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11280" windowHeight="6930" activeTab="4"/>
  </bookViews>
  <sheets>
    <sheet name="Chart" sheetId="7" r:id="rId1"/>
    <sheet name="EWMA" sheetId="5" r:id="rId2"/>
    <sheet name="EWMA_ex" sheetId="8" r:id="rId3"/>
    <sheet name="Variance Targeting" sheetId="4" r:id="rId4"/>
    <sheet name="Variance_ex" sheetId="9" r:id="rId5"/>
    <sheet name="Full GARCH" sheetId="3" r:id="rId6"/>
  </sheets>
  <definedNames>
    <definedName name="_ATPCovar_Dlg_Results" localSheetId="5" hidden="1">{2;#N/A;"R3C17:R1640C30";#N/A;"R1642C17";#N/A;1;#N/A;#N/A;FALSE;#N/A;#N/A;#N/A}</definedName>
    <definedName name="_ATPCovar_Dlg_Types" localSheetId="5" hidden="1">{"EXCELHLP.HLP!1785";5;10;5;10;5;11;112;112;13;1;2;24}</definedName>
    <definedName name="_ATPCovar_Range1" localSheetId="5" hidden="1">'Full GARCH'!$C$2:$C$1638</definedName>
    <definedName name="_ATPCovar_Range2" localSheetId="5" hidden="1">'Full GARCH'!#REF!</definedName>
    <definedName name="solver_adj" localSheetId="1" hidden="1">EWMA!$J$1</definedName>
    <definedName name="solver_adj" localSheetId="2" hidden="1">EWMA_ex!$K$1</definedName>
    <definedName name="solver_adj" localSheetId="5" hidden="1">'Full GARCH'!$B$2426,'Full GARCH'!$B$2427,'Full GARCH'!$B$2428</definedName>
    <definedName name="solver_adj" localSheetId="3" hidden="1">'Variance Targeting'!$C$2428,'Variance Targeting'!$C$2429</definedName>
    <definedName name="solver_adj" localSheetId="4" hidden="1">Variance_ex!$C$2:$E$2</definedName>
    <definedName name="solver_cvg" localSheetId="1" hidden="1">0.001</definedName>
    <definedName name="solver_cvg" localSheetId="2" hidden="1">0.0001</definedName>
    <definedName name="solver_cvg" localSheetId="5" hidden="1">0.001</definedName>
    <definedName name="solver_cvg" localSheetId="3" hidden="1">0.001</definedName>
    <definedName name="solver_cvg" localSheetId="4" hidden="1">0.0001</definedName>
    <definedName name="solver_drv" localSheetId="1" hidden="1">1</definedName>
    <definedName name="solver_drv" localSheetId="2" hidden="1">1</definedName>
    <definedName name="solver_drv" localSheetId="5" hidden="1">1</definedName>
    <definedName name="solver_drv" localSheetId="3" hidden="1">1</definedName>
    <definedName name="solver_drv" localSheetId="4" hidden="1">1</definedName>
    <definedName name="solver_eng" localSheetId="1" hidden="1">1</definedName>
    <definedName name="solver_eng" localSheetId="2" hidden="1">1</definedName>
    <definedName name="solver_eng" localSheetId="5" hidden="1">1</definedName>
    <definedName name="solver_eng" localSheetId="3" hidden="1">1</definedName>
    <definedName name="solver_eng" localSheetId="4" hidden="1">3</definedName>
    <definedName name="solver_est" localSheetId="1" hidden="1">1</definedName>
    <definedName name="solver_est" localSheetId="2" hidden="1">1</definedName>
    <definedName name="solver_est" localSheetId="5" hidden="1">1</definedName>
    <definedName name="solver_est" localSheetId="3" hidden="1">1</definedName>
    <definedName name="solver_est" localSheetId="4" hidden="1">1</definedName>
    <definedName name="solver_itr" localSheetId="1" hidden="1">100</definedName>
    <definedName name="solver_itr" localSheetId="2" hidden="1">2147483647</definedName>
    <definedName name="solver_itr" localSheetId="5" hidden="1">100</definedName>
    <definedName name="solver_itr" localSheetId="3" hidden="1">100</definedName>
    <definedName name="solver_itr" localSheetId="4" hidden="1">2147483647</definedName>
    <definedName name="solver_lhs1" localSheetId="1" hidden="1">EWMA!$J$1</definedName>
    <definedName name="solver_lhs1" localSheetId="5" hidden="1">'Full GARCH'!$B$2426</definedName>
    <definedName name="solver_lhs1" localSheetId="3" hidden="1">'Variance Targeting'!$C$2428</definedName>
    <definedName name="solver_lhs1" localSheetId="4" hidden="1">Variance_ex!$C$2</definedName>
    <definedName name="solver_lhs2" localSheetId="1" hidden="1">EWMA!$J$1</definedName>
    <definedName name="solver_lhs2" localSheetId="5" hidden="1">'Full GARCH'!$C$2426</definedName>
    <definedName name="solver_lhs2" localSheetId="3" hidden="1">'Variance Targeting'!$C$2429</definedName>
    <definedName name="solver_lhs2" localSheetId="4" hidden="1">Variance_ex!$C$2</definedName>
    <definedName name="solver_lhs3" localSheetId="4" hidden="1">Variance_ex!$D$2</definedName>
    <definedName name="solver_lhs4" localSheetId="4" hidden="1">Variance_ex!$D$2</definedName>
    <definedName name="solver_lhs5" localSheetId="4" hidden="1">Variance_ex!$E$2</definedName>
    <definedName name="solver_lhs6" localSheetId="4" hidden="1">Variance_ex!$E$2</definedName>
    <definedName name="solver_lin" localSheetId="1" hidden="1">2</definedName>
    <definedName name="solver_lin" localSheetId="5" hidden="1">2</definedName>
    <definedName name="solver_lin" localSheetId="3" hidden="1">2</definedName>
    <definedName name="solver_mip" localSheetId="2" hidden="1">2147483647</definedName>
    <definedName name="solver_mip" localSheetId="5" hidden="1">2147483647</definedName>
    <definedName name="solver_mip" localSheetId="3" hidden="1">2147483647</definedName>
    <definedName name="solver_mip" localSheetId="4" hidden="1">2147483647</definedName>
    <definedName name="solver_mni" localSheetId="2" hidden="1">30</definedName>
    <definedName name="solver_mni" localSheetId="5" hidden="1">30</definedName>
    <definedName name="solver_mni" localSheetId="3" hidden="1">30</definedName>
    <definedName name="solver_mni" localSheetId="4" hidden="1">30</definedName>
    <definedName name="solver_mrt" localSheetId="2" hidden="1">0.075</definedName>
    <definedName name="solver_mrt" localSheetId="5" hidden="1">0.075</definedName>
    <definedName name="solver_mrt" localSheetId="3" hidden="1">0.075</definedName>
    <definedName name="solver_mrt" localSheetId="4" hidden="1">0.075</definedName>
    <definedName name="solver_msl" localSheetId="2" hidden="1">2</definedName>
    <definedName name="solver_msl" localSheetId="5" hidden="1">2</definedName>
    <definedName name="solver_msl" localSheetId="3" hidden="1">2</definedName>
    <definedName name="solver_msl" localSheetId="4" hidden="1">2</definedName>
    <definedName name="solver_neg" localSheetId="1" hidden="1">2</definedName>
    <definedName name="solver_neg" localSheetId="2" hidden="1">1</definedName>
    <definedName name="solver_neg" localSheetId="5" hidden="1">2</definedName>
    <definedName name="solver_neg" localSheetId="3" hidden="1">2</definedName>
    <definedName name="solver_neg" localSheetId="4" hidden="1">1</definedName>
    <definedName name="solver_nod" localSheetId="2" hidden="1">2147483647</definedName>
    <definedName name="solver_nod" localSheetId="5" hidden="1">2147483647</definedName>
    <definedName name="solver_nod" localSheetId="3" hidden="1">2147483647</definedName>
    <definedName name="solver_nod" localSheetId="4" hidden="1">2147483647</definedName>
    <definedName name="solver_num" localSheetId="1" hidden="1">2</definedName>
    <definedName name="solver_num" localSheetId="2" hidden="1">0</definedName>
    <definedName name="solver_num" localSheetId="5" hidden="1">1</definedName>
    <definedName name="solver_num" localSheetId="3" hidden="1">2</definedName>
    <definedName name="solver_num" localSheetId="4" hidden="1">6</definedName>
    <definedName name="solver_nwt" localSheetId="1" hidden="1">1</definedName>
    <definedName name="solver_nwt" localSheetId="2" hidden="1">1</definedName>
    <definedName name="solver_nwt" localSheetId="5" hidden="1">1</definedName>
    <definedName name="solver_nwt" localSheetId="3" hidden="1">1</definedName>
    <definedName name="solver_nwt" localSheetId="4" hidden="1">1</definedName>
    <definedName name="solver_opt" localSheetId="1" hidden="1">EWMA!$E$2426</definedName>
    <definedName name="solver_opt" localSheetId="2" hidden="1">EWMA_ex!$K$2</definedName>
    <definedName name="solver_opt" localSheetId="5" hidden="1">'Full GARCH'!$E$2426</definedName>
    <definedName name="solver_opt" localSheetId="3" hidden="1">'Variance Targeting'!$H$2427</definedName>
    <definedName name="solver_opt" localSheetId="4" hidden="1">Variance_ex!$G$2</definedName>
    <definedName name="solver_pre" localSheetId="1" hidden="1">0.000001</definedName>
    <definedName name="solver_pre" localSheetId="2" hidden="1">0.000001</definedName>
    <definedName name="solver_pre" localSheetId="5" hidden="1">0.000001</definedName>
    <definedName name="solver_pre" localSheetId="3" hidden="1">0.000001</definedName>
    <definedName name="solver_pre" localSheetId="4" hidden="1">0.000001</definedName>
    <definedName name="solver_rbv" localSheetId="2" hidden="1">1</definedName>
    <definedName name="solver_rbv" localSheetId="5" hidden="1">1</definedName>
    <definedName name="solver_rbv" localSheetId="3" hidden="1">1</definedName>
    <definedName name="solver_rbv" localSheetId="4" hidden="1">1</definedName>
    <definedName name="solver_rel1" localSheetId="1" hidden="1">1</definedName>
    <definedName name="solver_rel1" localSheetId="5" hidden="1">3</definedName>
    <definedName name="solver_rel1" localSheetId="3" hidden="1">3</definedName>
    <definedName name="solver_rel1" localSheetId="4" hidden="1">1</definedName>
    <definedName name="solver_rel2" localSheetId="1" hidden="1">3</definedName>
    <definedName name="solver_rel2" localSheetId="5" hidden="1">3</definedName>
    <definedName name="solver_rel2" localSheetId="3" hidden="1">3</definedName>
    <definedName name="solver_rel2" localSheetId="4" hidden="1">3</definedName>
    <definedName name="solver_rel3" localSheetId="4" hidden="1">1</definedName>
    <definedName name="solver_rel4" localSheetId="4" hidden="1">3</definedName>
    <definedName name="solver_rel5" localSheetId="4" hidden="1">1</definedName>
    <definedName name="solver_rel6" localSheetId="4" hidden="1">3</definedName>
    <definedName name="solver_rhs1" localSheetId="1" hidden="1">1</definedName>
    <definedName name="solver_rhs1" localSheetId="5" hidden="1">0</definedName>
    <definedName name="solver_rhs1" localSheetId="3" hidden="1">0</definedName>
    <definedName name="solver_rhs1" localSheetId="4" hidden="1">1</definedName>
    <definedName name="solver_rhs2" localSheetId="1" hidden="1">0</definedName>
    <definedName name="solver_rhs2" localSheetId="5" hidden="1">0</definedName>
    <definedName name="solver_rhs2" localSheetId="3" hidden="1">0</definedName>
    <definedName name="solver_rhs2" localSheetId="4" hidden="1">0.0001</definedName>
    <definedName name="solver_rhs3" localSheetId="4" hidden="1">1</definedName>
    <definedName name="solver_rhs4" localSheetId="4" hidden="1">0.0001</definedName>
    <definedName name="solver_rhs5" localSheetId="4" hidden="1">1</definedName>
    <definedName name="solver_rhs6" localSheetId="4" hidden="1">0.000001</definedName>
    <definedName name="solver_rlx" localSheetId="2" hidden="1">2</definedName>
    <definedName name="solver_rlx" localSheetId="5" hidden="1">1</definedName>
    <definedName name="solver_rlx" localSheetId="3" hidden="1">1</definedName>
    <definedName name="solver_rlx" localSheetId="4" hidden="1">2</definedName>
    <definedName name="solver_rsd" localSheetId="2" hidden="1">0</definedName>
    <definedName name="solver_rsd" localSheetId="5" hidden="1">0</definedName>
    <definedName name="solver_rsd" localSheetId="3" hidden="1">0</definedName>
    <definedName name="solver_rsd" localSheetId="4" hidden="1">0</definedName>
    <definedName name="solver_scl" localSheetId="1" hidden="1">2</definedName>
    <definedName name="solver_scl" localSheetId="2" hidden="1">1</definedName>
    <definedName name="solver_scl" localSheetId="5" hidden="1">2</definedName>
    <definedName name="solver_scl" localSheetId="3" hidden="1">2</definedName>
    <definedName name="solver_scl" localSheetId="4" hidden="1">1</definedName>
    <definedName name="solver_sho" localSheetId="1" hidden="1">2</definedName>
    <definedName name="solver_sho" localSheetId="2" hidden="1">2</definedName>
    <definedName name="solver_sho" localSheetId="5" hidden="1">2</definedName>
    <definedName name="solver_sho" localSheetId="3" hidden="1">2</definedName>
    <definedName name="solver_sho" localSheetId="4" hidden="1">2</definedName>
    <definedName name="solver_ssz" localSheetId="2" hidden="1">100</definedName>
    <definedName name="solver_ssz" localSheetId="5" hidden="1">100</definedName>
    <definedName name="solver_ssz" localSheetId="3" hidden="1">100</definedName>
    <definedName name="solver_ssz" localSheetId="4" hidden="1">100</definedName>
    <definedName name="solver_tim" localSheetId="1" hidden="1">100</definedName>
    <definedName name="solver_tim" localSheetId="2" hidden="1">2147483647</definedName>
    <definedName name="solver_tim" localSheetId="5" hidden="1">100</definedName>
    <definedName name="solver_tim" localSheetId="3" hidden="1">100</definedName>
    <definedName name="solver_tim" localSheetId="4" hidden="1">2147483647</definedName>
    <definedName name="solver_tol" localSheetId="1" hidden="1">0.05</definedName>
    <definedName name="solver_tol" localSheetId="2" hidden="1">0.01</definedName>
    <definedName name="solver_tol" localSheetId="5" hidden="1">0.05</definedName>
    <definedName name="solver_tol" localSheetId="3" hidden="1">0.05</definedName>
    <definedName name="solver_tol" localSheetId="4" hidden="1">0.01</definedName>
    <definedName name="solver_typ" localSheetId="1" hidden="1">1</definedName>
    <definedName name="solver_typ" localSheetId="2" hidden="1">1</definedName>
    <definedName name="solver_typ" localSheetId="5" hidden="1">1</definedName>
    <definedName name="solver_typ" localSheetId="3" hidden="1">1</definedName>
    <definedName name="solver_typ" localSheetId="4" hidden="1">1</definedName>
    <definedName name="solver_val" localSheetId="1" hidden="1">0</definedName>
    <definedName name="solver_val" localSheetId="2" hidden="1">0</definedName>
    <definedName name="solver_val" localSheetId="5" hidden="1">0</definedName>
    <definedName name="solver_val" localSheetId="3" hidden="1">0</definedName>
    <definedName name="solver_val" localSheetId="4" hidden="1">0</definedName>
    <definedName name="solver_ver" localSheetId="1" hidden="1">3</definedName>
    <definedName name="solver_ver" localSheetId="2" hidden="1">3</definedName>
    <definedName name="solver_ver" localSheetId="5" hidden="1">3</definedName>
    <definedName name="solver_ver" localSheetId="3" hidden="1">3</definedName>
    <definedName name="solver_ver" localSheetId="4" hidden="1">3</definedName>
  </definedNames>
  <calcPr calcId="144525"/>
</workbook>
</file>

<file path=xl/calcChain.xml><?xml version="1.0" encoding="utf-8"?>
<calcChain xmlns="http://schemas.openxmlformats.org/spreadsheetml/2006/main">
  <c r="F9" i="9" l="1"/>
  <c r="E9" i="9"/>
  <c r="D2429" i="9"/>
  <c r="D2428" i="9"/>
  <c r="D2427" i="9"/>
  <c r="D2426" i="9"/>
  <c r="D2425" i="9"/>
  <c r="D2424" i="9"/>
  <c r="D2423" i="9"/>
  <c r="D2422" i="9"/>
  <c r="D2421" i="9"/>
  <c r="D2420" i="9"/>
  <c r="D2419" i="9"/>
  <c r="D2418" i="9"/>
  <c r="D2417" i="9"/>
  <c r="D2416" i="9"/>
  <c r="D2415" i="9"/>
  <c r="D2414" i="9"/>
  <c r="D2413" i="9"/>
  <c r="D2412" i="9"/>
  <c r="D2411" i="9"/>
  <c r="D2410" i="9"/>
  <c r="D2409" i="9"/>
  <c r="D2408" i="9"/>
  <c r="D2407" i="9"/>
  <c r="D2406" i="9"/>
  <c r="D2405" i="9"/>
  <c r="D2404" i="9"/>
  <c r="D2403" i="9"/>
  <c r="D2402" i="9"/>
  <c r="D2401" i="9"/>
  <c r="D2400" i="9"/>
  <c r="D2399" i="9"/>
  <c r="D2398" i="9"/>
  <c r="D2397" i="9"/>
  <c r="D2396" i="9"/>
  <c r="D2395" i="9"/>
  <c r="D2394" i="9"/>
  <c r="D2393" i="9"/>
  <c r="D2392" i="9"/>
  <c r="D2391" i="9"/>
  <c r="D2390" i="9"/>
  <c r="D2389" i="9"/>
  <c r="D2388" i="9"/>
  <c r="D2387" i="9"/>
  <c r="D2386" i="9"/>
  <c r="D2385" i="9"/>
  <c r="D2384" i="9"/>
  <c r="D2383" i="9"/>
  <c r="D2382" i="9"/>
  <c r="D2381" i="9"/>
  <c r="D2380" i="9"/>
  <c r="D2379" i="9"/>
  <c r="D2378" i="9"/>
  <c r="D2377" i="9"/>
  <c r="D2376" i="9"/>
  <c r="D2375" i="9"/>
  <c r="D2374" i="9"/>
  <c r="D2373" i="9"/>
  <c r="D2372" i="9"/>
  <c r="D2371" i="9"/>
  <c r="D2370" i="9"/>
  <c r="D2369" i="9"/>
  <c r="D2368" i="9"/>
  <c r="D2367" i="9"/>
  <c r="D2366" i="9"/>
  <c r="D2365" i="9"/>
  <c r="D2364" i="9"/>
  <c r="D2363" i="9"/>
  <c r="D2362" i="9"/>
  <c r="D2361" i="9"/>
  <c r="D2360" i="9"/>
  <c r="D2359" i="9"/>
  <c r="D2358" i="9"/>
  <c r="D2357" i="9"/>
  <c r="D2356" i="9"/>
  <c r="D2355" i="9"/>
  <c r="D2354" i="9"/>
  <c r="D2353" i="9"/>
  <c r="D2352" i="9"/>
  <c r="D2351" i="9"/>
  <c r="D2350" i="9"/>
  <c r="D2349" i="9"/>
  <c r="D2348" i="9"/>
  <c r="D2347" i="9"/>
  <c r="D2346" i="9"/>
  <c r="D2345" i="9"/>
  <c r="D2344" i="9"/>
  <c r="D2343" i="9"/>
  <c r="D2342" i="9"/>
  <c r="D2341" i="9"/>
  <c r="D2340" i="9"/>
  <c r="D2339" i="9"/>
  <c r="D2338" i="9"/>
  <c r="D2337" i="9"/>
  <c r="D2336" i="9"/>
  <c r="D2335" i="9"/>
  <c r="D2334" i="9"/>
  <c r="D2333" i="9"/>
  <c r="D2332" i="9"/>
  <c r="D2331" i="9"/>
  <c r="D2330" i="9"/>
  <c r="D2329" i="9"/>
  <c r="D2328" i="9"/>
  <c r="D2327" i="9"/>
  <c r="D2326" i="9"/>
  <c r="D2325" i="9"/>
  <c r="D2324" i="9"/>
  <c r="D2323" i="9"/>
  <c r="D2322" i="9"/>
  <c r="D2321" i="9"/>
  <c r="D2320" i="9"/>
  <c r="D2319" i="9"/>
  <c r="D2318" i="9"/>
  <c r="D2317" i="9"/>
  <c r="D2316" i="9"/>
  <c r="D2315" i="9"/>
  <c r="D2314" i="9"/>
  <c r="D2313" i="9"/>
  <c r="D2312" i="9"/>
  <c r="D2311" i="9"/>
  <c r="D2310" i="9"/>
  <c r="D2309" i="9"/>
  <c r="D2308" i="9"/>
  <c r="D2307" i="9"/>
  <c r="D2306" i="9"/>
  <c r="D2305" i="9"/>
  <c r="D2304" i="9"/>
  <c r="D2303" i="9"/>
  <c r="D2302" i="9"/>
  <c r="D2301" i="9"/>
  <c r="D2300" i="9"/>
  <c r="D2299" i="9"/>
  <c r="D2298" i="9"/>
  <c r="D2297" i="9"/>
  <c r="D2296" i="9"/>
  <c r="D2295" i="9"/>
  <c r="D2294" i="9"/>
  <c r="D2293" i="9"/>
  <c r="D2292" i="9"/>
  <c r="D2291" i="9"/>
  <c r="D2290" i="9"/>
  <c r="D2289" i="9"/>
  <c r="D2288" i="9"/>
  <c r="D2287" i="9"/>
  <c r="D2286" i="9"/>
  <c r="D2285" i="9"/>
  <c r="D2284" i="9"/>
  <c r="D2283" i="9"/>
  <c r="D2282" i="9"/>
  <c r="D2281" i="9"/>
  <c r="D2280" i="9"/>
  <c r="D2279" i="9"/>
  <c r="D2278" i="9"/>
  <c r="D2277" i="9"/>
  <c r="D2276" i="9"/>
  <c r="D2275" i="9"/>
  <c r="D2274" i="9"/>
  <c r="D2273" i="9"/>
  <c r="D2272" i="9"/>
  <c r="D2271" i="9"/>
  <c r="D2270" i="9"/>
  <c r="D2269" i="9"/>
  <c r="D2268" i="9"/>
  <c r="D2267" i="9"/>
  <c r="D2266" i="9"/>
  <c r="D2265" i="9"/>
  <c r="D2264" i="9"/>
  <c r="D2263" i="9"/>
  <c r="D2262" i="9"/>
  <c r="D2261" i="9"/>
  <c r="D2260" i="9"/>
  <c r="D2259" i="9"/>
  <c r="D2258" i="9"/>
  <c r="D2257" i="9"/>
  <c r="D2256" i="9"/>
  <c r="D2255" i="9"/>
  <c r="D2254" i="9"/>
  <c r="D2253" i="9"/>
  <c r="D2252" i="9"/>
  <c r="D2251" i="9"/>
  <c r="D2250" i="9"/>
  <c r="D2249" i="9"/>
  <c r="D2248" i="9"/>
  <c r="D2247" i="9"/>
  <c r="D2246" i="9"/>
  <c r="D2245" i="9"/>
  <c r="D2244" i="9"/>
  <c r="D2243" i="9"/>
  <c r="D2242" i="9"/>
  <c r="D2241" i="9"/>
  <c r="D2240" i="9"/>
  <c r="D2239" i="9"/>
  <c r="D2238" i="9"/>
  <c r="D2237" i="9"/>
  <c r="D2236" i="9"/>
  <c r="D2235" i="9"/>
  <c r="D2234" i="9"/>
  <c r="D2233" i="9"/>
  <c r="D2232" i="9"/>
  <c r="D2231" i="9"/>
  <c r="D2230" i="9"/>
  <c r="D2229" i="9"/>
  <c r="D2228" i="9"/>
  <c r="D2227" i="9"/>
  <c r="D2226" i="9"/>
  <c r="D2225" i="9"/>
  <c r="D2224" i="9"/>
  <c r="D2223" i="9"/>
  <c r="D2222" i="9"/>
  <c r="D2221" i="9"/>
  <c r="D2220" i="9"/>
  <c r="D2219" i="9"/>
  <c r="D2218" i="9"/>
  <c r="D2217" i="9"/>
  <c r="D2216" i="9"/>
  <c r="D2215" i="9"/>
  <c r="D2214" i="9"/>
  <c r="D2213" i="9"/>
  <c r="D2212" i="9"/>
  <c r="D2211" i="9"/>
  <c r="D2210" i="9"/>
  <c r="D2209" i="9"/>
  <c r="D2208" i="9"/>
  <c r="D2207" i="9"/>
  <c r="D2206" i="9"/>
  <c r="D2205" i="9"/>
  <c r="D2204" i="9"/>
  <c r="D2203" i="9"/>
  <c r="D2202" i="9"/>
  <c r="D2201" i="9"/>
  <c r="D2200" i="9"/>
  <c r="D2199" i="9"/>
  <c r="D2198" i="9"/>
  <c r="D2197" i="9"/>
  <c r="D2196" i="9"/>
  <c r="D2195" i="9"/>
  <c r="D2194" i="9"/>
  <c r="D2193" i="9"/>
  <c r="D2192" i="9"/>
  <c r="D2191" i="9"/>
  <c r="D2190" i="9"/>
  <c r="D2189" i="9"/>
  <c r="D2188" i="9"/>
  <c r="D2187" i="9"/>
  <c r="D2186" i="9"/>
  <c r="D2185" i="9"/>
  <c r="D2184" i="9"/>
  <c r="D2183" i="9"/>
  <c r="D2182" i="9"/>
  <c r="D2181" i="9"/>
  <c r="D2180" i="9"/>
  <c r="D2179" i="9"/>
  <c r="D2178" i="9"/>
  <c r="D2177" i="9"/>
  <c r="D2176" i="9"/>
  <c r="D2175" i="9"/>
  <c r="D2174" i="9"/>
  <c r="D2173" i="9"/>
  <c r="D2172" i="9"/>
  <c r="D2171" i="9"/>
  <c r="D2170" i="9"/>
  <c r="D2169" i="9"/>
  <c r="D2168" i="9"/>
  <c r="D2167" i="9"/>
  <c r="D2166" i="9"/>
  <c r="D2165" i="9"/>
  <c r="D2164" i="9"/>
  <c r="D2163" i="9"/>
  <c r="D2162" i="9"/>
  <c r="D2161" i="9"/>
  <c r="D2160" i="9"/>
  <c r="D2159" i="9"/>
  <c r="D2158" i="9"/>
  <c r="D2157" i="9"/>
  <c r="D2156" i="9"/>
  <c r="D2155" i="9"/>
  <c r="D2154" i="9"/>
  <c r="D2153" i="9"/>
  <c r="D2152" i="9"/>
  <c r="D2151" i="9"/>
  <c r="D2150" i="9"/>
  <c r="D2149" i="9"/>
  <c r="D2148" i="9"/>
  <c r="D2147" i="9"/>
  <c r="D2146" i="9"/>
  <c r="D2145" i="9"/>
  <c r="D2144" i="9"/>
  <c r="D2143" i="9"/>
  <c r="D2142" i="9"/>
  <c r="D2141" i="9"/>
  <c r="D2140" i="9"/>
  <c r="D2139" i="9"/>
  <c r="D2138" i="9"/>
  <c r="D2137" i="9"/>
  <c r="D2136" i="9"/>
  <c r="D2135" i="9"/>
  <c r="D2134" i="9"/>
  <c r="D2133" i="9"/>
  <c r="D2132" i="9"/>
  <c r="D2131" i="9"/>
  <c r="D2130" i="9"/>
  <c r="D2129" i="9"/>
  <c r="D2128" i="9"/>
  <c r="D2127" i="9"/>
  <c r="D2126" i="9"/>
  <c r="D2125" i="9"/>
  <c r="D2124" i="9"/>
  <c r="D2123" i="9"/>
  <c r="D2122" i="9"/>
  <c r="D2121" i="9"/>
  <c r="D2120" i="9"/>
  <c r="D2119" i="9"/>
  <c r="D2118" i="9"/>
  <c r="D2117" i="9"/>
  <c r="D2116" i="9"/>
  <c r="D2115" i="9"/>
  <c r="D2114" i="9"/>
  <c r="D2113" i="9"/>
  <c r="D2112" i="9"/>
  <c r="D2111" i="9"/>
  <c r="D2110" i="9"/>
  <c r="D2109" i="9"/>
  <c r="D2108" i="9"/>
  <c r="D2107" i="9"/>
  <c r="D2106" i="9"/>
  <c r="D2105" i="9"/>
  <c r="D2104" i="9"/>
  <c r="D2103" i="9"/>
  <c r="D2102" i="9"/>
  <c r="D2101" i="9"/>
  <c r="D2100" i="9"/>
  <c r="D2099" i="9"/>
  <c r="D2098" i="9"/>
  <c r="D2097" i="9"/>
  <c r="D2096" i="9"/>
  <c r="D2095" i="9"/>
  <c r="D2094" i="9"/>
  <c r="D2093" i="9"/>
  <c r="D2092" i="9"/>
  <c r="D2091" i="9"/>
  <c r="D2090" i="9"/>
  <c r="D2089" i="9"/>
  <c r="D2088" i="9"/>
  <c r="D2087" i="9"/>
  <c r="D2086" i="9"/>
  <c r="D2085" i="9"/>
  <c r="D2084" i="9"/>
  <c r="D2083" i="9"/>
  <c r="D2082" i="9"/>
  <c r="D2081" i="9"/>
  <c r="D2080" i="9"/>
  <c r="D2079" i="9"/>
  <c r="D2078" i="9"/>
  <c r="D2077" i="9"/>
  <c r="D2076" i="9"/>
  <c r="D2075" i="9"/>
  <c r="D2074" i="9"/>
  <c r="D2073" i="9"/>
  <c r="D2072" i="9"/>
  <c r="D2071" i="9"/>
  <c r="D2070" i="9"/>
  <c r="D2069" i="9"/>
  <c r="D2068" i="9"/>
  <c r="D2067" i="9"/>
  <c r="D2066" i="9"/>
  <c r="D2065" i="9"/>
  <c r="D2064" i="9"/>
  <c r="D2063" i="9"/>
  <c r="D2062" i="9"/>
  <c r="D2061" i="9"/>
  <c r="D2060" i="9"/>
  <c r="D2059" i="9"/>
  <c r="D2058" i="9"/>
  <c r="D2057" i="9"/>
  <c r="D2056" i="9"/>
  <c r="D2055" i="9"/>
  <c r="D2054" i="9"/>
  <c r="D2053" i="9"/>
  <c r="D2052" i="9"/>
  <c r="D2051" i="9"/>
  <c r="D2050" i="9"/>
  <c r="D2049" i="9"/>
  <c r="D2048" i="9"/>
  <c r="D2047" i="9"/>
  <c r="D2046" i="9"/>
  <c r="D2045" i="9"/>
  <c r="D2044" i="9"/>
  <c r="D2043" i="9"/>
  <c r="D2042" i="9"/>
  <c r="D2041" i="9"/>
  <c r="D2040" i="9"/>
  <c r="D2039" i="9"/>
  <c r="D2038" i="9"/>
  <c r="D2037" i="9"/>
  <c r="D2036" i="9"/>
  <c r="D2035" i="9"/>
  <c r="D2034" i="9"/>
  <c r="D2033" i="9"/>
  <c r="D2032" i="9"/>
  <c r="D2031" i="9"/>
  <c r="D2030" i="9"/>
  <c r="D2029" i="9"/>
  <c r="D2028" i="9"/>
  <c r="D2027" i="9"/>
  <c r="D2026" i="9"/>
  <c r="D2025" i="9"/>
  <c r="D2024" i="9"/>
  <c r="D2023" i="9"/>
  <c r="D2022" i="9"/>
  <c r="D2021" i="9"/>
  <c r="D2020" i="9"/>
  <c r="D2019" i="9"/>
  <c r="D2018" i="9"/>
  <c r="D2017" i="9"/>
  <c r="D2016" i="9"/>
  <c r="D2015" i="9"/>
  <c r="D2014" i="9"/>
  <c r="D2013" i="9"/>
  <c r="D2012" i="9"/>
  <c r="D2011" i="9"/>
  <c r="D2010" i="9"/>
  <c r="D2009" i="9"/>
  <c r="D2008" i="9"/>
  <c r="D2007" i="9"/>
  <c r="D2006" i="9"/>
  <c r="D2005" i="9"/>
  <c r="D2004" i="9"/>
  <c r="D2003" i="9"/>
  <c r="D2002" i="9"/>
  <c r="D2001" i="9"/>
  <c r="D2000" i="9"/>
  <c r="D1999" i="9"/>
  <c r="D1998" i="9"/>
  <c r="D1997" i="9"/>
  <c r="D1996" i="9"/>
  <c r="D1995" i="9"/>
  <c r="D1994" i="9"/>
  <c r="D1993" i="9"/>
  <c r="D1992" i="9"/>
  <c r="D1991" i="9"/>
  <c r="D1990" i="9"/>
  <c r="D1989" i="9"/>
  <c r="D1988" i="9"/>
  <c r="D1987" i="9"/>
  <c r="D1986" i="9"/>
  <c r="D1985" i="9"/>
  <c r="D1984" i="9"/>
  <c r="D1983" i="9"/>
  <c r="D1982" i="9"/>
  <c r="D1981" i="9"/>
  <c r="D1980" i="9"/>
  <c r="D1979" i="9"/>
  <c r="D1978" i="9"/>
  <c r="D1977" i="9"/>
  <c r="D1976" i="9"/>
  <c r="D1975" i="9"/>
  <c r="D1974" i="9"/>
  <c r="D1973" i="9"/>
  <c r="D1972" i="9"/>
  <c r="D1971" i="9"/>
  <c r="D1970" i="9"/>
  <c r="D1969" i="9"/>
  <c r="D1968" i="9"/>
  <c r="D1967" i="9"/>
  <c r="D1966" i="9"/>
  <c r="D1965" i="9"/>
  <c r="D1964" i="9"/>
  <c r="D1963" i="9"/>
  <c r="D1962" i="9"/>
  <c r="D1961" i="9"/>
  <c r="D1960" i="9"/>
  <c r="D1959" i="9"/>
  <c r="D1958" i="9"/>
  <c r="D1957" i="9"/>
  <c r="D1956" i="9"/>
  <c r="D1955" i="9"/>
  <c r="D1954" i="9"/>
  <c r="D1953" i="9"/>
  <c r="D1952" i="9"/>
  <c r="D1951" i="9"/>
  <c r="D1950" i="9"/>
  <c r="D1949" i="9"/>
  <c r="D1948" i="9"/>
  <c r="D1947" i="9"/>
  <c r="D1946" i="9"/>
  <c r="D1945" i="9"/>
  <c r="D1944" i="9"/>
  <c r="D1943" i="9"/>
  <c r="D1942" i="9"/>
  <c r="D1941" i="9"/>
  <c r="D1940" i="9"/>
  <c r="D1939" i="9"/>
  <c r="D1938" i="9"/>
  <c r="D1937" i="9"/>
  <c r="D1936" i="9"/>
  <c r="D1935" i="9"/>
  <c r="D1934" i="9"/>
  <c r="D1933" i="9"/>
  <c r="D1932" i="9"/>
  <c r="D1931" i="9"/>
  <c r="D1930" i="9"/>
  <c r="D1929" i="9"/>
  <c r="D1928" i="9"/>
  <c r="D1927" i="9"/>
  <c r="D1926" i="9"/>
  <c r="D1925" i="9"/>
  <c r="D1924" i="9"/>
  <c r="D1923" i="9"/>
  <c r="D1922" i="9"/>
  <c r="D1921" i="9"/>
  <c r="D1920" i="9"/>
  <c r="D1919" i="9"/>
  <c r="D1918" i="9"/>
  <c r="D1917" i="9"/>
  <c r="D1916" i="9"/>
  <c r="D1915" i="9"/>
  <c r="D1914" i="9"/>
  <c r="D1913" i="9"/>
  <c r="D1912" i="9"/>
  <c r="D1911" i="9"/>
  <c r="D1910" i="9"/>
  <c r="D1909" i="9"/>
  <c r="D1908" i="9"/>
  <c r="D1907" i="9"/>
  <c r="D1906" i="9"/>
  <c r="D1905" i="9"/>
  <c r="D1904" i="9"/>
  <c r="D1903" i="9"/>
  <c r="D1902" i="9"/>
  <c r="D1901" i="9"/>
  <c r="D1900" i="9"/>
  <c r="D1899" i="9"/>
  <c r="D1898" i="9"/>
  <c r="D1897" i="9"/>
  <c r="D1896" i="9"/>
  <c r="D1895" i="9"/>
  <c r="D1894" i="9"/>
  <c r="D1893" i="9"/>
  <c r="D1892" i="9"/>
  <c r="D1891" i="9"/>
  <c r="D1890" i="9"/>
  <c r="D1889" i="9"/>
  <c r="D1888" i="9"/>
  <c r="D1887" i="9"/>
  <c r="D1886" i="9"/>
  <c r="D1885" i="9"/>
  <c r="D1884" i="9"/>
  <c r="D1883" i="9"/>
  <c r="D1882" i="9"/>
  <c r="D1881" i="9"/>
  <c r="D1880" i="9"/>
  <c r="D1879" i="9"/>
  <c r="D1878" i="9"/>
  <c r="D1877" i="9"/>
  <c r="D1876" i="9"/>
  <c r="D1875" i="9"/>
  <c r="D1874" i="9"/>
  <c r="D1873" i="9"/>
  <c r="D1872" i="9"/>
  <c r="D1871" i="9"/>
  <c r="D1870" i="9"/>
  <c r="D1869" i="9"/>
  <c r="D1868" i="9"/>
  <c r="D1867" i="9"/>
  <c r="D1866" i="9"/>
  <c r="D1865" i="9"/>
  <c r="D1864" i="9"/>
  <c r="D1863" i="9"/>
  <c r="D1862" i="9"/>
  <c r="D1861" i="9"/>
  <c r="D1860" i="9"/>
  <c r="D1859" i="9"/>
  <c r="D1858" i="9"/>
  <c r="D1857" i="9"/>
  <c r="D1856" i="9"/>
  <c r="D1855" i="9"/>
  <c r="D1854" i="9"/>
  <c r="D1853" i="9"/>
  <c r="D1852" i="9"/>
  <c r="D1851" i="9"/>
  <c r="D1850" i="9"/>
  <c r="D1849" i="9"/>
  <c r="D1848" i="9"/>
  <c r="D1847" i="9"/>
  <c r="D1846" i="9"/>
  <c r="D1845" i="9"/>
  <c r="D1844" i="9"/>
  <c r="D1843" i="9"/>
  <c r="D1842" i="9"/>
  <c r="D1841" i="9"/>
  <c r="D1840" i="9"/>
  <c r="D1839" i="9"/>
  <c r="D1838" i="9"/>
  <c r="D1837" i="9"/>
  <c r="D1836" i="9"/>
  <c r="D1835" i="9"/>
  <c r="D1834" i="9"/>
  <c r="D1833" i="9"/>
  <c r="D1832" i="9"/>
  <c r="D1831" i="9"/>
  <c r="D1830" i="9"/>
  <c r="D1829" i="9"/>
  <c r="D1828" i="9"/>
  <c r="D1827" i="9"/>
  <c r="D1826" i="9"/>
  <c r="D1825" i="9"/>
  <c r="D1824" i="9"/>
  <c r="D1823" i="9"/>
  <c r="D1822" i="9"/>
  <c r="D1821" i="9"/>
  <c r="D1820" i="9"/>
  <c r="D1819" i="9"/>
  <c r="D1818" i="9"/>
  <c r="D1817" i="9"/>
  <c r="D1816" i="9"/>
  <c r="D1815" i="9"/>
  <c r="D1814" i="9"/>
  <c r="D1813" i="9"/>
  <c r="D1812" i="9"/>
  <c r="D1811" i="9"/>
  <c r="D1810" i="9"/>
  <c r="D1809" i="9"/>
  <c r="D1808" i="9"/>
  <c r="D1807" i="9"/>
  <c r="D1806" i="9"/>
  <c r="D1805" i="9"/>
  <c r="D1804" i="9"/>
  <c r="D1803" i="9"/>
  <c r="D1802" i="9"/>
  <c r="D1801" i="9"/>
  <c r="D1800" i="9"/>
  <c r="D1799" i="9"/>
  <c r="D1798" i="9"/>
  <c r="D1797" i="9"/>
  <c r="D1796" i="9"/>
  <c r="D1795" i="9"/>
  <c r="D1794" i="9"/>
  <c r="D1793" i="9"/>
  <c r="D1792" i="9"/>
  <c r="D1791" i="9"/>
  <c r="D1790" i="9"/>
  <c r="D1789" i="9"/>
  <c r="D1788" i="9"/>
  <c r="D1787" i="9"/>
  <c r="D1786" i="9"/>
  <c r="D1785" i="9"/>
  <c r="D1784" i="9"/>
  <c r="D1783" i="9"/>
  <c r="D1782" i="9"/>
  <c r="D1781" i="9"/>
  <c r="D1780" i="9"/>
  <c r="D1779" i="9"/>
  <c r="D1778" i="9"/>
  <c r="D1777" i="9"/>
  <c r="D1776" i="9"/>
  <c r="D1775" i="9"/>
  <c r="D1774" i="9"/>
  <c r="D1773" i="9"/>
  <c r="D1772" i="9"/>
  <c r="D1771" i="9"/>
  <c r="D1770" i="9"/>
  <c r="D1769" i="9"/>
  <c r="D1768" i="9"/>
  <c r="D1767" i="9"/>
  <c r="D1766" i="9"/>
  <c r="D1765" i="9"/>
  <c r="D1764" i="9"/>
  <c r="D1763" i="9"/>
  <c r="D1762" i="9"/>
  <c r="D1761" i="9"/>
  <c r="D1760" i="9"/>
  <c r="D1759" i="9"/>
  <c r="D1758" i="9"/>
  <c r="D1757" i="9"/>
  <c r="D1756" i="9"/>
  <c r="D1755" i="9"/>
  <c r="D1754" i="9"/>
  <c r="D1753" i="9"/>
  <c r="D1752" i="9"/>
  <c r="D1751" i="9"/>
  <c r="D1750" i="9"/>
  <c r="D1749" i="9"/>
  <c r="D1748" i="9"/>
  <c r="D1747" i="9"/>
  <c r="D1746" i="9"/>
  <c r="D1745" i="9"/>
  <c r="D1744" i="9"/>
  <c r="D1743" i="9"/>
  <c r="D1742" i="9"/>
  <c r="D1741" i="9"/>
  <c r="D1740" i="9"/>
  <c r="D1739" i="9"/>
  <c r="D1738" i="9"/>
  <c r="D1737" i="9"/>
  <c r="D1736" i="9"/>
  <c r="D1735" i="9"/>
  <c r="D1734" i="9"/>
  <c r="D1733" i="9"/>
  <c r="D1732" i="9"/>
  <c r="D1731" i="9"/>
  <c r="D1730" i="9"/>
  <c r="D1729" i="9"/>
  <c r="D1728" i="9"/>
  <c r="D1727" i="9"/>
  <c r="D1726" i="9"/>
  <c r="D1725" i="9"/>
  <c r="D1724" i="9"/>
  <c r="D1723" i="9"/>
  <c r="D1722" i="9"/>
  <c r="D1721" i="9"/>
  <c r="D1720" i="9"/>
  <c r="D1719" i="9"/>
  <c r="D1718" i="9"/>
  <c r="D1717" i="9"/>
  <c r="D1716" i="9"/>
  <c r="D1715" i="9"/>
  <c r="D1714" i="9"/>
  <c r="D1713" i="9"/>
  <c r="D1712" i="9"/>
  <c r="D1711" i="9"/>
  <c r="D1710" i="9"/>
  <c r="D1709" i="9"/>
  <c r="D1708" i="9"/>
  <c r="D1707" i="9"/>
  <c r="D1706" i="9"/>
  <c r="D1705" i="9"/>
  <c r="D1704" i="9"/>
  <c r="D1703" i="9"/>
  <c r="D1702" i="9"/>
  <c r="D1701" i="9"/>
  <c r="D1700" i="9"/>
  <c r="D1699" i="9"/>
  <c r="D1698" i="9"/>
  <c r="D1697" i="9"/>
  <c r="D1696" i="9"/>
  <c r="D1695" i="9"/>
  <c r="D1694" i="9"/>
  <c r="D1693" i="9"/>
  <c r="D1692" i="9"/>
  <c r="D1691" i="9"/>
  <c r="D1690" i="9"/>
  <c r="D1689" i="9"/>
  <c r="D1688" i="9"/>
  <c r="D1687" i="9"/>
  <c r="D1686" i="9"/>
  <c r="D1685" i="9"/>
  <c r="D1684" i="9"/>
  <c r="D1683" i="9"/>
  <c r="D1682" i="9"/>
  <c r="D1681" i="9"/>
  <c r="D1680" i="9"/>
  <c r="D1679" i="9"/>
  <c r="D1678" i="9"/>
  <c r="D1677" i="9"/>
  <c r="D1676" i="9"/>
  <c r="D1675" i="9"/>
  <c r="D1674" i="9"/>
  <c r="D1673" i="9"/>
  <c r="D1672" i="9"/>
  <c r="D1671" i="9"/>
  <c r="D1670" i="9"/>
  <c r="D1669" i="9"/>
  <c r="D1668" i="9"/>
  <c r="D1667" i="9"/>
  <c r="D1666" i="9"/>
  <c r="D1665" i="9"/>
  <c r="D1664" i="9"/>
  <c r="D1663" i="9"/>
  <c r="D1662" i="9"/>
  <c r="D1661" i="9"/>
  <c r="D1660" i="9"/>
  <c r="D1659" i="9"/>
  <c r="D1658" i="9"/>
  <c r="D1657" i="9"/>
  <c r="D1656" i="9"/>
  <c r="D1655" i="9"/>
  <c r="D1654" i="9"/>
  <c r="D1653" i="9"/>
  <c r="D1652" i="9"/>
  <c r="D1651" i="9"/>
  <c r="D1650" i="9"/>
  <c r="D1649" i="9"/>
  <c r="D1648" i="9"/>
  <c r="D1647" i="9"/>
  <c r="D1646" i="9"/>
  <c r="D1645" i="9"/>
  <c r="D1644" i="9"/>
  <c r="D1643" i="9"/>
  <c r="D1642" i="9"/>
  <c r="D1641" i="9"/>
  <c r="D1640" i="9"/>
  <c r="D1639" i="9"/>
  <c r="D1638" i="9"/>
  <c r="D1637" i="9"/>
  <c r="D1636" i="9"/>
  <c r="D1635" i="9"/>
  <c r="D1634" i="9"/>
  <c r="D1633" i="9"/>
  <c r="D1632" i="9"/>
  <c r="D1631" i="9"/>
  <c r="D1630" i="9"/>
  <c r="D1629" i="9"/>
  <c r="D1628" i="9"/>
  <c r="D1627" i="9"/>
  <c r="D1626" i="9"/>
  <c r="D1625" i="9"/>
  <c r="D1624" i="9"/>
  <c r="D1623" i="9"/>
  <c r="D1622" i="9"/>
  <c r="D1621" i="9"/>
  <c r="D1620" i="9"/>
  <c r="D1619" i="9"/>
  <c r="D1618" i="9"/>
  <c r="D1617" i="9"/>
  <c r="D1616" i="9"/>
  <c r="D1615" i="9"/>
  <c r="D1614" i="9"/>
  <c r="D1613" i="9"/>
  <c r="D1612" i="9"/>
  <c r="D1611" i="9"/>
  <c r="D1610" i="9"/>
  <c r="D1609" i="9"/>
  <c r="D1608" i="9"/>
  <c r="D1607" i="9"/>
  <c r="D1606" i="9"/>
  <c r="D1605" i="9"/>
  <c r="D1604" i="9"/>
  <c r="D1603" i="9"/>
  <c r="D1602" i="9"/>
  <c r="D1601" i="9"/>
  <c r="D1600" i="9"/>
  <c r="D1599" i="9"/>
  <c r="D1598" i="9"/>
  <c r="D1597" i="9"/>
  <c r="D1596" i="9"/>
  <c r="D1595" i="9"/>
  <c r="D1594" i="9"/>
  <c r="D1593" i="9"/>
  <c r="D1592" i="9"/>
  <c r="D1591" i="9"/>
  <c r="D1590" i="9"/>
  <c r="D1589" i="9"/>
  <c r="D1588" i="9"/>
  <c r="D1587" i="9"/>
  <c r="D1586" i="9"/>
  <c r="D1585" i="9"/>
  <c r="D1584" i="9"/>
  <c r="D1583" i="9"/>
  <c r="D1582" i="9"/>
  <c r="D1581" i="9"/>
  <c r="D1580" i="9"/>
  <c r="D1579" i="9"/>
  <c r="D1578" i="9"/>
  <c r="D1577" i="9"/>
  <c r="D1576" i="9"/>
  <c r="D1575" i="9"/>
  <c r="D1574" i="9"/>
  <c r="D1573" i="9"/>
  <c r="D1572" i="9"/>
  <c r="D1571" i="9"/>
  <c r="D1570" i="9"/>
  <c r="D1569" i="9"/>
  <c r="D1568" i="9"/>
  <c r="D1567" i="9"/>
  <c r="D1566" i="9"/>
  <c r="D1565" i="9"/>
  <c r="D1564" i="9"/>
  <c r="D1563" i="9"/>
  <c r="D1562" i="9"/>
  <c r="D1561" i="9"/>
  <c r="D1560" i="9"/>
  <c r="D1559" i="9"/>
  <c r="D1558" i="9"/>
  <c r="D1557" i="9"/>
  <c r="D1556" i="9"/>
  <c r="D1555" i="9"/>
  <c r="D1554" i="9"/>
  <c r="D1553" i="9"/>
  <c r="D1552" i="9"/>
  <c r="D1551" i="9"/>
  <c r="D1550" i="9"/>
  <c r="D1549" i="9"/>
  <c r="D1548" i="9"/>
  <c r="D1547" i="9"/>
  <c r="D1546" i="9"/>
  <c r="D1545" i="9"/>
  <c r="D1544" i="9"/>
  <c r="D1543" i="9"/>
  <c r="D1542" i="9"/>
  <c r="D1541" i="9"/>
  <c r="D1540" i="9"/>
  <c r="D1539" i="9"/>
  <c r="D1538" i="9"/>
  <c r="D1537" i="9"/>
  <c r="D1536" i="9"/>
  <c r="D1535" i="9"/>
  <c r="D1534" i="9"/>
  <c r="D1533" i="9"/>
  <c r="D1532" i="9"/>
  <c r="D1531" i="9"/>
  <c r="D1530" i="9"/>
  <c r="D1529" i="9"/>
  <c r="D1528" i="9"/>
  <c r="D1527" i="9"/>
  <c r="D1526" i="9"/>
  <c r="D1525" i="9"/>
  <c r="D1524" i="9"/>
  <c r="D1523" i="9"/>
  <c r="D1522" i="9"/>
  <c r="D1521" i="9"/>
  <c r="D1520" i="9"/>
  <c r="D1519" i="9"/>
  <c r="D1518" i="9"/>
  <c r="D1517" i="9"/>
  <c r="D1516" i="9"/>
  <c r="D1515" i="9"/>
  <c r="D1514" i="9"/>
  <c r="D1513" i="9"/>
  <c r="D1512" i="9"/>
  <c r="D1511" i="9"/>
  <c r="D1510" i="9"/>
  <c r="D1509" i="9"/>
  <c r="D1508" i="9"/>
  <c r="D1507" i="9"/>
  <c r="D1506" i="9"/>
  <c r="D1505" i="9"/>
  <c r="D1504" i="9"/>
  <c r="D1503" i="9"/>
  <c r="D1502" i="9"/>
  <c r="D1501" i="9"/>
  <c r="D1500" i="9"/>
  <c r="D1499" i="9"/>
  <c r="D1498" i="9"/>
  <c r="D1497" i="9"/>
  <c r="D1496" i="9"/>
  <c r="D1495" i="9"/>
  <c r="D1494" i="9"/>
  <c r="D1493" i="9"/>
  <c r="D1492" i="9"/>
  <c r="D1491" i="9"/>
  <c r="D1490" i="9"/>
  <c r="D1489" i="9"/>
  <c r="D1488" i="9"/>
  <c r="D1487" i="9"/>
  <c r="D1486" i="9"/>
  <c r="D1485" i="9"/>
  <c r="D1484" i="9"/>
  <c r="D1483" i="9"/>
  <c r="D1482" i="9"/>
  <c r="D1481" i="9"/>
  <c r="D1480" i="9"/>
  <c r="D1479" i="9"/>
  <c r="D1478" i="9"/>
  <c r="D1477" i="9"/>
  <c r="D1476" i="9"/>
  <c r="D1475" i="9"/>
  <c r="D1474" i="9"/>
  <c r="D1473" i="9"/>
  <c r="D1472" i="9"/>
  <c r="D1471" i="9"/>
  <c r="D1470" i="9"/>
  <c r="D1469" i="9"/>
  <c r="D1468" i="9"/>
  <c r="D1467" i="9"/>
  <c r="D1466" i="9"/>
  <c r="D1465" i="9"/>
  <c r="D1464" i="9"/>
  <c r="D1463" i="9"/>
  <c r="D1462" i="9"/>
  <c r="D1461" i="9"/>
  <c r="D1460" i="9"/>
  <c r="D1459" i="9"/>
  <c r="D1458" i="9"/>
  <c r="D1457" i="9"/>
  <c r="D1456" i="9"/>
  <c r="D1455" i="9"/>
  <c r="D1454" i="9"/>
  <c r="D1453" i="9"/>
  <c r="D1452" i="9"/>
  <c r="D1451" i="9"/>
  <c r="D1450" i="9"/>
  <c r="D1449" i="9"/>
  <c r="D1448" i="9"/>
  <c r="D1447" i="9"/>
  <c r="D1446" i="9"/>
  <c r="D1445" i="9"/>
  <c r="D1444" i="9"/>
  <c r="D1443" i="9"/>
  <c r="D1442" i="9"/>
  <c r="D1441" i="9"/>
  <c r="D1440" i="9"/>
  <c r="D1439" i="9"/>
  <c r="D1438" i="9"/>
  <c r="D1437" i="9"/>
  <c r="D1436" i="9"/>
  <c r="D1435" i="9"/>
  <c r="D1434" i="9"/>
  <c r="D1433" i="9"/>
  <c r="D1432" i="9"/>
  <c r="D1431" i="9"/>
  <c r="D1430" i="9"/>
  <c r="D1429" i="9"/>
  <c r="D1428" i="9"/>
  <c r="D1427" i="9"/>
  <c r="D1426" i="9"/>
  <c r="D1425" i="9"/>
  <c r="D1424" i="9"/>
  <c r="D1423" i="9"/>
  <c r="D1422" i="9"/>
  <c r="D1421" i="9"/>
  <c r="D1420" i="9"/>
  <c r="D1419" i="9"/>
  <c r="D1418" i="9"/>
  <c r="D1417" i="9"/>
  <c r="D1416" i="9"/>
  <c r="D1415" i="9"/>
  <c r="D1414" i="9"/>
  <c r="D1413" i="9"/>
  <c r="D1412" i="9"/>
  <c r="D1411" i="9"/>
  <c r="D1410" i="9"/>
  <c r="D1409" i="9"/>
  <c r="D1408" i="9"/>
  <c r="D1407" i="9"/>
  <c r="D1406" i="9"/>
  <c r="D1405" i="9"/>
  <c r="D1404" i="9"/>
  <c r="D1403" i="9"/>
  <c r="D1402" i="9"/>
  <c r="D1401" i="9"/>
  <c r="D1400" i="9"/>
  <c r="D1399" i="9"/>
  <c r="D1398" i="9"/>
  <c r="D1397" i="9"/>
  <c r="D1396" i="9"/>
  <c r="D1395" i="9"/>
  <c r="D1394" i="9"/>
  <c r="D1393" i="9"/>
  <c r="D1392" i="9"/>
  <c r="D1391" i="9"/>
  <c r="D1390" i="9"/>
  <c r="D1389" i="9"/>
  <c r="D1388" i="9"/>
  <c r="D1387" i="9"/>
  <c r="D1386" i="9"/>
  <c r="D1385" i="9"/>
  <c r="D1384" i="9"/>
  <c r="D1383" i="9"/>
  <c r="D1382" i="9"/>
  <c r="D1381" i="9"/>
  <c r="D1380" i="9"/>
  <c r="D1379" i="9"/>
  <c r="D1378" i="9"/>
  <c r="D1377" i="9"/>
  <c r="D1376" i="9"/>
  <c r="D1375" i="9"/>
  <c r="D1374" i="9"/>
  <c r="D1373" i="9"/>
  <c r="D1372" i="9"/>
  <c r="D1371" i="9"/>
  <c r="D1370" i="9"/>
  <c r="D1369" i="9"/>
  <c r="D1368" i="9"/>
  <c r="D1367" i="9"/>
  <c r="D1366" i="9"/>
  <c r="D1365" i="9"/>
  <c r="D1364" i="9"/>
  <c r="D1363" i="9"/>
  <c r="D1362" i="9"/>
  <c r="D1361" i="9"/>
  <c r="D1360" i="9"/>
  <c r="D1359" i="9"/>
  <c r="D1358" i="9"/>
  <c r="D1357" i="9"/>
  <c r="D1356" i="9"/>
  <c r="D1355" i="9"/>
  <c r="D1354" i="9"/>
  <c r="D1353" i="9"/>
  <c r="D1352" i="9"/>
  <c r="D1351" i="9"/>
  <c r="D1350" i="9"/>
  <c r="D1349" i="9"/>
  <c r="D1348" i="9"/>
  <c r="D1347" i="9"/>
  <c r="D1346" i="9"/>
  <c r="D1345" i="9"/>
  <c r="D1344" i="9"/>
  <c r="D1343" i="9"/>
  <c r="D1342" i="9"/>
  <c r="D1341" i="9"/>
  <c r="D1340" i="9"/>
  <c r="D1339" i="9"/>
  <c r="D1338" i="9"/>
  <c r="D1337" i="9"/>
  <c r="D1336" i="9"/>
  <c r="D1335" i="9"/>
  <c r="D1334" i="9"/>
  <c r="D1333" i="9"/>
  <c r="D1332" i="9"/>
  <c r="D1331" i="9"/>
  <c r="D1330" i="9"/>
  <c r="D1329" i="9"/>
  <c r="D1328" i="9"/>
  <c r="D1327" i="9"/>
  <c r="D1326" i="9"/>
  <c r="D1325" i="9"/>
  <c r="D1324" i="9"/>
  <c r="D1323" i="9"/>
  <c r="D1322" i="9"/>
  <c r="D1321" i="9"/>
  <c r="D1320" i="9"/>
  <c r="D1319" i="9"/>
  <c r="D1318" i="9"/>
  <c r="D1317" i="9"/>
  <c r="D1316" i="9"/>
  <c r="D1315" i="9"/>
  <c r="D1314" i="9"/>
  <c r="D1313" i="9"/>
  <c r="D1312" i="9"/>
  <c r="D1311" i="9"/>
  <c r="D1310" i="9"/>
  <c r="D1309" i="9"/>
  <c r="D1308" i="9"/>
  <c r="D1307" i="9"/>
  <c r="D1306" i="9"/>
  <c r="D1305" i="9"/>
  <c r="D1304" i="9"/>
  <c r="D1303" i="9"/>
  <c r="D1302" i="9"/>
  <c r="D1301" i="9"/>
  <c r="D1300" i="9"/>
  <c r="D1299" i="9"/>
  <c r="D1298" i="9"/>
  <c r="D1297" i="9"/>
  <c r="D1296" i="9"/>
  <c r="D1295" i="9"/>
  <c r="D1294" i="9"/>
  <c r="D1293" i="9"/>
  <c r="D1292" i="9"/>
  <c r="D1291" i="9"/>
  <c r="D1290" i="9"/>
  <c r="D1289" i="9"/>
  <c r="D1288" i="9"/>
  <c r="D1287" i="9"/>
  <c r="D1286" i="9"/>
  <c r="D1285" i="9"/>
  <c r="D1284" i="9"/>
  <c r="D1283" i="9"/>
  <c r="D1282" i="9"/>
  <c r="D1281" i="9"/>
  <c r="D1280" i="9"/>
  <c r="D1279" i="9"/>
  <c r="D1278" i="9"/>
  <c r="D1277" i="9"/>
  <c r="D1276" i="9"/>
  <c r="D1275" i="9"/>
  <c r="D1274" i="9"/>
  <c r="D1273" i="9"/>
  <c r="D1272" i="9"/>
  <c r="D1271" i="9"/>
  <c r="D1270" i="9"/>
  <c r="D1269" i="9"/>
  <c r="D1268" i="9"/>
  <c r="D1267" i="9"/>
  <c r="D1266" i="9"/>
  <c r="D1265" i="9"/>
  <c r="D1264" i="9"/>
  <c r="D1263" i="9"/>
  <c r="D1262" i="9"/>
  <c r="D1261" i="9"/>
  <c r="D1260" i="9"/>
  <c r="D1259" i="9"/>
  <c r="D1258" i="9"/>
  <c r="D1257" i="9"/>
  <c r="D1256" i="9"/>
  <c r="D1255" i="9"/>
  <c r="D1254" i="9"/>
  <c r="D1253" i="9"/>
  <c r="D1252" i="9"/>
  <c r="D1251" i="9"/>
  <c r="D1250" i="9"/>
  <c r="D1249" i="9"/>
  <c r="D1248" i="9"/>
  <c r="D1247" i="9"/>
  <c r="D1246" i="9"/>
  <c r="D1245" i="9"/>
  <c r="D1244" i="9"/>
  <c r="D1243" i="9"/>
  <c r="D1242" i="9"/>
  <c r="D1241" i="9"/>
  <c r="D1240" i="9"/>
  <c r="D1239" i="9"/>
  <c r="D1238" i="9"/>
  <c r="D1237" i="9"/>
  <c r="D1236" i="9"/>
  <c r="D1235" i="9"/>
  <c r="D1234" i="9"/>
  <c r="D1233" i="9"/>
  <c r="D1232" i="9"/>
  <c r="D1231" i="9"/>
  <c r="D1230" i="9"/>
  <c r="D1229" i="9"/>
  <c r="D1228" i="9"/>
  <c r="D1227" i="9"/>
  <c r="D1226" i="9"/>
  <c r="D1225" i="9"/>
  <c r="D1224" i="9"/>
  <c r="D1223" i="9"/>
  <c r="D1222" i="9"/>
  <c r="D1221" i="9"/>
  <c r="D1220" i="9"/>
  <c r="D1219" i="9"/>
  <c r="D1218" i="9"/>
  <c r="D1217" i="9"/>
  <c r="D1216" i="9"/>
  <c r="D1215" i="9"/>
  <c r="D1214" i="9"/>
  <c r="D1213" i="9"/>
  <c r="D1212" i="9"/>
  <c r="D1211" i="9"/>
  <c r="D1210" i="9"/>
  <c r="D1209" i="9"/>
  <c r="D1208" i="9"/>
  <c r="D1207" i="9"/>
  <c r="D1206" i="9"/>
  <c r="D1205" i="9"/>
  <c r="D1204" i="9"/>
  <c r="D1203" i="9"/>
  <c r="D1202" i="9"/>
  <c r="D1201" i="9"/>
  <c r="D1200" i="9"/>
  <c r="D1199" i="9"/>
  <c r="D1198" i="9"/>
  <c r="D1197" i="9"/>
  <c r="D1196" i="9"/>
  <c r="D1195" i="9"/>
  <c r="D1194" i="9"/>
  <c r="D1193" i="9"/>
  <c r="D1192" i="9"/>
  <c r="D1191" i="9"/>
  <c r="D1190" i="9"/>
  <c r="D1189" i="9"/>
  <c r="D1188" i="9"/>
  <c r="D1187" i="9"/>
  <c r="D1186" i="9"/>
  <c r="D1185" i="9"/>
  <c r="D1184" i="9"/>
  <c r="D1183" i="9"/>
  <c r="D1182" i="9"/>
  <c r="D1181" i="9"/>
  <c r="D1180" i="9"/>
  <c r="D1179" i="9"/>
  <c r="D1178" i="9"/>
  <c r="D1177" i="9"/>
  <c r="D1176" i="9"/>
  <c r="D1175" i="9"/>
  <c r="D1174" i="9"/>
  <c r="D1173" i="9"/>
  <c r="D1172" i="9"/>
  <c r="D1171" i="9"/>
  <c r="D1170" i="9"/>
  <c r="D1169" i="9"/>
  <c r="D1168" i="9"/>
  <c r="D1167" i="9"/>
  <c r="D1166" i="9"/>
  <c r="D1165" i="9"/>
  <c r="D1164" i="9"/>
  <c r="D1163" i="9"/>
  <c r="D1162" i="9"/>
  <c r="D1161" i="9"/>
  <c r="D1160" i="9"/>
  <c r="D1159" i="9"/>
  <c r="D1158" i="9"/>
  <c r="D1157" i="9"/>
  <c r="D1156" i="9"/>
  <c r="D1155" i="9"/>
  <c r="D1154" i="9"/>
  <c r="D1153" i="9"/>
  <c r="D1152" i="9"/>
  <c r="D1151" i="9"/>
  <c r="D1150" i="9"/>
  <c r="D1149" i="9"/>
  <c r="D1148" i="9"/>
  <c r="D1147" i="9"/>
  <c r="D1146" i="9"/>
  <c r="D1145" i="9"/>
  <c r="D1144" i="9"/>
  <c r="D1143" i="9"/>
  <c r="D1142" i="9"/>
  <c r="D1141" i="9"/>
  <c r="D1140" i="9"/>
  <c r="D1139" i="9"/>
  <c r="D1138" i="9"/>
  <c r="D1137" i="9"/>
  <c r="D1136" i="9"/>
  <c r="D1135" i="9"/>
  <c r="D1134" i="9"/>
  <c r="D1133" i="9"/>
  <c r="D1132" i="9"/>
  <c r="D1131" i="9"/>
  <c r="D1130" i="9"/>
  <c r="D1129" i="9"/>
  <c r="D1128" i="9"/>
  <c r="D1127" i="9"/>
  <c r="D1126" i="9"/>
  <c r="D1125" i="9"/>
  <c r="D1124" i="9"/>
  <c r="D1123" i="9"/>
  <c r="D1122" i="9"/>
  <c r="D1121" i="9"/>
  <c r="D1120" i="9"/>
  <c r="D1119" i="9"/>
  <c r="D1118" i="9"/>
  <c r="D1117" i="9"/>
  <c r="D1116" i="9"/>
  <c r="D1115" i="9"/>
  <c r="D1114" i="9"/>
  <c r="D1113" i="9"/>
  <c r="D1112" i="9"/>
  <c r="D1111" i="9"/>
  <c r="D1110" i="9"/>
  <c r="D1109" i="9"/>
  <c r="D1108" i="9"/>
  <c r="D1107" i="9"/>
  <c r="D1106" i="9"/>
  <c r="D1105" i="9"/>
  <c r="D1104" i="9"/>
  <c r="D1103" i="9"/>
  <c r="D1102" i="9"/>
  <c r="D1101" i="9"/>
  <c r="D1100" i="9"/>
  <c r="D1099" i="9"/>
  <c r="D1098" i="9"/>
  <c r="D1097" i="9"/>
  <c r="D1096" i="9"/>
  <c r="D1095" i="9"/>
  <c r="D1094" i="9"/>
  <c r="D1093" i="9"/>
  <c r="D1092" i="9"/>
  <c r="D1091" i="9"/>
  <c r="D1090" i="9"/>
  <c r="D1089" i="9"/>
  <c r="D1088" i="9"/>
  <c r="D1087" i="9"/>
  <c r="D1086" i="9"/>
  <c r="D1085" i="9"/>
  <c r="D1084" i="9"/>
  <c r="D1083" i="9"/>
  <c r="D1082" i="9"/>
  <c r="D1081" i="9"/>
  <c r="D1080" i="9"/>
  <c r="D1079" i="9"/>
  <c r="D1078" i="9"/>
  <c r="D1077" i="9"/>
  <c r="D1076" i="9"/>
  <c r="D1075" i="9"/>
  <c r="D1074" i="9"/>
  <c r="D1073" i="9"/>
  <c r="D1072" i="9"/>
  <c r="D1071" i="9"/>
  <c r="D1070" i="9"/>
  <c r="D1069" i="9"/>
  <c r="D1068" i="9"/>
  <c r="D1067" i="9"/>
  <c r="D1066" i="9"/>
  <c r="D1065" i="9"/>
  <c r="D1064" i="9"/>
  <c r="D1063" i="9"/>
  <c r="D1062" i="9"/>
  <c r="D1061" i="9"/>
  <c r="D1060" i="9"/>
  <c r="D1059" i="9"/>
  <c r="D1058" i="9"/>
  <c r="D1057" i="9"/>
  <c r="D1056" i="9"/>
  <c r="D1055" i="9"/>
  <c r="D1054" i="9"/>
  <c r="D1053" i="9"/>
  <c r="D1052" i="9"/>
  <c r="D1051" i="9"/>
  <c r="D1050" i="9"/>
  <c r="D1049" i="9"/>
  <c r="D1048" i="9"/>
  <c r="D1047" i="9"/>
  <c r="D1046" i="9"/>
  <c r="D1045" i="9"/>
  <c r="D1044" i="9"/>
  <c r="D1043" i="9"/>
  <c r="D1042" i="9"/>
  <c r="D1041" i="9"/>
  <c r="D1040" i="9"/>
  <c r="D1039" i="9"/>
  <c r="D1038" i="9"/>
  <c r="D1037" i="9"/>
  <c r="D1036" i="9"/>
  <c r="D1035" i="9"/>
  <c r="D1034" i="9"/>
  <c r="D1033" i="9"/>
  <c r="D1032" i="9"/>
  <c r="D1031" i="9"/>
  <c r="D1030" i="9"/>
  <c r="D1029" i="9"/>
  <c r="D1028" i="9"/>
  <c r="D1027" i="9"/>
  <c r="D1026" i="9"/>
  <c r="D1025" i="9"/>
  <c r="D1024" i="9"/>
  <c r="D1023" i="9"/>
  <c r="D1022" i="9"/>
  <c r="D1021" i="9"/>
  <c r="D1020" i="9"/>
  <c r="D1019" i="9"/>
  <c r="D1018" i="9"/>
  <c r="D1017" i="9"/>
  <c r="D1016" i="9"/>
  <c r="D1015" i="9"/>
  <c r="D1014" i="9"/>
  <c r="D1013" i="9"/>
  <c r="D1012" i="9"/>
  <c r="D1011" i="9"/>
  <c r="D1010" i="9"/>
  <c r="D1009" i="9"/>
  <c r="D1008" i="9"/>
  <c r="D1007" i="9"/>
  <c r="D1006" i="9"/>
  <c r="D1005" i="9"/>
  <c r="D1004" i="9"/>
  <c r="D1003" i="9"/>
  <c r="D1002" i="9"/>
  <c r="D1001" i="9"/>
  <c r="D1000" i="9"/>
  <c r="D999" i="9"/>
  <c r="D998" i="9"/>
  <c r="D997" i="9"/>
  <c r="D996" i="9"/>
  <c r="D995" i="9"/>
  <c r="D994" i="9"/>
  <c r="D993" i="9"/>
  <c r="D992" i="9"/>
  <c r="D991" i="9"/>
  <c r="D990" i="9"/>
  <c r="D989" i="9"/>
  <c r="D988" i="9"/>
  <c r="D987" i="9"/>
  <c r="D986" i="9"/>
  <c r="D985" i="9"/>
  <c r="D984" i="9"/>
  <c r="D983" i="9"/>
  <c r="D982" i="9"/>
  <c r="D981" i="9"/>
  <c r="D980" i="9"/>
  <c r="D979" i="9"/>
  <c r="D978" i="9"/>
  <c r="D977" i="9"/>
  <c r="D976" i="9"/>
  <c r="D975" i="9"/>
  <c r="D974" i="9"/>
  <c r="D973" i="9"/>
  <c r="D972" i="9"/>
  <c r="D971" i="9"/>
  <c r="D970" i="9"/>
  <c r="D969" i="9"/>
  <c r="D968" i="9"/>
  <c r="D967" i="9"/>
  <c r="D966" i="9"/>
  <c r="D965" i="9"/>
  <c r="D964" i="9"/>
  <c r="D963" i="9"/>
  <c r="D962" i="9"/>
  <c r="D961" i="9"/>
  <c r="D960" i="9"/>
  <c r="D959" i="9"/>
  <c r="D958" i="9"/>
  <c r="D957" i="9"/>
  <c r="D956" i="9"/>
  <c r="D955" i="9"/>
  <c r="D954" i="9"/>
  <c r="D953" i="9"/>
  <c r="D952" i="9"/>
  <c r="D951" i="9"/>
  <c r="D950" i="9"/>
  <c r="D949" i="9"/>
  <c r="D948" i="9"/>
  <c r="D947" i="9"/>
  <c r="D946" i="9"/>
  <c r="D945" i="9"/>
  <c r="D944" i="9"/>
  <c r="D943" i="9"/>
  <c r="D942" i="9"/>
  <c r="D941" i="9"/>
  <c r="D940" i="9"/>
  <c r="D939" i="9"/>
  <c r="D938" i="9"/>
  <c r="D937" i="9"/>
  <c r="D936" i="9"/>
  <c r="D935" i="9"/>
  <c r="D934" i="9"/>
  <c r="D933" i="9"/>
  <c r="D932" i="9"/>
  <c r="D931" i="9"/>
  <c r="D930" i="9"/>
  <c r="D929" i="9"/>
  <c r="D928" i="9"/>
  <c r="D927" i="9"/>
  <c r="D926" i="9"/>
  <c r="D925" i="9"/>
  <c r="D924" i="9"/>
  <c r="D923" i="9"/>
  <c r="D922" i="9"/>
  <c r="D921" i="9"/>
  <c r="D920" i="9"/>
  <c r="D919" i="9"/>
  <c r="D918" i="9"/>
  <c r="D917" i="9"/>
  <c r="D916" i="9"/>
  <c r="D915" i="9"/>
  <c r="D914" i="9"/>
  <c r="D913" i="9"/>
  <c r="D912" i="9"/>
  <c r="D911" i="9"/>
  <c r="D910" i="9"/>
  <c r="D909" i="9"/>
  <c r="D908" i="9"/>
  <c r="D907" i="9"/>
  <c r="D906" i="9"/>
  <c r="D905" i="9"/>
  <c r="D904" i="9"/>
  <c r="D903" i="9"/>
  <c r="D902" i="9"/>
  <c r="D901" i="9"/>
  <c r="D900" i="9"/>
  <c r="D899" i="9"/>
  <c r="D898" i="9"/>
  <c r="D897" i="9"/>
  <c r="D896" i="9"/>
  <c r="D895" i="9"/>
  <c r="D894" i="9"/>
  <c r="D893" i="9"/>
  <c r="D892" i="9"/>
  <c r="D891" i="9"/>
  <c r="D890" i="9"/>
  <c r="D889" i="9"/>
  <c r="D888" i="9"/>
  <c r="D887" i="9"/>
  <c r="D886" i="9"/>
  <c r="D885" i="9"/>
  <c r="D884" i="9"/>
  <c r="D883" i="9"/>
  <c r="D882" i="9"/>
  <c r="D881" i="9"/>
  <c r="D880" i="9"/>
  <c r="D879" i="9"/>
  <c r="D878" i="9"/>
  <c r="D877" i="9"/>
  <c r="D876" i="9"/>
  <c r="D875" i="9"/>
  <c r="D874" i="9"/>
  <c r="D873" i="9"/>
  <c r="D872" i="9"/>
  <c r="D871" i="9"/>
  <c r="D870" i="9"/>
  <c r="D869" i="9"/>
  <c r="D868" i="9"/>
  <c r="D867" i="9"/>
  <c r="D866" i="9"/>
  <c r="D865" i="9"/>
  <c r="D864" i="9"/>
  <c r="D863" i="9"/>
  <c r="D862" i="9"/>
  <c r="D861" i="9"/>
  <c r="D860" i="9"/>
  <c r="D859" i="9"/>
  <c r="D858" i="9"/>
  <c r="D857" i="9"/>
  <c r="D856" i="9"/>
  <c r="D855" i="9"/>
  <c r="D854" i="9"/>
  <c r="D853" i="9"/>
  <c r="D852" i="9"/>
  <c r="D851" i="9"/>
  <c r="D850" i="9"/>
  <c r="D849" i="9"/>
  <c r="D848" i="9"/>
  <c r="D847" i="9"/>
  <c r="D846" i="9"/>
  <c r="D845" i="9"/>
  <c r="D844" i="9"/>
  <c r="D843" i="9"/>
  <c r="D842" i="9"/>
  <c r="D841" i="9"/>
  <c r="D840" i="9"/>
  <c r="D839" i="9"/>
  <c r="D838" i="9"/>
  <c r="D837" i="9"/>
  <c r="D836" i="9"/>
  <c r="D835" i="9"/>
  <c r="D834" i="9"/>
  <c r="D833" i="9"/>
  <c r="D832" i="9"/>
  <c r="D831" i="9"/>
  <c r="D830" i="9"/>
  <c r="D829" i="9"/>
  <c r="D828" i="9"/>
  <c r="D827" i="9"/>
  <c r="D826" i="9"/>
  <c r="D825" i="9"/>
  <c r="D824" i="9"/>
  <c r="D823" i="9"/>
  <c r="D822" i="9"/>
  <c r="D821" i="9"/>
  <c r="D820" i="9"/>
  <c r="D819" i="9"/>
  <c r="D818" i="9"/>
  <c r="D817" i="9"/>
  <c r="D816" i="9"/>
  <c r="D815" i="9"/>
  <c r="D814" i="9"/>
  <c r="D813" i="9"/>
  <c r="D812" i="9"/>
  <c r="D811" i="9"/>
  <c r="D810" i="9"/>
  <c r="D809" i="9"/>
  <c r="D808" i="9"/>
  <c r="D807" i="9"/>
  <c r="D806" i="9"/>
  <c r="D805" i="9"/>
  <c r="D804" i="9"/>
  <c r="D803" i="9"/>
  <c r="D802" i="9"/>
  <c r="D801" i="9"/>
  <c r="D800" i="9"/>
  <c r="D799" i="9"/>
  <c r="D798" i="9"/>
  <c r="D797" i="9"/>
  <c r="D796" i="9"/>
  <c r="D795" i="9"/>
  <c r="D794" i="9"/>
  <c r="D793" i="9"/>
  <c r="D792" i="9"/>
  <c r="D791" i="9"/>
  <c r="D790" i="9"/>
  <c r="D789" i="9"/>
  <c r="D788" i="9"/>
  <c r="D787" i="9"/>
  <c r="D786" i="9"/>
  <c r="D785" i="9"/>
  <c r="D784" i="9"/>
  <c r="D783" i="9"/>
  <c r="D782" i="9"/>
  <c r="D781" i="9"/>
  <c r="D780" i="9"/>
  <c r="D779" i="9"/>
  <c r="D778" i="9"/>
  <c r="D777" i="9"/>
  <c r="D776" i="9"/>
  <c r="D775" i="9"/>
  <c r="D774" i="9"/>
  <c r="D773" i="9"/>
  <c r="D772" i="9"/>
  <c r="D771" i="9"/>
  <c r="D770" i="9"/>
  <c r="D769" i="9"/>
  <c r="D768" i="9"/>
  <c r="D767" i="9"/>
  <c r="D766" i="9"/>
  <c r="D765" i="9"/>
  <c r="D764" i="9"/>
  <c r="D763" i="9"/>
  <c r="D762" i="9"/>
  <c r="D761" i="9"/>
  <c r="D760" i="9"/>
  <c r="D759" i="9"/>
  <c r="D758" i="9"/>
  <c r="D757" i="9"/>
  <c r="D756" i="9"/>
  <c r="D755" i="9"/>
  <c r="D754" i="9"/>
  <c r="D753" i="9"/>
  <c r="D752" i="9"/>
  <c r="D751" i="9"/>
  <c r="D750" i="9"/>
  <c r="D749" i="9"/>
  <c r="D748" i="9"/>
  <c r="D747" i="9"/>
  <c r="D746" i="9"/>
  <c r="D745" i="9"/>
  <c r="D744" i="9"/>
  <c r="D743" i="9"/>
  <c r="D742" i="9"/>
  <c r="D741" i="9"/>
  <c r="D740" i="9"/>
  <c r="D739" i="9"/>
  <c r="D738" i="9"/>
  <c r="D737" i="9"/>
  <c r="D736" i="9"/>
  <c r="D735" i="9"/>
  <c r="D734" i="9"/>
  <c r="D733" i="9"/>
  <c r="D732" i="9"/>
  <c r="D731" i="9"/>
  <c r="D730" i="9"/>
  <c r="D729" i="9"/>
  <c r="D728" i="9"/>
  <c r="D727" i="9"/>
  <c r="D726" i="9"/>
  <c r="D725" i="9"/>
  <c r="D724" i="9"/>
  <c r="D723" i="9"/>
  <c r="D722" i="9"/>
  <c r="D721" i="9"/>
  <c r="D720" i="9"/>
  <c r="D719" i="9"/>
  <c r="D718" i="9"/>
  <c r="D717" i="9"/>
  <c r="D716" i="9"/>
  <c r="D715" i="9"/>
  <c r="D714" i="9"/>
  <c r="D713" i="9"/>
  <c r="D712" i="9"/>
  <c r="D711" i="9"/>
  <c r="D710" i="9"/>
  <c r="D709" i="9"/>
  <c r="D708" i="9"/>
  <c r="D707" i="9"/>
  <c r="D706" i="9"/>
  <c r="D705" i="9"/>
  <c r="D704" i="9"/>
  <c r="D703" i="9"/>
  <c r="D702" i="9"/>
  <c r="D701" i="9"/>
  <c r="D700" i="9"/>
  <c r="D699" i="9"/>
  <c r="D698" i="9"/>
  <c r="D697" i="9"/>
  <c r="D696" i="9"/>
  <c r="D695" i="9"/>
  <c r="D694" i="9"/>
  <c r="D693" i="9"/>
  <c r="D692" i="9"/>
  <c r="D691" i="9"/>
  <c r="D690" i="9"/>
  <c r="D689" i="9"/>
  <c r="D688" i="9"/>
  <c r="D687" i="9"/>
  <c r="D686" i="9"/>
  <c r="D685" i="9"/>
  <c r="D684" i="9"/>
  <c r="D683" i="9"/>
  <c r="D682" i="9"/>
  <c r="D681" i="9"/>
  <c r="D680" i="9"/>
  <c r="D679" i="9"/>
  <c r="D678" i="9"/>
  <c r="D677" i="9"/>
  <c r="D676" i="9"/>
  <c r="D675" i="9"/>
  <c r="D674" i="9"/>
  <c r="D673" i="9"/>
  <c r="D672" i="9"/>
  <c r="D671" i="9"/>
  <c r="D670" i="9"/>
  <c r="D669" i="9"/>
  <c r="D668" i="9"/>
  <c r="D667" i="9"/>
  <c r="D666" i="9"/>
  <c r="D665" i="9"/>
  <c r="D664" i="9"/>
  <c r="D663" i="9"/>
  <c r="D662" i="9"/>
  <c r="D661" i="9"/>
  <c r="D660" i="9"/>
  <c r="D659" i="9"/>
  <c r="D658" i="9"/>
  <c r="D657" i="9"/>
  <c r="D656" i="9"/>
  <c r="D655" i="9"/>
  <c r="D654" i="9"/>
  <c r="D653" i="9"/>
  <c r="D652" i="9"/>
  <c r="D651" i="9"/>
  <c r="D650" i="9"/>
  <c r="D649" i="9"/>
  <c r="D648" i="9"/>
  <c r="D647" i="9"/>
  <c r="D646" i="9"/>
  <c r="D645" i="9"/>
  <c r="D644" i="9"/>
  <c r="D643" i="9"/>
  <c r="D642" i="9"/>
  <c r="D641" i="9"/>
  <c r="D640" i="9"/>
  <c r="D639" i="9"/>
  <c r="D638" i="9"/>
  <c r="D637" i="9"/>
  <c r="D636" i="9"/>
  <c r="D635" i="9"/>
  <c r="D634" i="9"/>
  <c r="D633" i="9"/>
  <c r="D632" i="9"/>
  <c r="D631" i="9"/>
  <c r="D630" i="9"/>
  <c r="D629" i="9"/>
  <c r="D628" i="9"/>
  <c r="D627" i="9"/>
  <c r="D626" i="9"/>
  <c r="D625" i="9"/>
  <c r="D624" i="9"/>
  <c r="D623" i="9"/>
  <c r="D622" i="9"/>
  <c r="D621" i="9"/>
  <c r="D620" i="9"/>
  <c r="D619" i="9"/>
  <c r="D618" i="9"/>
  <c r="D617" i="9"/>
  <c r="D616" i="9"/>
  <c r="D615" i="9"/>
  <c r="D614" i="9"/>
  <c r="D613" i="9"/>
  <c r="D612" i="9"/>
  <c r="D611" i="9"/>
  <c r="D610" i="9"/>
  <c r="D609" i="9"/>
  <c r="D608" i="9"/>
  <c r="D607" i="9"/>
  <c r="D606" i="9"/>
  <c r="D605" i="9"/>
  <c r="D604" i="9"/>
  <c r="D603" i="9"/>
  <c r="D602" i="9"/>
  <c r="D601" i="9"/>
  <c r="D600" i="9"/>
  <c r="D599" i="9"/>
  <c r="D598" i="9"/>
  <c r="D597" i="9"/>
  <c r="D596" i="9"/>
  <c r="D595" i="9"/>
  <c r="D594" i="9"/>
  <c r="D593" i="9"/>
  <c r="D592" i="9"/>
  <c r="D591" i="9"/>
  <c r="D590" i="9"/>
  <c r="D589" i="9"/>
  <c r="D588" i="9"/>
  <c r="D587" i="9"/>
  <c r="D586" i="9"/>
  <c r="D585" i="9"/>
  <c r="D584" i="9"/>
  <c r="D583" i="9"/>
  <c r="D582" i="9"/>
  <c r="D581" i="9"/>
  <c r="D580" i="9"/>
  <c r="D579" i="9"/>
  <c r="D578" i="9"/>
  <c r="D577" i="9"/>
  <c r="D576" i="9"/>
  <c r="D575" i="9"/>
  <c r="D574" i="9"/>
  <c r="D573" i="9"/>
  <c r="D572" i="9"/>
  <c r="D571" i="9"/>
  <c r="D570" i="9"/>
  <c r="D569" i="9"/>
  <c r="D568" i="9"/>
  <c r="D567" i="9"/>
  <c r="D566" i="9"/>
  <c r="D565" i="9"/>
  <c r="D564" i="9"/>
  <c r="D563" i="9"/>
  <c r="D562" i="9"/>
  <c r="D561" i="9"/>
  <c r="D560" i="9"/>
  <c r="D559" i="9"/>
  <c r="D558" i="9"/>
  <c r="D557" i="9"/>
  <c r="D556" i="9"/>
  <c r="D555" i="9"/>
  <c r="D554" i="9"/>
  <c r="D553" i="9"/>
  <c r="D552" i="9"/>
  <c r="D551" i="9"/>
  <c r="D550" i="9"/>
  <c r="D549" i="9"/>
  <c r="D548" i="9"/>
  <c r="D547" i="9"/>
  <c r="D546" i="9"/>
  <c r="D545" i="9"/>
  <c r="D544" i="9"/>
  <c r="D543" i="9"/>
  <c r="D542" i="9"/>
  <c r="D541" i="9"/>
  <c r="D540" i="9"/>
  <c r="D539" i="9"/>
  <c r="D538" i="9"/>
  <c r="D537" i="9"/>
  <c r="D536" i="9"/>
  <c r="D535" i="9"/>
  <c r="D534" i="9"/>
  <c r="D533" i="9"/>
  <c r="D532" i="9"/>
  <c r="D531" i="9"/>
  <c r="D530" i="9"/>
  <c r="D529" i="9"/>
  <c r="D528" i="9"/>
  <c r="D527" i="9"/>
  <c r="D526" i="9"/>
  <c r="D525" i="9"/>
  <c r="D524" i="9"/>
  <c r="D523" i="9"/>
  <c r="D522" i="9"/>
  <c r="D521" i="9"/>
  <c r="D520" i="9"/>
  <c r="D519" i="9"/>
  <c r="D518" i="9"/>
  <c r="D517" i="9"/>
  <c r="D516" i="9"/>
  <c r="D515" i="9"/>
  <c r="D514" i="9"/>
  <c r="D513" i="9"/>
  <c r="D512" i="9"/>
  <c r="D511" i="9"/>
  <c r="D510" i="9"/>
  <c r="D509" i="9"/>
  <c r="D508" i="9"/>
  <c r="D507" i="9"/>
  <c r="D506" i="9"/>
  <c r="D505" i="9"/>
  <c r="D504" i="9"/>
  <c r="D503" i="9"/>
  <c r="D502" i="9"/>
  <c r="D501" i="9"/>
  <c r="D500" i="9"/>
  <c r="D499" i="9"/>
  <c r="D498" i="9"/>
  <c r="D497" i="9"/>
  <c r="D496" i="9"/>
  <c r="D495" i="9"/>
  <c r="D494" i="9"/>
  <c r="D493" i="9"/>
  <c r="D492" i="9"/>
  <c r="D491" i="9"/>
  <c r="D490" i="9"/>
  <c r="D489" i="9"/>
  <c r="D488" i="9"/>
  <c r="D487" i="9"/>
  <c r="D486" i="9"/>
  <c r="D485" i="9"/>
  <c r="D484" i="9"/>
  <c r="D483" i="9"/>
  <c r="D482" i="9"/>
  <c r="D481" i="9"/>
  <c r="D480" i="9"/>
  <c r="D479" i="9"/>
  <c r="D478" i="9"/>
  <c r="D477" i="9"/>
  <c r="D476" i="9"/>
  <c r="D475" i="9"/>
  <c r="D474" i="9"/>
  <c r="D473" i="9"/>
  <c r="D472" i="9"/>
  <c r="D471" i="9"/>
  <c r="D470" i="9"/>
  <c r="D469" i="9"/>
  <c r="D468" i="9"/>
  <c r="D467" i="9"/>
  <c r="D466" i="9"/>
  <c r="D465" i="9"/>
  <c r="D464" i="9"/>
  <c r="D463" i="9"/>
  <c r="D462" i="9"/>
  <c r="D461" i="9"/>
  <c r="D460" i="9"/>
  <c r="D459" i="9"/>
  <c r="D458" i="9"/>
  <c r="D457" i="9"/>
  <c r="D456" i="9"/>
  <c r="D455" i="9"/>
  <c r="D454" i="9"/>
  <c r="D453" i="9"/>
  <c r="D452" i="9"/>
  <c r="D451" i="9"/>
  <c r="D450" i="9"/>
  <c r="D449" i="9"/>
  <c r="D448" i="9"/>
  <c r="D447" i="9"/>
  <c r="D446" i="9"/>
  <c r="D445" i="9"/>
  <c r="D444" i="9"/>
  <c r="D443" i="9"/>
  <c r="D442" i="9"/>
  <c r="D441" i="9"/>
  <c r="D440" i="9"/>
  <c r="D439" i="9"/>
  <c r="D438" i="9"/>
  <c r="D437" i="9"/>
  <c r="D436" i="9"/>
  <c r="D435" i="9"/>
  <c r="D434" i="9"/>
  <c r="D433" i="9"/>
  <c r="D432" i="9"/>
  <c r="D431" i="9"/>
  <c r="D430" i="9"/>
  <c r="D429" i="9"/>
  <c r="D428" i="9"/>
  <c r="D427" i="9"/>
  <c r="D426" i="9"/>
  <c r="D425" i="9"/>
  <c r="D424" i="9"/>
  <c r="D423" i="9"/>
  <c r="D422" i="9"/>
  <c r="D421" i="9"/>
  <c r="D420" i="9"/>
  <c r="D419" i="9"/>
  <c r="D418" i="9"/>
  <c r="D417" i="9"/>
  <c r="D416" i="9"/>
  <c r="D415" i="9"/>
  <c r="D414" i="9"/>
  <c r="D413" i="9"/>
  <c r="D412" i="9"/>
  <c r="D411" i="9"/>
  <c r="D410" i="9"/>
  <c r="D409" i="9"/>
  <c r="D408" i="9"/>
  <c r="D407" i="9"/>
  <c r="D406" i="9"/>
  <c r="D405" i="9"/>
  <c r="D404" i="9"/>
  <c r="D403" i="9"/>
  <c r="D402" i="9"/>
  <c r="D401" i="9"/>
  <c r="D400" i="9"/>
  <c r="D399" i="9"/>
  <c r="D398" i="9"/>
  <c r="D397" i="9"/>
  <c r="D396" i="9"/>
  <c r="D395" i="9"/>
  <c r="D394" i="9"/>
  <c r="D393" i="9"/>
  <c r="D392" i="9"/>
  <c r="D391" i="9"/>
  <c r="D390" i="9"/>
  <c r="D389" i="9"/>
  <c r="D388" i="9"/>
  <c r="D387" i="9"/>
  <c r="D386" i="9"/>
  <c r="D385" i="9"/>
  <c r="D384" i="9"/>
  <c r="D383" i="9"/>
  <c r="D382" i="9"/>
  <c r="D381" i="9"/>
  <c r="D380" i="9"/>
  <c r="D379" i="9"/>
  <c r="D378" i="9"/>
  <c r="D377" i="9"/>
  <c r="D376" i="9"/>
  <c r="D375" i="9"/>
  <c r="D374" i="9"/>
  <c r="D373" i="9"/>
  <c r="D372" i="9"/>
  <c r="D371" i="9"/>
  <c r="D370" i="9"/>
  <c r="D369" i="9"/>
  <c r="D368" i="9"/>
  <c r="D367" i="9"/>
  <c r="D366" i="9"/>
  <c r="D365" i="9"/>
  <c r="D364" i="9"/>
  <c r="D363" i="9"/>
  <c r="D362" i="9"/>
  <c r="D361" i="9"/>
  <c r="D360" i="9"/>
  <c r="D359" i="9"/>
  <c r="D358" i="9"/>
  <c r="D357" i="9"/>
  <c r="D356" i="9"/>
  <c r="D355" i="9"/>
  <c r="D354" i="9"/>
  <c r="D353" i="9"/>
  <c r="D352" i="9"/>
  <c r="D351" i="9"/>
  <c r="D350" i="9"/>
  <c r="D349" i="9"/>
  <c r="D348" i="9"/>
  <c r="D347" i="9"/>
  <c r="D346" i="9"/>
  <c r="D345" i="9"/>
  <c r="D344" i="9"/>
  <c r="D343" i="9"/>
  <c r="D342" i="9"/>
  <c r="D341" i="9"/>
  <c r="D340" i="9"/>
  <c r="D339" i="9"/>
  <c r="D338" i="9"/>
  <c r="D337" i="9"/>
  <c r="D336" i="9"/>
  <c r="D335" i="9"/>
  <c r="D334" i="9"/>
  <c r="D333" i="9"/>
  <c r="D332" i="9"/>
  <c r="D331" i="9"/>
  <c r="D330" i="9"/>
  <c r="D329" i="9"/>
  <c r="D328" i="9"/>
  <c r="D327" i="9"/>
  <c r="D326" i="9"/>
  <c r="D325" i="9"/>
  <c r="D324" i="9"/>
  <c r="D323" i="9"/>
  <c r="D322" i="9"/>
  <c r="D321" i="9"/>
  <c r="D320" i="9"/>
  <c r="D319" i="9"/>
  <c r="D318" i="9"/>
  <c r="D317" i="9"/>
  <c r="D316" i="9"/>
  <c r="D315" i="9"/>
  <c r="D314" i="9"/>
  <c r="D313" i="9"/>
  <c r="D312" i="9"/>
  <c r="D311" i="9"/>
  <c r="D310" i="9"/>
  <c r="D309" i="9"/>
  <c r="D308" i="9"/>
  <c r="D307" i="9"/>
  <c r="D306" i="9"/>
  <c r="D305" i="9"/>
  <c r="D304" i="9"/>
  <c r="D303" i="9"/>
  <c r="D302" i="9"/>
  <c r="D301" i="9"/>
  <c r="D300" i="9"/>
  <c r="D299" i="9"/>
  <c r="D298" i="9"/>
  <c r="D297" i="9"/>
  <c r="D296" i="9"/>
  <c r="D295" i="9"/>
  <c r="D294" i="9"/>
  <c r="D293" i="9"/>
  <c r="D292" i="9"/>
  <c r="D291" i="9"/>
  <c r="D290" i="9"/>
  <c r="D289" i="9"/>
  <c r="D288" i="9"/>
  <c r="D287" i="9"/>
  <c r="D286" i="9"/>
  <c r="D285" i="9"/>
  <c r="D284" i="9"/>
  <c r="D283" i="9"/>
  <c r="D282" i="9"/>
  <c r="D281" i="9"/>
  <c r="D280" i="9"/>
  <c r="D279" i="9"/>
  <c r="D278" i="9"/>
  <c r="D277" i="9"/>
  <c r="D276" i="9"/>
  <c r="D275" i="9"/>
  <c r="D274" i="9"/>
  <c r="D273" i="9"/>
  <c r="D272" i="9"/>
  <c r="D271" i="9"/>
  <c r="D270" i="9"/>
  <c r="D269" i="9"/>
  <c r="D268" i="9"/>
  <c r="D267" i="9"/>
  <c r="D266" i="9"/>
  <c r="D265" i="9"/>
  <c r="D264" i="9"/>
  <c r="D263" i="9"/>
  <c r="D262" i="9"/>
  <c r="D261" i="9"/>
  <c r="D260" i="9"/>
  <c r="D259" i="9"/>
  <c r="D258" i="9"/>
  <c r="D257" i="9"/>
  <c r="D256" i="9"/>
  <c r="D255" i="9"/>
  <c r="D254" i="9"/>
  <c r="D253" i="9"/>
  <c r="D252" i="9"/>
  <c r="D251" i="9"/>
  <c r="D250" i="9"/>
  <c r="D249" i="9"/>
  <c r="D248" i="9"/>
  <c r="D247" i="9"/>
  <c r="D246" i="9"/>
  <c r="D245" i="9"/>
  <c r="D244" i="9"/>
  <c r="D243" i="9"/>
  <c r="D242" i="9"/>
  <c r="D241" i="9"/>
  <c r="D240" i="9"/>
  <c r="D239" i="9"/>
  <c r="D238" i="9"/>
  <c r="D237" i="9"/>
  <c r="D236" i="9"/>
  <c r="D235" i="9"/>
  <c r="D234" i="9"/>
  <c r="D233" i="9"/>
  <c r="D232" i="9"/>
  <c r="D231" i="9"/>
  <c r="D230" i="9"/>
  <c r="D229" i="9"/>
  <c r="D228" i="9"/>
  <c r="D227" i="9"/>
  <c r="D226" i="9"/>
  <c r="D225" i="9"/>
  <c r="D224" i="9"/>
  <c r="D223" i="9"/>
  <c r="D222" i="9"/>
  <c r="D221" i="9"/>
  <c r="D220" i="9"/>
  <c r="D219" i="9"/>
  <c r="D218" i="9"/>
  <c r="D217" i="9"/>
  <c r="D216" i="9"/>
  <c r="D215" i="9"/>
  <c r="D214" i="9"/>
  <c r="D213" i="9"/>
  <c r="D212" i="9"/>
  <c r="D211" i="9"/>
  <c r="D210" i="9"/>
  <c r="D209" i="9"/>
  <c r="D208" i="9"/>
  <c r="D207" i="9"/>
  <c r="D206" i="9"/>
  <c r="D205" i="9"/>
  <c r="D204" i="9"/>
  <c r="D203" i="9"/>
  <c r="D202" i="9"/>
  <c r="D201" i="9"/>
  <c r="D200" i="9"/>
  <c r="D199" i="9"/>
  <c r="D198" i="9"/>
  <c r="D197" i="9"/>
  <c r="D196" i="9"/>
  <c r="D195" i="9"/>
  <c r="D194" i="9"/>
  <c r="D193" i="9"/>
  <c r="D192" i="9"/>
  <c r="D191" i="9"/>
  <c r="D190" i="9"/>
  <c r="D189" i="9"/>
  <c r="D188" i="9"/>
  <c r="D187" i="9"/>
  <c r="D186" i="9"/>
  <c r="D185" i="9"/>
  <c r="D184" i="9"/>
  <c r="D183" i="9"/>
  <c r="D182" i="9"/>
  <c r="D181" i="9"/>
  <c r="D180" i="9"/>
  <c r="D179" i="9"/>
  <c r="D178" i="9"/>
  <c r="D177" i="9"/>
  <c r="D176" i="9"/>
  <c r="D175" i="9"/>
  <c r="D174" i="9"/>
  <c r="D173" i="9"/>
  <c r="D172" i="9"/>
  <c r="D171" i="9"/>
  <c r="D170" i="9"/>
  <c r="D169" i="9"/>
  <c r="D168" i="9"/>
  <c r="D167" i="9"/>
  <c r="D166" i="9"/>
  <c r="D165" i="9"/>
  <c r="D164" i="9"/>
  <c r="D163" i="9"/>
  <c r="D162" i="9"/>
  <c r="D161" i="9"/>
  <c r="D160" i="9"/>
  <c r="D159" i="9"/>
  <c r="D158" i="9"/>
  <c r="D157" i="9"/>
  <c r="D156" i="9"/>
  <c r="D155" i="9"/>
  <c r="D154" i="9"/>
  <c r="D153" i="9"/>
  <c r="D152" i="9"/>
  <c r="D151" i="9"/>
  <c r="D150" i="9"/>
  <c r="D149" i="9"/>
  <c r="D148" i="9"/>
  <c r="D147" i="9"/>
  <c r="D146" i="9"/>
  <c r="D145" i="9"/>
  <c r="D144" i="9"/>
  <c r="D143" i="9"/>
  <c r="D142" i="9"/>
  <c r="D141" i="9"/>
  <c r="D140" i="9"/>
  <c r="D139" i="9"/>
  <c r="D138" i="9"/>
  <c r="D137" i="9"/>
  <c r="D136" i="9"/>
  <c r="D135" i="9"/>
  <c r="D134" i="9"/>
  <c r="D133" i="9"/>
  <c r="D132" i="9"/>
  <c r="D131" i="9"/>
  <c r="D130" i="9"/>
  <c r="D129" i="9"/>
  <c r="D128" i="9"/>
  <c r="D127" i="9"/>
  <c r="D126" i="9"/>
  <c r="D125" i="9"/>
  <c r="D124" i="9"/>
  <c r="D123" i="9"/>
  <c r="D122" i="9"/>
  <c r="D121" i="9"/>
  <c r="D120" i="9"/>
  <c r="D119" i="9"/>
  <c r="D118" i="9"/>
  <c r="D117" i="9"/>
  <c r="D116" i="9"/>
  <c r="D115" i="9"/>
  <c r="D114" i="9"/>
  <c r="D113" i="9"/>
  <c r="D112" i="9"/>
  <c r="D111" i="9"/>
  <c r="D110" i="9"/>
  <c r="D109" i="9"/>
  <c r="D108" i="9"/>
  <c r="D107" i="9"/>
  <c r="D106" i="9"/>
  <c r="D105" i="9"/>
  <c r="D104" i="9"/>
  <c r="D103" i="9"/>
  <c r="D102" i="9"/>
  <c r="D101" i="9"/>
  <c r="D100" i="9"/>
  <c r="D99" i="9"/>
  <c r="D98" i="9"/>
  <c r="D97" i="9"/>
  <c r="D96" i="9"/>
  <c r="D95" i="9"/>
  <c r="D94" i="9"/>
  <c r="D93" i="9"/>
  <c r="D92" i="9"/>
  <c r="D91" i="9"/>
  <c r="D90" i="9"/>
  <c r="D89" i="9"/>
  <c r="D88" i="9"/>
  <c r="D87" i="9"/>
  <c r="D86" i="9"/>
  <c r="D85" i="9"/>
  <c r="D84" i="9"/>
  <c r="D83" i="9"/>
  <c r="D82" i="9"/>
  <c r="D81" i="9"/>
  <c r="D80" i="9"/>
  <c r="D79" i="9"/>
  <c r="D78" i="9"/>
  <c r="D77" i="9"/>
  <c r="D76" i="9"/>
  <c r="D75" i="9"/>
  <c r="D74" i="9"/>
  <c r="D73" i="9"/>
  <c r="D72" i="9"/>
  <c r="D71" i="9"/>
  <c r="D70" i="9"/>
  <c r="D69" i="9"/>
  <c r="D68" i="9"/>
  <c r="D67" i="9"/>
  <c r="D66" i="9"/>
  <c r="D65" i="9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A2" i="9"/>
  <c r="E10" i="9" s="1"/>
  <c r="E11" i="9" s="1"/>
  <c r="C2429" i="9"/>
  <c r="C2428" i="9"/>
  <c r="C2427" i="9"/>
  <c r="C2426" i="9"/>
  <c r="C2425" i="9"/>
  <c r="C2424" i="9"/>
  <c r="C2423" i="9"/>
  <c r="C2422" i="9"/>
  <c r="C2421" i="9"/>
  <c r="C2420" i="9"/>
  <c r="C2419" i="9"/>
  <c r="C2418" i="9"/>
  <c r="C2417" i="9"/>
  <c r="C2416" i="9"/>
  <c r="C2415" i="9"/>
  <c r="C2414" i="9"/>
  <c r="C2413" i="9"/>
  <c r="C2412" i="9"/>
  <c r="C2411" i="9"/>
  <c r="C2410" i="9"/>
  <c r="C2409" i="9"/>
  <c r="C2408" i="9"/>
  <c r="C2407" i="9"/>
  <c r="C2406" i="9"/>
  <c r="C2405" i="9"/>
  <c r="C2404" i="9"/>
  <c r="C2403" i="9"/>
  <c r="C2402" i="9"/>
  <c r="C2401" i="9"/>
  <c r="C2400" i="9"/>
  <c r="C2399" i="9"/>
  <c r="C2398" i="9"/>
  <c r="C2397" i="9"/>
  <c r="C2396" i="9"/>
  <c r="C2395" i="9"/>
  <c r="C2394" i="9"/>
  <c r="C2393" i="9"/>
  <c r="C2392" i="9"/>
  <c r="C2391" i="9"/>
  <c r="C2390" i="9"/>
  <c r="C2389" i="9"/>
  <c r="C2388" i="9"/>
  <c r="C2387" i="9"/>
  <c r="C2386" i="9"/>
  <c r="C2385" i="9"/>
  <c r="C2384" i="9"/>
  <c r="C2383" i="9"/>
  <c r="C2382" i="9"/>
  <c r="C2381" i="9"/>
  <c r="C2380" i="9"/>
  <c r="C2379" i="9"/>
  <c r="C2378" i="9"/>
  <c r="C2377" i="9"/>
  <c r="C2376" i="9"/>
  <c r="C2375" i="9"/>
  <c r="C2374" i="9"/>
  <c r="C2373" i="9"/>
  <c r="C2372" i="9"/>
  <c r="C2371" i="9"/>
  <c r="C2370" i="9"/>
  <c r="C2369" i="9"/>
  <c r="C2368" i="9"/>
  <c r="C2367" i="9"/>
  <c r="C2366" i="9"/>
  <c r="C2365" i="9"/>
  <c r="C2364" i="9"/>
  <c r="C2363" i="9"/>
  <c r="C2362" i="9"/>
  <c r="C2361" i="9"/>
  <c r="C2360" i="9"/>
  <c r="C2359" i="9"/>
  <c r="C2358" i="9"/>
  <c r="C2357" i="9"/>
  <c r="C2356" i="9"/>
  <c r="C2355" i="9"/>
  <c r="C2354" i="9"/>
  <c r="C2353" i="9"/>
  <c r="C2352" i="9"/>
  <c r="C2351" i="9"/>
  <c r="C2350" i="9"/>
  <c r="C2349" i="9"/>
  <c r="C2348" i="9"/>
  <c r="C2347" i="9"/>
  <c r="C2346" i="9"/>
  <c r="C2345" i="9"/>
  <c r="C2344" i="9"/>
  <c r="C2343" i="9"/>
  <c r="C2342" i="9"/>
  <c r="C2341" i="9"/>
  <c r="C2340" i="9"/>
  <c r="C2339" i="9"/>
  <c r="C2338" i="9"/>
  <c r="C2337" i="9"/>
  <c r="C2336" i="9"/>
  <c r="C2335" i="9"/>
  <c r="C2334" i="9"/>
  <c r="C2333" i="9"/>
  <c r="C2332" i="9"/>
  <c r="C2331" i="9"/>
  <c r="C2330" i="9"/>
  <c r="C2329" i="9"/>
  <c r="C2328" i="9"/>
  <c r="C2327" i="9"/>
  <c r="C2326" i="9"/>
  <c r="C2325" i="9"/>
  <c r="C2324" i="9"/>
  <c r="C2323" i="9"/>
  <c r="C2322" i="9"/>
  <c r="C2321" i="9"/>
  <c r="C2320" i="9"/>
  <c r="C2319" i="9"/>
  <c r="C2318" i="9"/>
  <c r="C2317" i="9"/>
  <c r="C2316" i="9"/>
  <c r="C2315" i="9"/>
  <c r="C2314" i="9"/>
  <c r="C2313" i="9"/>
  <c r="C2312" i="9"/>
  <c r="C2311" i="9"/>
  <c r="C2310" i="9"/>
  <c r="C2309" i="9"/>
  <c r="C2308" i="9"/>
  <c r="C2307" i="9"/>
  <c r="C2306" i="9"/>
  <c r="C2305" i="9"/>
  <c r="C2304" i="9"/>
  <c r="C2303" i="9"/>
  <c r="C2302" i="9"/>
  <c r="C2301" i="9"/>
  <c r="C2300" i="9"/>
  <c r="C2299" i="9"/>
  <c r="C2298" i="9"/>
  <c r="C2297" i="9"/>
  <c r="C2296" i="9"/>
  <c r="C2295" i="9"/>
  <c r="C2294" i="9"/>
  <c r="C2293" i="9"/>
  <c r="C2292" i="9"/>
  <c r="C2291" i="9"/>
  <c r="C2290" i="9"/>
  <c r="C2289" i="9"/>
  <c r="C2288" i="9"/>
  <c r="C2287" i="9"/>
  <c r="C2286" i="9"/>
  <c r="C2285" i="9"/>
  <c r="C2284" i="9"/>
  <c r="C2283" i="9"/>
  <c r="C2282" i="9"/>
  <c r="C2281" i="9"/>
  <c r="C2280" i="9"/>
  <c r="C2279" i="9"/>
  <c r="C2278" i="9"/>
  <c r="C2277" i="9"/>
  <c r="C2276" i="9"/>
  <c r="C2275" i="9"/>
  <c r="C2274" i="9"/>
  <c r="C2273" i="9"/>
  <c r="C2272" i="9"/>
  <c r="C2271" i="9"/>
  <c r="C2270" i="9"/>
  <c r="C2269" i="9"/>
  <c r="C2268" i="9"/>
  <c r="C2267" i="9"/>
  <c r="C2266" i="9"/>
  <c r="C2265" i="9"/>
  <c r="C2264" i="9"/>
  <c r="C2263" i="9"/>
  <c r="C2262" i="9"/>
  <c r="C2261" i="9"/>
  <c r="C2260" i="9"/>
  <c r="C2259" i="9"/>
  <c r="C2258" i="9"/>
  <c r="C2257" i="9"/>
  <c r="C2256" i="9"/>
  <c r="C2255" i="9"/>
  <c r="C2254" i="9"/>
  <c r="C2253" i="9"/>
  <c r="C2252" i="9"/>
  <c r="C2251" i="9"/>
  <c r="C2250" i="9"/>
  <c r="C2249" i="9"/>
  <c r="C2248" i="9"/>
  <c r="C2247" i="9"/>
  <c r="C2246" i="9"/>
  <c r="C2245" i="9"/>
  <c r="C2244" i="9"/>
  <c r="C2243" i="9"/>
  <c r="C2242" i="9"/>
  <c r="C2241" i="9"/>
  <c r="C2240" i="9"/>
  <c r="C2239" i="9"/>
  <c r="C2238" i="9"/>
  <c r="C2237" i="9"/>
  <c r="C2236" i="9"/>
  <c r="C2235" i="9"/>
  <c r="C2234" i="9"/>
  <c r="C2233" i="9"/>
  <c r="C2232" i="9"/>
  <c r="C2231" i="9"/>
  <c r="C2230" i="9"/>
  <c r="C2229" i="9"/>
  <c r="C2228" i="9"/>
  <c r="C2227" i="9"/>
  <c r="C2226" i="9"/>
  <c r="C2225" i="9"/>
  <c r="C2224" i="9"/>
  <c r="C2223" i="9"/>
  <c r="C2222" i="9"/>
  <c r="C2221" i="9"/>
  <c r="C2220" i="9"/>
  <c r="C2219" i="9"/>
  <c r="C2218" i="9"/>
  <c r="C2217" i="9"/>
  <c r="C2216" i="9"/>
  <c r="C2215" i="9"/>
  <c r="C2214" i="9"/>
  <c r="C2213" i="9"/>
  <c r="C2212" i="9"/>
  <c r="C2211" i="9"/>
  <c r="C2210" i="9"/>
  <c r="C2209" i="9"/>
  <c r="C2208" i="9"/>
  <c r="C2207" i="9"/>
  <c r="C2206" i="9"/>
  <c r="C2205" i="9"/>
  <c r="C2204" i="9"/>
  <c r="C2203" i="9"/>
  <c r="C2202" i="9"/>
  <c r="C2201" i="9"/>
  <c r="C2200" i="9"/>
  <c r="C2199" i="9"/>
  <c r="C2198" i="9"/>
  <c r="C2197" i="9"/>
  <c r="C2196" i="9"/>
  <c r="C2195" i="9"/>
  <c r="C2194" i="9"/>
  <c r="C2193" i="9"/>
  <c r="C2192" i="9"/>
  <c r="C2191" i="9"/>
  <c r="C2190" i="9"/>
  <c r="C2189" i="9"/>
  <c r="C2188" i="9"/>
  <c r="C2187" i="9"/>
  <c r="C2186" i="9"/>
  <c r="C2185" i="9"/>
  <c r="C2184" i="9"/>
  <c r="C2183" i="9"/>
  <c r="C2182" i="9"/>
  <c r="C2181" i="9"/>
  <c r="C2180" i="9"/>
  <c r="C2179" i="9"/>
  <c r="C2178" i="9"/>
  <c r="C2177" i="9"/>
  <c r="C2176" i="9"/>
  <c r="C2175" i="9"/>
  <c r="C2174" i="9"/>
  <c r="C2173" i="9"/>
  <c r="C2172" i="9"/>
  <c r="C2171" i="9"/>
  <c r="C2170" i="9"/>
  <c r="C2169" i="9"/>
  <c r="C2168" i="9"/>
  <c r="C2167" i="9"/>
  <c r="C2166" i="9"/>
  <c r="C2165" i="9"/>
  <c r="C2164" i="9"/>
  <c r="C2163" i="9"/>
  <c r="C2162" i="9"/>
  <c r="C2161" i="9"/>
  <c r="C2160" i="9"/>
  <c r="C2159" i="9"/>
  <c r="C2158" i="9"/>
  <c r="C2157" i="9"/>
  <c r="C2156" i="9"/>
  <c r="C2155" i="9"/>
  <c r="C2154" i="9"/>
  <c r="C2153" i="9"/>
  <c r="C2152" i="9"/>
  <c r="C2151" i="9"/>
  <c r="C2150" i="9"/>
  <c r="C2149" i="9"/>
  <c r="C2148" i="9"/>
  <c r="C2147" i="9"/>
  <c r="C2146" i="9"/>
  <c r="C2145" i="9"/>
  <c r="C2144" i="9"/>
  <c r="C2143" i="9"/>
  <c r="C2142" i="9"/>
  <c r="C2141" i="9"/>
  <c r="C2140" i="9"/>
  <c r="C2139" i="9"/>
  <c r="C2138" i="9"/>
  <c r="C2137" i="9"/>
  <c r="C2136" i="9"/>
  <c r="C2135" i="9"/>
  <c r="C2134" i="9"/>
  <c r="C2133" i="9"/>
  <c r="C2132" i="9"/>
  <c r="C2131" i="9"/>
  <c r="C2130" i="9"/>
  <c r="C2129" i="9"/>
  <c r="C2128" i="9"/>
  <c r="C2127" i="9"/>
  <c r="C2126" i="9"/>
  <c r="C2125" i="9"/>
  <c r="C2124" i="9"/>
  <c r="C2123" i="9"/>
  <c r="C2122" i="9"/>
  <c r="C2121" i="9"/>
  <c r="C2120" i="9"/>
  <c r="C2119" i="9"/>
  <c r="C2118" i="9"/>
  <c r="C2117" i="9"/>
  <c r="C2116" i="9"/>
  <c r="C2115" i="9"/>
  <c r="C2114" i="9"/>
  <c r="C2113" i="9"/>
  <c r="C2112" i="9"/>
  <c r="C2111" i="9"/>
  <c r="C2110" i="9"/>
  <c r="C2109" i="9"/>
  <c r="C2108" i="9"/>
  <c r="C2107" i="9"/>
  <c r="C2106" i="9"/>
  <c r="C2105" i="9"/>
  <c r="C2104" i="9"/>
  <c r="C2103" i="9"/>
  <c r="C2102" i="9"/>
  <c r="C2101" i="9"/>
  <c r="C2100" i="9"/>
  <c r="C2099" i="9"/>
  <c r="C2098" i="9"/>
  <c r="C2097" i="9"/>
  <c r="C2096" i="9"/>
  <c r="C2095" i="9"/>
  <c r="C2094" i="9"/>
  <c r="C2093" i="9"/>
  <c r="C2092" i="9"/>
  <c r="C2091" i="9"/>
  <c r="C2090" i="9"/>
  <c r="C2089" i="9"/>
  <c r="C2088" i="9"/>
  <c r="C2087" i="9"/>
  <c r="C2086" i="9"/>
  <c r="C2085" i="9"/>
  <c r="C2084" i="9"/>
  <c r="C2083" i="9"/>
  <c r="C2082" i="9"/>
  <c r="C2081" i="9"/>
  <c r="C2080" i="9"/>
  <c r="C2079" i="9"/>
  <c r="C2078" i="9"/>
  <c r="C2077" i="9"/>
  <c r="C2076" i="9"/>
  <c r="C2075" i="9"/>
  <c r="C2074" i="9"/>
  <c r="C2073" i="9"/>
  <c r="C2072" i="9"/>
  <c r="C2071" i="9"/>
  <c r="C2070" i="9"/>
  <c r="C2069" i="9"/>
  <c r="C2068" i="9"/>
  <c r="C2067" i="9"/>
  <c r="C2066" i="9"/>
  <c r="C2065" i="9"/>
  <c r="C2064" i="9"/>
  <c r="C2063" i="9"/>
  <c r="C2062" i="9"/>
  <c r="C2061" i="9"/>
  <c r="C2060" i="9"/>
  <c r="C2059" i="9"/>
  <c r="C2058" i="9"/>
  <c r="C2057" i="9"/>
  <c r="C2056" i="9"/>
  <c r="C2055" i="9"/>
  <c r="C2054" i="9"/>
  <c r="C2053" i="9"/>
  <c r="C2052" i="9"/>
  <c r="C2051" i="9"/>
  <c r="C2050" i="9"/>
  <c r="C2049" i="9"/>
  <c r="C2048" i="9"/>
  <c r="C2047" i="9"/>
  <c r="C2046" i="9"/>
  <c r="C2045" i="9"/>
  <c r="C2044" i="9"/>
  <c r="C2043" i="9"/>
  <c r="C2042" i="9"/>
  <c r="C2041" i="9"/>
  <c r="C2040" i="9"/>
  <c r="C2039" i="9"/>
  <c r="C2038" i="9"/>
  <c r="C2037" i="9"/>
  <c r="C2036" i="9"/>
  <c r="C2035" i="9"/>
  <c r="C2034" i="9"/>
  <c r="C2033" i="9"/>
  <c r="C2032" i="9"/>
  <c r="C2031" i="9"/>
  <c r="C2030" i="9"/>
  <c r="C2029" i="9"/>
  <c r="C2028" i="9"/>
  <c r="C2027" i="9"/>
  <c r="C2026" i="9"/>
  <c r="C2025" i="9"/>
  <c r="C2024" i="9"/>
  <c r="C2023" i="9"/>
  <c r="C2022" i="9"/>
  <c r="C2021" i="9"/>
  <c r="C2020" i="9"/>
  <c r="C2019" i="9"/>
  <c r="C2018" i="9"/>
  <c r="C2017" i="9"/>
  <c r="C2016" i="9"/>
  <c r="C2015" i="9"/>
  <c r="C2014" i="9"/>
  <c r="C2013" i="9"/>
  <c r="C2012" i="9"/>
  <c r="C2011" i="9"/>
  <c r="C2010" i="9"/>
  <c r="C2009" i="9"/>
  <c r="C2008" i="9"/>
  <c r="C2007" i="9"/>
  <c r="C2006" i="9"/>
  <c r="C2005" i="9"/>
  <c r="C2004" i="9"/>
  <c r="C2003" i="9"/>
  <c r="C2002" i="9"/>
  <c r="C2001" i="9"/>
  <c r="C2000" i="9"/>
  <c r="C1999" i="9"/>
  <c r="C1998" i="9"/>
  <c r="C1997" i="9"/>
  <c r="C1996" i="9"/>
  <c r="C1995" i="9"/>
  <c r="C1994" i="9"/>
  <c r="C1993" i="9"/>
  <c r="C1992" i="9"/>
  <c r="C1991" i="9"/>
  <c r="C1990" i="9"/>
  <c r="C1989" i="9"/>
  <c r="C1988" i="9"/>
  <c r="C1987" i="9"/>
  <c r="C1986" i="9"/>
  <c r="C1985" i="9"/>
  <c r="C1984" i="9"/>
  <c r="C1983" i="9"/>
  <c r="C1982" i="9"/>
  <c r="C1981" i="9"/>
  <c r="C1980" i="9"/>
  <c r="C1979" i="9"/>
  <c r="C1978" i="9"/>
  <c r="C1977" i="9"/>
  <c r="C1976" i="9"/>
  <c r="C1975" i="9"/>
  <c r="C1974" i="9"/>
  <c r="C1973" i="9"/>
  <c r="C1972" i="9"/>
  <c r="C1971" i="9"/>
  <c r="C1970" i="9"/>
  <c r="C1969" i="9"/>
  <c r="C1968" i="9"/>
  <c r="C1967" i="9"/>
  <c r="C1966" i="9"/>
  <c r="C1965" i="9"/>
  <c r="C1964" i="9"/>
  <c r="C1963" i="9"/>
  <c r="C1962" i="9"/>
  <c r="C1961" i="9"/>
  <c r="C1960" i="9"/>
  <c r="C1959" i="9"/>
  <c r="C1958" i="9"/>
  <c r="C1957" i="9"/>
  <c r="C1956" i="9"/>
  <c r="C1955" i="9"/>
  <c r="C1954" i="9"/>
  <c r="C1953" i="9"/>
  <c r="C1952" i="9"/>
  <c r="C1951" i="9"/>
  <c r="C1950" i="9"/>
  <c r="C1949" i="9"/>
  <c r="C1948" i="9"/>
  <c r="C1947" i="9"/>
  <c r="C1946" i="9"/>
  <c r="C1945" i="9"/>
  <c r="C1944" i="9"/>
  <c r="C1943" i="9"/>
  <c r="C1942" i="9"/>
  <c r="C1941" i="9"/>
  <c r="C1940" i="9"/>
  <c r="C1939" i="9"/>
  <c r="C1938" i="9"/>
  <c r="C1937" i="9"/>
  <c r="C1936" i="9"/>
  <c r="C1935" i="9"/>
  <c r="C1934" i="9"/>
  <c r="C1933" i="9"/>
  <c r="C1932" i="9"/>
  <c r="C1931" i="9"/>
  <c r="C1930" i="9"/>
  <c r="C1929" i="9"/>
  <c r="C1928" i="9"/>
  <c r="C1927" i="9"/>
  <c r="C1926" i="9"/>
  <c r="C1925" i="9"/>
  <c r="C1924" i="9"/>
  <c r="C1923" i="9"/>
  <c r="C1922" i="9"/>
  <c r="C1921" i="9"/>
  <c r="C1920" i="9"/>
  <c r="C1919" i="9"/>
  <c r="C1918" i="9"/>
  <c r="C1917" i="9"/>
  <c r="C1916" i="9"/>
  <c r="C1915" i="9"/>
  <c r="C1914" i="9"/>
  <c r="C1913" i="9"/>
  <c r="C1912" i="9"/>
  <c r="C1911" i="9"/>
  <c r="C1910" i="9"/>
  <c r="C1909" i="9"/>
  <c r="C1908" i="9"/>
  <c r="C1907" i="9"/>
  <c r="C1906" i="9"/>
  <c r="C1905" i="9"/>
  <c r="C1904" i="9"/>
  <c r="C1903" i="9"/>
  <c r="C1902" i="9"/>
  <c r="C1901" i="9"/>
  <c r="C1900" i="9"/>
  <c r="C1899" i="9"/>
  <c r="C1898" i="9"/>
  <c r="C1897" i="9"/>
  <c r="C1896" i="9"/>
  <c r="C1895" i="9"/>
  <c r="C1894" i="9"/>
  <c r="C1893" i="9"/>
  <c r="C1892" i="9"/>
  <c r="C1891" i="9"/>
  <c r="C1890" i="9"/>
  <c r="C1889" i="9"/>
  <c r="C1888" i="9"/>
  <c r="C1887" i="9"/>
  <c r="C1886" i="9"/>
  <c r="C1885" i="9"/>
  <c r="C1884" i="9"/>
  <c r="C1883" i="9"/>
  <c r="C1882" i="9"/>
  <c r="C1881" i="9"/>
  <c r="C1880" i="9"/>
  <c r="C1879" i="9"/>
  <c r="C1878" i="9"/>
  <c r="C1877" i="9"/>
  <c r="C1876" i="9"/>
  <c r="C1875" i="9"/>
  <c r="C1874" i="9"/>
  <c r="C1873" i="9"/>
  <c r="C1872" i="9"/>
  <c r="C1871" i="9"/>
  <c r="C1870" i="9"/>
  <c r="C1869" i="9"/>
  <c r="C1868" i="9"/>
  <c r="C1867" i="9"/>
  <c r="C1866" i="9"/>
  <c r="C1865" i="9"/>
  <c r="C1864" i="9"/>
  <c r="C1863" i="9"/>
  <c r="C1862" i="9"/>
  <c r="C1861" i="9"/>
  <c r="C1860" i="9"/>
  <c r="C1859" i="9"/>
  <c r="C1858" i="9"/>
  <c r="C1857" i="9"/>
  <c r="C1856" i="9"/>
  <c r="C1855" i="9"/>
  <c r="C1854" i="9"/>
  <c r="C1853" i="9"/>
  <c r="C1852" i="9"/>
  <c r="C1851" i="9"/>
  <c r="C1850" i="9"/>
  <c r="C1849" i="9"/>
  <c r="C1848" i="9"/>
  <c r="C1847" i="9"/>
  <c r="C1846" i="9"/>
  <c r="C1845" i="9"/>
  <c r="C1844" i="9"/>
  <c r="C1843" i="9"/>
  <c r="C1842" i="9"/>
  <c r="C1841" i="9"/>
  <c r="C1840" i="9"/>
  <c r="C1839" i="9"/>
  <c r="C1838" i="9"/>
  <c r="C1837" i="9"/>
  <c r="C1836" i="9"/>
  <c r="C1835" i="9"/>
  <c r="C1834" i="9"/>
  <c r="C1833" i="9"/>
  <c r="C1832" i="9"/>
  <c r="C1831" i="9"/>
  <c r="C1830" i="9"/>
  <c r="C1829" i="9"/>
  <c r="C1828" i="9"/>
  <c r="C1827" i="9"/>
  <c r="C1826" i="9"/>
  <c r="C1825" i="9"/>
  <c r="C1824" i="9"/>
  <c r="C1823" i="9"/>
  <c r="C1822" i="9"/>
  <c r="C1821" i="9"/>
  <c r="C1820" i="9"/>
  <c r="C1819" i="9"/>
  <c r="C1818" i="9"/>
  <c r="C1817" i="9"/>
  <c r="C1816" i="9"/>
  <c r="C1815" i="9"/>
  <c r="C1814" i="9"/>
  <c r="C1813" i="9"/>
  <c r="C1812" i="9"/>
  <c r="C1811" i="9"/>
  <c r="C1810" i="9"/>
  <c r="C1809" i="9"/>
  <c r="C1808" i="9"/>
  <c r="C1807" i="9"/>
  <c r="C1806" i="9"/>
  <c r="C1805" i="9"/>
  <c r="C1804" i="9"/>
  <c r="C1803" i="9"/>
  <c r="C1802" i="9"/>
  <c r="C1801" i="9"/>
  <c r="C1800" i="9"/>
  <c r="C1799" i="9"/>
  <c r="C1798" i="9"/>
  <c r="C1797" i="9"/>
  <c r="C1796" i="9"/>
  <c r="C1795" i="9"/>
  <c r="C1794" i="9"/>
  <c r="C1793" i="9"/>
  <c r="C1792" i="9"/>
  <c r="C1791" i="9"/>
  <c r="C1790" i="9"/>
  <c r="C1789" i="9"/>
  <c r="C1788" i="9"/>
  <c r="C1787" i="9"/>
  <c r="C1786" i="9"/>
  <c r="C1785" i="9"/>
  <c r="C1784" i="9"/>
  <c r="C1783" i="9"/>
  <c r="C1782" i="9"/>
  <c r="C1781" i="9"/>
  <c r="C1780" i="9"/>
  <c r="C1779" i="9"/>
  <c r="C1778" i="9"/>
  <c r="C1777" i="9"/>
  <c r="C1776" i="9"/>
  <c r="C1775" i="9"/>
  <c r="C1774" i="9"/>
  <c r="C1773" i="9"/>
  <c r="C1772" i="9"/>
  <c r="C1771" i="9"/>
  <c r="C1770" i="9"/>
  <c r="C1769" i="9"/>
  <c r="C1768" i="9"/>
  <c r="C1767" i="9"/>
  <c r="C1766" i="9"/>
  <c r="C1765" i="9"/>
  <c r="C1764" i="9"/>
  <c r="C1763" i="9"/>
  <c r="C1762" i="9"/>
  <c r="C1761" i="9"/>
  <c r="C1760" i="9"/>
  <c r="C1759" i="9"/>
  <c r="C1758" i="9"/>
  <c r="C1757" i="9"/>
  <c r="C1756" i="9"/>
  <c r="C1755" i="9"/>
  <c r="C1754" i="9"/>
  <c r="C1753" i="9"/>
  <c r="C1752" i="9"/>
  <c r="C1751" i="9"/>
  <c r="C1750" i="9"/>
  <c r="C1749" i="9"/>
  <c r="C1748" i="9"/>
  <c r="C1747" i="9"/>
  <c r="C1746" i="9"/>
  <c r="C1745" i="9"/>
  <c r="C1744" i="9"/>
  <c r="C1743" i="9"/>
  <c r="C1742" i="9"/>
  <c r="C1741" i="9"/>
  <c r="C1740" i="9"/>
  <c r="C1739" i="9"/>
  <c r="C1738" i="9"/>
  <c r="C1737" i="9"/>
  <c r="C1736" i="9"/>
  <c r="C1735" i="9"/>
  <c r="C1734" i="9"/>
  <c r="C1733" i="9"/>
  <c r="C1732" i="9"/>
  <c r="C1731" i="9"/>
  <c r="C1730" i="9"/>
  <c r="C1729" i="9"/>
  <c r="C1728" i="9"/>
  <c r="C1727" i="9"/>
  <c r="C1726" i="9"/>
  <c r="C1725" i="9"/>
  <c r="C1724" i="9"/>
  <c r="C1723" i="9"/>
  <c r="C1722" i="9"/>
  <c r="C1721" i="9"/>
  <c r="C1720" i="9"/>
  <c r="C1719" i="9"/>
  <c r="C1718" i="9"/>
  <c r="C1717" i="9"/>
  <c r="C1716" i="9"/>
  <c r="C1715" i="9"/>
  <c r="C1714" i="9"/>
  <c r="C1713" i="9"/>
  <c r="C1712" i="9"/>
  <c r="C1711" i="9"/>
  <c r="C1710" i="9"/>
  <c r="C1709" i="9"/>
  <c r="C1708" i="9"/>
  <c r="C1707" i="9"/>
  <c r="C1706" i="9"/>
  <c r="C1705" i="9"/>
  <c r="C1704" i="9"/>
  <c r="C1703" i="9"/>
  <c r="C1702" i="9"/>
  <c r="C1701" i="9"/>
  <c r="C1700" i="9"/>
  <c r="C1699" i="9"/>
  <c r="C1698" i="9"/>
  <c r="C1697" i="9"/>
  <c r="C1696" i="9"/>
  <c r="C1695" i="9"/>
  <c r="C1694" i="9"/>
  <c r="C1693" i="9"/>
  <c r="C1692" i="9"/>
  <c r="C1691" i="9"/>
  <c r="C1690" i="9"/>
  <c r="C1689" i="9"/>
  <c r="C1688" i="9"/>
  <c r="C1687" i="9"/>
  <c r="C1686" i="9"/>
  <c r="C1685" i="9"/>
  <c r="C1684" i="9"/>
  <c r="C1683" i="9"/>
  <c r="C1682" i="9"/>
  <c r="C1681" i="9"/>
  <c r="C1680" i="9"/>
  <c r="C1679" i="9"/>
  <c r="C1678" i="9"/>
  <c r="C1677" i="9"/>
  <c r="C1676" i="9"/>
  <c r="C1675" i="9"/>
  <c r="C1674" i="9"/>
  <c r="C1673" i="9"/>
  <c r="C1672" i="9"/>
  <c r="C1671" i="9"/>
  <c r="C1670" i="9"/>
  <c r="C1669" i="9"/>
  <c r="C1668" i="9"/>
  <c r="C1667" i="9"/>
  <c r="C1666" i="9"/>
  <c r="C1665" i="9"/>
  <c r="C1664" i="9"/>
  <c r="C1663" i="9"/>
  <c r="C1662" i="9"/>
  <c r="C1661" i="9"/>
  <c r="C1660" i="9"/>
  <c r="C1659" i="9"/>
  <c r="C1658" i="9"/>
  <c r="C1657" i="9"/>
  <c r="C1656" i="9"/>
  <c r="C1655" i="9"/>
  <c r="C1654" i="9"/>
  <c r="C1653" i="9"/>
  <c r="C1652" i="9"/>
  <c r="C1651" i="9"/>
  <c r="C1650" i="9"/>
  <c r="C1649" i="9"/>
  <c r="C1648" i="9"/>
  <c r="C1647" i="9"/>
  <c r="C1646" i="9"/>
  <c r="C1645" i="9"/>
  <c r="C1644" i="9"/>
  <c r="C1643" i="9"/>
  <c r="C1642" i="9"/>
  <c r="C1641" i="9"/>
  <c r="C1640" i="9"/>
  <c r="C1639" i="9"/>
  <c r="C1638" i="9"/>
  <c r="C1637" i="9"/>
  <c r="C1636" i="9"/>
  <c r="C1635" i="9"/>
  <c r="C1634" i="9"/>
  <c r="C1633" i="9"/>
  <c r="C1632" i="9"/>
  <c r="C1631" i="9"/>
  <c r="C1630" i="9"/>
  <c r="C1629" i="9"/>
  <c r="C1628" i="9"/>
  <c r="C1627" i="9"/>
  <c r="C1626" i="9"/>
  <c r="C1625" i="9"/>
  <c r="C1624" i="9"/>
  <c r="C1623" i="9"/>
  <c r="C1622" i="9"/>
  <c r="C1621" i="9"/>
  <c r="C1620" i="9"/>
  <c r="C1619" i="9"/>
  <c r="C1618" i="9"/>
  <c r="C1617" i="9"/>
  <c r="C1616" i="9"/>
  <c r="C1615" i="9"/>
  <c r="C1614" i="9"/>
  <c r="C1613" i="9"/>
  <c r="C1612" i="9"/>
  <c r="C1611" i="9"/>
  <c r="C1610" i="9"/>
  <c r="C1609" i="9"/>
  <c r="C1608" i="9"/>
  <c r="C1607" i="9"/>
  <c r="C1606" i="9"/>
  <c r="C1605" i="9"/>
  <c r="C1604" i="9"/>
  <c r="C1603" i="9"/>
  <c r="C1602" i="9"/>
  <c r="C1601" i="9"/>
  <c r="C1600" i="9"/>
  <c r="C1599" i="9"/>
  <c r="C1598" i="9"/>
  <c r="C1597" i="9"/>
  <c r="C1596" i="9"/>
  <c r="C1595" i="9"/>
  <c r="C1594" i="9"/>
  <c r="C1593" i="9"/>
  <c r="C1592" i="9"/>
  <c r="C1591" i="9"/>
  <c r="C1590" i="9"/>
  <c r="C1589" i="9"/>
  <c r="C1588" i="9"/>
  <c r="C1587" i="9"/>
  <c r="C1586" i="9"/>
  <c r="C1585" i="9"/>
  <c r="C1584" i="9"/>
  <c r="C1583" i="9"/>
  <c r="C1582" i="9"/>
  <c r="C1581" i="9"/>
  <c r="C1580" i="9"/>
  <c r="C1579" i="9"/>
  <c r="C1578" i="9"/>
  <c r="C1577" i="9"/>
  <c r="C1576" i="9"/>
  <c r="C1575" i="9"/>
  <c r="C1574" i="9"/>
  <c r="C1573" i="9"/>
  <c r="C1572" i="9"/>
  <c r="C1571" i="9"/>
  <c r="C1570" i="9"/>
  <c r="C1569" i="9"/>
  <c r="C1568" i="9"/>
  <c r="C1567" i="9"/>
  <c r="C1566" i="9"/>
  <c r="C1565" i="9"/>
  <c r="C1564" i="9"/>
  <c r="C1563" i="9"/>
  <c r="C1562" i="9"/>
  <c r="C1561" i="9"/>
  <c r="C1560" i="9"/>
  <c r="C1559" i="9"/>
  <c r="C1558" i="9"/>
  <c r="C1557" i="9"/>
  <c r="C1556" i="9"/>
  <c r="C1555" i="9"/>
  <c r="C1554" i="9"/>
  <c r="C1553" i="9"/>
  <c r="C1552" i="9"/>
  <c r="C1551" i="9"/>
  <c r="C1550" i="9"/>
  <c r="C1549" i="9"/>
  <c r="C1548" i="9"/>
  <c r="C1547" i="9"/>
  <c r="C1546" i="9"/>
  <c r="C1545" i="9"/>
  <c r="C1544" i="9"/>
  <c r="C1543" i="9"/>
  <c r="C1542" i="9"/>
  <c r="C1541" i="9"/>
  <c r="C1540" i="9"/>
  <c r="C1539" i="9"/>
  <c r="C1538" i="9"/>
  <c r="C1537" i="9"/>
  <c r="C1536" i="9"/>
  <c r="C1535" i="9"/>
  <c r="C1534" i="9"/>
  <c r="C1533" i="9"/>
  <c r="C1532" i="9"/>
  <c r="C1531" i="9"/>
  <c r="C1530" i="9"/>
  <c r="C1529" i="9"/>
  <c r="C1528" i="9"/>
  <c r="C1527" i="9"/>
  <c r="C1526" i="9"/>
  <c r="C1525" i="9"/>
  <c r="C1524" i="9"/>
  <c r="C1523" i="9"/>
  <c r="C1522" i="9"/>
  <c r="C1521" i="9"/>
  <c r="C1520" i="9"/>
  <c r="C1519" i="9"/>
  <c r="C1518" i="9"/>
  <c r="C1517" i="9"/>
  <c r="C1516" i="9"/>
  <c r="C1515" i="9"/>
  <c r="C1514" i="9"/>
  <c r="C1513" i="9"/>
  <c r="C1512" i="9"/>
  <c r="C1511" i="9"/>
  <c r="C1510" i="9"/>
  <c r="C1509" i="9"/>
  <c r="C1508" i="9"/>
  <c r="C1507" i="9"/>
  <c r="C1506" i="9"/>
  <c r="C1505" i="9"/>
  <c r="C1504" i="9"/>
  <c r="C1503" i="9"/>
  <c r="C1502" i="9"/>
  <c r="C1501" i="9"/>
  <c r="C1500" i="9"/>
  <c r="C1499" i="9"/>
  <c r="C1498" i="9"/>
  <c r="C1497" i="9"/>
  <c r="C1496" i="9"/>
  <c r="C1495" i="9"/>
  <c r="C1494" i="9"/>
  <c r="C1493" i="9"/>
  <c r="C1492" i="9"/>
  <c r="C1491" i="9"/>
  <c r="C1490" i="9"/>
  <c r="C1489" i="9"/>
  <c r="C1488" i="9"/>
  <c r="C1487" i="9"/>
  <c r="C1486" i="9"/>
  <c r="C1485" i="9"/>
  <c r="C1484" i="9"/>
  <c r="C1483" i="9"/>
  <c r="C1482" i="9"/>
  <c r="C1481" i="9"/>
  <c r="C1480" i="9"/>
  <c r="C1479" i="9"/>
  <c r="C1478" i="9"/>
  <c r="C1477" i="9"/>
  <c r="C1476" i="9"/>
  <c r="C1475" i="9"/>
  <c r="C1474" i="9"/>
  <c r="C1473" i="9"/>
  <c r="C1472" i="9"/>
  <c r="C1471" i="9"/>
  <c r="C1470" i="9"/>
  <c r="C1469" i="9"/>
  <c r="C1468" i="9"/>
  <c r="C1467" i="9"/>
  <c r="C1466" i="9"/>
  <c r="C1465" i="9"/>
  <c r="C1464" i="9"/>
  <c r="C1463" i="9"/>
  <c r="C1462" i="9"/>
  <c r="C1461" i="9"/>
  <c r="C1460" i="9"/>
  <c r="C1459" i="9"/>
  <c r="C1458" i="9"/>
  <c r="C1457" i="9"/>
  <c r="C1456" i="9"/>
  <c r="C1455" i="9"/>
  <c r="C1454" i="9"/>
  <c r="C1453" i="9"/>
  <c r="C1452" i="9"/>
  <c r="C1451" i="9"/>
  <c r="C1450" i="9"/>
  <c r="C1449" i="9"/>
  <c r="C1448" i="9"/>
  <c r="C1447" i="9"/>
  <c r="C1446" i="9"/>
  <c r="C1445" i="9"/>
  <c r="C1444" i="9"/>
  <c r="C1443" i="9"/>
  <c r="C1442" i="9"/>
  <c r="C1441" i="9"/>
  <c r="C1440" i="9"/>
  <c r="C1439" i="9"/>
  <c r="C1438" i="9"/>
  <c r="C1437" i="9"/>
  <c r="C1436" i="9"/>
  <c r="C1435" i="9"/>
  <c r="C1434" i="9"/>
  <c r="C1433" i="9"/>
  <c r="C1432" i="9"/>
  <c r="C1431" i="9"/>
  <c r="C1430" i="9"/>
  <c r="C1429" i="9"/>
  <c r="C1428" i="9"/>
  <c r="C1427" i="9"/>
  <c r="C1426" i="9"/>
  <c r="C1425" i="9"/>
  <c r="C1424" i="9"/>
  <c r="C1423" i="9"/>
  <c r="C1422" i="9"/>
  <c r="C1421" i="9"/>
  <c r="C1420" i="9"/>
  <c r="C1419" i="9"/>
  <c r="C1418" i="9"/>
  <c r="C1417" i="9"/>
  <c r="C1416" i="9"/>
  <c r="C1415" i="9"/>
  <c r="C1414" i="9"/>
  <c r="C1413" i="9"/>
  <c r="C1412" i="9"/>
  <c r="C1411" i="9"/>
  <c r="C1410" i="9"/>
  <c r="C1409" i="9"/>
  <c r="C1408" i="9"/>
  <c r="C1407" i="9"/>
  <c r="C1406" i="9"/>
  <c r="C1405" i="9"/>
  <c r="C1404" i="9"/>
  <c r="C1403" i="9"/>
  <c r="C1402" i="9"/>
  <c r="C1401" i="9"/>
  <c r="C1400" i="9"/>
  <c r="C1399" i="9"/>
  <c r="C1398" i="9"/>
  <c r="C1397" i="9"/>
  <c r="C1396" i="9"/>
  <c r="C1395" i="9"/>
  <c r="C1394" i="9"/>
  <c r="C1393" i="9"/>
  <c r="C1392" i="9"/>
  <c r="C1391" i="9"/>
  <c r="C1390" i="9"/>
  <c r="C1389" i="9"/>
  <c r="C1388" i="9"/>
  <c r="C1387" i="9"/>
  <c r="C1386" i="9"/>
  <c r="C1385" i="9"/>
  <c r="C1384" i="9"/>
  <c r="C1383" i="9"/>
  <c r="C1382" i="9"/>
  <c r="C1381" i="9"/>
  <c r="C1380" i="9"/>
  <c r="C1379" i="9"/>
  <c r="C1378" i="9"/>
  <c r="C1377" i="9"/>
  <c r="C1376" i="9"/>
  <c r="C1375" i="9"/>
  <c r="C1374" i="9"/>
  <c r="C1373" i="9"/>
  <c r="C1372" i="9"/>
  <c r="C1371" i="9"/>
  <c r="C1370" i="9"/>
  <c r="C1369" i="9"/>
  <c r="C1368" i="9"/>
  <c r="C1367" i="9"/>
  <c r="C1366" i="9"/>
  <c r="C1365" i="9"/>
  <c r="C1364" i="9"/>
  <c r="C1363" i="9"/>
  <c r="C1362" i="9"/>
  <c r="C1361" i="9"/>
  <c r="C1360" i="9"/>
  <c r="C1359" i="9"/>
  <c r="C1358" i="9"/>
  <c r="C1357" i="9"/>
  <c r="C1356" i="9"/>
  <c r="C1355" i="9"/>
  <c r="C1354" i="9"/>
  <c r="C1353" i="9"/>
  <c r="C1352" i="9"/>
  <c r="C1351" i="9"/>
  <c r="C1350" i="9"/>
  <c r="C1349" i="9"/>
  <c r="C1348" i="9"/>
  <c r="C1347" i="9"/>
  <c r="C1346" i="9"/>
  <c r="C1345" i="9"/>
  <c r="C1344" i="9"/>
  <c r="C1343" i="9"/>
  <c r="C1342" i="9"/>
  <c r="C1341" i="9"/>
  <c r="C1340" i="9"/>
  <c r="C1339" i="9"/>
  <c r="C1338" i="9"/>
  <c r="C1337" i="9"/>
  <c r="C1336" i="9"/>
  <c r="C1335" i="9"/>
  <c r="C1334" i="9"/>
  <c r="C1333" i="9"/>
  <c r="C1332" i="9"/>
  <c r="C1331" i="9"/>
  <c r="C1330" i="9"/>
  <c r="C1329" i="9"/>
  <c r="C1328" i="9"/>
  <c r="C1327" i="9"/>
  <c r="C1326" i="9"/>
  <c r="C1325" i="9"/>
  <c r="C1324" i="9"/>
  <c r="C1323" i="9"/>
  <c r="C1322" i="9"/>
  <c r="C1321" i="9"/>
  <c r="C1320" i="9"/>
  <c r="C1319" i="9"/>
  <c r="C1318" i="9"/>
  <c r="C1317" i="9"/>
  <c r="C1316" i="9"/>
  <c r="C1315" i="9"/>
  <c r="C1314" i="9"/>
  <c r="C1313" i="9"/>
  <c r="C1312" i="9"/>
  <c r="C1311" i="9"/>
  <c r="C1310" i="9"/>
  <c r="C1309" i="9"/>
  <c r="C1308" i="9"/>
  <c r="C1307" i="9"/>
  <c r="C1306" i="9"/>
  <c r="C1305" i="9"/>
  <c r="C1304" i="9"/>
  <c r="C1303" i="9"/>
  <c r="C1302" i="9"/>
  <c r="C1301" i="9"/>
  <c r="C1300" i="9"/>
  <c r="C1299" i="9"/>
  <c r="C1298" i="9"/>
  <c r="C1297" i="9"/>
  <c r="C1296" i="9"/>
  <c r="C1295" i="9"/>
  <c r="C1294" i="9"/>
  <c r="C1293" i="9"/>
  <c r="C1292" i="9"/>
  <c r="C1291" i="9"/>
  <c r="C1290" i="9"/>
  <c r="C1289" i="9"/>
  <c r="C1288" i="9"/>
  <c r="C1287" i="9"/>
  <c r="C1286" i="9"/>
  <c r="C1285" i="9"/>
  <c r="C1284" i="9"/>
  <c r="C1283" i="9"/>
  <c r="C1282" i="9"/>
  <c r="C1281" i="9"/>
  <c r="C1280" i="9"/>
  <c r="C1279" i="9"/>
  <c r="C1278" i="9"/>
  <c r="C1277" i="9"/>
  <c r="C1276" i="9"/>
  <c r="C1275" i="9"/>
  <c r="C1274" i="9"/>
  <c r="C1273" i="9"/>
  <c r="C1272" i="9"/>
  <c r="C1271" i="9"/>
  <c r="C1270" i="9"/>
  <c r="C1269" i="9"/>
  <c r="C1268" i="9"/>
  <c r="C1267" i="9"/>
  <c r="C1266" i="9"/>
  <c r="C1265" i="9"/>
  <c r="C1264" i="9"/>
  <c r="C1263" i="9"/>
  <c r="C1262" i="9"/>
  <c r="C1261" i="9"/>
  <c r="C1260" i="9"/>
  <c r="C1259" i="9"/>
  <c r="C1258" i="9"/>
  <c r="C1257" i="9"/>
  <c r="C1256" i="9"/>
  <c r="C1255" i="9"/>
  <c r="C1254" i="9"/>
  <c r="C1253" i="9"/>
  <c r="C1252" i="9"/>
  <c r="C1251" i="9"/>
  <c r="C1250" i="9"/>
  <c r="C1249" i="9"/>
  <c r="C1248" i="9"/>
  <c r="C1247" i="9"/>
  <c r="C1246" i="9"/>
  <c r="C1245" i="9"/>
  <c r="C1244" i="9"/>
  <c r="C1243" i="9"/>
  <c r="C1242" i="9"/>
  <c r="C1241" i="9"/>
  <c r="C1240" i="9"/>
  <c r="C1239" i="9"/>
  <c r="C1238" i="9"/>
  <c r="C1237" i="9"/>
  <c r="C1236" i="9"/>
  <c r="C1235" i="9"/>
  <c r="C1234" i="9"/>
  <c r="C1233" i="9"/>
  <c r="C1232" i="9"/>
  <c r="C1231" i="9"/>
  <c r="C1230" i="9"/>
  <c r="C1229" i="9"/>
  <c r="C1228" i="9"/>
  <c r="C1227" i="9"/>
  <c r="C1226" i="9"/>
  <c r="C1225" i="9"/>
  <c r="C1224" i="9"/>
  <c r="C1223" i="9"/>
  <c r="C1222" i="9"/>
  <c r="C1221" i="9"/>
  <c r="C1220" i="9"/>
  <c r="C1219" i="9"/>
  <c r="C1218" i="9"/>
  <c r="C1217" i="9"/>
  <c r="C1216" i="9"/>
  <c r="C1215" i="9"/>
  <c r="C1214" i="9"/>
  <c r="C1213" i="9"/>
  <c r="C1212" i="9"/>
  <c r="C1211" i="9"/>
  <c r="C1210" i="9"/>
  <c r="C1209" i="9"/>
  <c r="C1208" i="9"/>
  <c r="C1207" i="9"/>
  <c r="C1206" i="9"/>
  <c r="C1205" i="9"/>
  <c r="C1204" i="9"/>
  <c r="C1203" i="9"/>
  <c r="C1202" i="9"/>
  <c r="C1201" i="9"/>
  <c r="C1200" i="9"/>
  <c r="C1199" i="9"/>
  <c r="C1198" i="9"/>
  <c r="C1197" i="9"/>
  <c r="C1196" i="9"/>
  <c r="C1195" i="9"/>
  <c r="C1194" i="9"/>
  <c r="C1193" i="9"/>
  <c r="C1192" i="9"/>
  <c r="C1191" i="9"/>
  <c r="C1190" i="9"/>
  <c r="C1189" i="9"/>
  <c r="C1188" i="9"/>
  <c r="C1187" i="9"/>
  <c r="C1186" i="9"/>
  <c r="C1185" i="9"/>
  <c r="C1184" i="9"/>
  <c r="C1183" i="9"/>
  <c r="C1182" i="9"/>
  <c r="C1181" i="9"/>
  <c r="C1180" i="9"/>
  <c r="C1179" i="9"/>
  <c r="C1178" i="9"/>
  <c r="C1177" i="9"/>
  <c r="C1176" i="9"/>
  <c r="C1175" i="9"/>
  <c r="C1174" i="9"/>
  <c r="C1173" i="9"/>
  <c r="C1172" i="9"/>
  <c r="C1171" i="9"/>
  <c r="C1170" i="9"/>
  <c r="C1169" i="9"/>
  <c r="C1168" i="9"/>
  <c r="C1167" i="9"/>
  <c r="C1166" i="9"/>
  <c r="C1165" i="9"/>
  <c r="C1164" i="9"/>
  <c r="C1163" i="9"/>
  <c r="C1162" i="9"/>
  <c r="C1161" i="9"/>
  <c r="C1160" i="9"/>
  <c r="C1159" i="9"/>
  <c r="C1158" i="9"/>
  <c r="C1157" i="9"/>
  <c r="C1156" i="9"/>
  <c r="C1155" i="9"/>
  <c r="C1154" i="9"/>
  <c r="C1153" i="9"/>
  <c r="C1152" i="9"/>
  <c r="C1151" i="9"/>
  <c r="C1150" i="9"/>
  <c r="C1149" i="9"/>
  <c r="C1148" i="9"/>
  <c r="C1147" i="9"/>
  <c r="C1146" i="9"/>
  <c r="C1145" i="9"/>
  <c r="C1144" i="9"/>
  <c r="C1143" i="9"/>
  <c r="C1142" i="9"/>
  <c r="C1141" i="9"/>
  <c r="C1140" i="9"/>
  <c r="C1139" i="9"/>
  <c r="C1138" i="9"/>
  <c r="C1137" i="9"/>
  <c r="C1136" i="9"/>
  <c r="C1135" i="9"/>
  <c r="C1134" i="9"/>
  <c r="C1133" i="9"/>
  <c r="C1132" i="9"/>
  <c r="C1131" i="9"/>
  <c r="C1130" i="9"/>
  <c r="C1129" i="9"/>
  <c r="C1128" i="9"/>
  <c r="C1127" i="9"/>
  <c r="C1126" i="9"/>
  <c r="C1125" i="9"/>
  <c r="C1124" i="9"/>
  <c r="C1123" i="9"/>
  <c r="C1122" i="9"/>
  <c r="C1121" i="9"/>
  <c r="C1120" i="9"/>
  <c r="C1119" i="9"/>
  <c r="C1118" i="9"/>
  <c r="C1117" i="9"/>
  <c r="C1116" i="9"/>
  <c r="C1115" i="9"/>
  <c r="C1114" i="9"/>
  <c r="C1113" i="9"/>
  <c r="C1112" i="9"/>
  <c r="C1111" i="9"/>
  <c r="C1110" i="9"/>
  <c r="C1109" i="9"/>
  <c r="C1108" i="9"/>
  <c r="C1107" i="9"/>
  <c r="C1106" i="9"/>
  <c r="C1105" i="9"/>
  <c r="C1104" i="9"/>
  <c r="C1103" i="9"/>
  <c r="C1102" i="9"/>
  <c r="C1101" i="9"/>
  <c r="C1100" i="9"/>
  <c r="C1099" i="9"/>
  <c r="C1098" i="9"/>
  <c r="C1097" i="9"/>
  <c r="C1096" i="9"/>
  <c r="C1095" i="9"/>
  <c r="C1094" i="9"/>
  <c r="C1093" i="9"/>
  <c r="C1092" i="9"/>
  <c r="C1091" i="9"/>
  <c r="C1090" i="9"/>
  <c r="C1089" i="9"/>
  <c r="C1088" i="9"/>
  <c r="C1087" i="9"/>
  <c r="C1086" i="9"/>
  <c r="C1085" i="9"/>
  <c r="C1084" i="9"/>
  <c r="C1083" i="9"/>
  <c r="C1082" i="9"/>
  <c r="C1081" i="9"/>
  <c r="C1080" i="9"/>
  <c r="C1079" i="9"/>
  <c r="C1078" i="9"/>
  <c r="C1077" i="9"/>
  <c r="C1076" i="9"/>
  <c r="C1075" i="9"/>
  <c r="C1074" i="9"/>
  <c r="C1073" i="9"/>
  <c r="C1072" i="9"/>
  <c r="C1071" i="9"/>
  <c r="C1070" i="9"/>
  <c r="C1069" i="9"/>
  <c r="C1068" i="9"/>
  <c r="C1067" i="9"/>
  <c r="C1066" i="9"/>
  <c r="C1065" i="9"/>
  <c r="C1064" i="9"/>
  <c r="C1063" i="9"/>
  <c r="C1062" i="9"/>
  <c r="C1061" i="9"/>
  <c r="C1060" i="9"/>
  <c r="C1059" i="9"/>
  <c r="C1058" i="9"/>
  <c r="C1057" i="9"/>
  <c r="C1056" i="9"/>
  <c r="C1055" i="9"/>
  <c r="C1054" i="9"/>
  <c r="C1053" i="9"/>
  <c r="C1052" i="9"/>
  <c r="C1051" i="9"/>
  <c r="C1050" i="9"/>
  <c r="C1049" i="9"/>
  <c r="C1048" i="9"/>
  <c r="C1047" i="9"/>
  <c r="C1046" i="9"/>
  <c r="C1045" i="9"/>
  <c r="C1044" i="9"/>
  <c r="C1043" i="9"/>
  <c r="C1042" i="9"/>
  <c r="C1041" i="9"/>
  <c r="C1040" i="9"/>
  <c r="C1039" i="9"/>
  <c r="C1038" i="9"/>
  <c r="C1037" i="9"/>
  <c r="C1036" i="9"/>
  <c r="C1035" i="9"/>
  <c r="C1034" i="9"/>
  <c r="C1033" i="9"/>
  <c r="C1032" i="9"/>
  <c r="C1031" i="9"/>
  <c r="C1030" i="9"/>
  <c r="C1029" i="9"/>
  <c r="C1028" i="9"/>
  <c r="C1027" i="9"/>
  <c r="C1026" i="9"/>
  <c r="C1025" i="9"/>
  <c r="C1024" i="9"/>
  <c r="C1023" i="9"/>
  <c r="C1022" i="9"/>
  <c r="C1021" i="9"/>
  <c r="C1020" i="9"/>
  <c r="C1019" i="9"/>
  <c r="C1018" i="9"/>
  <c r="C1017" i="9"/>
  <c r="C1016" i="9"/>
  <c r="C1015" i="9"/>
  <c r="C1014" i="9"/>
  <c r="C1013" i="9"/>
  <c r="C1012" i="9"/>
  <c r="C1011" i="9"/>
  <c r="C1010" i="9"/>
  <c r="C1009" i="9"/>
  <c r="C1008" i="9"/>
  <c r="C1007" i="9"/>
  <c r="C1006" i="9"/>
  <c r="C1005" i="9"/>
  <c r="C1004" i="9"/>
  <c r="C1003" i="9"/>
  <c r="C1002" i="9"/>
  <c r="C1001" i="9"/>
  <c r="C1000" i="9"/>
  <c r="C999" i="9"/>
  <c r="C998" i="9"/>
  <c r="C997" i="9"/>
  <c r="C996" i="9"/>
  <c r="C995" i="9"/>
  <c r="C994" i="9"/>
  <c r="C993" i="9"/>
  <c r="C992" i="9"/>
  <c r="C991" i="9"/>
  <c r="C990" i="9"/>
  <c r="C989" i="9"/>
  <c r="C988" i="9"/>
  <c r="C987" i="9"/>
  <c r="C986" i="9"/>
  <c r="C985" i="9"/>
  <c r="C984" i="9"/>
  <c r="C983" i="9"/>
  <c r="C982" i="9"/>
  <c r="C981" i="9"/>
  <c r="C980" i="9"/>
  <c r="C979" i="9"/>
  <c r="C978" i="9"/>
  <c r="C977" i="9"/>
  <c r="C976" i="9"/>
  <c r="C975" i="9"/>
  <c r="C974" i="9"/>
  <c r="C973" i="9"/>
  <c r="C972" i="9"/>
  <c r="C971" i="9"/>
  <c r="C970" i="9"/>
  <c r="C969" i="9"/>
  <c r="C968" i="9"/>
  <c r="C967" i="9"/>
  <c r="C966" i="9"/>
  <c r="C965" i="9"/>
  <c r="C964" i="9"/>
  <c r="C963" i="9"/>
  <c r="C962" i="9"/>
  <c r="C961" i="9"/>
  <c r="C960" i="9"/>
  <c r="C959" i="9"/>
  <c r="C958" i="9"/>
  <c r="C957" i="9"/>
  <c r="C956" i="9"/>
  <c r="C955" i="9"/>
  <c r="C954" i="9"/>
  <c r="C953" i="9"/>
  <c r="C952" i="9"/>
  <c r="C951" i="9"/>
  <c r="C950" i="9"/>
  <c r="C949" i="9"/>
  <c r="C948" i="9"/>
  <c r="C947" i="9"/>
  <c r="C946" i="9"/>
  <c r="C945" i="9"/>
  <c r="C944" i="9"/>
  <c r="C943" i="9"/>
  <c r="C942" i="9"/>
  <c r="C941" i="9"/>
  <c r="C940" i="9"/>
  <c r="C939" i="9"/>
  <c r="C938" i="9"/>
  <c r="C937" i="9"/>
  <c r="C936" i="9"/>
  <c r="C935" i="9"/>
  <c r="C934" i="9"/>
  <c r="C933" i="9"/>
  <c r="C932" i="9"/>
  <c r="C931" i="9"/>
  <c r="C930" i="9"/>
  <c r="C929" i="9"/>
  <c r="C928" i="9"/>
  <c r="C927" i="9"/>
  <c r="C926" i="9"/>
  <c r="C925" i="9"/>
  <c r="C924" i="9"/>
  <c r="C923" i="9"/>
  <c r="C922" i="9"/>
  <c r="C921" i="9"/>
  <c r="C920" i="9"/>
  <c r="C919" i="9"/>
  <c r="C918" i="9"/>
  <c r="C917" i="9"/>
  <c r="C916" i="9"/>
  <c r="C915" i="9"/>
  <c r="C914" i="9"/>
  <c r="C913" i="9"/>
  <c r="C912" i="9"/>
  <c r="C911" i="9"/>
  <c r="C910" i="9"/>
  <c r="C909" i="9"/>
  <c r="C908" i="9"/>
  <c r="C907" i="9"/>
  <c r="C906" i="9"/>
  <c r="C905" i="9"/>
  <c r="C904" i="9"/>
  <c r="C903" i="9"/>
  <c r="C902" i="9"/>
  <c r="C901" i="9"/>
  <c r="C900" i="9"/>
  <c r="C899" i="9"/>
  <c r="C898" i="9"/>
  <c r="C897" i="9"/>
  <c r="C896" i="9"/>
  <c r="C895" i="9"/>
  <c r="C894" i="9"/>
  <c r="C893" i="9"/>
  <c r="C892" i="9"/>
  <c r="C891" i="9"/>
  <c r="C890" i="9"/>
  <c r="C889" i="9"/>
  <c r="C888" i="9"/>
  <c r="C887" i="9"/>
  <c r="C886" i="9"/>
  <c r="C885" i="9"/>
  <c r="C884" i="9"/>
  <c r="C883" i="9"/>
  <c r="C882" i="9"/>
  <c r="C881" i="9"/>
  <c r="C880" i="9"/>
  <c r="C879" i="9"/>
  <c r="C878" i="9"/>
  <c r="C877" i="9"/>
  <c r="C876" i="9"/>
  <c r="C875" i="9"/>
  <c r="C874" i="9"/>
  <c r="C873" i="9"/>
  <c r="C872" i="9"/>
  <c r="C871" i="9"/>
  <c r="C870" i="9"/>
  <c r="C869" i="9"/>
  <c r="C868" i="9"/>
  <c r="C867" i="9"/>
  <c r="C866" i="9"/>
  <c r="C865" i="9"/>
  <c r="C864" i="9"/>
  <c r="C863" i="9"/>
  <c r="C862" i="9"/>
  <c r="C861" i="9"/>
  <c r="C860" i="9"/>
  <c r="C859" i="9"/>
  <c r="C858" i="9"/>
  <c r="C857" i="9"/>
  <c r="C856" i="9"/>
  <c r="C855" i="9"/>
  <c r="C854" i="9"/>
  <c r="C853" i="9"/>
  <c r="C852" i="9"/>
  <c r="C851" i="9"/>
  <c r="C850" i="9"/>
  <c r="C849" i="9"/>
  <c r="C848" i="9"/>
  <c r="C847" i="9"/>
  <c r="C846" i="9"/>
  <c r="C845" i="9"/>
  <c r="C844" i="9"/>
  <c r="C843" i="9"/>
  <c r="C842" i="9"/>
  <c r="C841" i="9"/>
  <c r="C840" i="9"/>
  <c r="C839" i="9"/>
  <c r="C838" i="9"/>
  <c r="C837" i="9"/>
  <c r="C836" i="9"/>
  <c r="C835" i="9"/>
  <c r="C834" i="9"/>
  <c r="C833" i="9"/>
  <c r="C832" i="9"/>
  <c r="C831" i="9"/>
  <c r="C830" i="9"/>
  <c r="C829" i="9"/>
  <c r="C828" i="9"/>
  <c r="C827" i="9"/>
  <c r="C826" i="9"/>
  <c r="C825" i="9"/>
  <c r="C824" i="9"/>
  <c r="C823" i="9"/>
  <c r="C822" i="9"/>
  <c r="C821" i="9"/>
  <c r="C820" i="9"/>
  <c r="C819" i="9"/>
  <c r="C818" i="9"/>
  <c r="C817" i="9"/>
  <c r="C816" i="9"/>
  <c r="C815" i="9"/>
  <c r="C814" i="9"/>
  <c r="C813" i="9"/>
  <c r="C812" i="9"/>
  <c r="C811" i="9"/>
  <c r="C810" i="9"/>
  <c r="C809" i="9"/>
  <c r="C808" i="9"/>
  <c r="C807" i="9"/>
  <c r="C806" i="9"/>
  <c r="C805" i="9"/>
  <c r="C804" i="9"/>
  <c r="C803" i="9"/>
  <c r="C802" i="9"/>
  <c r="C801" i="9"/>
  <c r="C800" i="9"/>
  <c r="C799" i="9"/>
  <c r="C798" i="9"/>
  <c r="C797" i="9"/>
  <c r="C796" i="9"/>
  <c r="C795" i="9"/>
  <c r="C794" i="9"/>
  <c r="C793" i="9"/>
  <c r="C792" i="9"/>
  <c r="C791" i="9"/>
  <c r="C790" i="9"/>
  <c r="C789" i="9"/>
  <c r="C788" i="9"/>
  <c r="C787" i="9"/>
  <c r="C786" i="9"/>
  <c r="C785" i="9"/>
  <c r="C784" i="9"/>
  <c r="C783" i="9"/>
  <c r="C782" i="9"/>
  <c r="C781" i="9"/>
  <c r="C780" i="9"/>
  <c r="C779" i="9"/>
  <c r="C778" i="9"/>
  <c r="C777" i="9"/>
  <c r="C776" i="9"/>
  <c r="C775" i="9"/>
  <c r="C774" i="9"/>
  <c r="C773" i="9"/>
  <c r="C772" i="9"/>
  <c r="C771" i="9"/>
  <c r="C770" i="9"/>
  <c r="C769" i="9"/>
  <c r="C768" i="9"/>
  <c r="C767" i="9"/>
  <c r="C766" i="9"/>
  <c r="C765" i="9"/>
  <c r="C764" i="9"/>
  <c r="C763" i="9"/>
  <c r="C762" i="9"/>
  <c r="C761" i="9"/>
  <c r="C760" i="9"/>
  <c r="C759" i="9"/>
  <c r="C758" i="9"/>
  <c r="C757" i="9"/>
  <c r="C756" i="9"/>
  <c r="C755" i="9"/>
  <c r="C754" i="9"/>
  <c r="C753" i="9"/>
  <c r="C752" i="9"/>
  <c r="C751" i="9"/>
  <c r="C750" i="9"/>
  <c r="C749" i="9"/>
  <c r="C748" i="9"/>
  <c r="C747" i="9"/>
  <c r="C746" i="9"/>
  <c r="C745" i="9"/>
  <c r="C744" i="9"/>
  <c r="C743" i="9"/>
  <c r="C742" i="9"/>
  <c r="C741" i="9"/>
  <c r="C740" i="9"/>
  <c r="C739" i="9"/>
  <c r="C738" i="9"/>
  <c r="C737" i="9"/>
  <c r="C736" i="9"/>
  <c r="C735" i="9"/>
  <c r="C734" i="9"/>
  <c r="C733" i="9"/>
  <c r="C732" i="9"/>
  <c r="C731" i="9"/>
  <c r="C730" i="9"/>
  <c r="C729" i="9"/>
  <c r="C728" i="9"/>
  <c r="C727" i="9"/>
  <c r="C726" i="9"/>
  <c r="C725" i="9"/>
  <c r="C724" i="9"/>
  <c r="C723" i="9"/>
  <c r="C722" i="9"/>
  <c r="C721" i="9"/>
  <c r="C720" i="9"/>
  <c r="C719" i="9"/>
  <c r="C718" i="9"/>
  <c r="C717" i="9"/>
  <c r="C716" i="9"/>
  <c r="C715" i="9"/>
  <c r="C714" i="9"/>
  <c r="C713" i="9"/>
  <c r="C712" i="9"/>
  <c r="C711" i="9"/>
  <c r="C710" i="9"/>
  <c r="C709" i="9"/>
  <c r="C708" i="9"/>
  <c r="C707" i="9"/>
  <c r="C706" i="9"/>
  <c r="C705" i="9"/>
  <c r="C704" i="9"/>
  <c r="C703" i="9"/>
  <c r="C702" i="9"/>
  <c r="C701" i="9"/>
  <c r="C700" i="9"/>
  <c r="C699" i="9"/>
  <c r="C698" i="9"/>
  <c r="C697" i="9"/>
  <c r="C696" i="9"/>
  <c r="C695" i="9"/>
  <c r="C694" i="9"/>
  <c r="C693" i="9"/>
  <c r="C692" i="9"/>
  <c r="C691" i="9"/>
  <c r="C690" i="9"/>
  <c r="C689" i="9"/>
  <c r="C688" i="9"/>
  <c r="C687" i="9"/>
  <c r="C686" i="9"/>
  <c r="C685" i="9"/>
  <c r="C684" i="9"/>
  <c r="C683" i="9"/>
  <c r="C682" i="9"/>
  <c r="C681" i="9"/>
  <c r="C680" i="9"/>
  <c r="C679" i="9"/>
  <c r="C678" i="9"/>
  <c r="C677" i="9"/>
  <c r="C676" i="9"/>
  <c r="C675" i="9"/>
  <c r="C674" i="9"/>
  <c r="C673" i="9"/>
  <c r="C672" i="9"/>
  <c r="C671" i="9"/>
  <c r="C670" i="9"/>
  <c r="C669" i="9"/>
  <c r="C668" i="9"/>
  <c r="C667" i="9"/>
  <c r="C666" i="9"/>
  <c r="C665" i="9"/>
  <c r="C664" i="9"/>
  <c r="C663" i="9"/>
  <c r="C662" i="9"/>
  <c r="C661" i="9"/>
  <c r="C660" i="9"/>
  <c r="C659" i="9"/>
  <c r="C658" i="9"/>
  <c r="C657" i="9"/>
  <c r="C656" i="9"/>
  <c r="C655" i="9"/>
  <c r="C654" i="9"/>
  <c r="C653" i="9"/>
  <c r="C652" i="9"/>
  <c r="C651" i="9"/>
  <c r="C650" i="9"/>
  <c r="C649" i="9"/>
  <c r="C648" i="9"/>
  <c r="C647" i="9"/>
  <c r="C646" i="9"/>
  <c r="C645" i="9"/>
  <c r="C644" i="9"/>
  <c r="C643" i="9"/>
  <c r="C642" i="9"/>
  <c r="C641" i="9"/>
  <c r="C640" i="9"/>
  <c r="C639" i="9"/>
  <c r="C638" i="9"/>
  <c r="C637" i="9"/>
  <c r="C636" i="9"/>
  <c r="C635" i="9"/>
  <c r="C634" i="9"/>
  <c r="C633" i="9"/>
  <c r="C632" i="9"/>
  <c r="C631" i="9"/>
  <c r="C630" i="9"/>
  <c r="C629" i="9"/>
  <c r="C628" i="9"/>
  <c r="C627" i="9"/>
  <c r="C626" i="9"/>
  <c r="C625" i="9"/>
  <c r="C624" i="9"/>
  <c r="C623" i="9"/>
  <c r="C622" i="9"/>
  <c r="C621" i="9"/>
  <c r="C620" i="9"/>
  <c r="C619" i="9"/>
  <c r="C618" i="9"/>
  <c r="C617" i="9"/>
  <c r="C616" i="9"/>
  <c r="C615" i="9"/>
  <c r="C614" i="9"/>
  <c r="C613" i="9"/>
  <c r="C612" i="9"/>
  <c r="C611" i="9"/>
  <c r="C610" i="9"/>
  <c r="C609" i="9"/>
  <c r="C608" i="9"/>
  <c r="C607" i="9"/>
  <c r="C606" i="9"/>
  <c r="C605" i="9"/>
  <c r="C604" i="9"/>
  <c r="C603" i="9"/>
  <c r="C602" i="9"/>
  <c r="C601" i="9"/>
  <c r="C600" i="9"/>
  <c r="C599" i="9"/>
  <c r="C598" i="9"/>
  <c r="C597" i="9"/>
  <c r="C596" i="9"/>
  <c r="C595" i="9"/>
  <c r="C594" i="9"/>
  <c r="C593" i="9"/>
  <c r="C592" i="9"/>
  <c r="C591" i="9"/>
  <c r="C590" i="9"/>
  <c r="C589" i="9"/>
  <c r="C588" i="9"/>
  <c r="C587" i="9"/>
  <c r="C586" i="9"/>
  <c r="C585" i="9"/>
  <c r="C584" i="9"/>
  <c r="C583" i="9"/>
  <c r="C582" i="9"/>
  <c r="C581" i="9"/>
  <c r="C580" i="9"/>
  <c r="C579" i="9"/>
  <c r="C578" i="9"/>
  <c r="C577" i="9"/>
  <c r="C576" i="9"/>
  <c r="C575" i="9"/>
  <c r="C574" i="9"/>
  <c r="C573" i="9"/>
  <c r="C572" i="9"/>
  <c r="C571" i="9"/>
  <c r="C570" i="9"/>
  <c r="C569" i="9"/>
  <c r="C568" i="9"/>
  <c r="C567" i="9"/>
  <c r="C566" i="9"/>
  <c r="C565" i="9"/>
  <c r="C564" i="9"/>
  <c r="C563" i="9"/>
  <c r="C562" i="9"/>
  <c r="C561" i="9"/>
  <c r="C560" i="9"/>
  <c r="C559" i="9"/>
  <c r="C558" i="9"/>
  <c r="C557" i="9"/>
  <c r="C556" i="9"/>
  <c r="C555" i="9"/>
  <c r="C554" i="9"/>
  <c r="C553" i="9"/>
  <c r="C552" i="9"/>
  <c r="C551" i="9"/>
  <c r="C550" i="9"/>
  <c r="C549" i="9"/>
  <c r="C548" i="9"/>
  <c r="C547" i="9"/>
  <c r="C546" i="9"/>
  <c r="C545" i="9"/>
  <c r="C544" i="9"/>
  <c r="C543" i="9"/>
  <c r="C542" i="9"/>
  <c r="C541" i="9"/>
  <c r="C540" i="9"/>
  <c r="C539" i="9"/>
  <c r="C538" i="9"/>
  <c r="C537" i="9"/>
  <c r="C536" i="9"/>
  <c r="C535" i="9"/>
  <c r="C534" i="9"/>
  <c r="C533" i="9"/>
  <c r="C532" i="9"/>
  <c r="C531" i="9"/>
  <c r="C530" i="9"/>
  <c r="C529" i="9"/>
  <c r="C528" i="9"/>
  <c r="C527" i="9"/>
  <c r="C526" i="9"/>
  <c r="C525" i="9"/>
  <c r="C524" i="9"/>
  <c r="C523" i="9"/>
  <c r="C522" i="9"/>
  <c r="C521" i="9"/>
  <c r="C520" i="9"/>
  <c r="C519" i="9"/>
  <c r="C518" i="9"/>
  <c r="C517" i="9"/>
  <c r="C516" i="9"/>
  <c r="C515" i="9"/>
  <c r="C514" i="9"/>
  <c r="C513" i="9"/>
  <c r="C512" i="9"/>
  <c r="C511" i="9"/>
  <c r="C510" i="9"/>
  <c r="C509" i="9"/>
  <c r="C508" i="9"/>
  <c r="C507" i="9"/>
  <c r="C506" i="9"/>
  <c r="C505" i="9"/>
  <c r="C504" i="9"/>
  <c r="C503" i="9"/>
  <c r="C502" i="9"/>
  <c r="C501" i="9"/>
  <c r="C500" i="9"/>
  <c r="C499" i="9"/>
  <c r="C498" i="9"/>
  <c r="C497" i="9"/>
  <c r="C496" i="9"/>
  <c r="C495" i="9"/>
  <c r="C494" i="9"/>
  <c r="C493" i="9"/>
  <c r="C492" i="9"/>
  <c r="C491" i="9"/>
  <c r="C490" i="9"/>
  <c r="C489" i="9"/>
  <c r="C488" i="9"/>
  <c r="C487" i="9"/>
  <c r="C486" i="9"/>
  <c r="C485" i="9"/>
  <c r="C484" i="9"/>
  <c r="C483" i="9"/>
  <c r="C482" i="9"/>
  <c r="C481" i="9"/>
  <c r="C480" i="9"/>
  <c r="C479" i="9"/>
  <c r="C478" i="9"/>
  <c r="C477" i="9"/>
  <c r="C476" i="9"/>
  <c r="C475" i="9"/>
  <c r="C474" i="9"/>
  <c r="C473" i="9"/>
  <c r="C472" i="9"/>
  <c r="C471" i="9"/>
  <c r="C470" i="9"/>
  <c r="C469" i="9"/>
  <c r="C468" i="9"/>
  <c r="C467" i="9"/>
  <c r="C466" i="9"/>
  <c r="C465" i="9"/>
  <c r="C464" i="9"/>
  <c r="C463" i="9"/>
  <c r="C462" i="9"/>
  <c r="C461" i="9"/>
  <c r="C460" i="9"/>
  <c r="C459" i="9"/>
  <c r="C458" i="9"/>
  <c r="C457" i="9"/>
  <c r="C456" i="9"/>
  <c r="C455" i="9"/>
  <c r="C454" i="9"/>
  <c r="C453" i="9"/>
  <c r="C452" i="9"/>
  <c r="C451" i="9"/>
  <c r="C450" i="9"/>
  <c r="C449" i="9"/>
  <c r="C448" i="9"/>
  <c r="C447" i="9"/>
  <c r="C446" i="9"/>
  <c r="C445" i="9"/>
  <c r="C444" i="9"/>
  <c r="C443" i="9"/>
  <c r="C442" i="9"/>
  <c r="C441" i="9"/>
  <c r="C440" i="9"/>
  <c r="C439" i="9"/>
  <c r="C438" i="9"/>
  <c r="C437" i="9"/>
  <c r="C436" i="9"/>
  <c r="C435" i="9"/>
  <c r="C434" i="9"/>
  <c r="C433" i="9"/>
  <c r="C432" i="9"/>
  <c r="C431" i="9"/>
  <c r="C430" i="9"/>
  <c r="C429" i="9"/>
  <c r="C428" i="9"/>
  <c r="C427" i="9"/>
  <c r="C426" i="9"/>
  <c r="C425" i="9"/>
  <c r="C424" i="9"/>
  <c r="C423" i="9"/>
  <c r="C422" i="9"/>
  <c r="C421" i="9"/>
  <c r="C420" i="9"/>
  <c r="C419" i="9"/>
  <c r="C418" i="9"/>
  <c r="C417" i="9"/>
  <c r="C416" i="9"/>
  <c r="C415" i="9"/>
  <c r="C414" i="9"/>
  <c r="C413" i="9"/>
  <c r="C412" i="9"/>
  <c r="C411" i="9"/>
  <c r="C410" i="9"/>
  <c r="C409" i="9"/>
  <c r="C408" i="9"/>
  <c r="C407" i="9"/>
  <c r="C406" i="9"/>
  <c r="C405" i="9"/>
  <c r="C404" i="9"/>
  <c r="C403" i="9"/>
  <c r="C402" i="9"/>
  <c r="C401" i="9"/>
  <c r="C400" i="9"/>
  <c r="C399" i="9"/>
  <c r="C398" i="9"/>
  <c r="C397" i="9"/>
  <c r="C396" i="9"/>
  <c r="C395" i="9"/>
  <c r="C394" i="9"/>
  <c r="C393" i="9"/>
  <c r="C392" i="9"/>
  <c r="C391" i="9"/>
  <c r="C390" i="9"/>
  <c r="C389" i="9"/>
  <c r="C388" i="9"/>
  <c r="C387" i="9"/>
  <c r="C386" i="9"/>
  <c r="C385" i="9"/>
  <c r="C384" i="9"/>
  <c r="C383" i="9"/>
  <c r="C382" i="9"/>
  <c r="C381" i="9"/>
  <c r="C380" i="9"/>
  <c r="C379" i="9"/>
  <c r="C378" i="9"/>
  <c r="C377" i="9"/>
  <c r="C376" i="9"/>
  <c r="C375" i="9"/>
  <c r="C374" i="9"/>
  <c r="C373" i="9"/>
  <c r="C372" i="9"/>
  <c r="C371" i="9"/>
  <c r="C370" i="9"/>
  <c r="C369" i="9"/>
  <c r="C368" i="9"/>
  <c r="C367" i="9"/>
  <c r="C366" i="9"/>
  <c r="C365" i="9"/>
  <c r="C364" i="9"/>
  <c r="C363" i="9"/>
  <c r="C362" i="9"/>
  <c r="C361" i="9"/>
  <c r="C360" i="9"/>
  <c r="C359" i="9"/>
  <c r="C358" i="9"/>
  <c r="C357" i="9"/>
  <c r="C356" i="9"/>
  <c r="C355" i="9"/>
  <c r="C354" i="9"/>
  <c r="C353" i="9"/>
  <c r="C352" i="9"/>
  <c r="C351" i="9"/>
  <c r="C350" i="9"/>
  <c r="C349" i="9"/>
  <c r="C348" i="9"/>
  <c r="C347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33" i="9"/>
  <c r="C332" i="9"/>
  <c r="C331" i="9"/>
  <c r="C330" i="9"/>
  <c r="C329" i="9"/>
  <c r="C328" i="9"/>
  <c r="C327" i="9"/>
  <c r="C326" i="9"/>
  <c r="C325" i="9"/>
  <c r="C324" i="9"/>
  <c r="C323" i="9"/>
  <c r="C322" i="9"/>
  <c r="C321" i="9"/>
  <c r="C320" i="9"/>
  <c r="C319" i="9"/>
  <c r="C318" i="9"/>
  <c r="C317" i="9"/>
  <c r="C316" i="9"/>
  <c r="C315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301" i="9"/>
  <c r="C300" i="9"/>
  <c r="C299" i="9"/>
  <c r="C298" i="9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74" i="9"/>
  <c r="C273" i="9"/>
  <c r="C272" i="9"/>
  <c r="C271" i="9"/>
  <c r="C270" i="9"/>
  <c r="C269" i="9"/>
  <c r="C268" i="9"/>
  <c r="C267" i="9"/>
  <c r="C266" i="9"/>
  <c r="C265" i="9"/>
  <c r="C264" i="9"/>
  <c r="C263" i="9"/>
  <c r="C262" i="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C248" i="9"/>
  <c r="C247" i="9"/>
  <c r="C246" i="9"/>
  <c r="C245" i="9"/>
  <c r="C244" i="9"/>
  <c r="C243" i="9"/>
  <c r="C242" i="9"/>
  <c r="C241" i="9"/>
  <c r="C240" i="9"/>
  <c r="C239" i="9"/>
  <c r="C238" i="9"/>
  <c r="C237" i="9"/>
  <c r="C236" i="9"/>
  <c r="C235" i="9"/>
  <c r="C234" i="9"/>
  <c r="C233" i="9"/>
  <c r="C232" i="9"/>
  <c r="C231" i="9"/>
  <c r="C230" i="9"/>
  <c r="C229" i="9"/>
  <c r="C228" i="9"/>
  <c r="C227" i="9"/>
  <c r="C226" i="9"/>
  <c r="C225" i="9"/>
  <c r="C224" i="9"/>
  <c r="C223" i="9"/>
  <c r="C222" i="9"/>
  <c r="C221" i="9"/>
  <c r="C220" i="9"/>
  <c r="C219" i="9"/>
  <c r="C218" i="9"/>
  <c r="C217" i="9"/>
  <c r="C216" i="9"/>
  <c r="C215" i="9"/>
  <c r="C214" i="9"/>
  <c r="C213" i="9"/>
  <c r="C212" i="9"/>
  <c r="C211" i="9"/>
  <c r="C210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85" i="9"/>
  <c r="C184" i="9"/>
  <c r="C183" i="9"/>
  <c r="C182" i="9"/>
  <c r="C181" i="9"/>
  <c r="C180" i="9"/>
  <c r="C179" i="9"/>
  <c r="C178" i="9"/>
  <c r="C177" i="9"/>
  <c r="C176" i="9"/>
  <c r="C175" i="9"/>
  <c r="C174" i="9"/>
  <c r="C173" i="9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C159" i="9"/>
  <c r="C158" i="9"/>
  <c r="C157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32" i="9"/>
  <c r="C131" i="9"/>
  <c r="C130" i="9"/>
  <c r="C129" i="9"/>
  <c r="C128" i="9"/>
  <c r="C127" i="9"/>
  <c r="C126" i="9"/>
  <c r="C125" i="9"/>
  <c r="C124" i="9"/>
  <c r="C123" i="9"/>
  <c r="C122" i="9"/>
  <c r="C121" i="9"/>
  <c r="C120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C106" i="9"/>
  <c r="C105" i="9"/>
  <c r="C104" i="9"/>
  <c r="C103" i="9"/>
  <c r="C102" i="9"/>
  <c r="C101" i="9"/>
  <c r="C100" i="9"/>
  <c r="C99" i="9"/>
  <c r="C98" i="9"/>
  <c r="C97" i="9"/>
  <c r="C96" i="9"/>
  <c r="C95" i="9"/>
  <c r="C94" i="9"/>
  <c r="C93" i="9"/>
  <c r="C92" i="9"/>
  <c r="C91" i="9"/>
  <c r="C90" i="9"/>
  <c r="C89" i="9"/>
  <c r="C88" i="9"/>
  <c r="C87" i="9"/>
  <c r="C86" i="9"/>
  <c r="C85" i="9"/>
  <c r="C84" i="9"/>
  <c r="C83" i="9"/>
  <c r="C82" i="9"/>
  <c r="C81" i="9"/>
  <c r="C80" i="9"/>
  <c r="C79" i="9"/>
  <c r="C78" i="9"/>
  <c r="C77" i="9"/>
  <c r="C76" i="9"/>
  <c r="C75" i="9"/>
  <c r="C74" i="9"/>
  <c r="C73" i="9"/>
  <c r="C72" i="9"/>
  <c r="C71" i="9"/>
  <c r="C70" i="9"/>
  <c r="C69" i="9"/>
  <c r="C68" i="9"/>
  <c r="C67" i="9"/>
  <c r="C66" i="9"/>
  <c r="C65" i="9"/>
  <c r="C64" i="9"/>
  <c r="C63" i="9"/>
  <c r="C62" i="9"/>
  <c r="C61" i="9"/>
  <c r="C60" i="9"/>
  <c r="C59" i="9"/>
  <c r="C58" i="9"/>
  <c r="C57" i="9"/>
  <c r="C56" i="9"/>
  <c r="C55" i="9"/>
  <c r="C54" i="9"/>
  <c r="C53" i="9"/>
  <c r="C52" i="9"/>
  <c r="C51" i="9"/>
  <c r="C50" i="9"/>
  <c r="C49" i="9"/>
  <c r="C48" i="9"/>
  <c r="C47" i="9"/>
  <c r="C46" i="9"/>
  <c r="C45" i="9"/>
  <c r="C44" i="9"/>
  <c r="C43" i="9"/>
  <c r="C42" i="9"/>
  <c r="C41" i="9"/>
  <c r="C40" i="9"/>
  <c r="C39" i="9"/>
  <c r="C38" i="9"/>
  <c r="C37" i="9"/>
  <c r="C36" i="9"/>
  <c r="C35" i="9"/>
  <c r="C34" i="9"/>
  <c r="C33" i="9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A2460" i="8"/>
  <c r="A2459" i="8"/>
  <c r="A2458" i="8"/>
  <c r="A2457" i="8"/>
  <c r="A2456" i="8"/>
  <c r="A2455" i="8"/>
  <c r="A2454" i="8"/>
  <c r="A2453" i="8"/>
  <c r="A2452" i="8"/>
  <c r="A2451" i="8"/>
  <c r="A2450" i="8"/>
  <c r="A2449" i="8"/>
  <c r="A2448" i="8"/>
  <c r="A2447" i="8"/>
  <c r="A2446" i="8"/>
  <c r="A2445" i="8"/>
  <c r="A2444" i="8"/>
  <c r="A2443" i="8"/>
  <c r="A2442" i="8"/>
  <c r="A2441" i="8"/>
  <c r="A2440" i="8"/>
  <c r="A2439" i="8"/>
  <c r="A2438" i="8"/>
  <c r="A2437" i="8"/>
  <c r="A2436" i="8"/>
  <c r="A2435" i="8"/>
  <c r="A2434" i="8"/>
  <c r="A2433" i="8"/>
  <c r="A2432" i="8"/>
  <c r="A2431" i="8"/>
  <c r="A2430" i="8"/>
  <c r="A2429" i="8"/>
  <c r="A2428" i="8"/>
  <c r="A2427" i="8"/>
  <c r="A2426" i="8"/>
  <c r="A2425" i="8"/>
  <c r="D2425" i="8" s="1"/>
  <c r="E2425" i="8" s="1"/>
  <c r="F2426" i="8" s="1"/>
  <c r="F2425" i="8"/>
  <c r="H4" i="8"/>
  <c r="F4" i="8"/>
  <c r="G4" i="8"/>
  <c r="F5" i="8"/>
  <c r="G5" i="8" s="1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D2424" i="8"/>
  <c r="D2423" i="8"/>
  <c r="D2422" i="8"/>
  <c r="D2421" i="8"/>
  <c r="D2420" i="8"/>
  <c r="D2419" i="8"/>
  <c r="D2418" i="8"/>
  <c r="D2417" i="8"/>
  <c r="D2416" i="8"/>
  <c r="D2415" i="8"/>
  <c r="D2414" i="8"/>
  <c r="D2413" i="8"/>
  <c r="D2412" i="8"/>
  <c r="D2411" i="8"/>
  <c r="D2410" i="8"/>
  <c r="D2409" i="8"/>
  <c r="D2408" i="8"/>
  <c r="D2407" i="8"/>
  <c r="D2406" i="8"/>
  <c r="D2405" i="8"/>
  <c r="D2404" i="8"/>
  <c r="D2403" i="8"/>
  <c r="D2402" i="8"/>
  <c r="D2401" i="8"/>
  <c r="D2400" i="8"/>
  <c r="D2399" i="8"/>
  <c r="D2398" i="8"/>
  <c r="D2397" i="8"/>
  <c r="D2396" i="8"/>
  <c r="D2395" i="8"/>
  <c r="D2394" i="8"/>
  <c r="D2393" i="8"/>
  <c r="D2392" i="8"/>
  <c r="D2391" i="8"/>
  <c r="D2390" i="8"/>
  <c r="D2389" i="8"/>
  <c r="D2388" i="8"/>
  <c r="D2387" i="8"/>
  <c r="D2386" i="8"/>
  <c r="D2385" i="8"/>
  <c r="D2384" i="8"/>
  <c r="D2383" i="8"/>
  <c r="D2382" i="8"/>
  <c r="D2381" i="8"/>
  <c r="D2380" i="8"/>
  <c r="D2379" i="8"/>
  <c r="D2378" i="8"/>
  <c r="D2377" i="8"/>
  <c r="D2376" i="8"/>
  <c r="D2375" i="8"/>
  <c r="D2374" i="8"/>
  <c r="D2373" i="8"/>
  <c r="D2372" i="8"/>
  <c r="D2371" i="8"/>
  <c r="D2370" i="8"/>
  <c r="D2369" i="8"/>
  <c r="D2368" i="8"/>
  <c r="D2367" i="8"/>
  <c r="D2366" i="8"/>
  <c r="D2365" i="8"/>
  <c r="D2364" i="8"/>
  <c r="D2363" i="8"/>
  <c r="D2362" i="8"/>
  <c r="D2361" i="8"/>
  <c r="D2360" i="8"/>
  <c r="D2359" i="8"/>
  <c r="D2358" i="8"/>
  <c r="D2357" i="8"/>
  <c r="D2356" i="8"/>
  <c r="D2355" i="8"/>
  <c r="D2354" i="8"/>
  <c r="D2353" i="8"/>
  <c r="D2352" i="8"/>
  <c r="D2351" i="8"/>
  <c r="D2350" i="8"/>
  <c r="D2349" i="8"/>
  <c r="D2348" i="8"/>
  <c r="D2347" i="8"/>
  <c r="D2346" i="8"/>
  <c r="D2345" i="8"/>
  <c r="D2344" i="8"/>
  <c r="D2343" i="8"/>
  <c r="D2342" i="8"/>
  <c r="D2341" i="8"/>
  <c r="D2340" i="8"/>
  <c r="D2339" i="8"/>
  <c r="D2338" i="8"/>
  <c r="D2337" i="8"/>
  <c r="D2336" i="8"/>
  <c r="D2335" i="8"/>
  <c r="D2334" i="8"/>
  <c r="D2333" i="8"/>
  <c r="D2332" i="8"/>
  <c r="D2331" i="8"/>
  <c r="D2330" i="8"/>
  <c r="D2329" i="8"/>
  <c r="D2328" i="8"/>
  <c r="D2327" i="8"/>
  <c r="D2326" i="8"/>
  <c r="D2325" i="8"/>
  <c r="D2324" i="8"/>
  <c r="D2323" i="8"/>
  <c r="D2322" i="8"/>
  <c r="D2321" i="8"/>
  <c r="D2320" i="8"/>
  <c r="D2319" i="8"/>
  <c r="D2318" i="8"/>
  <c r="D2317" i="8"/>
  <c r="D2316" i="8"/>
  <c r="D2315" i="8"/>
  <c r="D2314" i="8"/>
  <c r="D2313" i="8"/>
  <c r="D2312" i="8"/>
  <c r="D2311" i="8"/>
  <c r="D2310" i="8"/>
  <c r="D2309" i="8"/>
  <c r="D2308" i="8"/>
  <c r="D2307" i="8"/>
  <c r="D2306" i="8"/>
  <c r="D2305" i="8"/>
  <c r="D2304" i="8"/>
  <c r="D2303" i="8"/>
  <c r="D2302" i="8"/>
  <c r="D2301" i="8"/>
  <c r="D2300" i="8"/>
  <c r="D2299" i="8"/>
  <c r="D2298" i="8"/>
  <c r="D2297" i="8"/>
  <c r="D2296" i="8"/>
  <c r="D2295" i="8"/>
  <c r="D2294" i="8"/>
  <c r="D2293" i="8"/>
  <c r="D2292" i="8"/>
  <c r="D2291" i="8"/>
  <c r="D2290" i="8"/>
  <c r="D2289" i="8"/>
  <c r="D2288" i="8"/>
  <c r="D2287" i="8"/>
  <c r="D2286" i="8"/>
  <c r="D2285" i="8"/>
  <c r="D2284" i="8"/>
  <c r="D2283" i="8"/>
  <c r="D2282" i="8"/>
  <c r="D2281" i="8"/>
  <c r="D2280" i="8"/>
  <c r="D2279" i="8"/>
  <c r="D2278" i="8"/>
  <c r="D2277" i="8"/>
  <c r="D2276" i="8"/>
  <c r="D2275" i="8"/>
  <c r="D2274" i="8"/>
  <c r="D2273" i="8"/>
  <c r="D2272" i="8"/>
  <c r="D2271" i="8"/>
  <c r="D2270" i="8"/>
  <c r="D2269" i="8"/>
  <c r="D2268" i="8"/>
  <c r="D2267" i="8"/>
  <c r="D2266" i="8"/>
  <c r="D2265" i="8"/>
  <c r="D2264" i="8"/>
  <c r="D2263" i="8"/>
  <c r="D2262" i="8"/>
  <c r="D2261" i="8"/>
  <c r="D2260" i="8"/>
  <c r="D2259" i="8"/>
  <c r="D2258" i="8"/>
  <c r="D2257" i="8"/>
  <c r="D2256" i="8"/>
  <c r="D2255" i="8"/>
  <c r="D2254" i="8"/>
  <c r="D2253" i="8"/>
  <c r="D2252" i="8"/>
  <c r="D2251" i="8"/>
  <c r="D2250" i="8"/>
  <c r="D2249" i="8"/>
  <c r="D2248" i="8"/>
  <c r="D2247" i="8"/>
  <c r="D2246" i="8"/>
  <c r="D2245" i="8"/>
  <c r="D2244" i="8"/>
  <c r="D2243" i="8"/>
  <c r="D2242" i="8"/>
  <c r="D2241" i="8"/>
  <c r="D2240" i="8"/>
  <c r="D2239" i="8"/>
  <c r="D2238" i="8"/>
  <c r="D2237" i="8"/>
  <c r="D2236" i="8"/>
  <c r="D2235" i="8"/>
  <c r="D2234" i="8"/>
  <c r="D2233" i="8"/>
  <c r="D2232" i="8"/>
  <c r="D2231" i="8"/>
  <c r="D2230" i="8"/>
  <c r="D2229" i="8"/>
  <c r="D2228" i="8"/>
  <c r="D2227" i="8"/>
  <c r="D2226" i="8"/>
  <c r="D2225" i="8"/>
  <c r="D2224" i="8"/>
  <c r="D2223" i="8"/>
  <c r="D2222" i="8"/>
  <c r="D2221" i="8"/>
  <c r="D2220" i="8"/>
  <c r="D2219" i="8"/>
  <c r="D2218" i="8"/>
  <c r="D2217" i="8"/>
  <c r="D2216" i="8"/>
  <c r="D2215" i="8"/>
  <c r="D2214" i="8"/>
  <c r="D2213" i="8"/>
  <c r="D2212" i="8"/>
  <c r="D2211" i="8"/>
  <c r="D2210" i="8"/>
  <c r="D2209" i="8"/>
  <c r="D2208" i="8"/>
  <c r="D2207" i="8"/>
  <c r="D2206" i="8"/>
  <c r="D2205" i="8"/>
  <c r="D2204" i="8"/>
  <c r="D2203" i="8"/>
  <c r="D2202" i="8"/>
  <c r="D2201" i="8"/>
  <c r="D2200" i="8"/>
  <c r="D2199" i="8"/>
  <c r="D2198" i="8"/>
  <c r="D2197" i="8"/>
  <c r="D2196" i="8"/>
  <c r="D2195" i="8"/>
  <c r="D2194" i="8"/>
  <c r="D2193" i="8"/>
  <c r="D2192" i="8"/>
  <c r="D2191" i="8"/>
  <c r="D2190" i="8"/>
  <c r="D2189" i="8"/>
  <c r="D2188" i="8"/>
  <c r="D2187" i="8"/>
  <c r="D2186" i="8"/>
  <c r="D2185" i="8"/>
  <c r="D2184" i="8"/>
  <c r="D2183" i="8"/>
  <c r="D2182" i="8"/>
  <c r="D2181" i="8"/>
  <c r="D2180" i="8"/>
  <c r="D2179" i="8"/>
  <c r="D2178" i="8"/>
  <c r="D2177" i="8"/>
  <c r="D2176" i="8"/>
  <c r="D2175" i="8"/>
  <c r="D2174" i="8"/>
  <c r="D2173" i="8"/>
  <c r="D2172" i="8"/>
  <c r="D2171" i="8"/>
  <c r="D2170" i="8"/>
  <c r="D2169" i="8"/>
  <c r="D2168" i="8"/>
  <c r="D2167" i="8"/>
  <c r="D2166" i="8"/>
  <c r="D2165" i="8"/>
  <c r="D2164" i="8"/>
  <c r="D2163" i="8"/>
  <c r="D2162" i="8"/>
  <c r="D2161" i="8"/>
  <c r="D2160" i="8"/>
  <c r="D2159" i="8"/>
  <c r="D2158" i="8"/>
  <c r="D2157" i="8"/>
  <c r="D2156" i="8"/>
  <c r="D2155" i="8"/>
  <c r="D2154" i="8"/>
  <c r="D2153" i="8"/>
  <c r="D2152" i="8"/>
  <c r="D2151" i="8"/>
  <c r="D2150" i="8"/>
  <c r="D2149" i="8"/>
  <c r="D2148" i="8"/>
  <c r="D2147" i="8"/>
  <c r="D2146" i="8"/>
  <c r="D2145" i="8"/>
  <c r="D2144" i="8"/>
  <c r="D2143" i="8"/>
  <c r="D2142" i="8"/>
  <c r="D2141" i="8"/>
  <c r="D2140" i="8"/>
  <c r="D2139" i="8"/>
  <c r="D2138" i="8"/>
  <c r="D2137" i="8"/>
  <c r="D2136" i="8"/>
  <c r="D2135" i="8"/>
  <c r="D2134" i="8"/>
  <c r="D2133" i="8"/>
  <c r="D2132" i="8"/>
  <c r="D2131" i="8"/>
  <c r="D2130" i="8"/>
  <c r="D2129" i="8"/>
  <c r="D2128" i="8"/>
  <c r="D2127" i="8"/>
  <c r="D2126" i="8"/>
  <c r="D2125" i="8"/>
  <c r="D2124" i="8"/>
  <c r="D2123" i="8"/>
  <c r="D2122" i="8"/>
  <c r="D2121" i="8"/>
  <c r="D2120" i="8"/>
  <c r="D2119" i="8"/>
  <c r="D2118" i="8"/>
  <c r="D2117" i="8"/>
  <c r="D2116" i="8"/>
  <c r="D2115" i="8"/>
  <c r="D2114" i="8"/>
  <c r="D2113" i="8"/>
  <c r="D2112" i="8"/>
  <c r="D2111" i="8"/>
  <c r="D2110" i="8"/>
  <c r="D2109" i="8"/>
  <c r="D2108" i="8"/>
  <c r="D2107" i="8"/>
  <c r="D2106" i="8"/>
  <c r="D2105" i="8"/>
  <c r="D2104" i="8"/>
  <c r="D2103" i="8"/>
  <c r="D2102" i="8"/>
  <c r="D2101" i="8"/>
  <c r="D2100" i="8"/>
  <c r="D2099" i="8"/>
  <c r="D2098" i="8"/>
  <c r="D2097" i="8"/>
  <c r="D2096" i="8"/>
  <c r="D2095" i="8"/>
  <c r="D2094" i="8"/>
  <c r="D2093" i="8"/>
  <c r="D2092" i="8"/>
  <c r="D2091" i="8"/>
  <c r="D2090" i="8"/>
  <c r="D2089" i="8"/>
  <c r="D2088" i="8"/>
  <c r="D2087" i="8"/>
  <c r="D2086" i="8"/>
  <c r="D2085" i="8"/>
  <c r="D2084" i="8"/>
  <c r="D2083" i="8"/>
  <c r="D2082" i="8"/>
  <c r="D2081" i="8"/>
  <c r="D2080" i="8"/>
  <c r="D2079" i="8"/>
  <c r="D2078" i="8"/>
  <c r="D2077" i="8"/>
  <c r="D2076" i="8"/>
  <c r="D2075" i="8"/>
  <c r="D2074" i="8"/>
  <c r="D2073" i="8"/>
  <c r="D2072" i="8"/>
  <c r="D2071" i="8"/>
  <c r="D2070" i="8"/>
  <c r="D2069" i="8"/>
  <c r="D2068" i="8"/>
  <c r="D2067" i="8"/>
  <c r="D2066" i="8"/>
  <c r="D2065" i="8"/>
  <c r="D2064" i="8"/>
  <c r="D2063" i="8"/>
  <c r="D2062" i="8"/>
  <c r="D2061" i="8"/>
  <c r="D2060" i="8"/>
  <c r="D2059" i="8"/>
  <c r="D2058" i="8"/>
  <c r="D2057" i="8"/>
  <c r="D2056" i="8"/>
  <c r="D2055" i="8"/>
  <c r="D2054" i="8"/>
  <c r="D2053" i="8"/>
  <c r="D2052" i="8"/>
  <c r="D2051" i="8"/>
  <c r="D2050" i="8"/>
  <c r="D2049" i="8"/>
  <c r="D2048" i="8"/>
  <c r="D2047" i="8"/>
  <c r="D2046" i="8"/>
  <c r="D2045" i="8"/>
  <c r="D2044" i="8"/>
  <c r="D2043" i="8"/>
  <c r="D2042" i="8"/>
  <c r="D2041" i="8"/>
  <c r="D2040" i="8"/>
  <c r="D2039" i="8"/>
  <c r="D2038" i="8"/>
  <c r="D2037" i="8"/>
  <c r="D2036" i="8"/>
  <c r="D2035" i="8"/>
  <c r="D2034" i="8"/>
  <c r="D2033" i="8"/>
  <c r="D2032" i="8"/>
  <c r="D2031" i="8"/>
  <c r="D2030" i="8"/>
  <c r="D2029" i="8"/>
  <c r="D2028" i="8"/>
  <c r="D2027" i="8"/>
  <c r="D2026" i="8"/>
  <c r="D2025" i="8"/>
  <c r="D2024" i="8"/>
  <c r="D2023" i="8"/>
  <c r="D2022" i="8"/>
  <c r="D2021" i="8"/>
  <c r="D2020" i="8"/>
  <c r="D2019" i="8"/>
  <c r="D2018" i="8"/>
  <c r="D2017" i="8"/>
  <c r="D2016" i="8"/>
  <c r="D2015" i="8"/>
  <c r="D2014" i="8"/>
  <c r="D2013" i="8"/>
  <c r="D2012" i="8"/>
  <c r="D2011" i="8"/>
  <c r="D2010" i="8"/>
  <c r="D2009" i="8"/>
  <c r="D2008" i="8"/>
  <c r="D2007" i="8"/>
  <c r="D2006" i="8"/>
  <c r="D2005" i="8"/>
  <c r="D2004" i="8"/>
  <c r="D2003" i="8"/>
  <c r="D2002" i="8"/>
  <c r="D2001" i="8"/>
  <c r="D2000" i="8"/>
  <c r="D1999" i="8"/>
  <c r="D1998" i="8"/>
  <c r="D1997" i="8"/>
  <c r="D1996" i="8"/>
  <c r="D1995" i="8"/>
  <c r="D1994" i="8"/>
  <c r="D1993" i="8"/>
  <c r="D1992" i="8"/>
  <c r="D1991" i="8"/>
  <c r="D1990" i="8"/>
  <c r="D1989" i="8"/>
  <c r="D1988" i="8"/>
  <c r="D1987" i="8"/>
  <c r="D1986" i="8"/>
  <c r="D1985" i="8"/>
  <c r="D1984" i="8"/>
  <c r="D1983" i="8"/>
  <c r="D1982" i="8"/>
  <c r="D1981" i="8"/>
  <c r="D1980" i="8"/>
  <c r="D1979" i="8"/>
  <c r="D1978" i="8"/>
  <c r="D1977" i="8"/>
  <c r="D1976" i="8"/>
  <c r="D1975" i="8"/>
  <c r="D1974" i="8"/>
  <c r="D1973" i="8"/>
  <c r="D1972" i="8"/>
  <c r="D1971" i="8"/>
  <c r="D1970" i="8"/>
  <c r="D1969" i="8"/>
  <c r="D1968" i="8"/>
  <c r="D1967" i="8"/>
  <c r="D1966" i="8"/>
  <c r="D1965" i="8"/>
  <c r="D1964" i="8"/>
  <c r="D1963" i="8"/>
  <c r="D1962" i="8"/>
  <c r="D1961" i="8"/>
  <c r="D1960" i="8"/>
  <c r="D1959" i="8"/>
  <c r="D1958" i="8"/>
  <c r="D1957" i="8"/>
  <c r="D1956" i="8"/>
  <c r="D1955" i="8"/>
  <c r="D1954" i="8"/>
  <c r="D1953" i="8"/>
  <c r="D1952" i="8"/>
  <c r="D1951" i="8"/>
  <c r="D1950" i="8"/>
  <c r="D1949" i="8"/>
  <c r="D1948" i="8"/>
  <c r="D1947" i="8"/>
  <c r="D1946" i="8"/>
  <c r="D1945" i="8"/>
  <c r="D1944" i="8"/>
  <c r="D1943" i="8"/>
  <c r="D1942" i="8"/>
  <c r="D1941" i="8"/>
  <c r="D1940" i="8"/>
  <c r="D1939" i="8"/>
  <c r="D1938" i="8"/>
  <c r="D1937" i="8"/>
  <c r="D1936" i="8"/>
  <c r="D1935" i="8"/>
  <c r="D1934" i="8"/>
  <c r="D1933" i="8"/>
  <c r="D1932" i="8"/>
  <c r="D1931" i="8"/>
  <c r="D1930" i="8"/>
  <c r="D1929" i="8"/>
  <c r="D1928" i="8"/>
  <c r="D1927" i="8"/>
  <c r="D1926" i="8"/>
  <c r="D1925" i="8"/>
  <c r="D1924" i="8"/>
  <c r="D1923" i="8"/>
  <c r="D1922" i="8"/>
  <c r="D1921" i="8"/>
  <c r="D1920" i="8"/>
  <c r="D1919" i="8"/>
  <c r="D1918" i="8"/>
  <c r="D1917" i="8"/>
  <c r="D1916" i="8"/>
  <c r="D1915" i="8"/>
  <c r="D1914" i="8"/>
  <c r="D1913" i="8"/>
  <c r="D1912" i="8"/>
  <c r="D1911" i="8"/>
  <c r="D1910" i="8"/>
  <c r="D1909" i="8"/>
  <c r="D1908" i="8"/>
  <c r="D1907" i="8"/>
  <c r="D1906" i="8"/>
  <c r="D1905" i="8"/>
  <c r="D1904" i="8"/>
  <c r="D1903" i="8"/>
  <c r="D1902" i="8"/>
  <c r="D1901" i="8"/>
  <c r="D1900" i="8"/>
  <c r="D1899" i="8"/>
  <c r="D1898" i="8"/>
  <c r="D1897" i="8"/>
  <c r="D1896" i="8"/>
  <c r="D1895" i="8"/>
  <c r="D1894" i="8"/>
  <c r="D1893" i="8"/>
  <c r="D1892" i="8"/>
  <c r="D1891" i="8"/>
  <c r="D1890" i="8"/>
  <c r="D1889" i="8"/>
  <c r="D1888" i="8"/>
  <c r="D1887" i="8"/>
  <c r="D1886" i="8"/>
  <c r="D1885" i="8"/>
  <c r="D1884" i="8"/>
  <c r="D1883" i="8"/>
  <c r="D1882" i="8"/>
  <c r="D1881" i="8"/>
  <c r="D1880" i="8"/>
  <c r="D1879" i="8"/>
  <c r="D1878" i="8"/>
  <c r="D1877" i="8"/>
  <c r="D1876" i="8"/>
  <c r="D1875" i="8"/>
  <c r="D1874" i="8"/>
  <c r="D1873" i="8"/>
  <c r="D1872" i="8"/>
  <c r="D1871" i="8"/>
  <c r="D1870" i="8"/>
  <c r="D1869" i="8"/>
  <c r="D1868" i="8"/>
  <c r="D1867" i="8"/>
  <c r="D1866" i="8"/>
  <c r="D1865" i="8"/>
  <c r="D1864" i="8"/>
  <c r="D1863" i="8"/>
  <c r="D1862" i="8"/>
  <c r="D1861" i="8"/>
  <c r="D1860" i="8"/>
  <c r="D1859" i="8"/>
  <c r="D1858" i="8"/>
  <c r="D1857" i="8"/>
  <c r="D1856" i="8"/>
  <c r="D1855" i="8"/>
  <c r="D1854" i="8"/>
  <c r="D1853" i="8"/>
  <c r="D1852" i="8"/>
  <c r="D1851" i="8"/>
  <c r="D1850" i="8"/>
  <c r="D1849" i="8"/>
  <c r="D1848" i="8"/>
  <c r="D1847" i="8"/>
  <c r="D1846" i="8"/>
  <c r="D1845" i="8"/>
  <c r="D1844" i="8"/>
  <c r="D1843" i="8"/>
  <c r="D1842" i="8"/>
  <c r="D1841" i="8"/>
  <c r="D1840" i="8"/>
  <c r="D1839" i="8"/>
  <c r="D1838" i="8"/>
  <c r="D1837" i="8"/>
  <c r="D1836" i="8"/>
  <c r="D1835" i="8"/>
  <c r="D1834" i="8"/>
  <c r="D1833" i="8"/>
  <c r="D1832" i="8"/>
  <c r="D1831" i="8"/>
  <c r="D1830" i="8"/>
  <c r="D1829" i="8"/>
  <c r="D1828" i="8"/>
  <c r="D1827" i="8"/>
  <c r="D1826" i="8"/>
  <c r="D1825" i="8"/>
  <c r="D1824" i="8"/>
  <c r="D1823" i="8"/>
  <c r="D1822" i="8"/>
  <c r="D1821" i="8"/>
  <c r="D1820" i="8"/>
  <c r="D1819" i="8"/>
  <c r="D1818" i="8"/>
  <c r="D1817" i="8"/>
  <c r="D1816" i="8"/>
  <c r="D1815" i="8"/>
  <c r="D1814" i="8"/>
  <c r="D1813" i="8"/>
  <c r="D1812" i="8"/>
  <c r="D1811" i="8"/>
  <c r="D1810" i="8"/>
  <c r="D1809" i="8"/>
  <c r="D1808" i="8"/>
  <c r="D1807" i="8"/>
  <c r="D1806" i="8"/>
  <c r="D1805" i="8"/>
  <c r="D1804" i="8"/>
  <c r="D1803" i="8"/>
  <c r="D1802" i="8"/>
  <c r="D1801" i="8"/>
  <c r="D1800" i="8"/>
  <c r="D1799" i="8"/>
  <c r="D1798" i="8"/>
  <c r="D1797" i="8"/>
  <c r="D1796" i="8"/>
  <c r="D1795" i="8"/>
  <c r="D1794" i="8"/>
  <c r="D1793" i="8"/>
  <c r="D1792" i="8"/>
  <c r="D1791" i="8"/>
  <c r="D1790" i="8"/>
  <c r="D1789" i="8"/>
  <c r="D1788" i="8"/>
  <c r="D1787" i="8"/>
  <c r="D1786" i="8"/>
  <c r="D1785" i="8"/>
  <c r="D1784" i="8"/>
  <c r="D1783" i="8"/>
  <c r="D1782" i="8"/>
  <c r="D1781" i="8"/>
  <c r="D1780" i="8"/>
  <c r="D1779" i="8"/>
  <c r="D1778" i="8"/>
  <c r="D1777" i="8"/>
  <c r="D1776" i="8"/>
  <c r="D1775" i="8"/>
  <c r="D1774" i="8"/>
  <c r="D1773" i="8"/>
  <c r="D1772" i="8"/>
  <c r="D1771" i="8"/>
  <c r="D1770" i="8"/>
  <c r="D1769" i="8"/>
  <c r="D1768" i="8"/>
  <c r="D1767" i="8"/>
  <c r="D1766" i="8"/>
  <c r="D1765" i="8"/>
  <c r="D1764" i="8"/>
  <c r="D1763" i="8"/>
  <c r="D1762" i="8"/>
  <c r="D1761" i="8"/>
  <c r="D1760" i="8"/>
  <c r="D1759" i="8"/>
  <c r="D1758" i="8"/>
  <c r="D1757" i="8"/>
  <c r="D1756" i="8"/>
  <c r="D1755" i="8"/>
  <c r="D1754" i="8"/>
  <c r="D1753" i="8"/>
  <c r="D1752" i="8"/>
  <c r="D1751" i="8"/>
  <c r="D1750" i="8"/>
  <c r="D1749" i="8"/>
  <c r="D1748" i="8"/>
  <c r="D1747" i="8"/>
  <c r="D1746" i="8"/>
  <c r="D1745" i="8"/>
  <c r="D1744" i="8"/>
  <c r="D1743" i="8"/>
  <c r="D1742" i="8"/>
  <c r="D1741" i="8"/>
  <c r="D1740" i="8"/>
  <c r="D1739" i="8"/>
  <c r="D1738" i="8"/>
  <c r="D1737" i="8"/>
  <c r="D1736" i="8"/>
  <c r="D1735" i="8"/>
  <c r="D1734" i="8"/>
  <c r="D1733" i="8"/>
  <c r="D1732" i="8"/>
  <c r="D1731" i="8"/>
  <c r="D1730" i="8"/>
  <c r="D1729" i="8"/>
  <c r="D1728" i="8"/>
  <c r="D1727" i="8"/>
  <c r="D1726" i="8"/>
  <c r="D1725" i="8"/>
  <c r="D1724" i="8"/>
  <c r="D1723" i="8"/>
  <c r="D1722" i="8"/>
  <c r="D1721" i="8"/>
  <c r="D1720" i="8"/>
  <c r="D1719" i="8"/>
  <c r="D1718" i="8"/>
  <c r="D1717" i="8"/>
  <c r="D1716" i="8"/>
  <c r="D1715" i="8"/>
  <c r="D1714" i="8"/>
  <c r="D1713" i="8"/>
  <c r="D1712" i="8"/>
  <c r="D1711" i="8"/>
  <c r="D1710" i="8"/>
  <c r="D1709" i="8"/>
  <c r="D1708" i="8"/>
  <c r="D1707" i="8"/>
  <c r="D1706" i="8"/>
  <c r="D1705" i="8"/>
  <c r="D1704" i="8"/>
  <c r="D1703" i="8"/>
  <c r="D1702" i="8"/>
  <c r="D1701" i="8"/>
  <c r="D1700" i="8"/>
  <c r="D1699" i="8"/>
  <c r="D1698" i="8"/>
  <c r="D1697" i="8"/>
  <c r="D1696" i="8"/>
  <c r="D1695" i="8"/>
  <c r="D1694" i="8"/>
  <c r="D1693" i="8"/>
  <c r="D1692" i="8"/>
  <c r="D1691" i="8"/>
  <c r="D1690" i="8"/>
  <c r="D1689" i="8"/>
  <c r="D1688" i="8"/>
  <c r="D1687" i="8"/>
  <c r="D1686" i="8"/>
  <c r="D1685" i="8"/>
  <c r="D1684" i="8"/>
  <c r="D1683" i="8"/>
  <c r="D1682" i="8"/>
  <c r="D1681" i="8"/>
  <c r="D1680" i="8"/>
  <c r="D1679" i="8"/>
  <c r="D1678" i="8"/>
  <c r="D1677" i="8"/>
  <c r="D1676" i="8"/>
  <c r="D1675" i="8"/>
  <c r="D1674" i="8"/>
  <c r="D1673" i="8"/>
  <c r="D1672" i="8"/>
  <c r="D1671" i="8"/>
  <c r="D1670" i="8"/>
  <c r="D1669" i="8"/>
  <c r="D1668" i="8"/>
  <c r="D1667" i="8"/>
  <c r="D1666" i="8"/>
  <c r="D1665" i="8"/>
  <c r="D1664" i="8"/>
  <c r="D1663" i="8"/>
  <c r="D1662" i="8"/>
  <c r="D1661" i="8"/>
  <c r="D1660" i="8"/>
  <c r="D1659" i="8"/>
  <c r="D1658" i="8"/>
  <c r="D1657" i="8"/>
  <c r="D1656" i="8"/>
  <c r="D1655" i="8"/>
  <c r="D1654" i="8"/>
  <c r="D1653" i="8"/>
  <c r="D1652" i="8"/>
  <c r="D1651" i="8"/>
  <c r="D1650" i="8"/>
  <c r="D1649" i="8"/>
  <c r="D1648" i="8"/>
  <c r="D1647" i="8"/>
  <c r="D1646" i="8"/>
  <c r="D1645" i="8"/>
  <c r="D1644" i="8"/>
  <c r="D1643" i="8"/>
  <c r="D1642" i="8"/>
  <c r="D1641" i="8"/>
  <c r="D1640" i="8"/>
  <c r="D1639" i="8"/>
  <c r="D1638" i="8"/>
  <c r="D1637" i="8"/>
  <c r="D1636" i="8"/>
  <c r="D1635" i="8"/>
  <c r="D1634" i="8"/>
  <c r="D1633" i="8"/>
  <c r="D1632" i="8"/>
  <c r="D1631" i="8"/>
  <c r="D1630" i="8"/>
  <c r="D1629" i="8"/>
  <c r="D1628" i="8"/>
  <c r="D1627" i="8"/>
  <c r="D1626" i="8"/>
  <c r="D1625" i="8"/>
  <c r="D1624" i="8"/>
  <c r="D1623" i="8"/>
  <c r="D1622" i="8"/>
  <c r="D1621" i="8"/>
  <c r="D1620" i="8"/>
  <c r="D1619" i="8"/>
  <c r="D1618" i="8"/>
  <c r="D1617" i="8"/>
  <c r="D1616" i="8"/>
  <c r="D1615" i="8"/>
  <c r="D1614" i="8"/>
  <c r="D1613" i="8"/>
  <c r="D1612" i="8"/>
  <c r="D1611" i="8"/>
  <c r="D1610" i="8"/>
  <c r="D1609" i="8"/>
  <c r="D1608" i="8"/>
  <c r="D1607" i="8"/>
  <c r="D1606" i="8"/>
  <c r="D1605" i="8"/>
  <c r="D1604" i="8"/>
  <c r="D1603" i="8"/>
  <c r="D1602" i="8"/>
  <c r="D1601" i="8"/>
  <c r="D1600" i="8"/>
  <c r="D1599" i="8"/>
  <c r="D1598" i="8"/>
  <c r="D1597" i="8"/>
  <c r="D1596" i="8"/>
  <c r="D1595" i="8"/>
  <c r="D1594" i="8"/>
  <c r="D1593" i="8"/>
  <c r="D1592" i="8"/>
  <c r="D1591" i="8"/>
  <c r="D1590" i="8"/>
  <c r="D1589" i="8"/>
  <c r="D1588" i="8"/>
  <c r="D1587" i="8"/>
  <c r="D1586" i="8"/>
  <c r="D1585" i="8"/>
  <c r="D1584" i="8"/>
  <c r="D1583" i="8"/>
  <c r="D1582" i="8"/>
  <c r="D1581" i="8"/>
  <c r="D1580" i="8"/>
  <c r="D1579" i="8"/>
  <c r="D1578" i="8"/>
  <c r="D1577" i="8"/>
  <c r="D1576" i="8"/>
  <c r="D1575" i="8"/>
  <c r="D1574" i="8"/>
  <c r="D1573" i="8"/>
  <c r="D1572" i="8"/>
  <c r="D1571" i="8"/>
  <c r="D1570" i="8"/>
  <c r="D1569" i="8"/>
  <c r="D1568" i="8"/>
  <c r="D1567" i="8"/>
  <c r="D1566" i="8"/>
  <c r="D1565" i="8"/>
  <c r="D1564" i="8"/>
  <c r="D1563" i="8"/>
  <c r="D1562" i="8"/>
  <c r="D1561" i="8"/>
  <c r="D1560" i="8"/>
  <c r="D1559" i="8"/>
  <c r="D1558" i="8"/>
  <c r="D1557" i="8"/>
  <c r="D1556" i="8"/>
  <c r="D1555" i="8"/>
  <c r="D1554" i="8"/>
  <c r="D1553" i="8"/>
  <c r="D1552" i="8"/>
  <c r="D1551" i="8"/>
  <c r="D1550" i="8"/>
  <c r="D1549" i="8"/>
  <c r="D1548" i="8"/>
  <c r="D1547" i="8"/>
  <c r="D1546" i="8"/>
  <c r="D1545" i="8"/>
  <c r="D1544" i="8"/>
  <c r="D1543" i="8"/>
  <c r="D1542" i="8"/>
  <c r="D1541" i="8"/>
  <c r="D1540" i="8"/>
  <c r="D1539" i="8"/>
  <c r="D1538" i="8"/>
  <c r="D1537" i="8"/>
  <c r="D1536" i="8"/>
  <c r="D1535" i="8"/>
  <c r="D1534" i="8"/>
  <c r="D1533" i="8"/>
  <c r="D1532" i="8"/>
  <c r="D1531" i="8"/>
  <c r="D1530" i="8"/>
  <c r="D1529" i="8"/>
  <c r="D1528" i="8"/>
  <c r="D1527" i="8"/>
  <c r="D1526" i="8"/>
  <c r="D1525" i="8"/>
  <c r="D1524" i="8"/>
  <c r="D1523" i="8"/>
  <c r="D1522" i="8"/>
  <c r="D1521" i="8"/>
  <c r="D1520" i="8"/>
  <c r="D1519" i="8"/>
  <c r="D1518" i="8"/>
  <c r="D1517" i="8"/>
  <c r="D1516" i="8"/>
  <c r="D1515" i="8"/>
  <c r="D1514" i="8"/>
  <c r="D1513" i="8"/>
  <c r="D1512" i="8"/>
  <c r="D1511" i="8"/>
  <c r="D1510" i="8"/>
  <c r="D1509" i="8"/>
  <c r="D1508" i="8"/>
  <c r="D1507" i="8"/>
  <c r="D1506" i="8"/>
  <c r="D1505" i="8"/>
  <c r="D1504" i="8"/>
  <c r="D1503" i="8"/>
  <c r="D1502" i="8"/>
  <c r="D1501" i="8"/>
  <c r="D1500" i="8"/>
  <c r="D1499" i="8"/>
  <c r="D1498" i="8"/>
  <c r="D1497" i="8"/>
  <c r="D1496" i="8"/>
  <c r="D1495" i="8"/>
  <c r="D1494" i="8"/>
  <c r="D1493" i="8"/>
  <c r="D1492" i="8"/>
  <c r="D1491" i="8"/>
  <c r="D1490" i="8"/>
  <c r="D1489" i="8"/>
  <c r="D1488" i="8"/>
  <c r="D1487" i="8"/>
  <c r="D1486" i="8"/>
  <c r="D1485" i="8"/>
  <c r="D1484" i="8"/>
  <c r="D1483" i="8"/>
  <c r="D1482" i="8"/>
  <c r="D1481" i="8"/>
  <c r="D1480" i="8"/>
  <c r="D1479" i="8"/>
  <c r="D1478" i="8"/>
  <c r="D1477" i="8"/>
  <c r="D1476" i="8"/>
  <c r="D1475" i="8"/>
  <c r="D1474" i="8"/>
  <c r="D1473" i="8"/>
  <c r="D1472" i="8"/>
  <c r="D1471" i="8"/>
  <c r="D1470" i="8"/>
  <c r="D1469" i="8"/>
  <c r="D1468" i="8"/>
  <c r="D1467" i="8"/>
  <c r="D1466" i="8"/>
  <c r="D1465" i="8"/>
  <c r="D1464" i="8"/>
  <c r="D1463" i="8"/>
  <c r="D1462" i="8"/>
  <c r="D1461" i="8"/>
  <c r="D1460" i="8"/>
  <c r="D1459" i="8"/>
  <c r="D1458" i="8"/>
  <c r="D1457" i="8"/>
  <c r="D1456" i="8"/>
  <c r="D1455" i="8"/>
  <c r="D1454" i="8"/>
  <c r="D1453" i="8"/>
  <c r="D1452" i="8"/>
  <c r="D1451" i="8"/>
  <c r="D1450" i="8"/>
  <c r="D1449" i="8"/>
  <c r="D1448" i="8"/>
  <c r="D1447" i="8"/>
  <c r="D1446" i="8"/>
  <c r="D1445" i="8"/>
  <c r="D1444" i="8"/>
  <c r="D1443" i="8"/>
  <c r="D1442" i="8"/>
  <c r="D1441" i="8"/>
  <c r="D1440" i="8"/>
  <c r="D1439" i="8"/>
  <c r="D1438" i="8"/>
  <c r="D1437" i="8"/>
  <c r="D1436" i="8"/>
  <c r="D1435" i="8"/>
  <c r="D1434" i="8"/>
  <c r="D1433" i="8"/>
  <c r="D1432" i="8"/>
  <c r="D1431" i="8"/>
  <c r="D1430" i="8"/>
  <c r="D1429" i="8"/>
  <c r="D1428" i="8"/>
  <c r="D1427" i="8"/>
  <c r="D1426" i="8"/>
  <c r="D1425" i="8"/>
  <c r="D1424" i="8"/>
  <c r="D1423" i="8"/>
  <c r="D1422" i="8"/>
  <c r="D1421" i="8"/>
  <c r="D1420" i="8"/>
  <c r="D1419" i="8"/>
  <c r="D1418" i="8"/>
  <c r="D1417" i="8"/>
  <c r="D1416" i="8"/>
  <c r="D1415" i="8"/>
  <c r="D1414" i="8"/>
  <c r="D1413" i="8"/>
  <c r="D1412" i="8"/>
  <c r="D1411" i="8"/>
  <c r="D1410" i="8"/>
  <c r="D1409" i="8"/>
  <c r="D1408" i="8"/>
  <c r="D1407" i="8"/>
  <c r="D1406" i="8"/>
  <c r="D1405" i="8"/>
  <c r="D1404" i="8"/>
  <c r="D1403" i="8"/>
  <c r="D1402" i="8"/>
  <c r="D1401" i="8"/>
  <c r="D1400" i="8"/>
  <c r="D1399" i="8"/>
  <c r="D1398" i="8"/>
  <c r="D1397" i="8"/>
  <c r="D1396" i="8"/>
  <c r="D1395" i="8"/>
  <c r="D1394" i="8"/>
  <c r="D1393" i="8"/>
  <c r="D1392" i="8"/>
  <c r="D1391" i="8"/>
  <c r="D1390" i="8"/>
  <c r="D1389" i="8"/>
  <c r="D1388" i="8"/>
  <c r="D1387" i="8"/>
  <c r="D1386" i="8"/>
  <c r="D1385" i="8"/>
  <c r="D1384" i="8"/>
  <c r="D1383" i="8"/>
  <c r="D1382" i="8"/>
  <c r="D1381" i="8"/>
  <c r="D1380" i="8"/>
  <c r="D1379" i="8"/>
  <c r="D1378" i="8"/>
  <c r="D1377" i="8"/>
  <c r="D1376" i="8"/>
  <c r="D1375" i="8"/>
  <c r="D1374" i="8"/>
  <c r="D1373" i="8"/>
  <c r="D1372" i="8"/>
  <c r="D1371" i="8"/>
  <c r="D1370" i="8"/>
  <c r="D1369" i="8"/>
  <c r="D1368" i="8"/>
  <c r="D1367" i="8"/>
  <c r="D1366" i="8"/>
  <c r="D1365" i="8"/>
  <c r="D1364" i="8"/>
  <c r="D1363" i="8"/>
  <c r="D1362" i="8"/>
  <c r="D1361" i="8"/>
  <c r="D1360" i="8"/>
  <c r="D1359" i="8"/>
  <c r="D1358" i="8"/>
  <c r="D1357" i="8"/>
  <c r="D1356" i="8"/>
  <c r="D1355" i="8"/>
  <c r="D1354" i="8"/>
  <c r="D1353" i="8"/>
  <c r="D1352" i="8"/>
  <c r="D1351" i="8"/>
  <c r="D1350" i="8"/>
  <c r="D1349" i="8"/>
  <c r="D1348" i="8"/>
  <c r="D1347" i="8"/>
  <c r="D1346" i="8"/>
  <c r="D1345" i="8"/>
  <c r="D1344" i="8"/>
  <c r="D1343" i="8"/>
  <c r="D1342" i="8"/>
  <c r="D1341" i="8"/>
  <c r="D1340" i="8"/>
  <c r="D1339" i="8"/>
  <c r="D1338" i="8"/>
  <c r="D1337" i="8"/>
  <c r="D1336" i="8"/>
  <c r="D1335" i="8"/>
  <c r="D1334" i="8"/>
  <c r="D1333" i="8"/>
  <c r="D1332" i="8"/>
  <c r="D1331" i="8"/>
  <c r="D1330" i="8"/>
  <c r="D1329" i="8"/>
  <c r="D1328" i="8"/>
  <c r="D1327" i="8"/>
  <c r="D1326" i="8"/>
  <c r="D1325" i="8"/>
  <c r="D1324" i="8"/>
  <c r="D1323" i="8"/>
  <c r="D1322" i="8"/>
  <c r="D1321" i="8"/>
  <c r="D1320" i="8"/>
  <c r="D1319" i="8"/>
  <c r="D1318" i="8"/>
  <c r="D1317" i="8"/>
  <c r="D1316" i="8"/>
  <c r="D1315" i="8"/>
  <c r="D1314" i="8"/>
  <c r="D1313" i="8"/>
  <c r="D1312" i="8"/>
  <c r="D1311" i="8"/>
  <c r="D1310" i="8"/>
  <c r="D1309" i="8"/>
  <c r="D1308" i="8"/>
  <c r="D1307" i="8"/>
  <c r="D1306" i="8"/>
  <c r="D1305" i="8"/>
  <c r="D1304" i="8"/>
  <c r="D1303" i="8"/>
  <c r="D1302" i="8"/>
  <c r="D1301" i="8"/>
  <c r="D1300" i="8"/>
  <c r="D1299" i="8"/>
  <c r="D1298" i="8"/>
  <c r="D1297" i="8"/>
  <c r="D1296" i="8"/>
  <c r="D1295" i="8"/>
  <c r="D1294" i="8"/>
  <c r="D1293" i="8"/>
  <c r="D1292" i="8"/>
  <c r="D1291" i="8"/>
  <c r="D1290" i="8"/>
  <c r="D1289" i="8"/>
  <c r="D1288" i="8"/>
  <c r="D1287" i="8"/>
  <c r="D1286" i="8"/>
  <c r="D1285" i="8"/>
  <c r="D1284" i="8"/>
  <c r="D1283" i="8"/>
  <c r="D1282" i="8"/>
  <c r="D1281" i="8"/>
  <c r="D1280" i="8"/>
  <c r="D1279" i="8"/>
  <c r="D1278" i="8"/>
  <c r="D1277" i="8"/>
  <c r="D1276" i="8"/>
  <c r="D1275" i="8"/>
  <c r="D1274" i="8"/>
  <c r="D1273" i="8"/>
  <c r="D1272" i="8"/>
  <c r="D1271" i="8"/>
  <c r="D1270" i="8"/>
  <c r="D1269" i="8"/>
  <c r="D1268" i="8"/>
  <c r="D1267" i="8"/>
  <c r="D1266" i="8"/>
  <c r="D1265" i="8"/>
  <c r="D1264" i="8"/>
  <c r="D1263" i="8"/>
  <c r="D1262" i="8"/>
  <c r="D1261" i="8"/>
  <c r="D1260" i="8"/>
  <c r="D1259" i="8"/>
  <c r="D1258" i="8"/>
  <c r="D1257" i="8"/>
  <c r="D1256" i="8"/>
  <c r="D1255" i="8"/>
  <c r="D1254" i="8"/>
  <c r="D1253" i="8"/>
  <c r="D1252" i="8"/>
  <c r="D1251" i="8"/>
  <c r="D1250" i="8"/>
  <c r="D1249" i="8"/>
  <c r="D1248" i="8"/>
  <c r="D1247" i="8"/>
  <c r="D1246" i="8"/>
  <c r="D1245" i="8"/>
  <c r="D1244" i="8"/>
  <c r="D1243" i="8"/>
  <c r="D1242" i="8"/>
  <c r="D1241" i="8"/>
  <c r="D1240" i="8"/>
  <c r="D1239" i="8"/>
  <c r="D1238" i="8"/>
  <c r="D1237" i="8"/>
  <c r="D1236" i="8"/>
  <c r="D1235" i="8"/>
  <c r="D1234" i="8"/>
  <c r="D1233" i="8"/>
  <c r="D1232" i="8"/>
  <c r="D1231" i="8"/>
  <c r="D1230" i="8"/>
  <c r="D1229" i="8"/>
  <c r="D1228" i="8"/>
  <c r="D1227" i="8"/>
  <c r="D1226" i="8"/>
  <c r="D1225" i="8"/>
  <c r="D1224" i="8"/>
  <c r="D1223" i="8"/>
  <c r="D1222" i="8"/>
  <c r="D1221" i="8"/>
  <c r="D1220" i="8"/>
  <c r="D1219" i="8"/>
  <c r="D1218" i="8"/>
  <c r="D1217" i="8"/>
  <c r="D1216" i="8"/>
  <c r="D1215" i="8"/>
  <c r="D1214" i="8"/>
  <c r="D1213" i="8"/>
  <c r="D1212" i="8"/>
  <c r="D1211" i="8"/>
  <c r="D1210" i="8"/>
  <c r="D1209" i="8"/>
  <c r="D1208" i="8"/>
  <c r="D1207" i="8"/>
  <c r="D1206" i="8"/>
  <c r="D1205" i="8"/>
  <c r="D1204" i="8"/>
  <c r="D1203" i="8"/>
  <c r="D1202" i="8"/>
  <c r="D1201" i="8"/>
  <c r="D1200" i="8"/>
  <c r="D1199" i="8"/>
  <c r="D1198" i="8"/>
  <c r="D1197" i="8"/>
  <c r="D1196" i="8"/>
  <c r="D1195" i="8"/>
  <c r="D1194" i="8"/>
  <c r="D1193" i="8"/>
  <c r="D1192" i="8"/>
  <c r="D1191" i="8"/>
  <c r="D1190" i="8"/>
  <c r="D1189" i="8"/>
  <c r="D1188" i="8"/>
  <c r="D1187" i="8"/>
  <c r="D1186" i="8"/>
  <c r="D1185" i="8"/>
  <c r="D1184" i="8"/>
  <c r="D1183" i="8"/>
  <c r="D1182" i="8"/>
  <c r="D1181" i="8"/>
  <c r="D1180" i="8"/>
  <c r="D1179" i="8"/>
  <c r="D1178" i="8"/>
  <c r="D1177" i="8"/>
  <c r="D1176" i="8"/>
  <c r="D1175" i="8"/>
  <c r="D1174" i="8"/>
  <c r="D1173" i="8"/>
  <c r="D1172" i="8"/>
  <c r="D1171" i="8"/>
  <c r="D1170" i="8"/>
  <c r="D1169" i="8"/>
  <c r="D1168" i="8"/>
  <c r="D1167" i="8"/>
  <c r="D1166" i="8"/>
  <c r="D1165" i="8"/>
  <c r="D1164" i="8"/>
  <c r="D1163" i="8"/>
  <c r="D1162" i="8"/>
  <c r="D1161" i="8"/>
  <c r="D1160" i="8"/>
  <c r="D1159" i="8"/>
  <c r="D1158" i="8"/>
  <c r="D1157" i="8"/>
  <c r="D1156" i="8"/>
  <c r="D1155" i="8"/>
  <c r="D1154" i="8"/>
  <c r="D1153" i="8"/>
  <c r="D1152" i="8"/>
  <c r="D1151" i="8"/>
  <c r="D1150" i="8"/>
  <c r="D1149" i="8"/>
  <c r="D1148" i="8"/>
  <c r="D1147" i="8"/>
  <c r="D1146" i="8"/>
  <c r="D1145" i="8"/>
  <c r="D1144" i="8"/>
  <c r="D1143" i="8"/>
  <c r="D1142" i="8"/>
  <c r="D1141" i="8"/>
  <c r="D1140" i="8"/>
  <c r="D1139" i="8"/>
  <c r="D1138" i="8"/>
  <c r="D1137" i="8"/>
  <c r="D1136" i="8"/>
  <c r="D1135" i="8"/>
  <c r="D1134" i="8"/>
  <c r="D1133" i="8"/>
  <c r="D1132" i="8"/>
  <c r="D1131" i="8"/>
  <c r="D1130" i="8"/>
  <c r="D1129" i="8"/>
  <c r="D1128" i="8"/>
  <c r="D1127" i="8"/>
  <c r="D1126" i="8"/>
  <c r="D1125" i="8"/>
  <c r="D1124" i="8"/>
  <c r="D1123" i="8"/>
  <c r="D1122" i="8"/>
  <c r="D1121" i="8"/>
  <c r="D1120" i="8"/>
  <c r="D1119" i="8"/>
  <c r="D1118" i="8"/>
  <c r="D1117" i="8"/>
  <c r="D1116" i="8"/>
  <c r="D1115" i="8"/>
  <c r="D1114" i="8"/>
  <c r="D1113" i="8"/>
  <c r="D1112" i="8"/>
  <c r="D1111" i="8"/>
  <c r="D1110" i="8"/>
  <c r="D1109" i="8"/>
  <c r="D1108" i="8"/>
  <c r="D1107" i="8"/>
  <c r="D1106" i="8"/>
  <c r="D1105" i="8"/>
  <c r="D1104" i="8"/>
  <c r="D1103" i="8"/>
  <c r="D1102" i="8"/>
  <c r="D1101" i="8"/>
  <c r="D1100" i="8"/>
  <c r="D1099" i="8"/>
  <c r="D1098" i="8"/>
  <c r="D1097" i="8"/>
  <c r="D1096" i="8"/>
  <c r="D1095" i="8"/>
  <c r="D1094" i="8"/>
  <c r="D1093" i="8"/>
  <c r="D1092" i="8"/>
  <c r="D1091" i="8"/>
  <c r="D1090" i="8"/>
  <c r="D1089" i="8"/>
  <c r="D1088" i="8"/>
  <c r="D1087" i="8"/>
  <c r="D1086" i="8"/>
  <c r="D1085" i="8"/>
  <c r="D1084" i="8"/>
  <c r="D1083" i="8"/>
  <c r="D1082" i="8"/>
  <c r="D1081" i="8"/>
  <c r="D1080" i="8"/>
  <c r="D1079" i="8"/>
  <c r="D1078" i="8"/>
  <c r="D1077" i="8"/>
  <c r="D1076" i="8"/>
  <c r="D1075" i="8"/>
  <c r="D1074" i="8"/>
  <c r="D1073" i="8"/>
  <c r="D1072" i="8"/>
  <c r="D1071" i="8"/>
  <c r="D1070" i="8"/>
  <c r="D1069" i="8"/>
  <c r="D1068" i="8"/>
  <c r="D1067" i="8"/>
  <c r="D1066" i="8"/>
  <c r="D1065" i="8"/>
  <c r="D1064" i="8"/>
  <c r="D1063" i="8"/>
  <c r="D1062" i="8"/>
  <c r="D1061" i="8"/>
  <c r="D1060" i="8"/>
  <c r="D1059" i="8"/>
  <c r="D1058" i="8"/>
  <c r="D1057" i="8"/>
  <c r="D1056" i="8"/>
  <c r="D1055" i="8"/>
  <c r="D1054" i="8"/>
  <c r="D1053" i="8"/>
  <c r="D1052" i="8"/>
  <c r="D1051" i="8"/>
  <c r="D1050" i="8"/>
  <c r="D1049" i="8"/>
  <c r="D1048" i="8"/>
  <c r="D1047" i="8"/>
  <c r="D1046" i="8"/>
  <c r="D1045" i="8"/>
  <c r="D1044" i="8"/>
  <c r="D1043" i="8"/>
  <c r="D1042" i="8"/>
  <c r="D1041" i="8"/>
  <c r="D1040" i="8"/>
  <c r="D1039" i="8"/>
  <c r="D1038" i="8"/>
  <c r="D1037" i="8"/>
  <c r="D1036" i="8"/>
  <c r="D1035" i="8"/>
  <c r="D1034" i="8"/>
  <c r="D1033" i="8"/>
  <c r="D1032" i="8"/>
  <c r="D1031" i="8"/>
  <c r="D1030" i="8"/>
  <c r="D1029" i="8"/>
  <c r="D1028" i="8"/>
  <c r="D1027" i="8"/>
  <c r="D1026" i="8"/>
  <c r="D1025" i="8"/>
  <c r="D1024" i="8"/>
  <c r="D1023" i="8"/>
  <c r="D1022" i="8"/>
  <c r="D1021" i="8"/>
  <c r="D1020" i="8"/>
  <c r="D1019" i="8"/>
  <c r="D1018" i="8"/>
  <c r="D1017" i="8"/>
  <c r="D1016" i="8"/>
  <c r="D1015" i="8"/>
  <c r="D1014" i="8"/>
  <c r="D1013" i="8"/>
  <c r="D1012" i="8"/>
  <c r="D1011" i="8"/>
  <c r="D1010" i="8"/>
  <c r="D1009" i="8"/>
  <c r="D1008" i="8"/>
  <c r="D1007" i="8"/>
  <c r="D1006" i="8"/>
  <c r="D1005" i="8"/>
  <c r="D1004" i="8"/>
  <c r="D1003" i="8"/>
  <c r="D1002" i="8"/>
  <c r="D1001" i="8"/>
  <c r="D1000" i="8"/>
  <c r="D999" i="8"/>
  <c r="D998" i="8"/>
  <c r="D997" i="8"/>
  <c r="D996" i="8"/>
  <c r="D995" i="8"/>
  <c r="D994" i="8"/>
  <c r="D993" i="8"/>
  <c r="D992" i="8"/>
  <c r="D991" i="8"/>
  <c r="D990" i="8"/>
  <c r="D989" i="8"/>
  <c r="D988" i="8"/>
  <c r="D987" i="8"/>
  <c r="D986" i="8"/>
  <c r="D985" i="8"/>
  <c r="D984" i="8"/>
  <c r="D983" i="8"/>
  <c r="D982" i="8"/>
  <c r="D981" i="8"/>
  <c r="D980" i="8"/>
  <c r="D979" i="8"/>
  <c r="D978" i="8"/>
  <c r="D977" i="8"/>
  <c r="D976" i="8"/>
  <c r="D975" i="8"/>
  <c r="D974" i="8"/>
  <c r="D973" i="8"/>
  <c r="D972" i="8"/>
  <c r="D971" i="8"/>
  <c r="D970" i="8"/>
  <c r="D969" i="8"/>
  <c r="D968" i="8"/>
  <c r="D967" i="8"/>
  <c r="D966" i="8"/>
  <c r="D965" i="8"/>
  <c r="D964" i="8"/>
  <c r="D963" i="8"/>
  <c r="D962" i="8"/>
  <c r="D961" i="8"/>
  <c r="D960" i="8"/>
  <c r="D959" i="8"/>
  <c r="D958" i="8"/>
  <c r="D957" i="8"/>
  <c r="D956" i="8"/>
  <c r="D955" i="8"/>
  <c r="D954" i="8"/>
  <c r="D953" i="8"/>
  <c r="D952" i="8"/>
  <c r="D951" i="8"/>
  <c r="D950" i="8"/>
  <c r="D949" i="8"/>
  <c r="D948" i="8"/>
  <c r="D947" i="8"/>
  <c r="D946" i="8"/>
  <c r="D945" i="8"/>
  <c r="D944" i="8"/>
  <c r="D943" i="8"/>
  <c r="D942" i="8"/>
  <c r="D941" i="8"/>
  <c r="D940" i="8"/>
  <c r="D939" i="8"/>
  <c r="D938" i="8"/>
  <c r="D937" i="8"/>
  <c r="D936" i="8"/>
  <c r="D935" i="8"/>
  <c r="D934" i="8"/>
  <c r="D933" i="8"/>
  <c r="D932" i="8"/>
  <c r="D931" i="8"/>
  <c r="D930" i="8"/>
  <c r="D929" i="8"/>
  <c r="D928" i="8"/>
  <c r="D927" i="8"/>
  <c r="D926" i="8"/>
  <c r="D925" i="8"/>
  <c r="D924" i="8"/>
  <c r="D923" i="8"/>
  <c r="D922" i="8"/>
  <c r="D921" i="8"/>
  <c r="D920" i="8"/>
  <c r="D919" i="8"/>
  <c r="D918" i="8"/>
  <c r="D917" i="8"/>
  <c r="D916" i="8"/>
  <c r="D915" i="8"/>
  <c r="D914" i="8"/>
  <c r="D913" i="8"/>
  <c r="D912" i="8"/>
  <c r="D911" i="8"/>
  <c r="D910" i="8"/>
  <c r="D909" i="8"/>
  <c r="D908" i="8"/>
  <c r="D907" i="8"/>
  <c r="D906" i="8"/>
  <c r="D905" i="8"/>
  <c r="D904" i="8"/>
  <c r="D903" i="8"/>
  <c r="D902" i="8"/>
  <c r="D901" i="8"/>
  <c r="D900" i="8"/>
  <c r="D899" i="8"/>
  <c r="D898" i="8"/>
  <c r="D897" i="8"/>
  <c r="D896" i="8"/>
  <c r="D895" i="8"/>
  <c r="D894" i="8"/>
  <c r="D893" i="8"/>
  <c r="D892" i="8"/>
  <c r="D891" i="8"/>
  <c r="D890" i="8"/>
  <c r="D889" i="8"/>
  <c r="D888" i="8"/>
  <c r="D887" i="8"/>
  <c r="D886" i="8"/>
  <c r="D885" i="8"/>
  <c r="D884" i="8"/>
  <c r="D883" i="8"/>
  <c r="D882" i="8"/>
  <c r="D881" i="8"/>
  <c r="D880" i="8"/>
  <c r="D879" i="8"/>
  <c r="D878" i="8"/>
  <c r="D877" i="8"/>
  <c r="D876" i="8"/>
  <c r="D875" i="8"/>
  <c r="D874" i="8"/>
  <c r="D873" i="8"/>
  <c r="D872" i="8"/>
  <c r="D871" i="8"/>
  <c r="D870" i="8"/>
  <c r="D869" i="8"/>
  <c r="D868" i="8"/>
  <c r="D867" i="8"/>
  <c r="D866" i="8"/>
  <c r="D865" i="8"/>
  <c r="D864" i="8"/>
  <c r="D863" i="8"/>
  <c r="D862" i="8"/>
  <c r="D861" i="8"/>
  <c r="D860" i="8"/>
  <c r="D859" i="8"/>
  <c r="D858" i="8"/>
  <c r="D857" i="8"/>
  <c r="D856" i="8"/>
  <c r="D855" i="8"/>
  <c r="D854" i="8"/>
  <c r="D853" i="8"/>
  <c r="D852" i="8"/>
  <c r="D851" i="8"/>
  <c r="D850" i="8"/>
  <c r="D849" i="8"/>
  <c r="D848" i="8"/>
  <c r="D847" i="8"/>
  <c r="D846" i="8"/>
  <c r="D845" i="8"/>
  <c r="D844" i="8"/>
  <c r="D843" i="8"/>
  <c r="D842" i="8"/>
  <c r="D841" i="8"/>
  <c r="D840" i="8"/>
  <c r="D839" i="8"/>
  <c r="D838" i="8"/>
  <c r="D837" i="8"/>
  <c r="D836" i="8"/>
  <c r="D835" i="8"/>
  <c r="D834" i="8"/>
  <c r="D833" i="8"/>
  <c r="D832" i="8"/>
  <c r="D831" i="8"/>
  <c r="D830" i="8"/>
  <c r="D829" i="8"/>
  <c r="D828" i="8"/>
  <c r="D827" i="8"/>
  <c r="D826" i="8"/>
  <c r="D825" i="8"/>
  <c r="D824" i="8"/>
  <c r="D823" i="8"/>
  <c r="D822" i="8"/>
  <c r="D821" i="8"/>
  <c r="D820" i="8"/>
  <c r="D819" i="8"/>
  <c r="D818" i="8"/>
  <c r="D817" i="8"/>
  <c r="D816" i="8"/>
  <c r="D815" i="8"/>
  <c r="D814" i="8"/>
  <c r="D813" i="8"/>
  <c r="D812" i="8"/>
  <c r="D811" i="8"/>
  <c r="D810" i="8"/>
  <c r="D809" i="8"/>
  <c r="D808" i="8"/>
  <c r="D807" i="8"/>
  <c r="D806" i="8"/>
  <c r="D805" i="8"/>
  <c r="D804" i="8"/>
  <c r="D803" i="8"/>
  <c r="D802" i="8"/>
  <c r="D801" i="8"/>
  <c r="D800" i="8"/>
  <c r="D799" i="8"/>
  <c r="D798" i="8"/>
  <c r="D797" i="8"/>
  <c r="D796" i="8"/>
  <c r="D795" i="8"/>
  <c r="D794" i="8"/>
  <c r="D793" i="8"/>
  <c r="D792" i="8"/>
  <c r="D791" i="8"/>
  <c r="D790" i="8"/>
  <c r="D789" i="8"/>
  <c r="D788" i="8"/>
  <c r="D787" i="8"/>
  <c r="D786" i="8"/>
  <c r="D785" i="8"/>
  <c r="D784" i="8"/>
  <c r="D783" i="8"/>
  <c r="D782" i="8"/>
  <c r="D781" i="8"/>
  <c r="D780" i="8"/>
  <c r="D779" i="8"/>
  <c r="D778" i="8"/>
  <c r="D777" i="8"/>
  <c r="D776" i="8"/>
  <c r="D775" i="8"/>
  <c r="D774" i="8"/>
  <c r="D773" i="8"/>
  <c r="D772" i="8"/>
  <c r="D771" i="8"/>
  <c r="D770" i="8"/>
  <c r="D769" i="8"/>
  <c r="D768" i="8"/>
  <c r="D767" i="8"/>
  <c r="D766" i="8"/>
  <c r="D765" i="8"/>
  <c r="D764" i="8"/>
  <c r="D763" i="8"/>
  <c r="D762" i="8"/>
  <c r="D761" i="8"/>
  <c r="D760" i="8"/>
  <c r="D759" i="8"/>
  <c r="D758" i="8"/>
  <c r="D757" i="8"/>
  <c r="D756" i="8"/>
  <c r="D755" i="8"/>
  <c r="D754" i="8"/>
  <c r="D753" i="8"/>
  <c r="D752" i="8"/>
  <c r="D751" i="8"/>
  <c r="D750" i="8"/>
  <c r="D749" i="8"/>
  <c r="D748" i="8"/>
  <c r="D747" i="8"/>
  <c r="D746" i="8"/>
  <c r="D745" i="8"/>
  <c r="D744" i="8"/>
  <c r="D743" i="8"/>
  <c r="D742" i="8"/>
  <c r="D741" i="8"/>
  <c r="D740" i="8"/>
  <c r="D739" i="8"/>
  <c r="D738" i="8"/>
  <c r="D737" i="8"/>
  <c r="D736" i="8"/>
  <c r="D735" i="8"/>
  <c r="D734" i="8"/>
  <c r="D733" i="8"/>
  <c r="D732" i="8"/>
  <c r="D731" i="8"/>
  <c r="D730" i="8"/>
  <c r="D729" i="8"/>
  <c r="D728" i="8"/>
  <c r="D727" i="8"/>
  <c r="D726" i="8"/>
  <c r="D725" i="8"/>
  <c r="D724" i="8"/>
  <c r="D723" i="8"/>
  <c r="D722" i="8"/>
  <c r="D721" i="8"/>
  <c r="D720" i="8"/>
  <c r="D719" i="8"/>
  <c r="D718" i="8"/>
  <c r="D717" i="8"/>
  <c r="D716" i="8"/>
  <c r="D715" i="8"/>
  <c r="D714" i="8"/>
  <c r="D713" i="8"/>
  <c r="D712" i="8"/>
  <c r="D711" i="8"/>
  <c r="D710" i="8"/>
  <c r="D709" i="8"/>
  <c r="D708" i="8"/>
  <c r="D707" i="8"/>
  <c r="D706" i="8"/>
  <c r="D705" i="8"/>
  <c r="D704" i="8"/>
  <c r="D703" i="8"/>
  <c r="D702" i="8"/>
  <c r="D701" i="8"/>
  <c r="D700" i="8"/>
  <c r="D699" i="8"/>
  <c r="D698" i="8"/>
  <c r="D697" i="8"/>
  <c r="D696" i="8"/>
  <c r="D695" i="8"/>
  <c r="D694" i="8"/>
  <c r="D693" i="8"/>
  <c r="D692" i="8"/>
  <c r="D691" i="8"/>
  <c r="D690" i="8"/>
  <c r="D689" i="8"/>
  <c r="D688" i="8"/>
  <c r="D687" i="8"/>
  <c r="D686" i="8"/>
  <c r="D685" i="8"/>
  <c r="D684" i="8"/>
  <c r="D683" i="8"/>
  <c r="D682" i="8"/>
  <c r="D681" i="8"/>
  <c r="D680" i="8"/>
  <c r="D679" i="8"/>
  <c r="D678" i="8"/>
  <c r="D677" i="8"/>
  <c r="D676" i="8"/>
  <c r="D675" i="8"/>
  <c r="D674" i="8"/>
  <c r="D673" i="8"/>
  <c r="D672" i="8"/>
  <c r="D671" i="8"/>
  <c r="D670" i="8"/>
  <c r="D669" i="8"/>
  <c r="D668" i="8"/>
  <c r="D667" i="8"/>
  <c r="D666" i="8"/>
  <c r="D665" i="8"/>
  <c r="D664" i="8"/>
  <c r="D663" i="8"/>
  <c r="D662" i="8"/>
  <c r="D661" i="8"/>
  <c r="D660" i="8"/>
  <c r="D659" i="8"/>
  <c r="D658" i="8"/>
  <c r="D657" i="8"/>
  <c r="D656" i="8"/>
  <c r="D655" i="8"/>
  <c r="D654" i="8"/>
  <c r="D653" i="8"/>
  <c r="D652" i="8"/>
  <c r="D651" i="8"/>
  <c r="D650" i="8"/>
  <c r="D649" i="8"/>
  <c r="D648" i="8"/>
  <c r="D647" i="8"/>
  <c r="D646" i="8"/>
  <c r="D645" i="8"/>
  <c r="D644" i="8"/>
  <c r="D643" i="8"/>
  <c r="D642" i="8"/>
  <c r="D641" i="8"/>
  <c r="D640" i="8"/>
  <c r="D639" i="8"/>
  <c r="D638" i="8"/>
  <c r="D637" i="8"/>
  <c r="D636" i="8"/>
  <c r="D635" i="8"/>
  <c r="D634" i="8"/>
  <c r="D633" i="8"/>
  <c r="D632" i="8"/>
  <c r="D631" i="8"/>
  <c r="D630" i="8"/>
  <c r="D629" i="8"/>
  <c r="D628" i="8"/>
  <c r="D627" i="8"/>
  <c r="D626" i="8"/>
  <c r="D625" i="8"/>
  <c r="D624" i="8"/>
  <c r="D623" i="8"/>
  <c r="D622" i="8"/>
  <c r="D621" i="8"/>
  <c r="D620" i="8"/>
  <c r="D619" i="8"/>
  <c r="D618" i="8"/>
  <c r="D617" i="8"/>
  <c r="D616" i="8"/>
  <c r="D615" i="8"/>
  <c r="D614" i="8"/>
  <c r="D613" i="8"/>
  <c r="D612" i="8"/>
  <c r="D611" i="8"/>
  <c r="D610" i="8"/>
  <c r="D609" i="8"/>
  <c r="D608" i="8"/>
  <c r="D607" i="8"/>
  <c r="D606" i="8"/>
  <c r="D605" i="8"/>
  <c r="D604" i="8"/>
  <c r="D603" i="8"/>
  <c r="D602" i="8"/>
  <c r="D601" i="8"/>
  <c r="D600" i="8"/>
  <c r="D599" i="8"/>
  <c r="D598" i="8"/>
  <c r="D597" i="8"/>
  <c r="D596" i="8"/>
  <c r="D595" i="8"/>
  <c r="D594" i="8"/>
  <c r="D593" i="8"/>
  <c r="D592" i="8"/>
  <c r="D591" i="8"/>
  <c r="D590" i="8"/>
  <c r="D589" i="8"/>
  <c r="D588" i="8"/>
  <c r="D587" i="8"/>
  <c r="D586" i="8"/>
  <c r="D585" i="8"/>
  <c r="D584" i="8"/>
  <c r="D583" i="8"/>
  <c r="D582" i="8"/>
  <c r="D581" i="8"/>
  <c r="D580" i="8"/>
  <c r="D579" i="8"/>
  <c r="D578" i="8"/>
  <c r="D577" i="8"/>
  <c r="D576" i="8"/>
  <c r="D575" i="8"/>
  <c r="D574" i="8"/>
  <c r="D573" i="8"/>
  <c r="D572" i="8"/>
  <c r="D571" i="8"/>
  <c r="D570" i="8"/>
  <c r="D569" i="8"/>
  <c r="D568" i="8"/>
  <c r="D567" i="8"/>
  <c r="D566" i="8"/>
  <c r="D565" i="8"/>
  <c r="D564" i="8"/>
  <c r="D563" i="8"/>
  <c r="D562" i="8"/>
  <c r="D561" i="8"/>
  <c r="D560" i="8"/>
  <c r="D559" i="8"/>
  <c r="D558" i="8"/>
  <c r="D557" i="8"/>
  <c r="D556" i="8"/>
  <c r="D555" i="8"/>
  <c r="D554" i="8"/>
  <c r="D553" i="8"/>
  <c r="D552" i="8"/>
  <c r="D551" i="8"/>
  <c r="D550" i="8"/>
  <c r="D549" i="8"/>
  <c r="D548" i="8"/>
  <c r="D547" i="8"/>
  <c r="D546" i="8"/>
  <c r="D545" i="8"/>
  <c r="D544" i="8"/>
  <c r="D543" i="8"/>
  <c r="D542" i="8"/>
  <c r="D541" i="8"/>
  <c r="D540" i="8"/>
  <c r="D539" i="8"/>
  <c r="D538" i="8"/>
  <c r="D537" i="8"/>
  <c r="D536" i="8"/>
  <c r="D535" i="8"/>
  <c r="D534" i="8"/>
  <c r="D533" i="8"/>
  <c r="D532" i="8"/>
  <c r="D531" i="8"/>
  <c r="D530" i="8"/>
  <c r="D529" i="8"/>
  <c r="D528" i="8"/>
  <c r="D527" i="8"/>
  <c r="D526" i="8"/>
  <c r="D525" i="8"/>
  <c r="D524" i="8"/>
  <c r="D523" i="8"/>
  <c r="D522" i="8"/>
  <c r="D521" i="8"/>
  <c r="D520" i="8"/>
  <c r="D519" i="8"/>
  <c r="D518" i="8"/>
  <c r="D517" i="8"/>
  <c r="D516" i="8"/>
  <c r="D515" i="8"/>
  <c r="D514" i="8"/>
  <c r="D513" i="8"/>
  <c r="D512" i="8"/>
  <c r="D511" i="8"/>
  <c r="D510" i="8"/>
  <c r="D509" i="8"/>
  <c r="D508" i="8"/>
  <c r="D507" i="8"/>
  <c r="D506" i="8"/>
  <c r="D505" i="8"/>
  <c r="D504" i="8"/>
  <c r="D503" i="8"/>
  <c r="D502" i="8"/>
  <c r="D501" i="8"/>
  <c r="D500" i="8"/>
  <c r="D499" i="8"/>
  <c r="D498" i="8"/>
  <c r="D497" i="8"/>
  <c r="D496" i="8"/>
  <c r="D495" i="8"/>
  <c r="D494" i="8"/>
  <c r="D493" i="8"/>
  <c r="D492" i="8"/>
  <c r="D491" i="8"/>
  <c r="D490" i="8"/>
  <c r="D489" i="8"/>
  <c r="D488" i="8"/>
  <c r="D487" i="8"/>
  <c r="D486" i="8"/>
  <c r="D485" i="8"/>
  <c r="D484" i="8"/>
  <c r="D483" i="8"/>
  <c r="D482" i="8"/>
  <c r="D481" i="8"/>
  <c r="D480" i="8"/>
  <c r="D479" i="8"/>
  <c r="D478" i="8"/>
  <c r="D477" i="8"/>
  <c r="D476" i="8"/>
  <c r="D475" i="8"/>
  <c r="D474" i="8"/>
  <c r="D473" i="8"/>
  <c r="D472" i="8"/>
  <c r="D471" i="8"/>
  <c r="D470" i="8"/>
  <c r="D469" i="8"/>
  <c r="D468" i="8"/>
  <c r="D467" i="8"/>
  <c r="D466" i="8"/>
  <c r="D465" i="8"/>
  <c r="D464" i="8"/>
  <c r="D463" i="8"/>
  <c r="D462" i="8"/>
  <c r="D461" i="8"/>
  <c r="D460" i="8"/>
  <c r="D459" i="8"/>
  <c r="D458" i="8"/>
  <c r="D457" i="8"/>
  <c r="D456" i="8"/>
  <c r="D455" i="8"/>
  <c r="D454" i="8"/>
  <c r="D453" i="8"/>
  <c r="D452" i="8"/>
  <c r="D451" i="8"/>
  <c r="D450" i="8"/>
  <c r="D449" i="8"/>
  <c r="D448" i="8"/>
  <c r="D447" i="8"/>
  <c r="D446" i="8"/>
  <c r="D445" i="8"/>
  <c r="D444" i="8"/>
  <c r="D443" i="8"/>
  <c r="D442" i="8"/>
  <c r="D441" i="8"/>
  <c r="D440" i="8"/>
  <c r="D439" i="8"/>
  <c r="D438" i="8"/>
  <c r="D437" i="8"/>
  <c r="D436" i="8"/>
  <c r="D435" i="8"/>
  <c r="D434" i="8"/>
  <c r="D433" i="8"/>
  <c r="D432" i="8"/>
  <c r="D431" i="8"/>
  <c r="D430" i="8"/>
  <c r="D429" i="8"/>
  <c r="D428" i="8"/>
  <c r="D427" i="8"/>
  <c r="D426" i="8"/>
  <c r="D425" i="8"/>
  <c r="D424" i="8"/>
  <c r="D423" i="8"/>
  <c r="D422" i="8"/>
  <c r="D421" i="8"/>
  <c r="D420" i="8"/>
  <c r="D419" i="8"/>
  <c r="D418" i="8"/>
  <c r="D417" i="8"/>
  <c r="D416" i="8"/>
  <c r="D415" i="8"/>
  <c r="D414" i="8"/>
  <c r="D413" i="8"/>
  <c r="D412" i="8"/>
  <c r="D411" i="8"/>
  <c r="D410" i="8"/>
  <c r="D409" i="8"/>
  <c r="D408" i="8"/>
  <c r="D407" i="8"/>
  <c r="D406" i="8"/>
  <c r="D405" i="8"/>
  <c r="D404" i="8"/>
  <c r="D403" i="8"/>
  <c r="D402" i="8"/>
  <c r="D401" i="8"/>
  <c r="D400" i="8"/>
  <c r="D399" i="8"/>
  <c r="D398" i="8"/>
  <c r="D397" i="8"/>
  <c r="D396" i="8"/>
  <c r="D395" i="8"/>
  <c r="D394" i="8"/>
  <c r="D393" i="8"/>
  <c r="D392" i="8"/>
  <c r="D391" i="8"/>
  <c r="D390" i="8"/>
  <c r="D389" i="8"/>
  <c r="D388" i="8"/>
  <c r="D387" i="8"/>
  <c r="D386" i="8"/>
  <c r="D385" i="8"/>
  <c r="D384" i="8"/>
  <c r="D383" i="8"/>
  <c r="D382" i="8"/>
  <c r="D381" i="8"/>
  <c r="D380" i="8"/>
  <c r="D379" i="8"/>
  <c r="D378" i="8"/>
  <c r="D377" i="8"/>
  <c r="D376" i="8"/>
  <c r="D375" i="8"/>
  <c r="D374" i="8"/>
  <c r="D373" i="8"/>
  <c r="D372" i="8"/>
  <c r="D371" i="8"/>
  <c r="D370" i="8"/>
  <c r="D369" i="8"/>
  <c r="D368" i="8"/>
  <c r="D367" i="8"/>
  <c r="D366" i="8"/>
  <c r="D365" i="8"/>
  <c r="D364" i="8"/>
  <c r="D363" i="8"/>
  <c r="D362" i="8"/>
  <c r="D361" i="8"/>
  <c r="D360" i="8"/>
  <c r="D359" i="8"/>
  <c r="D358" i="8"/>
  <c r="D357" i="8"/>
  <c r="D356" i="8"/>
  <c r="D355" i="8"/>
  <c r="D354" i="8"/>
  <c r="D353" i="8"/>
  <c r="D352" i="8"/>
  <c r="D351" i="8"/>
  <c r="D350" i="8"/>
  <c r="D349" i="8"/>
  <c r="D348" i="8"/>
  <c r="D347" i="8"/>
  <c r="D346" i="8"/>
  <c r="D345" i="8"/>
  <c r="D344" i="8"/>
  <c r="D343" i="8"/>
  <c r="D342" i="8"/>
  <c r="D341" i="8"/>
  <c r="D340" i="8"/>
  <c r="D339" i="8"/>
  <c r="D338" i="8"/>
  <c r="D337" i="8"/>
  <c r="D336" i="8"/>
  <c r="D335" i="8"/>
  <c r="D334" i="8"/>
  <c r="D333" i="8"/>
  <c r="D332" i="8"/>
  <c r="D331" i="8"/>
  <c r="D330" i="8"/>
  <c r="D329" i="8"/>
  <c r="D328" i="8"/>
  <c r="D327" i="8"/>
  <c r="D326" i="8"/>
  <c r="D325" i="8"/>
  <c r="D324" i="8"/>
  <c r="D323" i="8"/>
  <c r="D322" i="8"/>
  <c r="D321" i="8"/>
  <c r="D320" i="8"/>
  <c r="D319" i="8"/>
  <c r="D318" i="8"/>
  <c r="D317" i="8"/>
  <c r="D316" i="8"/>
  <c r="D315" i="8"/>
  <c r="D314" i="8"/>
  <c r="D313" i="8"/>
  <c r="D312" i="8"/>
  <c r="D311" i="8"/>
  <c r="D310" i="8"/>
  <c r="D309" i="8"/>
  <c r="D308" i="8"/>
  <c r="D307" i="8"/>
  <c r="D306" i="8"/>
  <c r="D305" i="8"/>
  <c r="D304" i="8"/>
  <c r="D303" i="8"/>
  <c r="D302" i="8"/>
  <c r="D301" i="8"/>
  <c r="D300" i="8"/>
  <c r="D299" i="8"/>
  <c r="D298" i="8"/>
  <c r="D297" i="8"/>
  <c r="D296" i="8"/>
  <c r="D295" i="8"/>
  <c r="D294" i="8"/>
  <c r="D293" i="8"/>
  <c r="D292" i="8"/>
  <c r="D291" i="8"/>
  <c r="D290" i="8"/>
  <c r="D289" i="8"/>
  <c r="D288" i="8"/>
  <c r="D287" i="8"/>
  <c r="D286" i="8"/>
  <c r="D285" i="8"/>
  <c r="D284" i="8"/>
  <c r="D283" i="8"/>
  <c r="D282" i="8"/>
  <c r="D281" i="8"/>
  <c r="D280" i="8"/>
  <c r="D279" i="8"/>
  <c r="D278" i="8"/>
  <c r="D277" i="8"/>
  <c r="D276" i="8"/>
  <c r="D275" i="8"/>
  <c r="D274" i="8"/>
  <c r="D273" i="8"/>
  <c r="D272" i="8"/>
  <c r="D271" i="8"/>
  <c r="D270" i="8"/>
  <c r="D269" i="8"/>
  <c r="D268" i="8"/>
  <c r="D267" i="8"/>
  <c r="D266" i="8"/>
  <c r="D265" i="8"/>
  <c r="D264" i="8"/>
  <c r="D263" i="8"/>
  <c r="D262" i="8"/>
  <c r="D261" i="8"/>
  <c r="D260" i="8"/>
  <c r="D259" i="8"/>
  <c r="D258" i="8"/>
  <c r="D257" i="8"/>
  <c r="D256" i="8"/>
  <c r="D255" i="8"/>
  <c r="D254" i="8"/>
  <c r="D253" i="8"/>
  <c r="D252" i="8"/>
  <c r="D251" i="8"/>
  <c r="D250" i="8"/>
  <c r="D249" i="8"/>
  <c r="D248" i="8"/>
  <c r="D247" i="8"/>
  <c r="D246" i="8"/>
  <c r="D245" i="8"/>
  <c r="D244" i="8"/>
  <c r="D243" i="8"/>
  <c r="D242" i="8"/>
  <c r="D241" i="8"/>
  <c r="D240" i="8"/>
  <c r="D239" i="8"/>
  <c r="D238" i="8"/>
  <c r="D237" i="8"/>
  <c r="D236" i="8"/>
  <c r="D235" i="8"/>
  <c r="D234" i="8"/>
  <c r="D233" i="8"/>
  <c r="D232" i="8"/>
  <c r="D231" i="8"/>
  <c r="D230" i="8"/>
  <c r="D229" i="8"/>
  <c r="D228" i="8"/>
  <c r="D227" i="8"/>
  <c r="D226" i="8"/>
  <c r="D225" i="8"/>
  <c r="D224" i="8"/>
  <c r="D223" i="8"/>
  <c r="D222" i="8"/>
  <c r="D221" i="8"/>
  <c r="D220" i="8"/>
  <c r="D219" i="8"/>
  <c r="D218" i="8"/>
  <c r="D217" i="8"/>
  <c r="D216" i="8"/>
  <c r="D215" i="8"/>
  <c r="D214" i="8"/>
  <c r="D213" i="8"/>
  <c r="D212" i="8"/>
  <c r="D211" i="8"/>
  <c r="D210" i="8"/>
  <c r="D209" i="8"/>
  <c r="D208" i="8"/>
  <c r="D207" i="8"/>
  <c r="D206" i="8"/>
  <c r="D205" i="8"/>
  <c r="D204" i="8"/>
  <c r="D203" i="8"/>
  <c r="D202" i="8"/>
  <c r="D201" i="8"/>
  <c r="D200" i="8"/>
  <c r="D199" i="8"/>
  <c r="D198" i="8"/>
  <c r="D197" i="8"/>
  <c r="D196" i="8"/>
  <c r="D195" i="8"/>
  <c r="D194" i="8"/>
  <c r="D193" i="8"/>
  <c r="D192" i="8"/>
  <c r="D191" i="8"/>
  <c r="D190" i="8"/>
  <c r="D189" i="8"/>
  <c r="D188" i="8"/>
  <c r="D187" i="8"/>
  <c r="D186" i="8"/>
  <c r="D185" i="8"/>
  <c r="D184" i="8"/>
  <c r="D183" i="8"/>
  <c r="D182" i="8"/>
  <c r="D181" i="8"/>
  <c r="D180" i="8"/>
  <c r="D179" i="8"/>
  <c r="D178" i="8"/>
  <c r="D177" i="8"/>
  <c r="D176" i="8"/>
  <c r="D175" i="8"/>
  <c r="D174" i="8"/>
  <c r="D173" i="8"/>
  <c r="D172" i="8"/>
  <c r="D171" i="8"/>
  <c r="D170" i="8"/>
  <c r="D169" i="8"/>
  <c r="D168" i="8"/>
  <c r="D167" i="8"/>
  <c r="D166" i="8"/>
  <c r="D165" i="8"/>
  <c r="D164" i="8"/>
  <c r="D163" i="8"/>
  <c r="D162" i="8"/>
  <c r="D161" i="8"/>
  <c r="D160" i="8"/>
  <c r="D159" i="8"/>
  <c r="D158" i="8"/>
  <c r="D157" i="8"/>
  <c r="D156" i="8"/>
  <c r="D155" i="8"/>
  <c r="D154" i="8"/>
  <c r="D153" i="8"/>
  <c r="D152" i="8"/>
  <c r="D151" i="8"/>
  <c r="D150" i="8"/>
  <c r="D149" i="8"/>
  <c r="D148" i="8"/>
  <c r="D147" i="8"/>
  <c r="D146" i="8"/>
  <c r="D145" i="8"/>
  <c r="D144" i="8"/>
  <c r="D143" i="8"/>
  <c r="D142" i="8"/>
  <c r="D141" i="8"/>
  <c r="D140" i="8"/>
  <c r="D139" i="8"/>
  <c r="D138" i="8"/>
  <c r="D137" i="8"/>
  <c r="D136" i="8"/>
  <c r="D135" i="8"/>
  <c r="D134" i="8"/>
  <c r="D133" i="8"/>
  <c r="D132" i="8"/>
  <c r="D131" i="8"/>
  <c r="D130" i="8"/>
  <c r="D129" i="8"/>
  <c r="D128" i="8"/>
  <c r="D127" i="8"/>
  <c r="D126" i="8"/>
  <c r="D125" i="8"/>
  <c r="D124" i="8"/>
  <c r="D123" i="8"/>
  <c r="D122" i="8"/>
  <c r="D121" i="8"/>
  <c r="D120" i="8"/>
  <c r="D119" i="8"/>
  <c r="D118" i="8"/>
  <c r="D117" i="8"/>
  <c r="D116" i="8"/>
  <c r="D115" i="8"/>
  <c r="D114" i="8"/>
  <c r="D113" i="8"/>
  <c r="D112" i="8"/>
  <c r="D111" i="8"/>
  <c r="D110" i="8"/>
  <c r="D109" i="8"/>
  <c r="D108" i="8"/>
  <c r="D107" i="8"/>
  <c r="D106" i="8"/>
  <c r="D105" i="8"/>
  <c r="D104" i="8"/>
  <c r="D103" i="8"/>
  <c r="D102" i="8"/>
  <c r="D101" i="8"/>
  <c r="D100" i="8"/>
  <c r="D99" i="8"/>
  <c r="D98" i="8"/>
  <c r="D97" i="8"/>
  <c r="D96" i="8"/>
  <c r="D95" i="8"/>
  <c r="D94" i="8"/>
  <c r="D93" i="8"/>
  <c r="D92" i="8"/>
  <c r="D91" i="8"/>
  <c r="D90" i="8"/>
  <c r="D89" i="8"/>
  <c r="D88" i="8"/>
  <c r="D87" i="8"/>
  <c r="D86" i="8"/>
  <c r="D85" i="8"/>
  <c r="D84" i="8"/>
  <c r="D83" i="8"/>
  <c r="D82" i="8"/>
  <c r="D81" i="8"/>
  <c r="D80" i="8"/>
  <c r="D79" i="8"/>
  <c r="D78" i="8"/>
  <c r="D77" i="8"/>
  <c r="D76" i="8"/>
  <c r="D75" i="8"/>
  <c r="D74" i="8"/>
  <c r="D73" i="8"/>
  <c r="D72" i="8"/>
  <c r="D71" i="8"/>
  <c r="D70" i="8"/>
  <c r="D69" i="8"/>
  <c r="D68" i="8"/>
  <c r="D67" i="8"/>
  <c r="D66" i="8"/>
  <c r="D65" i="8"/>
  <c r="D64" i="8"/>
  <c r="D63" i="8"/>
  <c r="D62" i="8"/>
  <c r="D61" i="8"/>
  <c r="D60" i="8"/>
  <c r="D59" i="8"/>
  <c r="D58" i="8"/>
  <c r="D57" i="8"/>
  <c r="D56" i="8"/>
  <c r="D55" i="8"/>
  <c r="D54" i="8"/>
  <c r="D53" i="8"/>
  <c r="D52" i="8"/>
  <c r="D51" i="8"/>
  <c r="D50" i="8"/>
  <c r="D49" i="8"/>
  <c r="D48" i="8"/>
  <c r="D47" i="8"/>
  <c r="D46" i="8"/>
  <c r="D45" i="8"/>
  <c r="D44" i="8"/>
  <c r="D43" i="8"/>
  <c r="D42" i="8"/>
  <c r="D41" i="8"/>
  <c r="D40" i="8"/>
  <c r="D39" i="8"/>
  <c r="D38" i="8"/>
  <c r="D37" i="8"/>
  <c r="D36" i="8"/>
  <c r="D35" i="8"/>
  <c r="D34" i="8"/>
  <c r="D33" i="8"/>
  <c r="D32" i="8"/>
  <c r="D31" i="8"/>
  <c r="D30" i="8"/>
  <c r="D29" i="8"/>
  <c r="D28" i="8"/>
  <c r="D27" i="8"/>
  <c r="D26" i="8"/>
  <c r="D25" i="8"/>
  <c r="D24" i="8"/>
  <c r="D23" i="8"/>
  <c r="D22" i="8"/>
  <c r="D21" i="8"/>
  <c r="D20" i="8"/>
  <c r="D19" i="8"/>
  <c r="D18" i="8"/>
  <c r="D17" i="8"/>
  <c r="D16" i="8"/>
  <c r="D15" i="8"/>
  <c r="D14" i="8"/>
  <c r="D13" i="8"/>
  <c r="D12" i="8"/>
  <c r="D11" i="8"/>
  <c r="D10" i="8"/>
  <c r="D9" i="8"/>
  <c r="D8" i="8"/>
  <c r="D7" i="8"/>
  <c r="D6" i="8"/>
  <c r="D5" i="8"/>
  <c r="D4" i="8"/>
  <c r="D3" i="8"/>
  <c r="C2430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26" i="3"/>
  <c r="C3" i="3"/>
  <c r="D4" i="3"/>
  <c r="C4" i="3"/>
  <c r="J4" i="3"/>
  <c r="C5" i="3"/>
  <c r="J5" i="3"/>
  <c r="C6" i="3"/>
  <c r="J6" i="3"/>
  <c r="C7" i="3"/>
  <c r="J7" i="3"/>
  <c r="C8" i="3"/>
  <c r="J8" i="3"/>
  <c r="C9" i="3"/>
  <c r="J9" i="3"/>
  <c r="C10" i="3"/>
  <c r="J10" i="3"/>
  <c r="C11" i="3"/>
  <c r="J11" i="3"/>
  <c r="C12" i="3"/>
  <c r="J12" i="3"/>
  <c r="C13" i="3"/>
  <c r="J13" i="3"/>
  <c r="C14" i="3"/>
  <c r="J14" i="3"/>
  <c r="C15" i="3"/>
  <c r="J15" i="3"/>
  <c r="C16" i="3"/>
  <c r="J16" i="3"/>
  <c r="C17" i="3"/>
  <c r="J17" i="3"/>
  <c r="C18" i="3"/>
  <c r="J18" i="3"/>
  <c r="C19" i="3"/>
  <c r="J19" i="3"/>
  <c r="C20" i="3"/>
  <c r="J20" i="3"/>
  <c r="C21" i="3"/>
  <c r="J21" i="3"/>
  <c r="C22" i="3"/>
  <c r="J22" i="3"/>
  <c r="C23" i="3"/>
  <c r="J23" i="3"/>
  <c r="C24" i="3"/>
  <c r="J24" i="3"/>
  <c r="C25" i="3"/>
  <c r="J25" i="3"/>
  <c r="C26" i="3"/>
  <c r="J26" i="3"/>
  <c r="C27" i="3"/>
  <c r="J27" i="3"/>
  <c r="C28" i="3"/>
  <c r="J28" i="3"/>
  <c r="C29" i="3"/>
  <c r="J29" i="3"/>
  <c r="C30" i="3"/>
  <c r="J30" i="3"/>
  <c r="C31" i="3"/>
  <c r="J31" i="3"/>
  <c r="C32" i="3"/>
  <c r="J32" i="3"/>
  <c r="C33" i="3"/>
  <c r="J33" i="3"/>
  <c r="C34" i="3"/>
  <c r="J34" i="3"/>
  <c r="C35" i="3"/>
  <c r="J35" i="3"/>
  <c r="C36" i="3"/>
  <c r="J36" i="3"/>
  <c r="C37" i="3"/>
  <c r="J37" i="3"/>
  <c r="C38" i="3"/>
  <c r="J38" i="3"/>
  <c r="C39" i="3"/>
  <c r="J39" i="3"/>
  <c r="C40" i="3"/>
  <c r="J40" i="3"/>
  <c r="C41" i="3"/>
  <c r="J41" i="3"/>
  <c r="C42" i="3"/>
  <c r="J42" i="3"/>
  <c r="C43" i="3"/>
  <c r="J43" i="3"/>
  <c r="C44" i="3"/>
  <c r="J44" i="3"/>
  <c r="C45" i="3"/>
  <c r="J45" i="3"/>
  <c r="C46" i="3"/>
  <c r="J46" i="3"/>
  <c r="C47" i="3"/>
  <c r="J47" i="3"/>
  <c r="C48" i="3"/>
  <c r="J48" i="3"/>
  <c r="C49" i="3"/>
  <c r="J49" i="3"/>
  <c r="C50" i="3"/>
  <c r="J50" i="3"/>
  <c r="C51" i="3"/>
  <c r="J51" i="3"/>
  <c r="C52" i="3"/>
  <c r="J52" i="3"/>
  <c r="C53" i="3"/>
  <c r="J53" i="3"/>
  <c r="C54" i="3"/>
  <c r="J54" i="3"/>
  <c r="C55" i="3"/>
  <c r="J55" i="3"/>
  <c r="C56" i="3"/>
  <c r="J56" i="3"/>
  <c r="C57" i="3"/>
  <c r="J57" i="3"/>
  <c r="C58" i="3"/>
  <c r="J58" i="3"/>
  <c r="C59" i="3"/>
  <c r="J59" i="3"/>
  <c r="C60" i="3"/>
  <c r="J60" i="3"/>
  <c r="C61" i="3"/>
  <c r="J61" i="3"/>
  <c r="C62" i="3"/>
  <c r="J62" i="3"/>
  <c r="C63" i="3"/>
  <c r="J63" i="3"/>
  <c r="C64" i="3"/>
  <c r="J64" i="3"/>
  <c r="C65" i="3"/>
  <c r="J65" i="3"/>
  <c r="C66" i="3"/>
  <c r="J66" i="3"/>
  <c r="C67" i="3"/>
  <c r="J67" i="3"/>
  <c r="C68" i="3"/>
  <c r="J68" i="3"/>
  <c r="C69" i="3"/>
  <c r="J69" i="3"/>
  <c r="C70" i="3"/>
  <c r="J70" i="3"/>
  <c r="C71" i="3"/>
  <c r="J71" i="3"/>
  <c r="C72" i="3"/>
  <c r="J72" i="3"/>
  <c r="C73" i="3"/>
  <c r="J73" i="3"/>
  <c r="C74" i="3"/>
  <c r="J74" i="3"/>
  <c r="C75" i="3"/>
  <c r="J75" i="3"/>
  <c r="C76" i="3"/>
  <c r="J76" i="3"/>
  <c r="C77" i="3"/>
  <c r="J77" i="3"/>
  <c r="C78" i="3"/>
  <c r="J78" i="3"/>
  <c r="C79" i="3"/>
  <c r="J79" i="3"/>
  <c r="C80" i="3"/>
  <c r="J80" i="3"/>
  <c r="C81" i="3"/>
  <c r="J81" i="3"/>
  <c r="C82" i="3"/>
  <c r="J82" i="3"/>
  <c r="C83" i="3"/>
  <c r="J83" i="3"/>
  <c r="C84" i="3"/>
  <c r="J84" i="3"/>
  <c r="C85" i="3"/>
  <c r="J85" i="3"/>
  <c r="C86" i="3"/>
  <c r="J86" i="3"/>
  <c r="C87" i="3"/>
  <c r="J87" i="3"/>
  <c r="C88" i="3"/>
  <c r="J88" i="3"/>
  <c r="C89" i="3"/>
  <c r="J89" i="3"/>
  <c r="C90" i="3"/>
  <c r="J90" i="3"/>
  <c r="C91" i="3"/>
  <c r="J91" i="3"/>
  <c r="C92" i="3"/>
  <c r="J92" i="3"/>
  <c r="C93" i="3"/>
  <c r="J93" i="3"/>
  <c r="C94" i="3"/>
  <c r="J94" i="3"/>
  <c r="C95" i="3"/>
  <c r="J95" i="3"/>
  <c r="C96" i="3"/>
  <c r="J96" i="3"/>
  <c r="C97" i="3"/>
  <c r="J97" i="3"/>
  <c r="C98" i="3"/>
  <c r="J98" i="3"/>
  <c r="C99" i="3"/>
  <c r="J99" i="3"/>
  <c r="C100" i="3"/>
  <c r="J100" i="3"/>
  <c r="C101" i="3"/>
  <c r="J101" i="3"/>
  <c r="C102" i="3"/>
  <c r="J102" i="3"/>
  <c r="C103" i="3"/>
  <c r="J103" i="3"/>
  <c r="C104" i="3"/>
  <c r="J104" i="3"/>
  <c r="C105" i="3"/>
  <c r="J105" i="3"/>
  <c r="C106" i="3"/>
  <c r="J106" i="3"/>
  <c r="C107" i="3"/>
  <c r="J107" i="3"/>
  <c r="C108" i="3"/>
  <c r="J108" i="3"/>
  <c r="C109" i="3"/>
  <c r="J109" i="3"/>
  <c r="C110" i="3"/>
  <c r="J110" i="3"/>
  <c r="C111" i="3"/>
  <c r="J111" i="3"/>
  <c r="C112" i="3"/>
  <c r="J112" i="3"/>
  <c r="C113" i="3"/>
  <c r="J113" i="3"/>
  <c r="C114" i="3"/>
  <c r="J114" i="3"/>
  <c r="C115" i="3"/>
  <c r="J115" i="3"/>
  <c r="C116" i="3"/>
  <c r="J116" i="3"/>
  <c r="C117" i="3"/>
  <c r="J117" i="3"/>
  <c r="C118" i="3"/>
  <c r="J118" i="3"/>
  <c r="C119" i="3"/>
  <c r="J119" i="3"/>
  <c r="C120" i="3"/>
  <c r="J120" i="3"/>
  <c r="C121" i="3"/>
  <c r="J121" i="3"/>
  <c r="C122" i="3"/>
  <c r="J122" i="3"/>
  <c r="C123" i="3"/>
  <c r="J123" i="3"/>
  <c r="C124" i="3"/>
  <c r="J124" i="3"/>
  <c r="C125" i="3"/>
  <c r="J125" i="3"/>
  <c r="C126" i="3"/>
  <c r="J126" i="3"/>
  <c r="C127" i="3"/>
  <c r="J127" i="3"/>
  <c r="C128" i="3"/>
  <c r="J128" i="3"/>
  <c r="C129" i="3"/>
  <c r="J129" i="3"/>
  <c r="C130" i="3"/>
  <c r="J130" i="3"/>
  <c r="C131" i="3"/>
  <c r="J131" i="3"/>
  <c r="C132" i="3"/>
  <c r="J132" i="3"/>
  <c r="C133" i="3"/>
  <c r="J133" i="3"/>
  <c r="C134" i="3"/>
  <c r="J134" i="3"/>
  <c r="C135" i="3"/>
  <c r="J135" i="3"/>
  <c r="C136" i="3"/>
  <c r="J136" i="3"/>
  <c r="C137" i="3"/>
  <c r="J137" i="3"/>
  <c r="C138" i="3"/>
  <c r="J138" i="3"/>
  <c r="C139" i="3"/>
  <c r="J139" i="3"/>
  <c r="C140" i="3"/>
  <c r="J140" i="3"/>
  <c r="C141" i="3"/>
  <c r="J141" i="3"/>
  <c r="C142" i="3"/>
  <c r="J142" i="3"/>
  <c r="C143" i="3"/>
  <c r="J143" i="3"/>
  <c r="C144" i="3"/>
  <c r="J144" i="3"/>
  <c r="C145" i="3"/>
  <c r="J145" i="3"/>
  <c r="C146" i="3"/>
  <c r="C147" i="3"/>
  <c r="J147" i="3"/>
  <c r="C148" i="3"/>
  <c r="J148" i="3"/>
  <c r="C149" i="3"/>
  <c r="J149" i="3"/>
  <c r="C150" i="3"/>
  <c r="J150" i="3"/>
  <c r="C151" i="3"/>
  <c r="J151" i="3"/>
  <c r="C152" i="3"/>
  <c r="J152" i="3"/>
  <c r="C153" i="3"/>
  <c r="J153" i="3"/>
  <c r="C154" i="3"/>
  <c r="J154" i="3"/>
  <c r="C155" i="3"/>
  <c r="J155" i="3"/>
  <c r="C156" i="3"/>
  <c r="J156" i="3"/>
  <c r="C157" i="3"/>
  <c r="J157" i="3"/>
  <c r="C158" i="3"/>
  <c r="J158" i="3"/>
  <c r="C159" i="3"/>
  <c r="J159" i="3"/>
  <c r="C160" i="3"/>
  <c r="J160" i="3"/>
  <c r="C161" i="3"/>
  <c r="J161" i="3"/>
  <c r="C162" i="3"/>
  <c r="J162" i="3"/>
  <c r="C163" i="3"/>
  <c r="J163" i="3"/>
  <c r="C164" i="3"/>
  <c r="J164" i="3"/>
  <c r="C165" i="3"/>
  <c r="J165" i="3"/>
  <c r="C166" i="3"/>
  <c r="J166" i="3"/>
  <c r="C167" i="3"/>
  <c r="J167" i="3"/>
  <c r="C168" i="3"/>
  <c r="J168" i="3"/>
  <c r="C169" i="3"/>
  <c r="J169" i="3"/>
  <c r="C170" i="3"/>
  <c r="J170" i="3"/>
  <c r="C171" i="3"/>
  <c r="J171" i="3"/>
  <c r="C172" i="3"/>
  <c r="J172" i="3"/>
  <c r="C173" i="3"/>
  <c r="J173" i="3"/>
  <c r="C174" i="3"/>
  <c r="J174" i="3"/>
  <c r="C175" i="3"/>
  <c r="J175" i="3"/>
  <c r="C176" i="3"/>
  <c r="J176" i="3"/>
  <c r="C177" i="3"/>
  <c r="J177" i="3"/>
  <c r="C178" i="3"/>
  <c r="J178" i="3"/>
  <c r="C179" i="3"/>
  <c r="J179" i="3"/>
  <c r="C180" i="3"/>
  <c r="J180" i="3"/>
  <c r="C181" i="3"/>
  <c r="J181" i="3"/>
  <c r="C182" i="3"/>
  <c r="J182" i="3"/>
  <c r="C183" i="3"/>
  <c r="J183" i="3"/>
  <c r="C184" i="3"/>
  <c r="J184" i="3"/>
  <c r="C185" i="3"/>
  <c r="J185" i="3"/>
  <c r="C186" i="3"/>
  <c r="J186" i="3"/>
  <c r="C187" i="3"/>
  <c r="J187" i="3"/>
  <c r="C188" i="3"/>
  <c r="J188" i="3"/>
  <c r="C189" i="3"/>
  <c r="J189" i="3"/>
  <c r="C190" i="3"/>
  <c r="J190" i="3"/>
  <c r="C191" i="3"/>
  <c r="J191" i="3"/>
  <c r="C192" i="3"/>
  <c r="J192" i="3"/>
  <c r="C193" i="3"/>
  <c r="J193" i="3"/>
  <c r="C194" i="3"/>
  <c r="J194" i="3"/>
  <c r="C195" i="3"/>
  <c r="J195" i="3"/>
  <c r="C196" i="3"/>
  <c r="J196" i="3"/>
  <c r="C197" i="3"/>
  <c r="J197" i="3"/>
  <c r="C198" i="3"/>
  <c r="J198" i="3"/>
  <c r="C199" i="3"/>
  <c r="J199" i="3"/>
  <c r="C200" i="3"/>
  <c r="J200" i="3"/>
  <c r="C201" i="3"/>
  <c r="J201" i="3"/>
  <c r="C202" i="3"/>
  <c r="J202" i="3"/>
  <c r="C203" i="3"/>
  <c r="J203" i="3"/>
  <c r="C204" i="3"/>
  <c r="J204" i="3"/>
  <c r="C205" i="3"/>
  <c r="J205" i="3"/>
  <c r="C206" i="3"/>
  <c r="J206" i="3"/>
  <c r="C207" i="3"/>
  <c r="J207" i="3"/>
  <c r="C208" i="3"/>
  <c r="J208" i="3"/>
  <c r="C209" i="3"/>
  <c r="J209" i="3"/>
  <c r="C210" i="3"/>
  <c r="J210" i="3"/>
  <c r="C211" i="3"/>
  <c r="J211" i="3"/>
  <c r="C212" i="3"/>
  <c r="J212" i="3"/>
  <c r="C213" i="3"/>
  <c r="J213" i="3"/>
  <c r="C214" i="3"/>
  <c r="J214" i="3"/>
  <c r="C215" i="3"/>
  <c r="J215" i="3"/>
  <c r="C216" i="3"/>
  <c r="J216" i="3"/>
  <c r="C217" i="3"/>
  <c r="J217" i="3"/>
  <c r="C218" i="3"/>
  <c r="J218" i="3"/>
  <c r="C219" i="3"/>
  <c r="J219" i="3"/>
  <c r="C220" i="3"/>
  <c r="J220" i="3"/>
  <c r="C221" i="3"/>
  <c r="J221" i="3"/>
  <c r="C222" i="3"/>
  <c r="J222" i="3"/>
  <c r="C223" i="3"/>
  <c r="J223" i="3"/>
  <c r="C224" i="3"/>
  <c r="J224" i="3"/>
  <c r="C225" i="3"/>
  <c r="J225" i="3"/>
  <c r="C226" i="3"/>
  <c r="J226" i="3"/>
  <c r="C227" i="3"/>
  <c r="J227" i="3"/>
  <c r="C228" i="3"/>
  <c r="J228" i="3"/>
  <c r="C229" i="3"/>
  <c r="J229" i="3"/>
  <c r="C230" i="3"/>
  <c r="J230" i="3"/>
  <c r="C231" i="3"/>
  <c r="J231" i="3"/>
  <c r="C232" i="3"/>
  <c r="J232" i="3"/>
  <c r="C233" i="3"/>
  <c r="J233" i="3"/>
  <c r="C234" i="3"/>
  <c r="J234" i="3"/>
  <c r="C235" i="3"/>
  <c r="J235" i="3"/>
  <c r="C236" i="3"/>
  <c r="J236" i="3"/>
  <c r="C237" i="3"/>
  <c r="J237" i="3"/>
  <c r="C238" i="3"/>
  <c r="J238" i="3"/>
  <c r="C239" i="3"/>
  <c r="J239" i="3"/>
  <c r="C240" i="3"/>
  <c r="J240" i="3"/>
  <c r="C241" i="3"/>
  <c r="J241" i="3"/>
  <c r="C242" i="3"/>
  <c r="J242" i="3"/>
  <c r="C243" i="3"/>
  <c r="J243" i="3"/>
  <c r="C244" i="3"/>
  <c r="J244" i="3"/>
  <c r="C245" i="3"/>
  <c r="J245" i="3"/>
  <c r="C246" i="3"/>
  <c r="J246" i="3"/>
  <c r="C247" i="3"/>
  <c r="J247" i="3"/>
  <c r="C248" i="3"/>
  <c r="J248" i="3"/>
  <c r="C249" i="3"/>
  <c r="J249" i="3"/>
  <c r="C250" i="3"/>
  <c r="J250" i="3"/>
  <c r="C251" i="3"/>
  <c r="J251" i="3"/>
  <c r="C252" i="3"/>
  <c r="J252" i="3"/>
  <c r="C253" i="3"/>
  <c r="J253" i="3"/>
  <c r="C254" i="3"/>
  <c r="J254" i="3"/>
  <c r="C255" i="3"/>
  <c r="J255" i="3"/>
  <c r="C256" i="3"/>
  <c r="J256" i="3"/>
  <c r="C257" i="3"/>
  <c r="J257" i="3"/>
  <c r="C258" i="3"/>
  <c r="J258" i="3"/>
  <c r="C259" i="3"/>
  <c r="J259" i="3"/>
  <c r="C260" i="3"/>
  <c r="J260" i="3"/>
  <c r="C261" i="3"/>
  <c r="J261" i="3"/>
  <c r="C262" i="3"/>
  <c r="J262" i="3"/>
  <c r="C263" i="3"/>
  <c r="J263" i="3"/>
  <c r="C264" i="3"/>
  <c r="J264" i="3"/>
  <c r="C265" i="3"/>
  <c r="J265" i="3"/>
  <c r="C266" i="3"/>
  <c r="J266" i="3"/>
  <c r="C267" i="3"/>
  <c r="J267" i="3"/>
  <c r="C268" i="3"/>
  <c r="J268" i="3"/>
  <c r="C269" i="3"/>
  <c r="J269" i="3"/>
  <c r="C270" i="3"/>
  <c r="J270" i="3"/>
  <c r="C271" i="3"/>
  <c r="J271" i="3"/>
  <c r="C272" i="3"/>
  <c r="J272" i="3"/>
  <c r="C273" i="3"/>
  <c r="J273" i="3"/>
  <c r="C274" i="3"/>
  <c r="J274" i="3"/>
  <c r="C275" i="3"/>
  <c r="J275" i="3"/>
  <c r="C276" i="3"/>
  <c r="J276" i="3"/>
  <c r="C277" i="3"/>
  <c r="J277" i="3"/>
  <c r="C278" i="3"/>
  <c r="J278" i="3"/>
  <c r="C279" i="3"/>
  <c r="J279" i="3"/>
  <c r="C280" i="3"/>
  <c r="J280" i="3"/>
  <c r="C281" i="3"/>
  <c r="J281" i="3"/>
  <c r="C282" i="3"/>
  <c r="J282" i="3"/>
  <c r="C283" i="3"/>
  <c r="J283" i="3"/>
  <c r="C284" i="3"/>
  <c r="J284" i="3"/>
  <c r="C285" i="3"/>
  <c r="J285" i="3"/>
  <c r="C286" i="3"/>
  <c r="J286" i="3"/>
  <c r="C287" i="3"/>
  <c r="J287" i="3"/>
  <c r="C288" i="3"/>
  <c r="J288" i="3"/>
  <c r="C289" i="3"/>
  <c r="J289" i="3"/>
  <c r="C290" i="3"/>
  <c r="J290" i="3"/>
  <c r="C291" i="3"/>
  <c r="J291" i="3"/>
  <c r="C292" i="3"/>
  <c r="J292" i="3"/>
  <c r="C293" i="3"/>
  <c r="J293" i="3"/>
  <c r="C294" i="3"/>
  <c r="J294" i="3"/>
  <c r="C295" i="3"/>
  <c r="J295" i="3"/>
  <c r="C296" i="3"/>
  <c r="J296" i="3"/>
  <c r="C297" i="3"/>
  <c r="J297" i="3"/>
  <c r="C298" i="3"/>
  <c r="J298" i="3"/>
  <c r="C299" i="3"/>
  <c r="J299" i="3"/>
  <c r="C300" i="3"/>
  <c r="J300" i="3"/>
  <c r="C301" i="3"/>
  <c r="J301" i="3"/>
  <c r="C302" i="3"/>
  <c r="J302" i="3"/>
  <c r="C303" i="3"/>
  <c r="J303" i="3"/>
  <c r="C304" i="3"/>
  <c r="J304" i="3"/>
  <c r="C305" i="3"/>
  <c r="J305" i="3"/>
  <c r="C306" i="3"/>
  <c r="J306" i="3"/>
  <c r="C307" i="3"/>
  <c r="J307" i="3"/>
  <c r="C308" i="3"/>
  <c r="J308" i="3"/>
  <c r="C309" i="3"/>
  <c r="J309" i="3"/>
  <c r="C310" i="3"/>
  <c r="J310" i="3"/>
  <c r="C311" i="3"/>
  <c r="J311" i="3"/>
  <c r="C312" i="3"/>
  <c r="J312" i="3"/>
  <c r="C313" i="3"/>
  <c r="J313" i="3"/>
  <c r="C314" i="3"/>
  <c r="J314" i="3"/>
  <c r="C315" i="3"/>
  <c r="J315" i="3"/>
  <c r="C316" i="3"/>
  <c r="J316" i="3"/>
  <c r="C317" i="3"/>
  <c r="J317" i="3"/>
  <c r="C318" i="3"/>
  <c r="J318" i="3"/>
  <c r="C319" i="3"/>
  <c r="J319" i="3"/>
  <c r="C320" i="3"/>
  <c r="J320" i="3"/>
  <c r="C321" i="3"/>
  <c r="J321" i="3"/>
  <c r="C322" i="3"/>
  <c r="J322" i="3"/>
  <c r="C323" i="3"/>
  <c r="J323" i="3"/>
  <c r="C324" i="3"/>
  <c r="J324" i="3"/>
  <c r="C325" i="3"/>
  <c r="J325" i="3"/>
  <c r="C326" i="3"/>
  <c r="J326" i="3"/>
  <c r="C327" i="3"/>
  <c r="J327" i="3"/>
  <c r="C328" i="3"/>
  <c r="J328" i="3"/>
  <c r="C329" i="3"/>
  <c r="J329" i="3"/>
  <c r="C330" i="3"/>
  <c r="J330" i="3"/>
  <c r="C331" i="3"/>
  <c r="J331" i="3"/>
  <c r="C332" i="3"/>
  <c r="J332" i="3"/>
  <c r="C333" i="3"/>
  <c r="J333" i="3"/>
  <c r="C334" i="3"/>
  <c r="J334" i="3"/>
  <c r="C335" i="3"/>
  <c r="J335" i="3"/>
  <c r="C336" i="3"/>
  <c r="J336" i="3"/>
  <c r="C337" i="3"/>
  <c r="J337" i="3"/>
  <c r="C338" i="3"/>
  <c r="J338" i="3"/>
  <c r="C339" i="3"/>
  <c r="J339" i="3"/>
  <c r="C340" i="3"/>
  <c r="J340" i="3"/>
  <c r="C341" i="3"/>
  <c r="J341" i="3"/>
  <c r="C342" i="3"/>
  <c r="J342" i="3"/>
  <c r="C343" i="3"/>
  <c r="J343" i="3"/>
  <c r="C344" i="3"/>
  <c r="J344" i="3"/>
  <c r="C345" i="3"/>
  <c r="J345" i="3"/>
  <c r="C346" i="3"/>
  <c r="J346" i="3"/>
  <c r="C347" i="3"/>
  <c r="J347" i="3"/>
  <c r="C348" i="3"/>
  <c r="J348" i="3"/>
  <c r="C349" i="3"/>
  <c r="J349" i="3"/>
  <c r="C350" i="3"/>
  <c r="J350" i="3"/>
  <c r="C351" i="3"/>
  <c r="J351" i="3"/>
  <c r="C352" i="3"/>
  <c r="J352" i="3"/>
  <c r="C353" i="3"/>
  <c r="J353" i="3"/>
  <c r="C354" i="3"/>
  <c r="J354" i="3"/>
  <c r="C355" i="3"/>
  <c r="J355" i="3"/>
  <c r="C356" i="3"/>
  <c r="J356" i="3"/>
  <c r="C357" i="3"/>
  <c r="J357" i="3"/>
  <c r="C358" i="3"/>
  <c r="J358" i="3"/>
  <c r="C359" i="3"/>
  <c r="J359" i="3"/>
  <c r="C360" i="3"/>
  <c r="J360" i="3"/>
  <c r="C361" i="3"/>
  <c r="J361" i="3"/>
  <c r="C362" i="3"/>
  <c r="J362" i="3"/>
  <c r="C363" i="3"/>
  <c r="J363" i="3"/>
  <c r="C364" i="3"/>
  <c r="J364" i="3"/>
  <c r="C365" i="3"/>
  <c r="J365" i="3"/>
  <c r="C366" i="3"/>
  <c r="J366" i="3"/>
  <c r="C367" i="3"/>
  <c r="J367" i="3"/>
  <c r="C368" i="3"/>
  <c r="J368" i="3"/>
  <c r="C369" i="3"/>
  <c r="J369" i="3"/>
  <c r="C370" i="3"/>
  <c r="J370" i="3"/>
  <c r="C371" i="3"/>
  <c r="J371" i="3"/>
  <c r="C372" i="3"/>
  <c r="J372" i="3"/>
  <c r="C373" i="3"/>
  <c r="J373" i="3"/>
  <c r="C374" i="3"/>
  <c r="J374" i="3"/>
  <c r="C375" i="3"/>
  <c r="J375" i="3"/>
  <c r="C376" i="3"/>
  <c r="J376" i="3"/>
  <c r="C377" i="3"/>
  <c r="J377" i="3"/>
  <c r="C378" i="3"/>
  <c r="J378" i="3"/>
  <c r="C379" i="3"/>
  <c r="J379" i="3"/>
  <c r="C380" i="3"/>
  <c r="J380" i="3"/>
  <c r="C381" i="3"/>
  <c r="J381" i="3"/>
  <c r="C382" i="3"/>
  <c r="J382" i="3"/>
  <c r="C383" i="3"/>
  <c r="J383" i="3"/>
  <c r="C384" i="3"/>
  <c r="J384" i="3"/>
  <c r="C385" i="3"/>
  <c r="J385" i="3"/>
  <c r="C386" i="3"/>
  <c r="J386" i="3"/>
  <c r="C387" i="3"/>
  <c r="J387" i="3"/>
  <c r="C388" i="3"/>
  <c r="J388" i="3"/>
  <c r="C389" i="3"/>
  <c r="J389" i="3"/>
  <c r="C390" i="3"/>
  <c r="J390" i="3"/>
  <c r="C391" i="3"/>
  <c r="J391" i="3"/>
  <c r="C392" i="3"/>
  <c r="J392" i="3"/>
  <c r="C393" i="3"/>
  <c r="J393" i="3"/>
  <c r="C394" i="3"/>
  <c r="J394" i="3"/>
  <c r="C395" i="3"/>
  <c r="J395" i="3"/>
  <c r="C396" i="3"/>
  <c r="J396" i="3"/>
  <c r="C397" i="3"/>
  <c r="J397" i="3"/>
  <c r="C398" i="3"/>
  <c r="J398" i="3"/>
  <c r="C399" i="3"/>
  <c r="J399" i="3"/>
  <c r="C400" i="3"/>
  <c r="J400" i="3"/>
  <c r="C401" i="3"/>
  <c r="J401" i="3"/>
  <c r="C402" i="3"/>
  <c r="J402" i="3"/>
  <c r="C403" i="3"/>
  <c r="J403" i="3"/>
  <c r="C404" i="3"/>
  <c r="J404" i="3"/>
  <c r="C405" i="3"/>
  <c r="J405" i="3"/>
  <c r="C406" i="3"/>
  <c r="J406" i="3"/>
  <c r="C407" i="3"/>
  <c r="J407" i="3"/>
  <c r="C408" i="3"/>
  <c r="J408" i="3"/>
  <c r="C409" i="3"/>
  <c r="J409" i="3"/>
  <c r="C410" i="3"/>
  <c r="J410" i="3"/>
  <c r="C411" i="3"/>
  <c r="J411" i="3"/>
  <c r="C412" i="3"/>
  <c r="J412" i="3"/>
  <c r="C413" i="3"/>
  <c r="J413" i="3"/>
  <c r="C414" i="3"/>
  <c r="J414" i="3"/>
  <c r="C415" i="3"/>
  <c r="J415" i="3"/>
  <c r="C416" i="3"/>
  <c r="J416" i="3"/>
  <c r="C417" i="3"/>
  <c r="J417" i="3"/>
  <c r="C418" i="3"/>
  <c r="J418" i="3"/>
  <c r="C419" i="3"/>
  <c r="J419" i="3"/>
  <c r="C420" i="3"/>
  <c r="J420" i="3"/>
  <c r="C421" i="3"/>
  <c r="J421" i="3"/>
  <c r="C422" i="3"/>
  <c r="J422" i="3"/>
  <c r="C423" i="3"/>
  <c r="J423" i="3"/>
  <c r="C424" i="3"/>
  <c r="J424" i="3"/>
  <c r="C425" i="3"/>
  <c r="J425" i="3"/>
  <c r="C426" i="3"/>
  <c r="J426" i="3"/>
  <c r="C427" i="3"/>
  <c r="J427" i="3"/>
  <c r="C428" i="3"/>
  <c r="J428" i="3"/>
  <c r="C429" i="3"/>
  <c r="J429" i="3"/>
  <c r="C430" i="3"/>
  <c r="J430" i="3"/>
  <c r="C431" i="3"/>
  <c r="J431" i="3"/>
  <c r="C432" i="3"/>
  <c r="J432" i="3"/>
  <c r="C433" i="3"/>
  <c r="J433" i="3"/>
  <c r="C434" i="3"/>
  <c r="J434" i="3"/>
  <c r="C435" i="3"/>
  <c r="J435" i="3"/>
  <c r="C436" i="3"/>
  <c r="J436" i="3"/>
  <c r="C437" i="3"/>
  <c r="J437" i="3"/>
  <c r="C438" i="3"/>
  <c r="J438" i="3"/>
  <c r="C439" i="3"/>
  <c r="J439" i="3"/>
  <c r="C440" i="3"/>
  <c r="J440" i="3"/>
  <c r="C441" i="3"/>
  <c r="J441" i="3"/>
  <c r="C442" i="3"/>
  <c r="J442" i="3"/>
  <c r="C443" i="3"/>
  <c r="J443" i="3"/>
  <c r="C444" i="3"/>
  <c r="J444" i="3"/>
  <c r="C445" i="3"/>
  <c r="J445" i="3"/>
  <c r="C446" i="3"/>
  <c r="J446" i="3"/>
  <c r="C447" i="3"/>
  <c r="J447" i="3"/>
  <c r="C448" i="3"/>
  <c r="J448" i="3"/>
  <c r="C449" i="3"/>
  <c r="J449" i="3"/>
  <c r="C450" i="3"/>
  <c r="J450" i="3"/>
  <c r="C451" i="3"/>
  <c r="J451" i="3"/>
  <c r="C452" i="3"/>
  <c r="J452" i="3"/>
  <c r="C453" i="3"/>
  <c r="J453" i="3"/>
  <c r="C454" i="3"/>
  <c r="J454" i="3"/>
  <c r="C455" i="3"/>
  <c r="J455" i="3"/>
  <c r="C456" i="3"/>
  <c r="J456" i="3"/>
  <c r="C457" i="3"/>
  <c r="J457" i="3"/>
  <c r="C458" i="3"/>
  <c r="J458" i="3"/>
  <c r="C459" i="3"/>
  <c r="J459" i="3"/>
  <c r="C460" i="3"/>
  <c r="J460" i="3"/>
  <c r="C461" i="3"/>
  <c r="J461" i="3"/>
  <c r="C462" i="3"/>
  <c r="J462" i="3"/>
  <c r="C463" i="3"/>
  <c r="J463" i="3"/>
  <c r="C464" i="3"/>
  <c r="J464" i="3"/>
  <c r="C465" i="3"/>
  <c r="J465" i="3"/>
  <c r="C466" i="3"/>
  <c r="J466" i="3"/>
  <c r="C467" i="3"/>
  <c r="J467" i="3"/>
  <c r="C468" i="3"/>
  <c r="J468" i="3"/>
  <c r="C469" i="3"/>
  <c r="J469" i="3"/>
  <c r="C470" i="3"/>
  <c r="J470" i="3"/>
  <c r="C471" i="3"/>
  <c r="J471" i="3"/>
  <c r="C472" i="3"/>
  <c r="J472" i="3"/>
  <c r="C473" i="3"/>
  <c r="J473" i="3"/>
  <c r="C474" i="3"/>
  <c r="J474" i="3"/>
  <c r="C475" i="3"/>
  <c r="J475" i="3"/>
  <c r="C476" i="3"/>
  <c r="J476" i="3"/>
  <c r="C477" i="3"/>
  <c r="J477" i="3"/>
  <c r="C478" i="3"/>
  <c r="J478" i="3"/>
  <c r="C479" i="3"/>
  <c r="J479" i="3"/>
  <c r="C480" i="3"/>
  <c r="J480" i="3"/>
  <c r="C481" i="3"/>
  <c r="J481" i="3"/>
  <c r="C482" i="3"/>
  <c r="J482" i="3"/>
  <c r="C483" i="3"/>
  <c r="J483" i="3"/>
  <c r="C484" i="3"/>
  <c r="J484" i="3"/>
  <c r="C485" i="3"/>
  <c r="J485" i="3"/>
  <c r="C486" i="3"/>
  <c r="J486" i="3"/>
  <c r="C487" i="3"/>
  <c r="J487" i="3"/>
  <c r="C488" i="3"/>
  <c r="J488" i="3"/>
  <c r="C489" i="3"/>
  <c r="J489" i="3"/>
  <c r="C490" i="3"/>
  <c r="J490" i="3"/>
  <c r="C491" i="3"/>
  <c r="J491" i="3"/>
  <c r="C492" i="3"/>
  <c r="J492" i="3"/>
  <c r="C493" i="3"/>
  <c r="J493" i="3"/>
  <c r="C494" i="3"/>
  <c r="J494" i="3"/>
  <c r="C495" i="3"/>
  <c r="J495" i="3"/>
  <c r="C496" i="3"/>
  <c r="J496" i="3"/>
  <c r="C497" i="3"/>
  <c r="J497" i="3"/>
  <c r="C498" i="3"/>
  <c r="J498" i="3"/>
  <c r="C499" i="3"/>
  <c r="J499" i="3"/>
  <c r="C500" i="3"/>
  <c r="J500" i="3"/>
  <c r="C501" i="3"/>
  <c r="J501" i="3"/>
  <c r="C502" i="3"/>
  <c r="J502" i="3"/>
  <c r="C503" i="3"/>
  <c r="J503" i="3"/>
  <c r="C504" i="3"/>
  <c r="J504" i="3"/>
  <c r="C505" i="3"/>
  <c r="J505" i="3"/>
  <c r="C506" i="3"/>
  <c r="J506" i="3"/>
  <c r="C507" i="3"/>
  <c r="J507" i="3"/>
  <c r="C508" i="3"/>
  <c r="J508" i="3"/>
  <c r="C509" i="3"/>
  <c r="J509" i="3"/>
  <c r="C510" i="3"/>
  <c r="J510" i="3"/>
  <c r="C511" i="3"/>
  <c r="J511" i="3"/>
  <c r="C512" i="3"/>
  <c r="J512" i="3"/>
  <c r="C513" i="3"/>
  <c r="J513" i="3"/>
  <c r="C514" i="3"/>
  <c r="J514" i="3"/>
  <c r="C515" i="3"/>
  <c r="J515" i="3"/>
  <c r="C516" i="3"/>
  <c r="J516" i="3"/>
  <c r="C517" i="3"/>
  <c r="J517" i="3"/>
  <c r="C518" i="3"/>
  <c r="J518" i="3"/>
  <c r="C519" i="3"/>
  <c r="J519" i="3"/>
  <c r="C520" i="3"/>
  <c r="J520" i="3"/>
  <c r="C521" i="3"/>
  <c r="J521" i="3"/>
  <c r="C522" i="3"/>
  <c r="J522" i="3"/>
  <c r="C523" i="3"/>
  <c r="J523" i="3"/>
  <c r="C524" i="3"/>
  <c r="J524" i="3"/>
  <c r="C525" i="3"/>
  <c r="J525" i="3"/>
  <c r="C526" i="3"/>
  <c r="J526" i="3"/>
  <c r="C527" i="3"/>
  <c r="J527" i="3"/>
  <c r="C528" i="3"/>
  <c r="J528" i="3"/>
  <c r="C529" i="3"/>
  <c r="J529" i="3"/>
  <c r="C530" i="3"/>
  <c r="J530" i="3"/>
  <c r="C531" i="3"/>
  <c r="J531" i="3"/>
  <c r="C532" i="3"/>
  <c r="J532" i="3"/>
  <c r="C533" i="3"/>
  <c r="J533" i="3"/>
  <c r="C534" i="3"/>
  <c r="J534" i="3"/>
  <c r="C535" i="3"/>
  <c r="J535" i="3"/>
  <c r="C536" i="3"/>
  <c r="J536" i="3"/>
  <c r="C537" i="3"/>
  <c r="J537" i="3"/>
  <c r="C538" i="3"/>
  <c r="J538" i="3"/>
  <c r="C539" i="3"/>
  <c r="J539" i="3"/>
  <c r="C540" i="3"/>
  <c r="J540" i="3"/>
  <c r="C541" i="3"/>
  <c r="J541" i="3"/>
  <c r="C542" i="3"/>
  <c r="J542" i="3"/>
  <c r="C543" i="3"/>
  <c r="J543" i="3"/>
  <c r="C544" i="3"/>
  <c r="J544" i="3"/>
  <c r="C545" i="3"/>
  <c r="J545" i="3"/>
  <c r="C546" i="3"/>
  <c r="J546" i="3"/>
  <c r="C547" i="3"/>
  <c r="J547" i="3"/>
  <c r="C548" i="3"/>
  <c r="J548" i="3"/>
  <c r="C549" i="3"/>
  <c r="J549" i="3"/>
  <c r="C550" i="3"/>
  <c r="J550" i="3"/>
  <c r="C551" i="3"/>
  <c r="J551" i="3"/>
  <c r="C552" i="3"/>
  <c r="J552" i="3"/>
  <c r="C553" i="3"/>
  <c r="J553" i="3"/>
  <c r="C554" i="3"/>
  <c r="J554" i="3"/>
  <c r="C555" i="3"/>
  <c r="J555" i="3"/>
  <c r="C556" i="3"/>
  <c r="J556" i="3"/>
  <c r="C557" i="3"/>
  <c r="J557" i="3"/>
  <c r="C558" i="3"/>
  <c r="J558" i="3"/>
  <c r="C559" i="3"/>
  <c r="J559" i="3"/>
  <c r="C560" i="3"/>
  <c r="J560" i="3"/>
  <c r="C561" i="3"/>
  <c r="J561" i="3"/>
  <c r="C562" i="3"/>
  <c r="J562" i="3"/>
  <c r="C563" i="3"/>
  <c r="J563" i="3"/>
  <c r="C564" i="3"/>
  <c r="J564" i="3"/>
  <c r="C565" i="3"/>
  <c r="J565" i="3"/>
  <c r="C566" i="3"/>
  <c r="J566" i="3"/>
  <c r="C567" i="3"/>
  <c r="J567" i="3"/>
  <c r="C568" i="3"/>
  <c r="J568" i="3"/>
  <c r="C569" i="3"/>
  <c r="J569" i="3"/>
  <c r="C570" i="3"/>
  <c r="J570" i="3"/>
  <c r="C571" i="3"/>
  <c r="J571" i="3"/>
  <c r="C572" i="3"/>
  <c r="J572" i="3"/>
  <c r="C573" i="3"/>
  <c r="J573" i="3"/>
  <c r="C574" i="3"/>
  <c r="J574" i="3"/>
  <c r="C575" i="3"/>
  <c r="J575" i="3"/>
  <c r="C576" i="3"/>
  <c r="J576" i="3"/>
  <c r="C577" i="3"/>
  <c r="J577" i="3"/>
  <c r="C578" i="3"/>
  <c r="J578" i="3"/>
  <c r="C579" i="3"/>
  <c r="J579" i="3"/>
  <c r="C580" i="3"/>
  <c r="J580" i="3"/>
  <c r="C581" i="3"/>
  <c r="J581" i="3"/>
  <c r="C582" i="3"/>
  <c r="J582" i="3"/>
  <c r="C583" i="3"/>
  <c r="J583" i="3"/>
  <c r="C584" i="3"/>
  <c r="J584" i="3"/>
  <c r="C585" i="3"/>
  <c r="J585" i="3"/>
  <c r="C586" i="3"/>
  <c r="J586" i="3"/>
  <c r="C587" i="3"/>
  <c r="J587" i="3"/>
  <c r="C588" i="3"/>
  <c r="J588" i="3"/>
  <c r="C589" i="3"/>
  <c r="J589" i="3"/>
  <c r="C590" i="3"/>
  <c r="J590" i="3"/>
  <c r="C591" i="3"/>
  <c r="J591" i="3"/>
  <c r="C592" i="3"/>
  <c r="J592" i="3"/>
  <c r="C593" i="3"/>
  <c r="J593" i="3"/>
  <c r="C594" i="3"/>
  <c r="J594" i="3"/>
  <c r="C595" i="3"/>
  <c r="J595" i="3"/>
  <c r="C596" i="3"/>
  <c r="J596" i="3"/>
  <c r="C597" i="3"/>
  <c r="J597" i="3"/>
  <c r="C598" i="3"/>
  <c r="J598" i="3"/>
  <c r="C599" i="3"/>
  <c r="J599" i="3"/>
  <c r="C600" i="3"/>
  <c r="J600" i="3"/>
  <c r="C601" i="3"/>
  <c r="J601" i="3"/>
  <c r="C602" i="3"/>
  <c r="J602" i="3"/>
  <c r="C603" i="3"/>
  <c r="J603" i="3"/>
  <c r="C604" i="3"/>
  <c r="J604" i="3"/>
  <c r="C605" i="3"/>
  <c r="J605" i="3"/>
  <c r="C606" i="3"/>
  <c r="J606" i="3"/>
  <c r="C607" i="3"/>
  <c r="J607" i="3"/>
  <c r="C608" i="3"/>
  <c r="J608" i="3"/>
  <c r="C609" i="3"/>
  <c r="J609" i="3"/>
  <c r="C610" i="3"/>
  <c r="J610" i="3"/>
  <c r="C611" i="3"/>
  <c r="J611" i="3"/>
  <c r="C612" i="3"/>
  <c r="J612" i="3"/>
  <c r="C613" i="3"/>
  <c r="J613" i="3"/>
  <c r="C614" i="3"/>
  <c r="J614" i="3"/>
  <c r="C615" i="3"/>
  <c r="J615" i="3"/>
  <c r="C616" i="3"/>
  <c r="J616" i="3"/>
  <c r="C617" i="3"/>
  <c r="J617" i="3"/>
  <c r="C618" i="3"/>
  <c r="J618" i="3"/>
  <c r="C619" i="3"/>
  <c r="J619" i="3"/>
  <c r="C620" i="3"/>
  <c r="J620" i="3"/>
  <c r="C621" i="3"/>
  <c r="J621" i="3"/>
  <c r="C622" i="3"/>
  <c r="J622" i="3"/>
  <c r="C623" i="3"/>
  <c r="J623" i="3"/>
  <c r="C624" i="3"/>
  <c r="J624" i="3"/>
  <c r="C625" i="3"/>
  <c r="J625" i="3"/>
  <c r="C626" i="3"/>
  <c r="J626" i="3"/>
  <c r="C627" i="3"/>
  <c r="J627" i="3"/>
  <c r="C628" i="3"/>
  <c r="J628" i="3"/>
  <c r="C629" i="3"/>
  <c r="J629" i="3"/>
  <c r="C630" i="3"/>
  <c r="J630" i="3"/>
  <c r="C631" i="3"/>
  <c r="J631" i="3"/>
  <c r="C632" i="3"/>
  <c r="J632" i="3"/>
  <c r="C633" i="3"/>
  <c r="J633" i="3"/>
  <c r="C634" i="3"/>
  <c r="J634" i="3"/>
  <c r="C635" i="3"/>
  <c r="J635" i="3"/>
  <c r="C636" i="3"/>
  <c r="J636" i="3"/>
  <c r="C637" i="3"/>
  <c r="J637" i="3"/>
  <c r="C638" i="3"/>
  <c r="J638" i="3"/>
  <c r="C639" i="3"/>
  <c r="J639" i="3"/>
  <c r="C640" i="3"/>
  <c r="J640" i="3"/>
  <c r="C641" i="3"/>
  <c r="J641" i="3"/>
  <c r="C642" i="3"/>
  <c r="J642" i="3"/>
  <c r="C643" i="3"/>
  <c r="J643" i="3"/>
  <c r="C644" i="3"/>
  <c r="J644" i="3"/>
  <c r="C645" i="3"/>
  <c r="J645" i="3"/>
  <c r="C646" i="3"/>
  <c r="J646" i="3"/>
  <c r="C647" i="3"/>
  <c r="J647" i="3"/>
  <c r="C648" i="3"/>
  <c r="J648" i="3"/>
  <c r="C649" i="3"/>
  <c r="J649" i="3"/>
  <c r="C650" i="3"/>
  <c r="J650" i="3"/>
  <c r="C651" i="3"/>
  <c r="J651" i="3"/>
  <c r="C652" i="3"/>
  <c r="J652" i="3"/>
  <c r="C653" i="3"/>
  <c r="J653" i="3"/>
  <c r="C654" i="3"/>
  <c r="J654" i="3"/>
  <c r="C655" i="3"/>
  <c r="J655" i="3"/>
  <c r="C656" i="3"/>
  <c r="J656" i="3"/>
  <c r="C657" i="3"/>
  <c r="J657" i="3"/>
  <c r="C658" i="3"/>
  <c r="J658" i="3"/>
  <c r="C659" i="3"/>
  <c r="J659" i="3"/>
  <c r="C660" i="3"/>
  <c r="J660" i="3"/>
  <c r="C661" i="3"/>
  <c r="J661" i="3"/>
  <c r="C662" i="3"/>
  <c r="J662" i="3"/>
  <c r="C663" i="3"/>
  <c r="J663" i="3"/>
  <c r="C664" i="3"/>
  <c r="J664" i="3"/>
  <c r="C665" i="3"/>
  <c r="J665" i="3"/>
  <c r="C666" i="3"/>
  <c r="J666" i="3"/>
  <c r="C667" i="3"/>
  <c r="J667" i="3"/>
  <c r="C668" i="3"/>
  <c r="J668" i="3"/>
  <c r="C669" i="3"/>
  <c r="J669" i="3"/>
  <c r="C670" i="3"/>
  <c r="J670" i="3"/>
  <c r="C671" i="3"/>
  <c r="J671" i="3"/>
  <c r="C672" i="3"/>
  <c r="J672" i="3"/>
  <c r="C673" i="3"/>
  <c r="J673" i="3"/>
  <c r="C674" i="3"/>
  <c r="J674" i="3"/>
  <c r="C675" i="3"/>
  <c r="J675" i="3"/>
  <c r="C676" i="3"/>
  <c r="J676" i="3"/>
  <c r="C677" i="3"/>
  <c r="J677" i="3"/>
  <c r="C678" i="3"/>
  <c r="J678" i="3"/>
  <c r="C679" i="3"/>
  <c r="J679" i="3"/>
  <c r="C680" i="3"/>
  <c r="J680" i="3"/>
  <c r="C681" i="3"/>
  <c r="J681" i="3"/>
  <c r="C682" i="3"/>
  <c r="J682" i="3"/>
  <c r="C683" i="3"/>
  <c r="J683" i="3"/>
  <c r="C684" i="3"/>
  <c r="J684" i="3"/>
  <c r="C685" i="3"/>
  <c r="J685" i="3"/>
  <c r="C686" i="3"/>
  <c r="J686" i="3"/>
  <c r="C687" i="3"/>
  <c r="J687" i="3"/>
  <c r="C688" i="3"/>
  <c r="J688" i="3"/>
  <c r="C689" i="3"/>
  <c r="J689" i="3"/>
  <c r="C690" i="3"/>
  <c r="J690" i="3"/>
  <c r="C691" i="3"/>
  <c r="J691" i="3"/>
  <c r="C692" i="3"/>
  <c r="J692" i="3"/>
  <c r="C693" i="3"/>
  <c r="J693" i="3"/>
  <c r="C694" i="3"/>
  <c r="J694" i="3"/>
  <c r="C695" i="3"/>
  <c r="J695" i="3"/>
  <c r="C696" i="3"/>
  <c r="J696" i="3"/>
  <c r="C697" i="3"/>
  <c r="J697" i="3"/>
  <c r="C698" i="3"/>
  <c r="J698" i="3"/>
  <c r="C699" i="3"/>
  <c r="J699" i="3"/>
  <c r="C700" i="3"/>
  <c r="J700" i="3"/>
  <c r="C701" i="3"/>
  <c r="J701" i="3"/>
  <c r="C702" i="3"/>
  <c r="J702" i="3"/>
  <c r="C703" i="3"/>
  <c r="J703" i="3"/>
  <c r="C704" i="3"/>
  <c r="J704" i="3"/>
  <c r="C705" i="3"/>
  <c r="J705" i="3"/>
  <c r="C706" i="3"/>
  <c r="J706" i="3"/>
  <c r="C707" i="3"/>
  <c r="J707" i="3"/>
  <c r="C708" i="3"/>
  <c r="J708" i="3"/>
  <c r="C709" i="3"/>
  <c r="J709" i="3"/>
  <c r="C710" i="3"/>
  <c r="J710" i="3"/>
  <c r="C711" i="3"/>
  <c r="J711" i="3"/>
  <c r="C712" i="3"/>
  <c r="J712" i="3"/>
  <c r="C713" i="3"/>
  <c r="J713" i="3"/>
  <c r="C714" i="3"/>
  <c r="J714" i="3"/>
  <c r="C715" i="3"/>
  <c r="J715" i="3"/>
  <c r="C716" i="3"/>
  <c r="J716" i="3"/>
  <c r="C717" i="3"/>
  <c r="J717" i="3"/>
  <c r="C718" i="3"/>
  <c r="J718" i="3"/>
  <c r="C719" i="3"/>
  <c r="J719" i="3"/>
  <c r="C720" i="3"/>
  <c r="J720" i="3"/>
  <c r="C721" i="3"/>
  <c r="J721" i="3"/>
  <c r="C722" i="3"/>
  <c r="J722" i="3"/>
  <c r="C723" i="3"/>
  <c r="J723" i="3"/>
  <c r="C724" i="3"/>
  <c r="J724" i="3"/>
  <c r="C725" i="3"/>
  <c r="J725" i="3"/>
  <c r="C726" i="3"/>
  <c r="J726" i="3"/>
  <c r="C727" i="3"/>
  <c r="J727" i="3"/>
  <c r="C728" i="3"/>
  <c r="J728" i="3"/>
  <c r="C729" i="3"/>
  <c r="J729" i="3"/>
  <c r="C730" i="3"/>
  <c r="J730" i="3"/>
  <c r="C731" i="3"/>
  <c r="J731" i="3"/>
  <c r="C732" i="3"/>
  <c r="J732" i="3"/>
  <c r="C733" i="3"/>
  <c r="J733" i="3"/>
  <c r="C734" i="3"/>
  <c r="J734" i="3"/>
  <c r="C735" i="3"/>
  <c r="J735" i="3"/>
  <c r="C736" i="3"/>
  <c r="J736" i="3"/>
  <c r="C737" i="3"/>
  <c r="J737" i="3"/>
  <c r="C738" i="3"/>
  <c r="J738" i="3"/>
  <c r="C739" i="3"/>
  <c r="J739" i="3"/>
  <c r="C740" i="3"/>
  <c r="J740" i="3"/>
  <c r="C741" i="3"/>
  <c r="J741" i="3"/>
  <c r="C742" i="3"/>
  <c r="J742" i="3"/>
  <c r="C743" i="3"/>
  <c r="J743" i="3"/>
  <c r="C744" i="3"/>
  <c r="J744" i="3"/>
  <c r="C745" i="3"/>
  <c r="J745" i="3"/>
  <c r="C746" i="3"/>
  <c r="J746" i="3"/>
  <c r="C747" i="3"/>
  <c r="J747" i="3"/>
  <c r="C748" i="3"/>
  <c r="J748" i="3"/>
  <c r="C749" i="3"/>
  <c r="J749" i="3"/>
  <c r="C750" i="3"/>
  <c r="J750" i="3"/>
  <c r="C751" i="3"/>
  <c r="J751" i="3"/>
  <c r="C752" i="3"/>
  <c r="J752" i="3"/>
  <c r="C753" i="3"/>
  <c r="J753" i="3"/>
  <c r="C754" i="3"/>
  <c r="J754" i="3"/>
  <c r="C755" i="3"/>
  <c r="J755" i="3"/>
  <c r="C756" i="3"/>
  <c r="J756" i="3"/>
  <c r="C757" i="3"/>
  <c r="J757" i="3"/>
  <c r="C758" i="3"/>
  <c r="J758" i="3"/>
  <c r="C759" i="3"/>
  <c r="J759" i="3"/>
  <c r="C760" i="3"/>
  <c r="J760" i="3"/>
  <c r="C761" i="3"/>
  <c r="J761" i="3"/>
  <c r="C762" i="3"/>
  <c r="J762" i="3"/>
  <c r="C763" i="3"/>
  <c r="J763" i="3"/>
  <c r="C764" i="3"/>
  <c r="J764" i="3"/>
  <c r="C765" i="3"/>
  <c r="J765" i="3"/>
  <c r="C766" i="3"/>
  <c r="J766" i="3"/>
  <c r="C767" i="3"/>
  <c r="J767" i="3"/>
  <c r="C768" i="3"/>
  <c r="J768" i="3"/>
  <c r="C769" i="3"/>
  <c r="J769" i="3"/>
  <c r="C770" i="3"/>
  <c r="J770" i="3"/>
  <c r="C771" i="3"/>
  <c r="J771" i="3"/>
  <c r="C772" i="3"/>
  <c r="J772" i="3"/>
  <c r="C773" i="3"/>
  <c r="J773" i="3"/>
  <c r="C774" i="3"/>
  <c r="J774" i="3"/>
  <c r="C775" i="3"/>
  <c r="J775" i="3"/>
  <c r="C776" i="3"/>
  <c r="J776" i="3"/>
  <c r="C777" i="3"/>
  <c r="J777" i="3"/>
  <c r="C778" i="3"/>
  <c r="J778" i="3"/>
  <c r="C779" i="3"/>
  <c r="J779" i="3"/>
  <c r="C780" i="3"/>
  <c r="J780" i="3"/>
  <c r="C781" i="3"/>
  <c r="J781" i="3"/>
  <c r="C782" i="3"/>
  <c r="J782" i="3"/>
  <c r="C783" i="3"/>
  <c r="J783" i="3"/>
  <c r="C784" i="3"/>
  <c r="J784" i="3"/>
  <c r="C785" i="3"/>
  <c r="J785" i="3"/>
  <c r="C786" i="3"/>
  <c r="J786" i="3"/>
  <c r="C787" i="3"/>
  <c r="J787" i="3"/>
  <c r="C788" i="3"/>
  <c r="J788" i="3"/>
  <c r="C789" i="3"/>
  <c r="J789" i="3"/>
  <c r="C790" i="3"/>
  <c r="J790" i="3"/>
  <c r="C791" i="3"/>
  <c r="J791" i="3"/>
  <c r="C792" i="3"/>
  <c r="J792" i="3"/>
  <c r="C793" i="3"/>
  <c r="J793" i="3"/>
  <c r="C794" i="3"/>
  <c r="J794" i="3"/>
  <c r="C795" i="3"/>
  <c r="J795" i="3"/>
  <c r="C796" i="3"/>
  <c r="J796" i="3"/>
  <c r="C797" i="3"/>
  <c r="J797" i="3"/>
  <c r="C798" i="3"/>
  <c r="J798" i="3"/>
  <c r="C799" i="3"/>
  <c r="J799" i="3"/>
  <c r="C800" i="3"/>
  <c r="J800" i="3"/>
  <c r="C801" i="3"/>
  <c r="J801" i="3"/>
  <c r="C802" i="3"/>
  <c r="J802" i="3"/>
  <c r="C803" i="3"/>
  <c r="J803" i="3"/>
  <c r="C804" i="3"/>
  <c r="J804" i="3"/>
  <c r="C805" i="3"/>
  <c r="J805" i="3"/>
  <c r="C806" i="3"/>
  <c r="J806" i="3"/>
  <c r="C807" i="3"/>
  <c r="J807" i="3"/>
  <c r="C808" i="3"/>
  <c r="J808" i="3"/>
  <c r="C809" i="3"/>
  <c r="J809" i="3"/>
  <c r="C810" i="3"/>
  <c r="J810" i="3"/>
  <c r="C811" i="3"/>
  <c r="J811" i="3"/>
  <c r="C812" i="3"/>
  <c r="J812" i="3"/>
  <c r="C813" i="3"/>
  <c r="J813" i="3"/>
  <c r="C814" i="3"/>
  <c r="J814" i="3"/>
  <c r="C815" i="3"/>
  <c r="J815" i="3"/>
  <c r="C816" i="3"/>
  <c r="J816" i="3"/>
  <c r="C817" i="3"/>
  <c r="J817" i="3"/>
  <c r="C818" i="3"/>
  <c r="J818" i="3"/>
  <c r="C819" i="3"/>
  <c r="J819" i="3"/>
  <c r="C820" i="3"/>
  <c r="J820" i="3"/>
  <c r="C821" i="3"/>
  <c r="J821" i="3"/>
  <c r="C822" i="3"/>
  <c r="J822" i="3"/>
  <c r="C823" i="3"/>
  <c r="J823" i="3"/>
  <c r="C824" i="3"/>
  <c r="J824" i="3"/>
  <c r="C825" i="3"/>
  <c r="J825" i="3"/>
  <c r="C826" i="3"/>
  <c r="J826" i="3"/>
  <c r="C827" i="3"/>
  <c r="J827" i="3"/>
  <c r="C828" i="3"/>
  <c r="J828" i="3"/>
  <c r="C829" i="3"/>
  <c r="J829" i="3"/>
  <c r="C830" i="3"/>
  <c r="J830" i="3"/>
  <c r="C831" i="3"/>
  <c r="J831" i="3"/>
  <c r="C832" i="3"/>
  <c r="J832" i="3"/>
  <c r="C833" i="3"/>
  <c r="J833" i="3"/>
  <c r="C834" i="3"/>
  <c r="J834" i="3"/>
  <c r="C835" i="3"/>
  <c r="J835" i="3"/>
  <c r="C836" i="3"/>
  <c r="J836" i="3"/>
  <c r="C837" i="3"/>
  <c r="J837" i="3"/>
  <c r="C838" i="3"/>
  <c r="J838" i="3"/>
  <c r="C839" i="3"/>
  <c r="J839" i="3"/>
  <c r="C840" i="3"/>
  <c r="J840" i="3"/>
  <c r="C841" i="3"/>
  <c r="J841" i="3"/>
  <c r="C842" i="3"/>
  <c r="J842" i="3"/>
  <c r="C843" i="3"/>
  <c r="J843" i="3"/>
  <c r="C844" i="3"/>
  <c r="J844" i="3"/>
  <c r="C845" i="3"/>
  <c r="J845" i="3"/>
  <c r="C846" i="3"/>
  <c r="J846" i="3"/>
  <c r="C847" i="3"/>
  <c r="J847" i="3"/>
  <c r="C848" i="3"/>
  <c r="J848" i="3"/>
  <c r="C849" i="3"/>
  <c r="J849" i="3"/>
  <c r="C850" i="3"/>
  <c r="J850" i="3"/>
  <c r="C851" i="3"/>
  <c r="J851" i="3"/>
  <c r="C852" i="3"/>
  <c r="J852" i="3"/>
  <c r="C853" i="3"/>
  <c r="J853" i="3"/>
  <c r="C854" i="3"/>
  <c r="J854" i="3"/>
  <c r="C855" i="3"/>
  <c r="J855" i="3"/>
  <c r="C856" i="3"/>
  <c r="J856" i="3"/>
  <c r="C857" i="3"/>
  <c r="J857" i="3"/>
  <c r="C858" i="3"/>
  <c r="J858" i="3"/>
  <c r="C859" i="3"/>
  <c r="J859" i="3"/>
  <c r="C860" i="3"/>
  <c r="J860" i="3"/>
  <c r="C861" i="3"/>
  <c r="J861" i="3"/>
  <c r="C862" i="3"/>
  <c r="J862" i="3"/>
  <c r="C863" i="3"/>
  <c r="J863" i="3"/>
  <c r="C864" i="3"/>
  <c r="J864" i="3"/>
  <c r="C865" i="3"/>
  <c r="J865" i="3"/>
  <c r="C866" i="3"/>
  <c r="J866" i="3"/>
  <c r="C867" i="3"/>
  <c r="J867" i="3"/>
  <c r="C868" i="3"/>
  <c r="J868" i="3"/>
  <c r="C869" i="3"/>
  <c r="J869" i="3"/>
  <c r="C870" i="3"/>
  <c r="J870" i="3"/>
  <c r="C871" i="3"/>
  <c r="J871" i="3"/>
  <c r="C872" i="3"/>
  <c r="J872" i="3"/>
  <c r="C873" i="3"/>
  <c r="J873" i="3"/>
  <c r="C874" i="3"/>
  <c r="J874" i="3"/>
  <c r="C875" i="3"/>
  <c r="J875" i="3"/>
  <c r="C876" i="3"/>
  <c r="J876" i="3"/>
  <c r="C877" i="3"/>
  <c r="J877" i="3"/>
  <c r="C878" i="3"/>
  <c r="J878" i="3"/>
  <c r="C879" i="3"/>
  <c r="J879" i="3"/>
  <c r="C880" i="3"/>
  <c r="J880" i="3"/>
  <c r="C881" i="3"/>
  <c r="J881" i="3"/>
  <c r="C882" i="3"/>
  <c r="J882" i="3"/>
  <c r="C883" i="3"/>
  <c r="J883" i="3"/>
  <c r="C884" i="3"/>
  <c r="J884" i="3"/>
  <c r="C885" i="3"/>
  <c r="J885" i="3"/>
  <c r="C886" i="3"/>
  <c r="J886" i="3"/>
  <c r="C887" i="3"/>
  <c r="J887" i="3"/>
  <c r="C888" i="3"/>
  <c r="J888" i="3"/>
  <c r="C889" i="3"/>
  <c r="J889" i="3"/>
  <c r="C890" i="3"/>
  <c r="J890" i="3"/>
  <c r="C891" i="3"/>
  <c r="J891" i="3"/>
  <c r="C892" i="3"/>
  <c r="J892" i="3"/>
  <c r="C893" i="3"/>
  <c r="J893" i="3"/>
  <c r="C894" i="3"/>
  <c r="J894" i="3"/>
  <c r="C895" i="3"/>
  <c r="J895" i="3"/>
  <c r="C896" i="3"/>
  <c r="J896" i="3"/>
  <c r="C897" i="3"/>
  <c r="J897" i="3"/>
  <c r="C898" i="3"/>
  <c r="J898" i="3"/>
  <c r="C899" i="3"/>
  <c r="J899" i="3"/>
  <c r="C900" i="3"/>
  <c r="J900" i="3"/>
  <c r="C901" i="3"/>
  <c r="J901" i="3"/>
  <c r="C902" i="3"/>
  <c r="J902" i="3"/>
  <c r="C903" i="3"/>
  <c r="J903" i="3"/>
  <c r="C904" i="3"/>
  <c r="J904" i="3"/>
  <c r="C905" i="3"/>
  <c r="J905" i="3"/>
  <c r="C906" i="3"/>
  <c r="J906" i="3"/>
  <c r="C907" i="3"/>
  <c r="J907" i="3"/>
  <c r="C908" i="3"/>
  <c r="J908" i="3"/>
  <c r="C909" i="3"/>
  <c r="J909" i="3"/>
  <c r="C910" i="3"/>
  <c r="J910" i="3"/>
  <c r="C911" i="3"/>
  <c r="J911" i="3"/>
  <c r="C912" i="3"/>
  <c r="J912" i="3"/>
  <c r="C913" i="3"/>
  <c r="J913" i="3"/>
  <c r="C914" i="3"/>
  <c r="J914" i="3"/>
  <c r="C915" i="3"/>
  <c r="J915" i="3"/>
  <c r="C916" i="3"/>
  <c r="J916" i="3"/>
  <c r="C917" i="3"/>
  <c r="J917" i="3"/>
  <c r="C918" i="3"/>
  <c r="J918" i="3"/>
  <c r="C919" i="3"/>
  <c r="J919" i="3"/>
  <c r="C920" i="3"/>
  <c r="J920" i="3"/>
  <c r="C921" i="3"/>
  <c r="J921" i="3"/>
  <c r="C922" i="3"/>
  <c r="J922" i="3"/>
  <c r="C923" i="3"/>
  <c r="J923" i="3"/>
  <c r="C924" i="3"/>
  <c r="J924" i="3"/>
  <c r="C925" i="3"/>
  <c r="J925" i="3"/>
  <c r="C926" i="3"/>
  <c r="J926" i="3"/>
  <c r="C927" i="3"/>
  <c r="J927" i="3"/>
  <c r="C928" i="3"/>
  <c r="J928" i="3"/>
  <c r="C929" i="3"/>
  <c r="J929" i="3"/>
  <c r="C930" i="3"/>
  <c r="J930" i="3"/>
  <c r="C931" i="3"/>
  <c r="J931" i="3"/>
  <c r="C932" i="3"/>
  <c r="J932" i="3"/>
  <c r="C933" i="3"/>
  <c r="J933" i="3"/>
  <c r="C934" i="3"/>
  <c r="J934" i="3"/>
  <c r="C935" i="3"/>
  <c r="J935" i="3"/>
  <c r="C936" i="3"/>
  <c r="J936" i="3"/>
  <c r="C937" i="3"/>
  <c r="J937" i="3"/>
  <c r="C938" i="3"/>
  <c r="J938" i="3"/>
  <c r="C939" i="3"/>
  <c r="J939" i="3"/>
  <c r="C940" i="3"/>
  <c r="J940" i="3"/>
  <c r="C941" i="3"/>
  <c r="J941" i="3"/>
  <c r="C942" i="3"/>
  <c r="J942" i="3"/>
  <c r="C943" i="3"/>
  <c r="J943" i="3"/>
  <c r="C944" i="3"/>
  <c r="J944" i="3"/>
  <c r="C945" i="3"/>
  <c r="J945" i="3"/>
  <c r="C946" i="3"/>
  <c r="J946" i="3"/>
  <c r="C947" i="3"/>
  <c r="J947" i="3"/>
  <c r="C948" i="3"/>
  <c r="J948" i="3"/>
  <c r="C949" i="3"/>
  <c r="J949" i="3"/>
  <c r="C950" i="3"/>
  <c r="J950" i="3"/>
  <c r="C951" i="3"/>
  <c r="J951" i="3"/>
  <c r="C952" i="3"/>
  <c r="J952" i="3"/>
  <c r="C953" i="3"/>
  <c r="J953" i="3"/>
  <c r="C954" i="3"/>
  <c r="J954" i="3"/>
  <c r="C955" i="3"/>
  <c r="J955" i="3"/>
  <c r="C956" i="3"/>
  <c r="J956" i="3"/>
  <c r="C957" i="3"/>
  <c r="J957" i="3"/>
  <c r="C958" i="3"/>
  <c r="J958" i="3"/>
  <c r="C959" i="3"/>
  <c r="J959" i="3"/>
  <c r="C960" i="3"/>
  <c r="J960" i="3"/>
  <c r="C961" i="3"/>
  <c r="J961" i="3"/>
  <c r="C962" i="3"/>
  <c r="J962" i="3"/>
  <c r="C963" i="3"/>
  <c r="J963" i="3"/>
  <c r="C964" i="3"/>
  <c r="J964" i="3"/>
  <c r="C965" i="3"/>
  <c r="J965" i="3"/>
  <c r="C966" i="3"/>
  <c r="J966" i="3"/>
  <c r="C967" i="3"/>
  <c r="J967" i="3"/>
  <c r="C968" i="3"/>
  <c r="J968" i="3"/>
  <c r="C969" i="3"/>
  <c r="J969" i="3"/>
  <c r="C970" i="3"/>
  <c r="J970" i="3"/>
  <c r="C971" i="3"/>
  <c r="J971" i="3"/>
  <c r="C972" i="3"/>
  <c r="J972" i="3"/>
  <c r="C973" i="3"/>
  <c r="J973" i="3"/>
  <c r="C974" i="3"/>
  <c r="J974" i="3"/>
  <c r="C975" i="3"/>
  <c r="J975" i="3"/>
  <c r="C976" i="3"/>
  <c r="J976" i="3"/>
  <c r="C977" i="3"/>
  <c r="J977" i="3"/>
  <c r="C978" i="3"/>
  <c r="J978" i="3"/>
  <c r="C979" i="3"/>
  <c r="J979" i="3"/>
  <c r="C980" i="3"/>
  <c r="J980" i="3"/>
  <c r="C981" i="3"/>
  <c r="J981" i="3"/>
  <c r="C982" i="3"/>
  <c r="J982" i="3"/>
  <c r="C983" i="3"/>
  <c r="J983" i="3"/>
  <c r="C984" i="3"/>
  <c r="J984" i="3"/>
  <c r="C985" i="3"/>
  <c r="J985" i="3"/>
  <c r="C986" i="3"/>
  <c r="J986" i="3"/>
  <c r="C987" i="3"/>
  <c r="J987" i="3"/>
  <c r="C988" i="3"/>
  <c r="J988" i="3"/>
  <c r="C989" i="3"/>
  <c r="J989" i="3"/>
  <c r="C990" i="3"/>
  <c r="J990" i="3"/>
  <c r="C991" i="3"/>
  <c r="J991" i="3"/>
  <c r="C992" i="3"/>
  <c r="J992" i="3"/>
  <c r="C993" i="3"/>
  <c r="J993" i="3"/>
  <c r="C994" i="3"/>
  <c r="J994" i="3"/>
  <c r="C995" i="3"/>
  <c r="J995" i="3"/>
  <c r="C996" i="3"/>
  <c r="J996" i="3"/>
  <c r="C997" i="3"/>
  <c r="J997" i="3"/>
  <c r="C998" i="3"/>
  <c r="J998" i="3"/>
  <c r="C999" i="3"/>
  <c r="J999" i="3"/>
  <c r="C1000" i="3"/>
  <c r="J1000" i="3"/>
  <c r="C1001" i="3"/>
  <c r="J1001" i="3"/>
  <c r="C1002" i="3"/>
  <c r="J1002" i="3"/>
  <c r="C1003" i="3"/>
  <c r="J1003" i="3"/>
  <c r="C1004" i="3"/>
  <c r="J1004" i="3"/>
  <c r="C1005" i="3"/>
  <c r="J1005" i="3"/>
  <c r="C1006" i="3"/>
  <c r="J1006" i="3"/>
  <c r="C1007" i="3"/>
  <c r="J1007" i="3"/>
  <c r="C1008" i="3"/>
  <c r="J1008" i="3"/>
  <c r="C1009" i="3"/>
  <c r="J1009" i="3"/>
  <c r="C1010" i="3"/>
  <c r="J1010" i="3"/>
  <c r="C1011" i="3"/>
  <c r="J1011" i="3"/>
  <c r="C1012" i="3"/>
  <c r="J1012" i="3"/>
  <c r="C1013" i="3"/>
  <c r="J1013" i="3"/>
  <c r="C1014" i="3"/>
  <c r="J1014" i="3"/>
  <c r="C1015" i="3"/>
  <c r="J1015" i="3"/>
  <c r="C1016" i="3"/>
  <c r="J1016" i="3"/>
  <c r="C1017" i="3"/>
  <c r="J1017" i="3"/>
  <c r="C1018" i="3"/>
  <c r="J1018" i="3"/>
  <c r="C1019" i="3"/>
  <c r="J1019" i="3"/>
  <c r="C1020" i="3"/>
  <c r="J1020" i="3"/>
  <c r="C1021" i="3"/>
  <c r="J1021" i="3"/>
  <c r="C1022" i="3"/>
  <c r="J1022" i="3"/>
  <c r="C1023" i="3"/>
  <c r="J1023" i="3"/>
  <c r="C1024" i="3"/>
  <c r="J1024" i="3"/>
  <c r="C1025" i="3"/>
  <c r="J1025" i="3"/>
  <c r="C1026" i="3"/>
  <c r="J1026" i="3"/>
  <c r="C1027" i="3"/>
  <c r="J1027" i="3"/>
  <c r="C1028" i="3"/>
  <c r="J1028" i="3"/>
  <c r="C1029" i="3"/>
  <c r="J1029" i="3"/>
  <c r="C1030" i="3"/>
  <c r="J1030" i="3"/>
  <c r="C1031" i="3"/>
  <c r="J1031" i="3"/>
  <c r="C1032" i="3"/>
  <c r="J1032" i="3"/>
  <c r="C1033" i="3"/>
  <c r="J1033" i="3"/>
  <c r="C1034" i="3"/>
  <c r="J1034" i="3"/>
  <c r="C1035" i="3"/>
  <c r="J1035" i="3"/>
  <c r="C1036" i="3"/>
  <c r="J1036" i="3"/>
  <c r="C1037" i="3"/>
  <c r="J1037" i="3"/>
  <c r="C1038" i="3"/>
  <c r="J1038" i="3"/>
  <c r="C1039" i="3"/>
  <c r="J1039" i="3"/>
  <c r="C1040" i="3"/>
  <c r="J1040" i="3"/>
  <c r="C1041" i="3"/>
  <c r="J1041" i="3"/>
  <c r="C1042" i="3"/>
  <c r="J1042" i="3"/>
  <c r="C1043" i="3"/>
  <c r="J1043" i="3"/>
  <c r="C1044" i="3"/>
  <c r="J1044" i="3"/>
  <c r="C1045" i="3"/>
  <c r="J1045" i="3"/>
  <c r="C1046" i="3"/>
  <c r="J1046" i="3"/>
  <c r="C1047" i="3"/>
  <c r="J1047" i="3"/>
  <c r="C1048" i="3"/>
  <c r="J1048" i="3"/>
  <c r="C1049" i="3"/>
  <c r="J1049" i="3"/>
  <c r="C1050" i="3"/>
  <c r="J1050" i="3"/>
  <c r="C1051" i="3"/>
  <c r="J1051" i="3"/>
  <c r="C1052" i="3"/>
  <c r="J1052" i="3"/>
  <c r="C1053" i="3"/>
  <c r="J1053" i="3"/>
  <c r="C1054" i="3"/>
  <c r="J1054" i="3"/>
  <c r="C1055" i="3"/>
  <c r="J1055" i="3"/>
  <c r="C1056" i="3"/>
  <c r="J1056" i="3"/>
  <c r="C1057" i="3"/>
  <c r="J1057" i="3"/>
  <c r="C1058" i="3"/>
  <c r="J1058" i="3"/>
  <c r="C1059" i="3"/>
  <c r="J1059" i="3"/>
  <c r="C1060" i="3"/>
  <c r="J1060" i="3"/>
  <c r="C1061" i="3"/>
  <c r="J1061" i="3"/>
  <c r="C1062" i="3"/>
  <c r="J1062" i="3"/>
  <c r="C1063" i="3"/>
  <c r="J1063" i="3"/>
  <c r="C1064" i="3"/>
  <c r="J1064" i="3"/>
  <c r="C1065" i="3"/>
  <c r="J1065" i="3"/>
  <c r="C1066" i="3"/>
  <c r="J1066" i="3"/>
  <c r="C1067" i="3"/>
  <c r="J1067" i="3"/>
  <c r="C1068" i="3"/>
  <c r="J1068" i="3"/>
  <c r="C1069" i="3"/>
  <c r="J1069" i="3"/>
  <c r="C1070" i="3"/>
  <c r="J1070" i="3"/>
  <c r="C1071" i="3"/>
  <c r="J1071" i="3"/>
  <c r="C1072" i="3"/>
  <c r="J1072" i="3"/>
  <c r="C1073" i="3"/>
  <c r="J1073" i="3"/>
  <c r="C1074" i="3"/>
  <c r="J1074" i="3"/>
  <c r="C1075" i="3"/>
  <c r="J1075" i="3"/>
  <c r="C1076" i="3"/>
  <c r="J1076" i="3"/>
  <c r="C1077" i="3"/>
  <c r="J1077" i="3"/>
  <c r="C1078" i="3"/>
  <c r="J1078" i="3"/>
  <c r="C1079" i="3"/>
  <c r="J1079" i="3"/>
  <c r="C1080" i="3"/>
  <c r="J1080" i="3"/>
  <c r="C1081" i="3"/>
  <c r="J1081" i="3"/>
  <c r="C1082" i="3"/>
  <c r="J1082" i="3"/>
  <c r="C1083" i="3"/>
  <c r="J1083" i="3"/>
  <c r="C1084" i="3"/>
  <c r="J1084" i="3"/>
  <c r="C1085" i="3"/>
  <c r="J1085" i="3"/>
  <c r="C1086" i="3"/>
  <c r="J1086" i="3"/>
  <c r="C1087" i="3"/>
  <c r="J1087" i="3"/>
  <c r="C1088" i="3"/>
  <c r="J1088" i="3"/>
  <c r="C1089" i="3"/>
  <c r="J1089" i="3"/>
  <c r="C1090" i="3"/>
  <c r="J1090" i="3"/>
  <c r="C1091" i="3"/>
  <c r="J1091" i="3"/>
  <c r="C1092" i="3"/>
  <c r="J1092" i="3"/>
  <c r="C1093" i="3"/>
  <c r="J1093" i="3"/>
  <c r="C1094" i="3"/>
  <c r="J1094" i="3"/>
  <c r="C1095" i="3"/>
  <c r="J1095" i="3"/>
  <c r="C1096" i="3"/>
  <c r="J1096" i="3"/>
  <c r="C1097" i="3"/>
  <c r="J1097" i="3"/>
  <c r="C1098" i="3"/>
  <c r="J1098" i="3"/>
  <c r="C1099" i="3"/>
  <c r="J1099" i="3"/>
  <c r="C1100" i="3"/>
  <c r="J1100" i="3"/>
  <c r="C1101" i="3"/>
  <c r="J1101" i="3"/>
  <c r="C1102" i="3"/>
  <c r="J1102" i="3"/>
  <c r="C1103" i="3"/>
  <c r="J1103" i="3"/>
  <c r="C1104" i="3"/>
  <c r="J1104" i="3"/>
  <c r="C1105" i="3"/>
  <c r="J1105" i="3"/>
  <c r="C1106" i="3"/>
  <c r="J1106" i="3"/>
  <c r="C1107" i="3"/>
  <c r="J1107" i="3"/>
  <c r="C1108" i="3"/>
  <c r="J1108" i="3"/>
  <c r="C1109" i="3"/>
  <c r="J1109" i="3"/>
  <c r="C1110" i="3"/>
  <c r="J1110" i="3"/>
  <c r="C1111" i="3"/>
  <c r="J1111" i="3"/>
  <c r="C1112" i="3"/>
  <c r="J1112" i="3"/>
  <c r="C1113" i="3"/>
  <c r="J1113" i="3"/>
  <c r="C1114" i="3"/>
  <c r="J1114" i="3"/>
  <c r="C1115" i="3"/>
  <c r="J1115" i="3"/>
  <c r="C1116" i="3"/>
  <c r="J1116" i="3"/>
  <c r="C1117" i="3"/>
  <c r="J1117" i="3"/>
  <c r="C1118" i="3"/>
  <c r="J1118" i="3"/>
  <c r="C1119" i="3"/>
  <c r="J1119" i="3"/>
  <c r="C1120" i="3"/>
  <c r="J1120" i="3"/>
  <c r="C1121" i="3"/>
  <c r="J1121" i="3"/>
  <c r="C1122" i="3"/>
  <c r="J1122" i="3"/>
  <c r="C1123" i="3"/>
  <c r="J1123" i="3"/>
  <c r="C1124" i="3"/>
  <c r="J1124" i="3"/>
  <c r="C1125" i="3"/>
  <c r="J1125" i="3"/>
  <c r="C1126" i="3"/>
  <c r="J1126" i="3"/>
  <c r="C1127" i="3"/>
  <c r="J1127" i="3"/>
  <c r="C1128" i="3"/>
  <c r="J1128" i="3"/>
  <c r="C1129" i="3"/>
  <c r="J1129" i="3"/>
  <c r="C1130" i="3"/>
  <c r="J1130" i="3"/>
  <c r="C1131" i="3"/>
  <c r="J1131" i="3"/>
  <c r="C1132" i="3"/>
  <c r="J1132" i="3"/>
  <c r="C1133" i="3"/>
  <c r="J1133" i="3"/>
  <c r="C1134" i="3"/>
  <c r="J1134" i="3"/>
  <c r="C1135" i="3"/>
  <c r="J1135" i="3"/>
  <c r="C1136" i="3"/>
  <c r="J1136" i="3"/>
  <c r="C1137" i="3"/>
  <c r="J1137" i="3"/>
  <c r="C1138" i="3"/>
  <c r="J1138" i="3"/>
  <c r="C1139" i="3"/>
  <c r="J1139" i="3"/>
  <c r="C1140" i="3"/>
  <c r="J1140" i="3"/>
  <c r="C1141" i="3"/>
  <c r="J1141" i="3"/>
  <c r="C1142" i="3"/>
  <c r="J1142" i="3"/>
  <c r="C1143" i="3"/>
  <c r="J1143" i="3"/>
  <c r="C1144" i="3"/>
  <c r="J1144" i="3"/>
  <c r="C1145" i="3"/>
  <c r="J1145" i="3"/>
  <c r="C1146" i="3"/>
  <c r="J1146" i="3"/>
  <c r="C1147" i="3"/>
  <c r="J1147" i="3"/>
  <c r="C1148" i="3"/>
  <c r="J1148" i="3"/>
  <c r="C1149" i="3"/>
  <c r="J1149" i="3"/>
  <c r="C1150" i="3"/>
  <c r="J1150" i="3"/>
  <c r="C1151" i="3"/>
  <c r="J1151" i="3"/>
  <c r="C1152" i="3"/>
  <c r="J1152" i="3"/>
  <c r="C1153" i="3"/>
  <c r="J1153" i="3"/>
  <c r="C1154" i="3"/>
  <c r="J1154" i="3"/>
  <c r="C1155" i="3"/>
  <c r="J1155" i="3"/>
  <c r="C1156" i="3"/>
  <c r="J1156" i="3"/>
  <c r="C1157" i="3"/>
  <c r="J1157" i="3"/>
  <c r="C1158" i="3"/>
  <c r="J1158" i="3"/>
  <c r="C1159" i="3"/>
  <c r="J1159" i="3"/>
  <c r="C1160" i="3"/>
  <c r="J1160" i="3"/>
  <c r="C1161" i="3"/>
  <c r="J1161" i="3"/>
  <c r="C1162" i="3"/>
  <c r="J1162" i="3"/>
  <c r="C1163" i="3"/>
  <c r="J1163" i="3"/>
  <c r="C1164" i="3"/>
  <c r="J1164" i="3"/>
  <c r="C1165" i="3"/>
  <c r="J1165" i="3"/>
  <c r="C1166" i="3"/>
  <c r="J1166" i="3"/>
  <c r="C1167" i="3"/>
  <c r="J1167" i="3"/>
  <c r="C1168" i="3"/>
  <c r="J1168" i="3"/>
  <c r="C1169" i="3"/>
  <c r="J1169" i="3"/>
  <c r="C1170" i="3"/>
  <c r="J1170" i="3"/>
  <c r="C1171" i="3"/>
  <c r="J1171" i="3"/>
  <c r="C1172" i="3"/>
  <c r="J1172" i="3"/>
  <c r="C1173" i="3"/>
  <c r="J1173" i="3"/>
  <c r="C1174" i="3"/>
  <c r="J1174" i="3"/>
  <c r="C1175" i="3"/>
  <c r="J1175" i="3"/>
  <c r="C1176" i="3"/>
  <c r="J1176" i="3"/>
  <c r="C1177" i="3"/>
  <c r="J1177" i="3"/>
  <c r="C1178" i="3"/>
  <c r="J1178" i="3"/>
  <c r="C1179" i="3"/>
  <c r="J1179" i="3"/>
  <c r="C1180" i="3"/>
  <c r="J1180" i="3"/>
  <c r="C1181" i="3"/>
  <c r="J1181" i="3"/>
  <c r="C1182" i="3"/>
  <c r="J1182" i="3"/>
  <c r="C1183" i="3"/>
  <c r="J1183" i="3"/>
  <c r="C1184" i="3"/>
  <c r="J1184" i="3"/>
  <c r="C1185" i="3"/>
  <c r="J1185" i="3"/>
  <c r="C1186" i="3"/>
  <c r="J1186" i="3"/>
  <c r="C1187" i="3"/>
  <c r="J1187" i="3"/>
  <c r="C1188" i="3"/>
  <c r="J1188" i="3"/>
  <c r="C1189" i="3"/>
  <c r="J1189" i="3"/>
  <c r="C1190" i="3"/>
  <c r="J1190" i="3"/>
  <c r="C1191" i="3"/>
  <c r="J1191" i="3"/>
  <c r="C1192" i="3"/>
  <c r="J1192" i="3"/>
  <c r="C1193" i="3"/>
  <c r="J1193" i="3"/>
  <c r="C1194" i="3"/>
  <c r="J1194" i="3"/>
  <c r="C1195" i="3"/>
  <c r="J1195" i="3"/>
  <c r="C1196" i="3"/>
  <c r="J1196" i="3"/>
  <c r="C1197" i="3"/>
  <c r="J1197" i="3"/>
  <c r="C1198" i="3"/>
  <c r="J1198" i="3"/>
  <c r="C1199" i="3"/>
  <c r="J1199" i="3"/>
  <c r="C1200" i="3"/>
  <c r="J1200" i="3"/>
  <c r="C1201" i="3"/>
  <c r="J1201" i="3"/>
  <c r="C1202" i="3"/>
  <c r="J1202" i="3"/>
  <c r="C1203" i="3"/>
  <c r="J1203" i="3"/>
  <c r="C1204" i="3"/>
  <c r="J1204" i="3"/>
  <c r="C1205" i="3"/>
  <c r="J1205" i="3"/>
  <c r="C1206" i="3"/>
  <c r="J1206" i="3"/>
  <c r="C1207" i="3"/>
  <c r="J1207" i="3"/>
  <c r="C1208" i="3"/>
  <c r="J1208" i="3"/>
  <c r="C1209" i="3"/>
  <c r="J1209" i="3"/>
  <c r="C1210" i="3"/>
  <c r="J1210" i="3"/>
  <c r="C1211" i="3"/>
  <c r="J1211" i="3"/>
  <c r="C1212" i="3"/>
  <c r="J1212" i="3"/>
  <c r="C1213" i="3"/>
  <c r="J1213" i="3"/>
  <c r="C1214" i="3"/>
  <c r="J1214" i="3"/>
  <c r="C1215" i="3"/>
  <c r="J1215" i="3"/>
  <c r="C1216" i="3"/>
  <c r="J1216" i="3"/>
  <c r="C1217" i="3"/>
  <c r="J1217" i="3"/>
  <c r="C1218" i="3"/>
  <c r="J1218" i="3"/>
  <c r="C1219" i="3"/>
  <c r="J1219" i="3"/>
  <c r="C1220" i="3"/>
  <c r="J1220" i="3"/>
  <c r="C1221" i="3"/>
  <c r="J1221" i="3"/>
  <c r="C1222" i="3"/>
  <c r="J1222" i="3"/>
  <c r="C1223" i="3"/>
  <c r="J1223" i="3"/>
  <c r="C1224" i="3"/>
  <c r="J1224" i="3"/>
  <c r="C1225" i="3"/>
  <c r="J1225" i="3"/>
  <c r="C1226" i="3"/>
  <c r="J1226" i="3"/>
  <c r="C1227" i="3"/>
  <c r="J1227" i="3"/>
  <c r="C1228" i="3"/>
  <c r="J1228" i="3"/>
  <c r="C1229" i="3"/>
  <c r="J1229" i="3"/>
  <c r="C1230" i="3"/>
  <c r="J1230" i="3"/>
  <c r="C1231" i="3"/>
  <c r="J1231" i="3"/>
  <c r="C1232" i="3"/>
  <c r="J1232" i="3"/>
  <c r="C1233" i="3"/>
  <c r="J1233" i="3"/>
  <c r="C1234" i="3"/>
  <c r="J1234" i="3"/>
  <c r="C1235" i="3"/>
  <c r="J1235" i="3"/>
  <c r="C1236" i="3"/>
  <c r="J1236" i="3"/>
  <c r="C1237" i="3"/>
  <c r="J1237" i="3"/>
  <c r="C1238" i="3"/>
  <c r="J1238" i="3"/>
  <c r="C1239" i="3"/>
  <c r="J1239" i="3"/>
  <c r="C1240" i="3"/>
  <c r="J1240" i="3"/>
  <c r="C1241" i="3"/>
  <c r="J1241" i="3"/>
  <c r="C1242" i="3"/>
  <c r="J1242" i="3"/>
  <c r="C1243" i="3"/>
  <c r="J1243" i="3"/>
  <c r="C1244" i="3"/>
  <c r="J1244" i="3"/>
  <c r="C1245" i="3"/>
  <c r="J1245" i="3"/>
  <c r="C1246" i="3"/>
  <c r="J1246" i="3"/>
  <c r="C1247" i="3"/>
  <c r="J1247" i="3"/>
  <c r="C1248" i="3"/>
  <c r="J1248" i="3"/>
  <c r="C1249" i="3"/>
  <c r="J1249" i="3"/>
  <c r="C1250" i="3"/>
  <c r="J1250" i="3"/>
  <c r="C1251" i="3"/>
  <c r="J1251" i="3"/>
  <c r="C1252" i="3"/>
  <c r="J1252" i="3"/>
  <c r="C1253" i="3"/>
  <c r="J1253" i="3"/>
  <c r="C1254" i="3"/>
  <c r="J1254" i="3"/>
  <c r="C1255" i="3"/>
  <c r="J1255" i="3"/>
  <c r="C1256" i="3"/>
  <c r="J1256" i="3"/>
  <c r="C1257" i="3"/>
  <c r="J1257" i="3"/>
  <c r="C1258" i="3"/>
  <c r="J1258" i="3"/>
  <c r="C1259" i="3"/>
  <c r="J1259" i="3"/>
  <c r="C1260" i="3"/>
  <c r="J1260" i="3"/>
  <c r="C1261" i="3"/>
  <c r="J1261" i="3"/>
  <c r="C1262" i="3"/>
  <c r="J1262" i="3"/>
  <c r="C1263" i="3"/>
  <c r="J1263" i="3"/>
  <c r="C1264" i="3"/>
  <c r="J1264" i="3"/>
  <c r="C1265" i="3"/>
  <c r="J1265" i="3"/>
  <c r="C1266" i="3"/>
  <c r="J1266" i="3"/>
  <c r="C1267" i="3"/>
  <c r="J1267" i="3"/>
  <c r="C1268" i="3"/>
  <c r="J1268" i="3"/>
  <c r="C1269" i="3"/>
  <c r="J1269" i="3"/>
  <c r="C1270" i="3"/>
  <c r="J1270" i="3"/>
  <c r="C1271" i="3"/>
  <c r="J1271" i="3"/>
  <c r="C1272" i="3"/>
  <c r="J1272" i="3"/>
  <c r="C1273" i="3"/>
  <c r="J1273" i="3"/>
  <c r="C1274" i="3"/>
  <c r="J1274" i="3"/>
  <c r="C1275" i="3"/>
  <c r="J1275" i="3"/>
  <c r="C1276" i="3"/>
  <c r="J1276" i="3"/>
  <c r="C1277" i="3"/>
  <c r="J1277" i="3"/>
  <c r="C1278" i="3"/>
  <c r="J1278" i="3"/>
  <c r="C1279" i="3"/>
  <c r="J1279" i="3"/>
  <c r="C1280" i="3"/>
  <c r="J1280" i="3"/>
  <c r="C1281" i="3"/>
  <c r="J1281" i="3"/>
  <c r="C1282" i="3"/>
  <c r="J1282" i="3"/>
  <c r="C1283" i="3"/>
  <c r="J1283" i="3"/>
  <c r="C1284" i="3"/>
  <c r="J1284" i="3"/>
  <c r="C1285" i="3"/>
  <c r="J1285" i="3"/>
  <c r="C1286" i="3"/>
  <c r="J1286" i="3"/>
  <c r="C1287" i="3"/>
  <c r="J1287" i="3"/>
  <c r="C1288" i="3"/>
  <c r="J1288" i="3"/>
  <c r="C1289" i="3"/>
  <c r="J1289" i="3"/>
  <c r="C1290" i="3"/>
  <c r="J1290" i="3"/>
  <c r="C1291" i="3"/>
  <c r="J1291" i="3"/>
  <c r="C1292" i="3"/>
  <c r="J1292" i="3"/>
  <c r="C1293" i="3"/>
  <c r="J1293" i="3"/>
  <c r="C1294" i="3"/>
  <c r="J1294" i="3"/>
  <c r="C1295" i="3"/>
  <c r="J1295" i="3"/>
  <c r="C1296" i="3"/>
  <c r="J1296" i="3"/>
  <c r="C1297" i="3"/>
  <c r="J1297" i="3"/>
  <c r="C1298" i="3"/>
  <c r="J1298" i="3"/>
  <c r="C1299" i="3"/>
  <c r="J1299" i="3"/>
  <c r="C1300" i="3"/>
  <c r="J1300" i="3"/>
  <c r="C1301" i="3"/>
  <c r="J1301" i="3"/>
  <c r="C1302" i="3"/>
  <c r="J1302" i="3"/>
  <c r="C1303" i="3"/>
  <c r="J1303" i="3"/>
  <c r="C1304" i="3"/>
  <c r="J1304" i="3"/>
  <c r="C1305" i="3"/>
  <c r="J1305" i="3"/>
  <c r="C1306" i="3"/>
  <c r="J1306" i="3"/>
  <c r="C1307" i="3"/>
  <c r="J1307" i="3"/>
  <c r="C1308" i="3"/>
  <c r="J1308" i="3"/>
  <c r="C1309" i="3"/>
  <c r="J1309" i="3"/>
  <c r="C1310" i="3"/>
  <c r="J1310" i="3"/>
  <c r="C1311" i="3"/>
  <c r="J1311" i="3"/>
  <c r="C1312" i="3"/>
  <c r="J1312" i="3"/>
  <c r="C1313" i="3"/>
  <c r="J1313" i="3"/>
  <c r="C1314" i="3"/>
  <c r="J1314" i="3"/>
  <c r="C1315" i="3"/>
  <c r="J1315" i="3"/>
  <c r="C1316" i="3"/>
  <c r="J1316" i="3"/>
  <c r="C1317" i="3"/>
  <c r="J1317" i="3"/>
  <c r="C1318" i="3"/>
  <c r="J1318" i="3"/>
  <c r="C1319" i="3"/>
  <c r="J1319" i="3"/>
  <c r="C1320" i="3"/>
  <c r="J1320" i="3"/>
  <c r="C1321" i="3"/>
  <c r="J1321" i="3"/>
  <c r="C1322" i="3"/>
  <c r="J1322" i="3"/>
  <c r="C1323" i="3"/>
  <c r="J1323" i="3"/>
  <c r="C1324" i="3"/>
  <c r="J1324" i="3"/>
  <c r="C1325" i="3"/>
  <c r="J1325" i="3"/>
  <c r="C1326" i="3"/>
  <c r="J1326" i="3"/>
  <c r="C1327" i="3"/>
  <c r="J1327" i="3"/>
  <c r="C1328" i="3"/>
  <c r="J1328" i="3"/>
  <c r="C1329" i="3"/>
  <c r="J1329" i="3"/>
  <c r="C1330" i="3"/>
  <c r="J1330" i="3"/>
  <c r="C1331" i="3"/>
  <c r="J1331" i="3"/>
  <c r="C1332" i="3"/>
  <c r="J1332" i="3"/>
  <c r="C1333" i="3"/>
  <c r="J1333" i="3"/>
  <c r="C1334" i="3"/>
  <c r="J1334" i="3"/>
  <c r="C1335" i="3"/>
  <c r="J1335" i="3"/>
  <c r="C1336" i="3"/>
  <c r="J1336" i="3"/>
  <c r="C1337" i="3"/>
  <c r="J1337" i="3"/>
  <c r="C1338" i="3"/>
  <c r="J1338" i="3"/>
  <c r="C1339" i="3"/>
  <c r="J1339" i="3"/>
  <c r="C1340" i="3"/>
  <c r="J1340" i="3"/>
  <c r="C1341" i="3"/>
  <c r="J1341" i="3"/>
  <c r="C1342" i="3"/>
  <c r="J1342" i="3"/>
  <c r="C1343" i="3"/>
  <c r="J1343" i="3"/>
  <c r="C1344" i="3"/>
  <c r="J1344" i="3"/>
  <c r="C1345" i="3"/>
  <c r="J1345" i="3"/>
  <c r="C1346" i="3"/>
  <c r="J1346" i="3"/>
  <c r="C1347" i="3"/>
  <c r="J1347" i="3"/>
  <c r="C1348" i="3"/>
  <c r="J1348" i="3"/>
  <c r="C1349" i="3"/>
  <c r="J1349" i="3"/>
  <c r="C1350" i="3"/>
  <c r="J1350" i="3"/>
  <c r="C1351" i="3"/>
  <c r="J1351" i="3"/>
  <c r="C1352" i="3"/>
  <c r="J1352" i="3"/>
  <c r="C1353" i="3"/>
  <c r="J1353" i="3"/>
  <c r="C1354" i="3"/>
  <c r="J1354" i="3"/>
  <c r="C1355" i="3"/>
  <c r="J1355" i="3"/>
  <c r="C1356" i="3"/>
  <c r="J1356" i="3"/>
  <c r="C1357" i="3"/>
  <c r="J1357" i="3"/>
  <c r="C1358" i="3"/>
  <c r="J1358" i="3"/>
  <c r="C1359" i="3"/>
  <c r="J1359" i="3"/>
  <c r="C1360" i="3"/>
  <c r="J1360" i="3"/>
  <c r="C1361" i="3"/>
  <c r="J1361" i="3"/>
  <c r="C1362" i="3"/>
  <c r="J1362" i="3"/>
  <c r="C1363" i="3"/>
  <c r="J1363" i="3"/>
  <c r="C1364" i="3"/>
  <c r="J1364" i="3"/>
  <c r="C1365" i="3"/>
  <c r="J1365" i="3"/>
  <c r="C1366" i="3"/>
  <c r="J1366" i="3"/>
  <c r="C1367" i="3"/>
  <c r="J1367" i="3"/>
  <c r="C1368" i="3"/>
  <c r="J1368" i="3"/>
  <c r="C1369" i="3"/>
  <c r="J1369" i="3"/>
  <c r="C1370" i="3"/>
  <c r="J1370" i="3"/>
  <c r="C1371" i="3"/>
  <c r="J1371" i="3"/>
  <c r="C1372" i="3"/>
  <c r="J1372" i="3"/>
  <c r="C1373" i="3"/>
  <c r="J1373" i="3"/>
  <c r="C1374" i="3"/>
  <c r="J1374" i="3"/>
  <c r="C1375" i="3"/>
  <c r="J1375" i="3"/>
  <c r="C1376" i="3"/>
  <c r="J1376" i="3"/>
  <c r="C1377" i="3"/>
  <c r="J1377" i="3"/>
  <c r="C1378" i="3"/>
  <c r="J1378" i="3"/>
  <c r="C1379" i="3"/>
  <c r="J1379" i="3"/>
  <c r="C1380" i="3"/>
  <c r="J1380" i="3"/>
  <c r="C1381" i="3"/>
  <c r="J1381" i="3"/>
  <c r="C1382" i="3"/>
  <c r="J1382" i="3"/>
  <c r="C1383" i="3"/>
  <c r="J1383" i="3"/>
  <c r="C1384" i="3"/>
  <c r="J1384" i="3"/>
  <c r="C1385" i="3"/>
  <c r="J1385" i="3"/>
  <c r="C1386" i="3"/>
  <c r="J1386" i="3"/>
  <c r="C1387" i="3"/>
  <c r="J1387" i="3"/>
  <c r="C1388" i="3"/>
  <c r="J1388" i="3"/>
  <c r="C1389" i="3"/>
  <c r="J1389" i="3"/>
  <c r="C1390" i="3"/>
  <c r="J1390" i="3"/>
  <c r="C1391" i="3"/>
  <c r="J1391" i="3"/>
  <c r="C1392" i="3"/>
  <c r="J1392" i="3"/>
  <c r="C1393" i="3"/>
  <c r="J1393" i="3"/>
  <c r="C1394" i="3"/>
  <c r="J1394" i="3"/>
  <c r="C1395" i="3"/>
  <c r="J1395" i="3"/>
  <c r="C1396" i="3"/>
  <c r="J1396" i="3"/>
  <c r="C1397" i="3"/>
  <c r="J1397" i="3"/>
  <c r="C1398" i="3"/>
  <c r="J1398" i="3"/>
  <c r="C1399" i="3"/>
  <c r="J1399" i="3"/>
  <c r="C1400" i="3"/>
  <c r="J1400" i="3"/>
  <c r="C1401" i="3"/>
  <c r="J1401" i="3"/>
  <c r="C1402" i="3"/>
  <c r="J1402" i="3"/>
  <c r="C1403" i="3"/>
  <c r="J1403" i="3"/>
  <c r="C1404" i="3"/>
  <c r="J1404" i="3"/>
  <c r="C1405" i="3"/>
  <c r="J1405" i="3"/>
  <c r="C1406" i="3"/>
  <c r="J1406" i="3"/>
  <c r="C1407" i="3"/>
  <c r="J1407" i="3"/>
  <c r="C1408" i="3"/>
  <c r="J1408" i="3"/>
  <c r="C1409" i="3"/>
  <c r="J1409" i="3"/>
  <c r="C1410" i="3"/>
  <c r="J1410" i="3"/>
  <c r="C1411" i="3"/>
  <c r="J1411" i="3"/>
  <c r="C1412" i="3"/>
  <c r="J1412" i="3"/>
  <c r="C1413" i="3"/>
  <c r="J1413" i="3"/>
  <c r="C1414" i="3"/>
  <c r="J1414" i="3"/>
  <c r="C1415" i="3"/>
  <c r="J1415" i="3"/>
  <c r="C1416" i="3"/>
  <c r="J1416" i="3"/>
  <c r="C1417" i="3"/>
  <c r="J1417" i="3"/>
  <c r="C1418" i="3"/>
  <c r="J1418" i="3"/>
  <c r="C1419" i="3"/>
  <c r="J1419" i="3"/>
  <c r="C1420" i="3"/>
  <c r="J1420" i="3"/>
  <c r="C1421" i="3"/>
  <c r="J1421" i="3"/>
  <c r="C1422" i="3"/>
  <c r="J1422" i="3"/>
  <c r="C1423" i="3"/>
  <c r="J1423" i="3"/>
  <c r="C1424" i="3"/>
  <c r="J1424" i="3"/>
  <c r="C1425" i="3"/>
  <c r="J1425" i="3"/>
  <c r="C1426" i="3"/>
  <c r="J1426" i="3"/>
  <c r="C1427" i="3"/>
  <c r="J1427" i="3"/>
  <c r="C1428" i="3"/>
  <c r="J1428" i="3"/>
  <c r="C1429" i="3"/>
  <c r="J1429" i="3"/>
  <c r="C1430" i="3"/>
  <c r="J1430" i="3"/>
  <c r="C1431" i="3"/>
  <c r="J1431" i="3"/>
  <c r="C1432" i="3"/>
  <c r="J1432" i="3"/>
  <c r="C1433" i="3"/>
  <c r="J1433" i="3"/>
  <c r="C1434" i="3"/>
  <c r="J1434" i="3"/>
  <c r="C1435" i="3"/>
  <c r="J1435" i="3"/>
  <c r="C1436" i="3"/>
  <c r="J1436" i="3"/>
  <c r="C1437" i="3"/>
  <c r="J1437" i="3"/>
  <c r="C1438" i="3"/>
  <c r="J1438" i="3"/>
  <c r="C1439" i="3"/>
  <c r="J1439" i="3"/>
  <c r="C1440" i="3"/>
  <c r="J1440" i="3"/>
  <c r="C1441" i="3"/>
  <c r="J1441" i="3"/>
  <c r="C1442" i="3"/>
  <c r="J1442" i="3"/>
  <c r="C1443" i="3"/>
  <c r="J1443" i="3"/>
  <c r="C1444" i="3"/>
  <c r="J1444" i="3"/>
  <c r="C1445" i="3"/>
  <c r="J1445" i="3"/>
  <c r="C1446" i="3"/>
  <c r="J1446" i="3"/>
  <c r="C1447" i="3"/>
  <c r="J1447" i="3"/>
  <c r="C1448" i="3"/>
  <c r="J1448" i="3"/>
  <c r="C1449" i="3"/>
  <c r="J1449" i="3"/>
  <c r="C1450" i="3"/>
  <c r="J1450" i="3"/>
  <c r="C1451" i="3"/>
  <c r="J1451" i="3"/>
  <c r="C1452" i="3"/>
  <c r="J1452" i="3"/>
  <c r="C1453" i="3"/>
  <c r="J1453" i="3"/>
  <c r="C1454" i="3"/>
  <c r="J1454" i="3"/>
  <c r="C1455" i="3"/>
  <c r="J1455" i="3"/>
  <c r="C1456" i="3"/>
  <c r="J1456" i="3"/>
  <c r="C1457" i="3"/>
  <c r="J1457" i="3"/>
  <c r="C1458" i="3"/>
  <c r="J1458" i="3"/>
  <c r="C1459" i="3"/>
  <c r="J1459" i="3"/>
  <c r="C1460" i="3"/>
  <c r="J1460" i="3"/>
  <c r="C1461" i="3"/>
  <c r="J1461" i="3"/>
  <c r="C1462" i="3"/>
  <c r="J1462" i="3"/>
  <c r="C1463" i="3"/>
  <c r="J1463" i="3"/>
  <c r="C1464" i="3"/>
  <c r="J1464" i="3"/>
  <c r="C1465" i="3"/>
  <c r="J1465" i="3"/>
  <c r="C1466" i="3"/>
  <c r="J1466" i="3"/>
  <c r="C1467" i="3"/>
  <c r="J1467" i="3"/>
  <c r="C1468" i="3"/>
  <c r="J1468" i="3"/>
  <c r="C1469" i="3"/>
  <c r="J1469" i="3"/>
  <c r="C1470" i="3"/>
  <c r="J1470" i="3"/>
  <c r="C1471" i="3"/>
  <c r="J1471" i="3"/>
  <c r="C1472" i="3"/>
  <c r="J1472" i="3"/>
  <c r="C1473" i="3"/>
  <c r="J1473" i="3"/>
  <c r="C1474" i="3"/>
  <c r="J1474" i="3"/>
  <c r="C1475" i="3"/>
  <c r="J1475" i="3"/>
  <c r="C1476" i="3"/>
  <c r="J1476" i="3"/>
  <c r="C1477" i="3"/>
  <c r="J1477" i="3"/>
  <c r="C1478" i="3"/>
  <c r="J1478" i="3"/>
  <c r="C1479" i="3"/>
  <c r="J1479" i="3"/>
  <c r="C1480" i="3"/>
  <c r="J1480" i="3"/>
  <c r="C1481" i="3"/>
  <c r="J1481" i="3"/>
  <c r="C1482" i="3"/>
  <c r="J1482" i="3"/>
  <c r="C1483" i="3"/>
  <c r="J1483" i="3"/>
  <c r="C1484" i="3"/>
  <c r="J1484" i="3"/>
  <c r="C1485" i="3"/>
  <c r="J1485" i="3"/>
  <c r="C1486" i="3"/>
  <c r="J1486" i="3"/>
  <c r="C1487" i="3"/>
  <c r="J1487" i="3"/>
  <c r="C1488" i="3"/>
  <c r="J1488" i="3"/>
  <c r="C1489" i="3"/>
  <c r="J1489" i="3"/>
  <c r="C1490" i="3"/>
  <c r="J1490" i="3"/>
  <c r="C1491" i="3"/>
  <c r="J1491" i="3"/>
  <c r="C1492" i="3"/>
  <c r="J1492" i="3"/>
  <c r="C1493" i="3"/>
  <c r="J1493" i="3"/>
  <c r="C1494" i="3"/>
  <c r="J1494" i="3"/>
  <c r="C1495" i="3"/>
  <c r="J1495" i="3"/>
  <c r="C1496" i="3"/>
  <c r="J1496" i="3"/>
  <c r="C1497" i="3"/>
  <c r="J1497" i="3"/>
  <c r="C1498" i="3"/>
  <c r="J1498" i="3"/>
  <c r="C1499" i="3"/>
  <c r="J1499" i="3"/>
  <c r="C1500" i="3"/>
  <c r="J1500" i="3"/>
  <c r="C1501" i="3"/>
  <c r="J1501" i="3"/>
  <c r="C1502" i="3"/>
  <c r="J1502" i="3"/>
  <c r="C1503" i="3"/>
  <c r="J1503" i="3"/>
  <c r="C1504" i="3"/>
  <c r="J1504" i="3"/>
  <c r="C1505" i="3"/>
  <c r="J1505" i="3"/>
  <c r="C1506" i="3"/>
  <c r="J1506" i="3"/>
  <c r="C1507" i="3"/>
  <c r="J1507" i="3"/>
  <c r="C1508" i="3"/>
  <c r="J1508" i="3"/>
  <c r="C1509" i="3"/>
  <c r="J1509" i="3"/>
  <c r="C1510" i="3"/>
  <c r="J1510" i="3"/>
  <c r="C1511" i="3"/>
  <c r="J1511" i="3"/>
  <c r="C1512" i="3"/>
  <c r="J1512" i="3"/>
  <c r="C1513" i="3"/>
  <c r="J1513" i="3"/>
  <c r="C1514" i="3"/>
  <c r="J1514" i="3"/>
  <c r="C1515" i="3"/>
  <c r="J1515" i="3"/>
  <c r="C1516" i="3"/>
  <c r="J1516" i="3"/>
  <c r="C1517" i="3"/>
  <c r="J1517" i="3"/>
  <c r="C1518" i="3"/>
  <c r="J1518" i="3"/>
  <c r="C1519" i="3"/>
  <c r="J1519" i="3"/>
  <c r="C1520" i="3"/>
  <c r="J1520" i="3"/>
  <c r="C1521" i="3"/>
  <c r="J1521" i="3"/>
  <c r="C1522" i="3"/>
  <c r="J1522" i="3"/>
  <c r="C1523" i="3"/>
  <c r="J1523" i="3"/>
  <c r="C1524" i="3"/>
  <c r="J1524" i="3"/>
  <c r="C1525" i="3"/>
  <c r="J1525" i="3"/>
  <c r="C1526" i="3"/>
  <c r="J1526" i="3"/>
  <c r="C1527" i="3"/>
  <c r="J1527" i="3"/>
  <c r="C1528" i="3"/>
  <c r="J1528" i="3"/>
  <c r="C1529" i="3"/>
  <c r="J1529" i="3"/>
  <c r="C1530" i="3"/>
  <c r="J1530" i="3"/>
  <c r="C1531" i="3"/>
  <c r="J1531" i="3"/>
  <c r="C1532" i="3"/>
  <c r="J1532" i="3"/>
  <c r="C1533" i="3"/>
  <c r="J1533" i="3"/>
  <c r="C1534" i="3"/>
  <c r="J1534" i="3"/>
  <c r="C1535" i="3"/>
  <c r="J1535" i="3"/>
  <c r="C1536" i="3"/>
  <c r="J1536" i="3"/>
  <c r="C1537" i="3"/>
  <c r="J1537" i="3"/>
  <c r="C1538" i="3"/>
  <c r="J1538" i="3"/>
  <c r="C1539" i="3"/>
  <c r="J1539" i="3"/>
  <c r="C1540" i="3"/>
  <c r="J1540" i="3"/>
  <c r="C1541" i="3"/>
  <c r="J1541" i="3"/>
  <c r="C1542" i="3"/>
  <c r="J1542" i="3"/>
  <c r="C1543" i="3"/>
  <c r="J1543" i="3"/>
  <c r="C1544" i="3"/>
  <c r="J1544" i="3"/>
  <c r="C1545" i="3"/>
  <c r="J1545" i="3"/>
  <c r="C1546" i="3"/>
  <c r="J1546" i="3"/>
  <c r="C1547" i="3"/>
  <c r="J1547" i="3"/>
  <c r="C1548" i="3"/>
  <c r="J1548" i="3"/>
  <c r="C1549" i="3"/>
  <c r="J1549" i="3"/>
  <c r="C1550" i="3"/>
  <c r="J1550" i="3"/>
  <c r="C1551" i="3"/>
  <c r="J1551" i="3"/>
  <c r="C1552" i="3"/>
  <c r="J1552" i="3"/>
  <c r="C1553" i="3"/>
  <c r="J1553" i="3"/>
  <c r="C1554" i="3"/>
  <c r="J1554" i="3"/>
  <c r="C1555" i="3"/>
  <c r="J1555" i="3"/>
  <c r="C1556" i="3"/>
  <c r="J1556" i="3"/>
  <c r="C1557" i="3"/>
  <c r="J1557" i="3"/>
  <c r="C1558" i="3"/>
  <c r="J1558" i="3"/>
  <c r="C1559" i="3"/>
  <c r="J1559" i="3"/>
  <c r="C1560" i="3"/>
  <c r="J1560" i="3"/>
  <c r="C1561" i="3"/>
  <c r="J1561" i="3"/>
  <c r="C1562" i="3"/>
  <c r="J1562" i="3"/>
  <c r="C1563" i="3"/>
  <c r="J1563" i="3"/>
  <c r="C1564" i="3"/>
  <c r="J1564" i="3"/>
  <c r="C1565" i="3"/>
  <c r="J1565" i="3"/>
  <c r="C1566" i="3"/>
  <c r="J1566" i="3"/>
  <c r="C1567" i="3"/>
  <c r="J1567" i="3"/>
  <c r="C1568" i="3"/>
  <c r="J1568" i="3"/>
  <c r="C1569" i="3"/>
  <c r="J1569" i="3"/>
  <c r="C1570" i="3"/>
  <c r="J1570" i="3"/>
  <c r="C1571" i="3"/>
  <c r="J1571" i="3"/>
  <c r="C1572" i="3"/>
  <c r="J1572" i="3"/>
  <c r="C1573" i="3"/>
  <c r="J1573" i="3"/>
  <c r="C1574" i="3"/>
  <c r="J1574" i="3"/>
  <c r="C1575" i="3"/>
  <c r="J1575" i="3"/>
  <c r="C1576" i="3"/>
  <c r="J1576" i="3"/>
  <c r="C1577" i="3"/>
  <c r="J1577" i="3"/>
  <c r="C1578" i="3"/>
  <c r="J1578" i="3"/>
  <c r="C1579" i="3"/>
  <c r="J1579" i="3"/>
  <c r="C1580" i="3"/>
  <c r="J1580" i="3"/>
  <c r="C1581" i="3"/>
  <c r="J1581" i="3"/>
  <c r="C1582" i="3"/>
  <c r="J1582" i="3"/>
  <c r="C1583" i="3"/>
  <c r="J1583" i="3"/>
  <c r="C1584" i="3"/>
  <c r="J1584" i="3"/>
  <c r="C1585" i="3"/>
  <c r="J1585" i="3"/>
  <c r="C1586" i="3"/>
  <c r="J1586" i="3"/>
  <c r="C1587" i="3"/>
  <c r="J1587" i="3"/>
  <c r="C1588" i="3"/>
  <c r="J1588" i="3"/>
  <c r="C1589" i="3"/>
  <c r="J1589" i="3"/>
  <c r="C1590" i="3"/>
  <c r="J1590" i="3"/>
  <c r="C1591" i="3"/>
  <c r="J1591" i="3"/>
  <c r="C1592" i="3"/>
  <c r="J1592" i="3"/>
  <c r="C1593" i="3"/>
  <c r="J1593" i="3"/>
  <c r="C1594" i="3"/>
  <c r="J1594" i="3"/>
  <c r="C1595" i="3"/>
  <c r="J1595" i="3"/>
  <c r="C1596" i="3"/>
  <c r="J1596" i="3"/>
  <c r="C1597" i="3"/>
  <c r="J1597" i="3"/>
  <c r="C1598" i="3"/>
  <c r="J1598" i="3"/>
  <c r="C1599" i="3"/>
  <c r="J1599" i="3"/>
  <c r="C1600" i="3"/>
  <c r="J1600" i="3"/>
  <c r="C1601" i="3"/>
  <c r="J1601" i="3"/>
  <c r="C1602" i="3"/>
  <c r="J1602" i="3"/>
  <c r="C1603" i="3"/>
  <c r="J1603" i="3"/>
  <c r="C1604" i="3"/>
  <c r="J1604" i="3"/>
  <c r="C1605" i="3"/>
  <c r="J1605" i="3"/>
  <c r="C1606" i="3"/>
  <c r="J1606" i="3"/>
  <c r="C1607" i="3"/>
  <c r="J1607" i="3"/>
  <c r="C1608" i="3"/>
  <c r="J1608" i="3"/>
  <c r="C1609" i="3"/>
  <c r="J1609" i="3"/>
  <c r="C1610" i="3"/>
  <c r="J1610" i="3"/>
  <c r="C1611" i="3"/>
  <c r="J1611" i="3"/>
  <c r="C1612" i="3"/>
  <c r="J1612" i="3"/>
  <c r="C1613" i="3"/>
  <c r="J1613" i="3"/>
  <c r="C1614" i="3"/>
  <c r="J1614" i="3"/>
  <c r="C1615" i="3"/>
  <c r="J1615" i="3"/>
  <c r="C1616" i="3"/>
  <c r="J1616" i="3"/>
  <c r="C1617" i="3"/>
  <c r="J1617" i="3"/>
  <c r="C1618" i="3"/>
  <c r="J1618" i="3"/>
  <c r="C1619" i="3"/>
  <c r="J1619" i="3"/>
  <c r="C1620" i="3"/>
  <c r="J1620" i="3"/>
  <c r="C1621" i="3"/>
  <c r="J1621" i="3"/>
  <c r="C1622" i="3"/>
  <c r="J1622" i="3"/>
  <c r="C1623" i="3"/>
  <c r="J1623" i="3"/>
  <c r="C1624" i="3"/>
  <c r="J1624" i="3"/>
  <c r="C1625" i="3"/>
  <c r="J1625" i="3"/>
  <c r="C1626" i="3"/>
  <c r="J1626" i="3"/>
  <c r="C1627" i="3"/>
  <c r="J1627" i="3"/>
  <c r="C1628" i="3"/>
  <c r="J1628" i="3"/>
  <c r="C1629" i="3"/>
  <c r="J1629" i="3"/>
  <c r="C1630" i="3"/>
  <c r="J1630" i="3"/>
  <c r="C1631" i="3"/>
  <c r="J1631" i="3"/>
  <c r="C1632" i="3"/>
  <c r="J1632" i="3"/>
  <c r="C1633" i="3"/>
  <c r="J1633" i="3"/>
  <c r="C1634" i="3"/>
  <c r="J1634" i="3"/>
  <c r="C1635" i="3"/>
  <c r="J1635" i="3"/>
  <c r="C1636" i="3"/>
  <c r="J1636" i="3"/>
  <c r="C1637" i="3"/>
  <c r="J1637" i="3"/>
  <c r="C1638" i="3"/>
  <c r="J1638" i="3"/>
  <c r="C1639" i="3"/>
  <c r="J1639" i="3"/>
  <c r="C1640" i="3"/>
  <c r="J1640" i="3"/>
  <c r="C1641" i="3"/>
  <c r="J1641" i="3"/>
  <c r="C1642" i="3"/>
  <c r="J1642" i="3"/>
  <c r="C1643" i="3"/>
  <c r="J1643" i="3"/>
  <c r="C1644" i="3"/>
  <c r="J1644" i="3"/>
  <c r="C1645" i="3"/>
  <c r="J1645" i="3"/>
  <c r="C1646" i="3"/>
  <c r="J1646" i="3"/>
  <c r="C1647" i="3"/>
  <c r="J1647" i="3"/>
  <c r="C1648" i="3"/>
  <c r="J1648" i="3"/>
  <c r="C1649" i="3"/>
  <c r="J1649" i="3"/>
  <c r="C1650" i="3"/>
  <c r="J1650" i="3"/>
  <c r="C1651" i="3"/>
  <c r="J1651" i="3"/>
  <c r="C1652" i="3"/>
  <c r="J1652" i="3"/>
  <c r="C1653" i="3"/>
  <c r="J1653" i="3"/>
  <c r="C1654" i="3"/>
  <c r="J1654" i="3"/>
  <c r="C1655" i="3"/>
  <c r="J1655" i="3"/>
  <c r="C1656" i="3"/>
  <c r="J1656" i="3"/>
  <c r="C1657" i="3"/>
  <c r="J1657" i="3"/>
  <c r="C1658" i="3"/>
  <c r="J1658" i="3"/>
  <c r="C1659" i="3"/>
  <c r="J1659" i="3"/>
  <c r="C1660" i="3"/>
  <c r="J1660" i="3"/>
  <c r="C1661" i="3"/>
  <c r="J1661" i="3"/>
  <c r="C1662" i="3"/>
  <c r="J1662" i="3"/>
  <c r="C1663" i="3"/>
  <c r="J1663" i="3"/>
  <c r="C1664" i="3"/>
  <c r="J1664" i="3"/>
  <c r="C1665" i="3"/>
  <c r="J1665" i="3"/>
  <c r="C1666" i="3"/>
  <c r="J1666" i="3"/>
  <c r="C1667" i="3"/>
  <c r="J1667" i="3"/>
  <c r="C1668" i="3"/>
  <c r="J1668" i="3"/>
  <c r="C1669" i="3"/>
  <c r="J1669" i="3"/>
  <c r="C1670" i="3"/>
  <c r="J1670" i="3"/>
  <c r="C1671" i="3"/>
  <c r="J1671" i="3"/>
  <c r="C1672" i="3"/>
  <c r="J1672" i="3"/>
  <c r="C1673" i="3"/>
  <c r="J1673" i="3"/>
  <c r="C1674" i="3"/>
  <c r="J1674" i="3"/>
  <c r="C1675" i="3"/>
  <c r="J1675" i="3"/>
  <c r="C1676" i="3"/>
  <c r="J1676" i="3"/>
  <c r="C1677" i="3"/>
  <c r="J1677" i="3"/>
  <c r="C1678" i="3"/>
  <c r="J1678" i="3"/>
  <c r="C1679" i="3"/>
  <c r="J1679" i="3"/>
  <c r="C1680" i="3"/>
  <c r="J1680" i="3"/>
  <c r="C1681" i="3"/>
  <c r="J1681" i="3"/>
  <c r="C1682" i="3"/>
  <c r="J1682" i="3"/>
  <c r="C1683" i="3"/>
  <c r="J1683" i="3"/>
  <c r="C1684" i="3"/>
  <c r="J1684" i="3"/>
  <c r="C1685" i="3"/>
  <c r="J1685" i="3"/>
  <c r="C1686" i="3"/>
  <c r="J1686" i="3"/>
  <c r="C1687" i="3"/>
  <c r="J1687" i="3"/>
  <c r="C1688" i="3"/>
  <c r="J1688" i="3"/>
  <c r="C1689" i="3"/>
  <c r="J1689" i="3"/>
  <c r="C1690" i="3"/>
  <c r="J1690" i="3"/>
  <c r="C1691" i="3"/>
  <c r="J1691" i="3"/>
  <c r="C1692" i="3"/>
  <c r="J1692" i="3"/>
  <c r="C1693" i="3"/>
  <c r="J1693" i="3"/>
  <c r="C1694" i="3"/>
  <c r="J1694" i="3"/>
  <c r="C1695" i="3"/>
  <c r="J1695" i="3"/>
  <c r="C1696" i="3"/>
  <c r="J1696" i="3"/>
  <c r="C1697" i="3"/>
  <c r="J1697" i="3"/>
  <c r="C1698" i="3"/>
  <c r="J1698" i="3"/>
  <c r="C1699" i="3"/>
  <c r="J1699" i="3"/>
  <c r="C1700" i="3"/>
  <c r="J1700" i="3"/>
  <c r="C1701" i="3"/>
  <c r="J1701" i="3"/>
  <c r="C1702" i="3"/>
  <c r="J1702" i="3"/>
  <c r="C1703" i="3"/>
  <c r="J1703" i="3"/>
  <c r="C1704" i="3"/>
  <c r="J1704" i="3"/>
  <c r="C1705" i="3"/>
  <c r="J1705" i="3"/>
  <c r="C1706" i="3"/>
  <c r="J1706" i="3"/>
  <c r="C1707" i="3"/>
  <c r="J1707" i="3"/>
  <c r="C1708" i="3"/>
  <c r="J1708" i="3"/>
  <c r="C1709" i="3"/>
  <c r="J1709" i="3"/>
  <c r="C1710" i="3"/>
  <c r="J1710" i="3"/>
  <c r="C1711" i="3"/>
  <c r="J1711" i="3"/>
  <c r="C1712" i="3"/>
  <c r="J1712" i="3"/>
  <c r="C1713" i="3"/>
  <c r="J1713" i="3"/>
  <c r="C1714" i="3"/>
  <c r="J1714" i="3"/>
  <c r="C1715" i="3"/>
  <c r="J1715" i="3"/>
  <c r="C1716" i="3"/>
  <c r="J1716" i="3"/>
  <c r="C1717" i="3"/>
  <c r="J1717" i="3"/>
  <c r="C1718" i="3"/>
  <c r="J1718" i="3"/>
  <c r="C1719" i="3"/>
  <c r="J1719" i="3"/>
  <c r="C1720" i="3"/>
  <c r="J1720" i="3"/>
  <c r="C1721" i="3"/>
  <c r="J1721" i="3"/>
  <c r="C1722" i="3"/>
  <c r="J1722" i="3"/>
  <c r="C1723" i="3"/>
  <c r="J1723" i="3"/>
  <c r="C1724" i="3"/>
  <c r="J1724" i="3"/>
  <c r="C1725" i="3"/>
  <c r="J1725" i="3"/>
  <c r="C1726" i="3"/>
  <c r="J1726" i="3"/>
  <c r="C1727" i="3"/>
  <c r="J1727" i="3"/>
  <c r="C1728" i="3"/>
  <c r="J1728" i="3"/>
  <c r="C1729" i="3"/>
  <c r="J1729" i="3"/>
  <c r="C1730" i="3"/>
  <c r="J1730" i="3"/>
  <c r="C1731" i="3"/>
  <c r="J1731" i="3"/>
  <c r="C1732" i="3"/>
  <c r="J1732" i="3"/>
  <c r="C1733" i="3"/>
  <c r="J1733" i="3"/>
  <c r="C1734" i="3"/>
  <c r="J1734" i="3"/>
  <c r="C1735" i="3"/>
  <c r="J1735" i="3"/>
  <c r="C1736" i="3"/>
  <c r="J1736" i="3"/>
  <c r="C1737" i="3"/>
  <c r="J1737" i="3"/>
  <c r="C1738" i="3"/>
  <c r="J1738" i="3"/>
  <c r="C1739" i="3"/>
  <c r="J1739" i="3"/>
  <c r="C1740" i="3"/>
  <c r="J1740" i="3"/>
  <c r="C1741" i="3"/>
  <c r="J1741" i="3"/>
  <c r="C1742" i="3"/>
  <c r="J1742" i="3"/>
  <c r="C1743" i="3"/>
  <c r="J1743" i="3"/>
  <c r="C1744" i="3"/>
  <c r="J1744" i="3"/>
  <c r="C1745" i="3"/>
  <c r="J1745" i="3"/>
  <c r="C1746" i="3"/>
  <c r="J1746" i="3"/>
  <c r="C1747" i="3"/>
  <c r="J1747" i="3"/>
  <c r="C1748" i="3"/>
  <c r="J1748" i="3"/>
  <c r="C1749" i="3"/>
  <c r="J1749" i="3"/>
  <c r="C1750" i="3"/>
  <c r="J1750" i="3"/>
  <c r="C1751" i="3"/>
  <c r="J1751" i="3"/>
  <c r="C1752" i="3"/>
  <c r="J1752" i="3"/>
  <c r="C1753" i="3"/>
  <c r="J1753" i="3"/>
  <c r="C1754" i="3"/>
  <c r="J1754" i="3"/>
  <c r="C1755" i="3"/>
  <c r="J1755" i="3"/>
  <c r="C1756" i="3"/>
  <c r="J1756" i="3"/>
  <c r="C1757" i="3"/>
  <c r="J1757" i="3"/>
  <c r="C1758" i="3"/>
  <c r="J1758" i="3"/>
  <c r="C1759" i="3"/>
  <c r="J1759" i="3"/>
  <c r="C1760" i="3"/>
  <c r="J1760" i="3"/>
  <c r="C1761" i="3"/>
  <c r="J1761" i="3"/>
  <c r="C1762" i="3"/>
  <c r="J1762" i="3"/>
  <c r="C1763" i="3"/>
  <c r="J1763" i="3"/>
  <c r="C1764" i="3"/>
  <c r="J1764" i="3"/>
  <c r="C1765" i="3"/>
  <c r="J1765" i="3"/>
  <c r="C1766" i="3"/>
  <c r="J1766" i="3"/>
  <c r="C1767" i="3"/>
  <c r="J1767" i="3"/>
  <c r="C1768" i="3"/>
  <c r="J1768" i="3"/>
  <c r="C1769" i="3"/>
  <c r="J1769" i="3"/>
  <c r="C1770" i="3"/>
  <c r="J1770" i="3"/>
  <c r="C1771" i="3"/>
  <c r="J1771" i="3"/>
  <c r="C1772" i="3"/>
  <c r="J1772" i="3"/>
  <c r="C1773" i="3"/>
  <c r="J1773" i="3"/>
  <c r="C1774" i="3"/>
  <c r="J1774" i="3"/>
  <c r="C1775" i="3"/>
  <c r="J1775" i="3"/>
  <c r="C1776" i="3"/>
  <c r="J1776" i="3"/>
  <c r="C1777" i="3"/>
  <c r="J1777" i="3"/>
  <c r="C1778" i="3"/>
  <c r="J1778" i="3"/>
  <c r="C1779" i="3"/>
  <c r="J1779" i="3"/>
  <c r="C1780" i="3"/>
  <c r="J1780" i="3"/>
  <c r="C1781" i="3"/>
  <c r="J1781" i="3"/>
  <c r="C1782" i="3"/>
  <c r="J1782" i="3"/>
  <c r="C1783" i="3"/>
  <c r="J1783" i="3"/>
  <c r="C1784" i="3"/>
  <c r="J1784" i="3"/>
  <c r="C1785" i="3"/>
  <c r="J1785" i="3"/>
  <c r="C1786" i="3"/>
  <c r="J1786" i="3"/>
  <c r="C1787" i="3"/>
  <c r="J1787" i="3"/>
  <c r="C1788" i="3"/>
  <c r="J1788" i="3"/>
  <c r="C1789" i="3"/>
  <c r="J1789" i="3"/>
  <c r="C1790" i="3"/>
  <c r="J1790" i="3"/>
  <c r="C1791" i="3"/>
  <c r="J1791" i="3"/>
  <c r="C1792" i="3"/>
  <c r="J1792" i="3"/>
  <c r="C1793" i="3"/>
  <c r="J1793" i="3"/>
  <c r="C1794" i="3"/>
  <c r="J1794" i="3"/>
  <c r="C1795" i="3"/>
  <c r="J1795" i="3"/>
  <c r="C1796" i="3"/>
  <c r="J1796" i="3"/>
  <c r="C1797" i="3"/>
  <c r="J1797" i="3"/>
  <c r="C1798" i="3"/>
  <c r="J1798" i="3"/>
  <c r="C1799" i="3"/>
  <c r="J1799" i="3"/>
  <c r="C1800" i="3"/>
  <c r="J1800" i="3"/>
  <c r="C1801" i="3"/>
  <c r="J1801" i="3"/>
  <c r="C1802" i="3"/>
  <c r="J1802" i="3"/>
  <c r="C1803" i="3"/>
  <c r="J1803" i="3"/>
  <c r="C1804" i="3"/>
  <c r="J1804" i="3"/>
  <c r="C1805" i="3"/>
  <c r="J1805" i="3"/>
  <c r="C1806" i="3"/>
  <c r="J1806" i="3"/>
  <c r="C1807" i="3"/>
  <c r="J1807" i="3"/>
  <c r="C1808" i="3"/>
  <c r="J1808" i="3"/>
  <c r="C1809" i="3"/>
  <c r="J1809" i="3"/>
  <c r="C1810" i="3"/>
  <c r="J1810" i="3"/>
  <c r="C1811" i="3"/>
  <c r="J1811" i="3"/>
  <c r="C1812" i="3"/>
  <c r="J1812" i="3"/>
  <c r="C1813" i="3"/>
  <c r="J1813" i="3"/>
  <c r="C1814" i="3"/>
  <c r="J1814" i="3"/>
  <c r="C1815" i="3"/>
  <c r="J1815" i="3"/>
  <c r="C1816" i="3"/>
  <c r="J1816" i="3"/>
  <c r="C1817" i="3"/>
  <c r="J1817" i="3"/>
  <c r="C1818" i="3"/>
  <c r="J1818" i="3"/>
  <c r="C1819" i="3"/>
  <c r="J1819" i="3"/>
  <c r="C1820" i="3"/>
  <c r="J1820" i="3"/>
  <c r="C1821" i="3"/>
  <c r="J1821" i="3"/>
  <c r="C1822" i="3"/>
  <c r="J1822" i="3"/>
  <c r="C1823" i="3"/>
  <c r="J1823" i="3"/>
  <c r="C1824" i="3"/>
  <c r="J1824" i="3"/>
  <c r="C1825" i="3"/>
  <c r="J1825" i="3"/>
  <c r="C1826" i="3"/>
  <c r="J1826" i="3"/>
  <c r="C1827" i="3"/>
  <c r="J1827" i="3"/>
  <c r="C1828" i="3"/>
  <c r="J1828" i="3"/>
  <c r="C1829" i="3"/>
  <c r="J1829" i="3"/>
  <c r="C1830" i="3"/>
  <c r="J1830" i="3"/>
  <c r="C1831" i="3"/>
  <c r="J1831" i="3"/>
  <c r="C1832" i="3"/>
  <c r="J1832" i="3"/>
  <c r="C1833" i="3"/>
  <c r="J1833" i="3"/>
  <c r="C1834" i="3"/>
  <c r="J1834" i="3"/>
  <c r="C1835" i="3"/>
  <c r="J1835" i="3"/>
  <c r="C1836" i="3"/>
  <c r="J1836" i="3"/>
  <c r="C1837" i="3"/>
  <c r="J1837" i="3"/>
  <c r="C1838" i="3"/>
  <c r="J1838" i="3"/>
  <c r="C1839" i="3"/>
  <c r="J1839" i="3"/>
  <c r="C1840" i="3"/>
  <c r="J1840" i="3"/>
  <c r="C1841" i="3"/>
  <c r="J1841" i="3"/>
  <c r="C1842" i="3"/>
  <c r="J1842" i="3"/>
  <c r="C1843" i="3"/>
  <c r="J1843" i="3"/>
  <c r="C1844" i="3"/>
  <c r="J1844" i="3"/>
  <c r="C1845" i="3"/>
  <c r="J1845" i="3"/>
  <c r="C1846" i="3"/>
  <c r="J1846" i="3"/>
  <c r="C1847" i="3"/>
  <c r="J1847" i="3"/>
  <c r="C1848" i="3"/>
  <c r="J1848" i="3"/>
  <c r="C1849" i="3"/>
  <c r="J1849" i="3"/>
  <c r="C1850" i="3"/>
  <c r="J1850" i="3"/>
  <c r="C1851" i="3"/>
  <c r="J1851" i="3"/>
  <c r="C1852" i="3"/>
  <c r="J1852" i="3"/>
  <c r="C1853" i="3"/>
  <c r="J1853" i="3"/>
  <c r="C1854" i="3"/>
  <c r="J1854" i="3"/>
  <c r="C1855" i="3"/>
  <c r="J1855" i="3"/>
  <c r="C1856" i="3"/>
  <c r="J1856" i="3"/>
  <c r="C1857" i="3"/>
  <c r="J1857" i="3"/>
  <c r="C1858" i="3"/>
  <c r="J1858" i="3"/>
  <c r="C1859" i="3"/>
  <c r="J1859" i="3"/>
  <c r="C1860" i="3"/>
  <c r="J1860" i="3"/>
  <c r="C1861" i="3"/>
  <c r="J1861" i="3"/>
  <c r="C1862" i="3"/>
  <c r="J1862" i="3"/>
  <c r="C1863" i="3"/>
  <c r="J1863" i="3"/>
  <c r="C1864" i="3"/>
  <c r="J1864" i="3"/>
  <c r="C1865" i="3"/>
  <c r="J1865" i="3"/>
  <c r="C1866" i="3"/>
  <c r="J1866" i="3"/>
  <c r="C1867" i="3"/>
  <c r="J1867" i="3"/>
  <c r="C1868" i="3"/>
  <c r="J1868" i="3"/>
  <c r="C1869" i="3"/>
  <c r="J1869" i="3"/>
  <c r="C1870" i="3"/>
  <c r="J1870" i="3"/>
  <c r="C1871" i="3"/>
  <c r="J1871" i="3"/>
  <c r="C1872" i="3"/>
  <c r="J1872" i="3"/>
  <c r="C1873" i="3"/>
  <c r="J1873" i="3"/>
  <c r="C1874" i="3"/>
  <c r="J1874" i="3"/>
  <c r="C1875" i="3"/>
  <c r="J1875" i="3"/>
  <c r="C1876" i="3"/>
  <c r="J1876" i="3"/>
  <c r="C1877" i="3"/>
  <c r="J1877" i="3"/>
  <c r="C1878" i="3"/>
  <c r="J1878" i="3"/>
  <c r="C1879" i="3"/>
  <c r="J1879" i="3"/>
  <c r="C1880" i="3"/>
  <c r="J1880" i="3"/>
  <c r="C1881" i="3"/>
  <c r="J1881" i="3"/>
  <c r="C1882" i="3"/>
  <c r="J1882" i="3"/>
  <c r="C1883" i="3"/>
  <c r="J1883" i="3"/>
  <c r="C1884" i="3"/>
  <c r="J1884" i="3"/>
  <c r="C1885" i="3"/>
  <c r="J1885" i="3"/>
  <c r="C1886" i="3"/>
  <c r="J1886" i="3"/>
  <c r="C1887" i="3"/>
  <c r="J1887" i="3"/>
  <c r="C1888" i="3"/>
  <c r="J1888" i="3"/>
  <c r="C1889" i="3"/>
  <c r="J1889" i="3"/>
  <c r="C1890" i="3"/>
  <c r="J1890" i="3"/>
  <c r="C1891" i="3"/>
  <c r="J1891" i="3"/>
  <c r="C1892" i="3"/>
  <c r="J1892" i="3"/>
  <c r="C1893" i="3"/>
  <c r="J1893" i="3"/>
  <c r="C1894" i="3"/>
  <c r="J1894" i="3"/>
  <c r="C1895" i="3"/>
  <c r="J1895" i="3"/>
  <c r="C1896" i="3"/>
  <c r="J1896" i="3"/>
  <c r="C1897" i="3"/>
  <c r="J1897" i="3"/>
  <c r="C1898" i="3"/>
  <c r="J1898" i="3"/>
  <c r="C1899" i="3"/>
  <c r="J1899" i="3"/>
  <c r="C1900" i="3"/>
  <c r="J1900" i="3"/>
  <c r="C1901" i="3"/>
  <c r="J1901" i="3"/>
  <c r="C1902" i="3"/>
  <c r="J1902" i="3"/>
  <c r="C1903" i="3"/>
  <c r="J1903" i="3"/>
  <c r="C1904" i="3"/>
  <c r="J1904" i="3"/>
  <c r="C1905" i="3"/>
  <c r="J1905" i="3"/>
  <c r="C1906" i="3"/>
  <c r="J1906" i="3"/>
  <c r="C1907" i="3"/>
  <c r="J1907" i="3"/>
  <c r="C1908" i="3"/>
  <c r="J1908" i="3"/>
  <c r="C1909" i="3"/>
  <c r="J1909" i="3"/>
  <c r="C1910" i="3"/>
  <c r="J1910" i="3"/>
  <c r="C1911" i="3"/>
  <c r="J1911" i="3"/>
  <c r="C1912" i="3"/>
  <c r="J1912" i="3"/>
  <c r="C1913" i="3"/>
  <c r="J1913" i="3"/>
  <c r="C1914" i="3"/>
  <c r="J1914" i="3"/>
  <c r="C1915" i="3"/>
  <c r="J1915" i="3"/>
  <c r="C1916" i="3"/>
  <c r="J1916" i="3"/>
  <c r="C1917" i="3"/>
  <c r="J1917" i="3"/>
  <c r="C1918" i="3"/>
  <c r="J1918" i="3"/>
  <c r="C1919" i="3"/>
  <c r="J1919" i="3"/>
  <c r="C1920" i="3"/>
  <c r="J1920" i="3"/>
  <c r="C1921" i="3"/>
  <c r="J1921" i="3"/>
  <c r="C1922" i="3"/>
  <c r="J1922" i="3"/>
  <c r="C1923" i="3"/>
  <c r="J1923" i="3"/>
  <c r="C1924" i="3"/>
  <c r="J1924" i="3"/>
  <c r="C1925" i="3"/>
  <c r="J1925" i="3"/>
  <c r="C1926" i="3"/>
  <c r="J1926" i="3"/>
  <c r="C1927" i="3"/>
  <c r="J1927" i="3"/>
  <c r="C1928" i="3"/>
  <c r="J1928" i="3"/>
  <c r="C1929" i="3"/>
  <c r="J1929" i="3"/>
  <c r="C1930" i="3"/>
  <c r="J1930" i="3"/>
  <c r="C1931" i="3"/>
  <c r="J1931" i="3"/>
  <c r="C1932" i="3"/>
  <c r="J1932" i="3"/>
  <c r="C1933" i="3"/>
  <c r="J1933" i="3"/>
  <c r="C1934" i="3"/>
  <c r="J1934" i="3"/>
  <c r="C1935" i="3"/>
  <c r="J1935" i="3"/>
  <c r="C1936" i="3"/>
  <c r="J1936" i="3"/>
  <c r="C1937" i="3"/>
  <c r="J1937" i="3"/>
  <c r="C1938" i="3"/>
  <c r="J1938" i="3"/>
  <c r="C1939" i="3"/>
  <c r="J1939" i="3"/>
  <c r="C1940" i="3"/>
  <c r="J1940" i="3"/>
  <c r="C1941" i="3"/>
  <c r="J1941" i="3"/>
  <c r="C1942" i="3"/>
  <c r="J1942" i="3"/>
  <c r="C1943" i="3"/>
  <c r="J1943" i="3"/>
  <c r="C1944" i="3"/>
  <c r="J1944" i="3"/>
  <c r="C1945" i="3"/>
  <c r="J1945" i="3"/>
  <c r="C1946" i="3"/>
  <c r="J1946" i="3"/>
  <c r="C1947" i="3"/>
  <c r="J1947" i="3"/>
  <c r="C1948" i="3"/>
  <c r="J1948" i="3"/>
  <c r="C1949" i="3"/>
  <c r="J1949" i="3"/>
  <c r="C1950" i="3"/>
  <c r="J1950" i="3"/>
  <c r="C1951" i="3"/>
  <c r="J1951" i="3"/>
  <c r="C1952" i="3"/>
  <c r="J1952" i="3"/>
  <c r="C1953" i="3"/>
  <c r="J1953" i="3"/>
  <c r="C1954" i="3"/>
  <c r="J1954" i="3"/>
  <c r="C1955" i="3"/>
  <c r="J1955" i="3"/>
  <c r="C1956" i="3"/>
  <c r="J1956" i="3"/>
  <c r="C1957" i="3"/>
  <c r="J1957" i="3"/>
  <c r="C1958" i="3"/>
  <c r="J1958" i="3"/>
  <c r="C1959" i="3"/>
  <c r="J1959" i="3"/>
  <c r="C1960" i="3"/>
  <c r="J1960" i="3"/>
  <c r="C1961" i="3"/>
  <c r="J1961" i="3"/>
  <c r="C1962" i="3"/>
  <c r="J1962" i="3"/>
  <c r="C1963" i="3"/>
  <c r="J1963" i="3"/>
  <c r="C1964" i="3"/>
  <c r="J1964" i="3"/>
  <c r="C1965" i="3"/>
  <c r="J1965" i="3"/>
  <c r="C1966" i="3"/>
  <c r="J1966" i="3"/>
  <c r="C1967" i="3"/>
  <c r="J1967" i="3"/>
  <c r="C1968" i="3"/>
  <c r="J1968" i="3"/>
  <c r="C1969" i="3"/>
  <c r="J1969" i="3"/>
  <c r="C1970" i="3"/>
  <c r="J1970" i="3"/>
  <c r="C1971" i="3"/>
  <c r="J1971" i="3"/>
  <c r="C1972" i="3"/>
  <c r="J1972" i="3"/>
  <c r="C1973" i="3"/>
  <c r="J1973" i="3"/>
  <c r="C1974" i="3"/>
  <c r="J1974" i="3"/>
  <c r="C1975" i="3"/>
  <c r="J1975" i="3"/>
  <c r="C1976" i="3"/>
  <c r="J1976" i="3"/>
  <c r="C1977" i="3"/>
  <c r="J1977" i="3"/>
  <c r="C1978" i="3"/>
  <c r="J1978" i="3"/>
  <c r="C1979" i="3"/>
  <c r="J1979" i="3"/>
  <c r="C1980" i="3"/>
  <c r="J1980" i="3"/>
  <c r="C1981" i="3"/>
  <c r="J1981" i="3"/>
  <c r="C1982" i="3"/>
  <c r="J1982" i="3"/>
  <c r="C1983" i="3"/>
  <c r="J1983" i="3"/>
  <c r="C1984" i="3"/>
  <c r="J1984" i="3"/>
  <c r="C1985" i="3"/>
  <c r="J1985" i="3"/>
  <c r="C1986" i="3"/>
  <c r="J1986" i="3"/>
  <c r="C1987" i="3"/>
  <c r="J1987" i="3"/>
  <c r="C1988" i="3"/>
  <c r="J1988" i="3"/>
  <c r="C1989" i="3"/>
  <c r="J1989" i="3"/>
  <c r="C1990" i="3"/>
  <c r="J1990" i="3"/>
  <c r="C1991" i="3"/>
  <c r="J1991" i="3"/>
  <c r="C1992" i="3"/>
  <c r="J1992" i="3"/>
  <c r="C1993" i="3"/>
  <c r="J1993" i="3"/>
  <c r="C1994" i="3"/>
  <c r="J1994" i="3"/>
  <c r="C1995" i="3"/>
  <c r="J1995" i="3"/>
  <c r="C1996" i="3"/>
  <c r="J1996" i="3"/>
  <c r="C1997" i="3"/>
  <c r="J1997" i="3"/>
  <c r="C1998" i="3"/>
  <c r="J1998" i="3"/>
  <c r="C1999" i="3"/>
  <c r="J1999" i="3"/>
  <c r="C2000" i="3"/>
  <c r="J2000" i="3"/>
  <c r="C2001" i="3"/>
  <c r="J2001" i="3"/>
  <c r="C2002" i="3"/>
  <c r="J2002" i="3"/>
  <c r="C2003" i="3"/>
  <c r="J2003" i="3"/>
  <c r="C2004" i="3"/>
  <c r="J2004" i="3"/>
  <c r="C2005" i="3"/>
  <c r="J2005" i="3"/>
  <c r="C2006" i="3"/>
  <c r="J2006" i="3"/>
  <c r="C2007" i="3"/>
  <c r="J2007" i="3"/>
  <c r="C2008" i="3"/>
  <c r="J2008" i="3"/>
  <c r="C2009" i="3"/>
  <c r="J2009" i="3"/>
  <c r="C2010" i="3"/>
  <c r="J2010" i="3"/>
  <c r="C2011" i="3"/>
  <c r="J2011" i="3"/>
  <c r="C2012" i="3"/>
  <c r="J2012" i="3"/>
  <c r="C2013" i="3"/>
  <c r="J2013" i="3"/>
  <c r="C2014" i="3"/>
  <c r="J2014" i="3"/>
  <c r="C2015" i="3"/>
  <c r="J2015" i="3"/>
  <c r="C2016" i="3"/>
  <c r="J2016" i="3"/>
  <c r="C2017" i="3"/>
  <c r="J2017" i="3"/>
  <c r="C2018" i="3"/>
  <c r="J2018" i="3"/>
  <c r="C2019" i="3"/>
  <c r="J2019" i="3"/>
  <c r="C2020" i="3"/>
  <c r="J2020" i="3"/>
  <c r="C2021" i="3"/>
  <c r="J2021" i="3"/>
  <c r="C2022" i="3"/>
  <c r="J2022" i="3"/>
  <c r="C2023" i="3"/>
  <c r="J2023" i="3"/>
  <c r="C2024" i="3"/>
  <c r="J2024" i="3"/>
  <c r="C2025" i="3"/>
  <c r="J2025" i="3"/>
  <c r="C2026" i="3"/>
  <c r="J2026" i="3"/>
  <c r="C2027" i="3"/>
  <c r="J2027" i="3"/>
  <c r="C2028" i="3"/>
  <c r="J2028" i="3"/>
  <c r="C2029" i="3"/>
  <c r="J2029" i="3"/>
  <c r="C2030" i="3"/>
  <c r="J2030" i="3"/>
  <c r="C2031" i="3"/>
  <c r="J2031" i="3"/>
  <c r="C2032" i="3"/>
  <c r="J2032" i="3"/>
  <c r="C2033" i="3"/>
  <c r="J2033" i="3"/>
  <c r="C2034" i="3"/>
  <c r="J2034" i="3"/>
  <c r="C2035" i="3"/>
  <c r="J2035" i="3"/>
  <c r="C2036" i="3"/>
  <c r="J2036" i="3"/>
  <c r="C2037" i="3"/>
  <c r="J2037" i="3"/>
  <c r="C2038" i="3"/>
  <c r="J2038" i="3"/>
  <c r="C2039" i="3"/>
  <c r="J2039" i="3"/>
  <c r="C2040" i="3"/>
  <c r="J2040" i="3"/>
  <c r="C2041" i="3"/>
  <c r="J2041" i="3"/>
  <c r="C2042" i="3"/>
  <c r="J2042" i="3"/>
  <c r="C2043" i="3"/>
  <c r="J2043" i="3"/>
  <c r="C2044" i="3"/>
  <c r="J2044" i="3"/>
  <c r="C2045" i="3"/>
  <c r="J2045" i="3"/>
  <c r="C2046" i="3"/>
  <c r="J2046" i="3"/>
  <c r="C2047" i="3"/>
  <c r="J2047" i="3"/>
  <c r="C2048" i="3"/>
  <c r="J2048" i="3"/>
  <c r="C2049" i="3"/>
  <c r="J2049" i="3"/>
  <c r="C2050" i="3"/>
  <c r="J2050" i="3"/>
  <c r="C2051" i="3"/>
  <c r="J2051" i="3"/>
  <c r="C2052" i="3"/>
  <c r="J2052" i="3"/>
  <c r="C2053" i="3"/>
  <c r="J2053" i="3"/>
  <c r="C2054" i="3"/>
  <c r="J2054" i="3"/>
  <c r="C2055" i="3"/>
  <c r="J2055" i="3"/>
  <c r="C2056" i="3"/>
  <c r="J2056" i="3"/>
  <c r="C2057" i="3"/>
  <c r="J2057" i="3"/>
  <c r="C2058" i="3"/>
  <c r="J2058" i="3"/>
  <c r="C2059" i="3"/>
  <c r="J2059" i="3"/>
  <c r="C2060" i="3"/>
  <c r="J2060" i="3"/>
  <c r="C2061" i="3"/>
  <c r="J2061" i="3"/>
  <c r="C2062" i="3"/>
  <c r="J2062" i="3"/>
  <c r="C2063" i="3"/>
  <c r="J2063" i="3"/>
  <c r="C2064" i="3"/>
  <c r="J2064" i="3"/>
  <c r="C2065" i="3"/>
  <c r="J2065" i="3"/>
  <c r="C2066" i="3"/>
  <c r="J2066" i="3"/>
  <c r="C2067" i="3"/>
  <c r="J2067" i="3"/>
  <c r="C2068" i="3"/>
  <c r="J2068" i="3"/>
  <c r="C2069" i="3"/>
  <c r="J2069" i="3"/>
  <c r="C2070" i="3"/>
  <c r="J2070" i="3"/>
  <c r="C2071" i="3"/>
  <c r="J2071" i="3"/>
  <c r="C2072" i="3"/>
  <c r="J2072" i="3"/>
  <c r="C2073" i="3"/>
  <c r="J2073" i="3"/>
  <c r="C2074" i="3"/>
  <c r="J2074" i="3"/>
  <c r="C2075" i="3"/>
  <c r="J2075" i="3"/>
  <c r="C2076" i="3"/>
  <c r="J2076" i="3"/>
  <c r="C2077" i="3"/>
  <c r="J2077" i="3"/>
  <c r="C2078" i="3"/>
  <c r="J2078" i="3"/>
  <c r="C2079" i="3"/>
  <c r="J2079" i="3"/>
  <c r="C2080" i="3"/>
  <c r="J2080" i="3"/>
  <c r="C2081" i="3"/>
  <c r="J2081" i="3"/>
  <c r="C2082" i="3"/>
  <c r="J2082" i="3"/>
  <c r="C2083" i="3"/>
  <c r="J2083" i="3"/>
  <c r="C2084" i="3"/>
  <c r="J2084" i="3"/>
  <c r="C2085" i="3"/>
  <c r="J2085" i="3"/>
  <c r="C2086" i="3"/>
  <c r="J2086" i="3"/>
  <c r="C2087" i="3"/>
  <c r="J2087" i="3"/>
  <c r="C2088" i="3"/>
  <c r="J2088" i="3"/>
  <c r="C2089" i="3"/>
  <c r="J2089" i="3"/>
  <c r="C2090" i="3"/>
  <c r="J2090" i="3"/>
  <c r="C2091" i="3"/>
  <c r="J2091" i="3"/>
  <c r="C2092" i="3"/>
  <c r="J2092" i="3"/>
  <c r="C2093" i="3"/>
  <c r="J2093" i="3"/>
  <c r="C2094" i="3"/>
  <c r="J2094" i="3"/>
  <c r="C2095" i="3"/>
  <c r="J2095" i="3"/>
  <c r="C2096" i="3"/>
  <c r="J2096" i="3"/>
  <c r="C2097" i="3"/>
  <c r="J2097" i="3"/>
  <c r="C2098" i="3"/>
  <c r="J2098" i="3"/>
  <c r="C2099" i="3"/>
  <c r="J2099" i="3"/>
  <c r="C2100" i="3"/>
  <c r="J2100" i="3"/>
  <c r="C2101" i="3"/>
  <c r="J2101" i="3"/>
  <c r="C2102" i="3"/>
  <c r="J2102" i="3"/>
  <c r="C2103" i="3"/>
  <c r="J2103" i="3"/>
  <c r="C2104" i="3"/>
  <c r="J2104" i="3"/>
  <c r="C2105" i="3"/>
  <c r="J2105" i="3"/>
  <c r="C2106" i="3"/>
  <c r="J2106" i="3"/>
  <c r="C2107" i="3"/>
  <c r="J2107" i="3"/>
  <c r="C2108" i="3"/>
  <c r="J2108" i="3"/>
  <c r="C2109" i="3"/>
  <c r="J2109" i="3"/>
  <c r="C2110" i="3"/>
  <c r="J2110" i="3"/>
  <c r="C2111" i="3"/>
  <c r="J2111" i="3"/>
  <c r="C2112" i="3"/>
  <c r="J2112" i="3"/>
  <c r="C2113" i="3"/>
  <c r="J2113" i="3"/>
  <c r="C2114" i="3"/>
  <c r="J2114" i="3"/>
  <c r="C2115" i="3"/>
  <c r="J2115" i="3"/>
  <c r="C2116" i="3"/>
  <c r="J2116" i="3"/>
  <c r="C2117" i="3"/>
  <c r="J2117" i="3"/>
  <c r="C2118" i="3"/>
  <c r="J2118" i="3"/>
  <c r="C2119" i="3"/>
  <c r="J2119" i="3"/>
  <c r="C2120" i="3"/>
  <c r="J2120" i="3"/>
  <c r="C2121" i="3"/>
  <c r="J2121" i="3"/>
  <c r="C2122" i="3"/>
  <c r="J2122" i="3"/>
  <c r="C2123" i="3"/>
  <c r="J2123" i="3"/>
  <c r="C2124" i="3"/>
  <c r="J2124" i="3"/>
  <c r="C2125" i="3"/>
  <c r="J2125" i="3"/>
  <c r="C2126" i="3"/>
  <c r="J2126" i="3"/>
  <c r="C2127" i="3"/>
  <c r="J2127" i="3"/>
  <c r="C2128" i="3"/>
  <c r="J2128" i="3"/>
  <c r="C2129" i="3"/>
  <c r="J2129" i="3"/>
  <c r="C2130" i="3"/>
  <c r="J2130" i="3"/>
  <c r="C2131" i="3"/>
  <c r="J2131" i="3"/>
  <c r="C2132" i="3"/>
  <c r="J2132" i="3"/>
  <c r="C2133" i="3"/>
  <c r="J2133" i="3"/>
  <c r="C2134" i="3"/>
  <c r="J2134" i="3"/>
  <c r="C2135" i="3"/>
  <c r="J2135" i="3"/>
  <c r="C2136" i="3"/>
  <c r="J2136" i="3"/>
  <c r="C2137" i="3"/>
  <c r="J2137" i="3"/>
  <c r="C2138" i="3"/>
  <c r="J2138" i="3"/>
  <c r="C2139" i="3"/>
  <c r="J2139" i="3"/>
  <c r="C2140" i="3"/>
  <c r="J2140" i="3"/>
  <c r="C2141" i="3"/>
  <c r="J2141" i="3"/>
  <c r="C2142" i="3"/>
  <c r="J2142" i="3"/>
  <c r="C2143" i="3"/>
  <c r="J2143" i="3"/>
  <c r="C2144" i="3"/>
  <c r="J2144" i="3"/>
  <c r="C2145" i="3"/>
  <c r="J2145" i="3"/>
  <c r="C2146" i="3"/>
  <c r="J2146" i="3"/>
  <c r="C2147" i="3"/>
  <c r="J2147" i="3"/>
  <c r="C2148" i="3"/>
  <c r="J2148" i="3"/>
  <c r="C2149" i="3"/>
  <c r="J2149" i="3"/>
  <c r="C2150" i="3"/>
  <c r="J2150" i="3"/>
  <c r="C2151" i="3"/>
  <c r="J2151" i="3"/>
  <c r="C2152" i="3"/>
  <c r="J2152" i="3"/>
  <c r="C2153" i="3"/>
  <c r="J2153" i="3"/>
  <c r="C2154" i="3"/>
  <c r="J2154" i="3"/>
  <c r="C2155" i="3"/>
  <c r="J2155" i="3"/>
  <c r="C2156" i="3"/>
  <c r="J2156" i="3"/>
  <c r="C2157" i="3"/>
  <c r="J2157" i="3"/>
  <c r="C2158" i="3"/>
  <c r="J2158" i="3"/>
  <c r="C2159" i="3"/>
  <c r="J2159" i="3"/>
  <c r="C2160" i="3"/>
  <c r="J2160" i="3"/>
  <c r="C2161" i="3"/>
  <c r="J2161" i="3"/>
  <c r="C2162" i="3"/>
  <c r="J2162" i="3"/>
  <c r="C2163" i="3"/>
  <c r="J2163" i="3"/>
  <c r="C2164" i="3"/>
  <c r="J2164" i="3"/>
  <c r="C2165" i="3"/>
  <c r="J2165" i="3"/>
  <c r="C2166" i="3"/>
  <c r="J2166" i="3"/>
  <c r="C2167" i="3"/>
  <c r="J2167" i="3"/>
  <c r="C2168" i="3"/>
  <c r="J2168" i="3"/>
  <c r="C2169" i="3"/>
  <c r="J2169" i="3"/>
  <c r="C2170" i="3"/>
  <c r="J2170" i="3"/>
  <c r="C2171" i="3"/>
  <c r="J2171" i="3"/>
  <c r="C2172" i="3"/>
  <c r="J2172" i="3"/>
  <c r="C2173" i="3"/>
  <c r="J2173" i="3"/>
  <c r="C2174" i="3"/>
  <c r="J2174" i="3"/>
  <c r="C2175" i="3"/>
  <c r="J2175" i="3"/>
  <c r="C2176" i="3"/>
  <c r="J2176" i="3"/>
  <c r="C2177" i="3"/>
  <c r="J2177" i="3"/>
  <c r="C2178" i="3"/>
  <c r="J2178" i="3"/>
  <c r="C2179" i="3"/>
  <c r="J2179" i="3"/>
  <c r="C2180" i="3"/>
  <c r="J2180" i="3"/>
  <c r="C2181" i="3"/>
  <c r="J2181" i="3"/>
  <c r="C2182" i="3"/>
  <c r="J2182" i="3"/>
  <c r="C2183" i="3"/>
  <c r="J2183" i="3"/>
  <c r="C2184" i="3"/>
  <c r="J2184" i="3"/>
  <c r="C2185" i="3"/>
  <c r="J2185" i="3"/>
  <c r="C2186" i="3"/>
  <c r="J2186" i="3"/>
  <c r="C2187" i="3"/>
  <c r="J2187" i="3"/>
  <c r="C2188" i="3"/>
  <c r="J2188" i="3"/>
  <c r="C2189" i="3"/>
  <c r="J2189" i="3"/>
  <c r="C2190" i="3"/>
  <c r="J2190" i="3"/>
  <c r="C2191" i="3"/>
  <c r="J2191" i="3"/>
  <c r="C2192" i="3"/>
  <c r="J2192" i="3"/>
  <c r="C2193" i="3"/>
  <c r="J2193" i="3"/>
  <c r="C2194" i="3"/>
  <c r="J2194" i="3"/>
  <c r="C2195" i="3"/>
  <c r="J2195" i="3"/>
  <c r="C2196" i="3"/>
  <c r="J2196" i="3"/>
  <c r="C2197" i="3"/>
  <c r="J2197" i="3"/>
  <c r="C2198" i="3"/>
  <c r="J2198" i="3"/>
  <c r="C2199" i="3"/>
  <c r="J2199" i="3"/>
  <c r="C2200" i="3"/>
  <c r="J2200" i="3"/>
  <c r="C2201" i="3"/>
  <c r="J2201" i="3"/>
  <c r="C2202" i="3"/>
  <c r="J2202" i="3"/>
  <c r="C2203" i="3"/>
  <c r="J2203" i="3"/>
  <c r="C2204" i="3"/>
  <c r="J2204" i="3"/>
  <c r="C2205" i="3"/>
  <c r="J2205" i="3"/>
  <c r="C2206" i="3"/>
  <c r="J2206" i="3"/>
  <c r="C2207" i="3"/>
  <c r="J2207" i="3"/>
  <c r="C2208" i="3"/>
  <c r="J2208" i="3"/>
  <c r="C2209" i="3"/>
  <c r="J2209" i="3"/>
  <c r="C2210" i="3"/>
  <c r="J2210" i="3"/>
  <c r="C2211" i="3"/>
  <c r="J2211" i="3"/>
  <c r="C2212" i="3"/>
  <c r="J2212" i="3"/>
  <c r="C2213" i="3"/>
  <c r="J2213" i="3"/>
  <c r="C2214" i="3"/>
  <c r="J2214" i="3"/>
  <c r="C2215" i="3"/>
  <c r="J2215" i="3"/>
  <c r="C2216" i="3"/>
  <c r="J2216" i="3"/>
  <c r="C2217" i="3"/>
  <c r="J2217" i="3"/>
  <c r="C2218" i="3"/>
  <c r="J2218" i="3"/>
  <c r="C2219" i="3"/>
  <c r="J2219" i="3"/>
  <c r="C2220" i="3"/>
  <c r="J2220" i="3"/>
  <c r="C2221" i="3"/>
  <c r="J2221" i="3"/>
  <c r="C2222" i="3"/>
  <c r="J2222" i="3"/>
  <c r="C2223" i="3"/>
  <c r="J2223" i="3"/>
  <c r="C2224" i="3"/>
  <c r="J2224" i="3"/>
  <c r="C2225" i="3"/>
  <c r="J2225" i="3"/>
  <c r="C2226" i="3"/>
  <c r="J2226" i="3"/>
  <c r="C2227" i="3"/>
  <c r="J2227" i="3"/>
  <c r="C2228" i="3"/>
  <c r="J2228" i="3"/>
  <c r="C2229" i="3"/>
  <c r="J2229" i="3"/>
  <c r="C2230" i="3"/>
  <c r="J2230" i="3"/>
  <c r="C2231" i="3"/>
  <c r="J2231" i="3"/>
  <c r="C2232" i="3"/>
  <c r="J2232" i="3"/>
  <c r="C2233" i="3"/>
  <c r="J2233" i="3"/>
  <c r="C2234" i="3"/>
  <c r="J2234" i="3"/>
  <c r="C2235" i="3"/>
  <c r="J2235" i="3"/>
  <c r="C2236" i="3"/>
  <c r="J2236" i="3"/>
  <c r="C2237" i="3"/>
  <c r="J2237" i="3"/>
  <c r="C2238" i="3"/>
  <c r="J2238" i="3"/>
  <c r="C2239" i="3"/>
  <c r="J2239" i="3"/>
  <c r="C2240" i="3"/>
  <c r="J2240" i="3"/>
  <c r="C2241" i="3"/>
  <c r="J2241" i="3"/>
  <c r="C2242" i="3"/>
  <c r="J2242" i="3"/>
  <c r="C2243" i="3"/>
  <c r="J2243" i="3"/>
  <c r="C2244" i="3"/>
  <c r="J2244" i="3"/>
  <c r="C2245" i="3"/>
  <c r="J2245" i="3"/>
  <c r="C2246" i="3"/>
  <c r="J2246" i="3"/>
  <c r="C2247" i="3"/>
  <c r="J2247" i="3"/>
  <c r="C2248" i="3"/>
  <c r="J2248" i="3"/>
  <c r="C2249" i="3"/>
  <c r="J2249" i="3"/>
  <c r="C2250" i="3"/>
  <c r="J2250" i="3"/>
  <c r="C2251" i="3"/>
  <c r="J2251" i="3"/>
  <c r="C2252" i="3"/>
  <c r="J2252" i="3"/>
  <c r="C2253" i="3"/>
  <c r="J2253" i="3"/>
  <c r="C2254" i="3"/>
  <c r="J2254" i="3"/>
  <c r="C2255" i="3"/>
  <c r="J2255" i="3"/>
  <c r="C2256" i="3"/>
  <c r="J2256" i="3"/>
  <c r="C2257" i="3"/>
  <c r="J2257" i="3"/>
  <c r="C2258" i="3"/>
  <c r="J2258" i="3"/>
  <c r="C2259" i="3"/>
  <c r="J2259" i="3"/>
  <c r="C2260" i="3"/>
  <c r="J2260" i="3"/>
  <c r="C2261" i="3"/>
  <c r="J2261" i="3"/>
  <c r="C2262" i="3"/>
  <c r="J2262" i="3"/>
  <c r="C2263" i="3"/>
  <c r="J2263" i="3"/>
  <c r="C2264" i="3"/>
  <c r="J2264" i="3"/>
  <c r="C2265" i="3"/>
  <c r="J2265" i="3"/>
  <c r="C2266" i="3"/>
  <c r="J2266" i="3"/>
  <c r="C2267" i="3"/>
  <c r="J2267" i="3"/>
  <c r="C2268" i="3"/>
  <c r="J2268" i="3"/>
  <c r="C2269" i="3"/>
  <c r="J2269" i="3"/>
  <c r="C2270" i="3"/>
  <c r="J2270" i="3"/>
  <c r="C2271" i="3"/>
  <c r="J2271" i="3"/>
  <c r="C2272" i="3"/>
  <c r="J2272" i="3"/>
  <c r="C2273" i="3"/>
  <c r="J2273" i="3"/>
  <c r="C2274" i="3"/>
  <c r="J2274" i="3"/>
  <c r="C2275" i="3"/>
  <c r="J2275" i="3"/>
  <c r="C2276" i="3"/>
  <c r="J2276" i="3"/>
  <c r="C2277" i="3"/>
  <c r="J2277" i="3"/>
  <c r="C2278" i="3"/>
  <c r="J2278" i="3"/>
  <c r="C2279" i="3"/>
  <c r="J2279" i="3"/>
  <c r="C2280" i="3"/>
  <c r="J2280" i="3"/>
  <c r="C2281" i="3"/>
  <c r="J2281" i="3"/>
  <c r="C2282" i="3"/>
  <c r="J2282" i="3"/>
  <c r="C2283" i="3"/>
  <c r="J2283" i="3"/>
  <c r="C2284" i="3"/>
  <c r="J2284" i="3"/>
  <c r="C2285" i="3"/>
  <c r="J2285" i="3"/>
  <c r="C2286" i="3"/>
  <c r="J2286" i="3"/>
  <c r="C2287" i="3"/>
  <c r="J2287" i="3"/>
  <c r="C2288" i="3"/>
  <c r="J2288" i="3"/>
  <c r="C2289" i="3"/>
  <c r="J2289" i="3"/>
  <c r="C2290" i="3"/>
  <c r="J2290" i="3"/>
  <c r="C2291" i="3"/>
  <c r="J2291" i="3"/>
  <c r="C2292" i="3"/>
  <c r="J2292" i="3"/>
  <c r="C2293" i="3"/>
  <c r="J2293" i="3"/>
  <c r="C2294" i="3"/>
  <c r="J2294" i="3"/>
  <c r="C2295" i="3"/>
  <c r="J2295" i="3"/>
  <c r="C2296" i="3"/>
  <c r="J2296" i="3"/>
  <c r="C2297" i="3"/>
  <c r="J2297" i="3"/>
  <c r="C2298" i="3"/>
  <c r="J2298" i="3"/>
  <c r="C2299" i="3"/>
  <c r="J2299" i="3"/>
  <c r="C2300" i="3"/>
  <c r="J2300" i="3"/>
  <c r="C2301" i="3"/>
  <c r="J2301" i="3"/>
  <c r="C2302" i="3"/>
  <c r="J2302" i="3"/>
  <c r="C2303" i="3"/>
  <c r="J2303" i="3"/>
  <c r="C2304" i="3"/>
  <c r="J2304" i="3"/>
  <c r="C2305" i="3"/>
  <c r="J2305" i="3"/>
  <c r="C2306" i="3"/>
  <c r="J2306" i="3"/>
  <c r="C2307" i="3"/>
  <c r="J2307" i="3"/>
  <c r="C2308" i="3"/>
  <c r="J2308" i="3"/>
  <c r="C2309" i="3"/>
  <c r="J2309" i="3"/>
  <c r="C2310" i="3"/>
  <c r="J2310" i="3"/>
  <c r="C2311" i="3"/>
  <c r="J2311" i="3"/>
  <c r="C2312" i="3"/>
  <c r="J2312" i="3"/>
  <c r="C2313" i="3"/>
  <c r="J2313" i="3"/>
  <c r="C2314" i="3"/>
  <c r="J2314" i="3"/>
  <c r="C2315" i="3"/>
  <c r="J2315" i="3"/>
  <c r="C2316" i="3"/>
  <c r="J2316" i="3"/>
  <c r="C2317" i="3"/>
  <c r="J2317" i="3"/>
  <c r="C2318" i="3"/>
  <c r="J2318" i="3"/>
  <c r="C2319" i="3"/>
  <c r="J2319" i="3"/>
  <c r="C2320" i="3"/>
  <c r="J2320" i="3"/>
  <c r="C2321" i="3"/>
  <c r="J2321" i="3"/>
  <c r="C2322" i="3"/>
  <c r="J2322" i="3"/>
  <c r="C2323" i="3"/>
  <c r="J2323" i="3"/>
  <c r="C2324" i="3"/>
  <c r="J2324" i="3"/>
  <c r="C2325" i="3"/>
  <c r="J2325" i="3"/>
  <c r="C2326" i="3"/>
  <c r="J2326" i="3"/>
  <c r="C2327" i="3"/>
  <c r="J2327" i="3"/>
  <c r="C2328" i="3"/>
  <c r="J2328" i="3"/>
  <c r="C2329" i="3"/>
  <c r="J2329" i="3"/>
  <c r="C2330" i="3"/>
  <c r="J2330" i="3"/>
  <c r="C2331" i="3"/>
  <c r="J2331" i="3"/>
  <c r="C2332" i="3"/>
  <c r="J2332" i="3"/>
  <c r="C2333" i="3"/>
  <c r="J2333" i="3"/>
  <c r="C2334" i="3"/>
  <c r="J2334" i="3"/>
  <c r="C2335" i="3"/>
  <c r="J2335" i="3"/>
  <c r="C2336" i="3"/>
  <c r="J2336" i="3"/>
  <c r="C2337" i="3"/>
  <c r="J2337" i="3"/>
  <c r="C2338" i="3"/>
  <c r="J2338" i="3"/>
  <c r="C2339" i="3"/>
  <c r="J2339" i="3"/>
  <c r="C2340" i="3"/>
  <c r="J2340" i="3"/>
  <c r="C2341" i="3"/>
  <c r="J2341" i="3"/>
  <c r="C2342" i="3"/>
  <c r="J2342" i="3"/>
  <c r="C2343" i="3"/>
  <c r="J2343" i="3"/>
  <c r="C2344" i="3"/>
  <c r="J2344" i="3"/>
  <c r="C2345" i="3"/>
  <c r="J2345" i="3"/>
  <c r="C2346" i="3"/>
  <c r="J2346" i="3"/>
  <c r="C2347" i="3"/>
  <c r="J2347" i="3"/>
  <c r="C2348" i="3"/>
  <c r="J2348" i="3"/>
  <c r="C2349" i="3"/>
  <c r="J2349" i="3"/>
  <c r="C2350" i="3"/>
  <c r="J2350" i="3"/>
  <c r="C2351" i="3"/>
  <c r="J2351" i="3"/>
  <c r="C2352" i="3"/>
  <c r="J2352" i="3"/>
  <c r="C2353" i="3"/>
  <c r="J2353" i="3"/>
  <c r="C2354" i="3"/>
  <c r="J2354" i="3"/>
  <c r="C2355" i="3"/>
  <c r="J2355" i="3"/>
  <c r="C2356" i="3"/>
  <c r="J2356" i="3"/>
  <c r="C2357" i="3"/>
  <c r="J2357" i="3"/>
  <c r="C2358" i="3"/>
  <c r="J2358" i="3"/>
  <c r="C2359" i="3"/>
  <c r="J2359" i="3"/>
  <c r="C2360" i="3"/>
  <c r="J2360" i="3"/>
  <c r="C2361" i="3"/>
  <c r="J2361" i="3"/>
  <c r="C2362" i="3"/>
  <c r="J2362" i="3"/>
  <c r="C2363" i="3"/>
  <c r="J2363" i="3"/>
  <c r="C2364" i="3"/>
  <c r="J2364" i="3"/>
  <c r="C2365" i="3"/>
  <c r="J2365" i="3"/>
  <c r="C2366" i="3"/>
  <c r="J2366" i="3"/>
  <c r="C2367" i="3"/>
  <c r="J2367" i="3"/>
  <c r="C2368" i="3"/>
  <c r="J2368" i="3"/>
  <c r="C2369" i="3"/>
  <c r="J2369" i="3"/>
  <c r="C2370" i="3"/>
  <c r="J2370" i="3"/>
  <c r="C2371" i="3"/>
  <c r="J2371" i="3"/>
  <c r="C2372" i="3"/>
  <c r="J2372" i="3"/>
  <c r="C2373" i="3"/>
  <c r="J2373" i="3"/>
  <c r="C2374" i="3"/>
  <c r="J2374" i="3"/>
  <c r="C2375" i="3"/>
  <c r="J2375" i="3"/>
  <c r="C2376" i="3"/>
  <c r="J2376" i="3"/>
  <c r="C2377" i="3"/>
  <c r="J2377" i="3"/>
  <c r="C2378" i="3"/>
  <c r="J2378" i="3"/>
  <c r="C2379" i="3"/>
  <c r="J2379" i="3"/>
  <c r="C2380" i="3"/>
  <c r="J2380" i="3"/>
  <c r="C2381" i="3"/>
  <c r="J2381" i="3"/>
  <c r="C2382" i="3"/>
  <c r="J2382" i="3"/>
  <c r="C2383" i="3"/>
  <c r="J2383" i="3"/>
  <c r="C2384" i="3"/>
  <c r="J2384" i="3"/>
  <c r="C2385" i="3"/>
  <c r="J2385" i="3"/>
  <c r="C2386" i="3"/>
  <c r="J2386" i="3"/>
  <c r="C2387" i="3"/>
  <c r="J2387" i="3"/>
  <c r="C2388" i="3"/>
  <c r="J2388" i="3"/>
  <c r="C2389" i="3"/>
  <c r="J2389" i="3"/>
  <c r="C2390" i="3"/>
  <c r="J2390" i="3"/>
  <c r="C2391" i="3"/>
  <c r="J2391" i="3"/>
  <c r="C2392" i="3"/>
  <c r="J2392" i="3"/>
  <c r="C2393" i="3"/>
  <c r="J2393" i="3"/>
  <c r="C2394" i="3"/>
  <c r="J2394" i="3"/>
  <c r="C2395" i="3"/>
  <c r="J2395" i="3"/>
  <c r="C2396" i="3"/>
  <c r="J2396" i="3"/>
  <c r="C2397" i="3"/>
  <c r="J2397" i="3"/>
  <c r="C2398" i="3"/>
  <c r="J2398" i="3"/>
  <c r="C2399" i="3"/>
  <c r="J2399" i="3"/>
  <c r="C2400" i="3"/>
  <c r="J2400" i="3"/>
  <c r="C2401" i="3"/>
  <c r="J2401" i="3"/>
  <c r="C2402" i="3"/>
  <c r="J2402" i="3"/>
  <c r="C2403" i="3"/>
  <c r="J2403" i="3"/>
  <c r="C2404" i="3"/>
  <c r="J2404" i="3"/>
  <c r="C2405" i="3"/>
  <c r="J2405" i="3"/>
  <c r="C2406" i="3"/>
  <c r="J2406" i="3"/>
  <c r="C2407" i="3"/>
  <c r="J2407" i="3"/>
  <c r="C2408" i="3"/>
  <c r="J2408" i="3"/>
  <c r="C2409" i="3"/>
  <c r="J2409" i="3"/>
  <c r="C2410" i="3"/>
  <c r="J2410" i="3"/>
  <c r="C2411" i="3"/>
  <c r="J2411" i="3"/>
  <c r="C2412" i="3"/>
  <c r="J2412" i="3"/>
  <c r="C2413" i="3"/>
  <c r="J2413" i="3"/>
  <c r="C2414" i="3"/>
  <c r="J2414" i="3"/>
  <c r="C2415" i="3"/>
  <c r="J2415" i="3"/>
  <c r="C2416" i="3"/>
  <c r="J2416" i="3"/>
  <c r="C2417" i="3"/>
  <c r="J2417" i="3"/>
  <c r="C2418" i="3"/>
  <c r="J2418" i="3"/>
  <c r="C2419" i="3"/>
  <c r="J2419" i="3"/>
  <c r="C2420" i="3"/>
  <c r="J2420" i="3"/>
  <c r="C2421" i="3"/>
  <c r="J2421" i="3"/>
  <c r="C2422" i="3"/>
  <c r="J2422" i="3"/>
  <c r="C2423" i="3"/>
  <c r="J2423" i="3"/>
  <c r="C2424" i="3"/>
  <c r="J2424" i="3"/>
  <c r="C2426" i="3"/>
  <c r="C2427" i="3"/>
  <c r="C2428" i="3"/>
  <c r="C3" i="4"/>
  <c r="D4" i="4"/>
  <c r="H4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3" i="5"/>
  <c r="D4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K4" i="3"/>
  <c r="E4" i="3"/>
  <c r="H4" i="3"/>
  <c r="D5" i="3"/>
  <c r="H5" i="3"/>
  <c r="D6" i="3"/>
  <c r="K6" i="3"/>
  <c r="E6" i="3"/>
  <c r="H6" i="3"/>
  <c r="E5" i="3"/>
  <c r="K5" i="3"/>
  <c r="C2431" i="3"/>
  <c r="C2432" i="3"/>
  <c r="E4" i="5"/>
  <c r="H4" i="5"/>
  <c r="D5" i="5"/>
  <c r="E4" i="4"/>
  <c r="C2426" i="4"/>
  <c r="C2427" i="4"/>
  <c r="D7" i="3"/>
  <c r="J146" i="3"/>
  <c r="D5" i="4"/>
  <c r="D6" i="4"/>
  <c r="E5" i="5"/>
  <c r="H5" i="5"/>
  <c r="D6" i="5"/>
  <c r="J2435" i="3"/>
  <c r="N2435" i="3"/>
  <c r="J2437" i="3"/>
  <c r="N2437" i="3"/>
  <c r="J2431" i="3"/>
  <c r="N2431" i="3"/>
  <c r="J2426" i="3"/>
  <c r="N2426" i="3"/>
  <c r="J2428" i="3"/>
  <c r="N2428" i="3"/>
  <c r="J2430" i="3"/>
  <c r="N2430" i="3"/>
  <c r="J2434" i="3"/>
  <c r="N2434" i="3"/>
  <c r="J2436" i="3"/>
  <c r="N2436" i="3"/>
  <c r="J2433" i="3"/>
  <c r="N2433" i="3"/>
  <c r="J2438" i="3"/>
  <c r="N2438" i="3"/>
  <c r="J2429" i="3"/>
  <c r="N2429" i="3"/>
  <c r="J2439" i="3"/>
  <c r="N2439" i="3"/>
  <c r="J2427" i="3"/>
  <c r="N2427" i="3"/>
  <c r="J2440" i="3"/>
  <c r="N2440" i="3"/>
  <c r="J2432" i="3"/>
  <c r="N2432" i="3"/>
  <c r="H7" i="3"/>
  <c r="K7" i="3"/>
  <c r="E7" i="3"/>
  <c r="D8" i="3"/>
  <c r="N2442" i="3"/>
  <c r="E6" i="5"/>
  <c r="D7" i="5"/>
  <c r="H6" i="5"/>
  <c r="H5" i="4"/>
  <c r="E5" i="4"/>
  <c r="H6" i="4"/>
  <c r="E6" i="4"/>
  <c r="D9" i="3"/>
  <c r="E8" i="3"/>
  <c r="H8" i="3"/>
  <c r="K8" i="3"/>
  <c r="D7" i="4"/>
  <c r="D8" i="5"/>
  <c r="E7" i="5"/>
  <c r="H7" i="5"/>
  <c r="H7" i="4"/>
  <c r="E7" i="4"/>
  <c r="D8" i="4"/>
  <c r="K9" i="3"/>
  <c r="H9" i="3"/>
  <c r="E9" i="3"/>
  <c r="D10" i="3"/>
  <c r="D9" i="5"/>
  <c r="H8" i="5"/>
  <c r="E8" i="5"/>
  <c r="K10" i="3"/>
  <c r="H10" i="3"/>
  <c r="D11" i="3"/>
  <c r="E10" i="3"/>
  <c r="H8" i="4"/>
  <c r="E8" i="4"/>
  <c r="D9" i="4"/>
  <c r="E9" i="4"/>
  <c r="H9" i="4"/>
  <c r="D10" i="4"/>
  <c r="H11" i="3"/>
  <c r="D12" i="3"/>
  <c r="E11" i="3"/>
  <c r="K11" i="3"/>
  <c r="E9" i="5"/>
  <c r="H9" i="5"/>
  <c r="D10" i="5"/>
  <c r="D11" i="5"/>
  <c r="H10" i="5"/>
  <c r="E10" i="5"/>
  <c r="H10" i="4"/>
  <c r="E10" i="4"/>
  <c r="D11" i="4"/>
  <c r="D13" i="3"/>
  <c r="H12" i="3"/>
  <c r="K12" i="3"/>
  <c r="E12" i="3"/>
  <c r="H11" i="4"/>
  <c r="E11" i="4"/>
  <c r="D12" i="4"/>
  <c r="K13" i="3"/>
  <c r="H13" i="3"/>
  <c r="E13" i="3"/>
  <c r="D14" i="3"/>
  <c r="H11" i="5"/>
  <c r="E11" i="5"/>
  <c r="D12" i="5"/>
  <c r="K14" i="3"/>
  <c r="E14" i="3"/>
  <c r="D15" i="3"/>
  <c r="H14" i="3"/>
  <c r="E12" i="4"/>
  <c r="H12" i="4"/>
  <c r="D13" i="4"/>
  <c r="D13" i="5"/>
  <c r="E12" i="5"/>
  <c r="H12" i="5"/>
  <c r="E13" i="4"/>
  <c r="H13" i="4"/>
  <c r="D14" i="4"/>
  <c r="K15" i="3"/>
  <c r="E15" i="3"/>
  <c r="D16" i="3"/>
  <c r="H15" i="3"/>
  <c r="E13" i="5"/>
  <c r="H13" i="5"/>
  <c r="D14" i="5"/>
  <c r="H14" i="4"/>
  <c r="E14" i="4"/>
  <c r="D15" i="4"/>
  <c r="D15" i="5"/>
  <c r="E14" i="5"/>
  <c r="H14" i="5"/>
  <c r="D17" i="3"/>
  <c r="E16" i="3"/>
  <c r="H16" i="3"/>
  <c r="K16" i="3"/>
  <c r="H17" i="3"/>
  <c r="D18" i="3"/>
  <c r="K17" i="3"/>
  <c r="E17" i="3"/>
  <c r="D16" i="5"/>
  <c r="H15" i="5"/>
  <c r="E15" i="5"/>
  <c r="H15" i="4"/>
  <c r="E15" i="4"/>
  <c r="D16" i="4"/>
  <c r="H16" i="4"/>
  <c r="E16" i="4"/>
  <c r="D17" i="4"/>
  <c r="E18" i="3"/>
  <c r="H18" i="3"/>
  <c r="D19" i="3"/>
  <c r="K18" i="3"/>
  <c r="D17" i="5"/>
  <c r="H16" i="5"/>
  <c r="E16" i="5"/>
  <c r="H17" i="4"/>
  <c r="E17" i="4"/>
  <c r="D18" i="4"/>
  <c r="H19" i="3"/>
  <c r="K19" i="3"/>
  <c r="E19" i="3"/>
  <c r="D20" i="3"/>
  <c r="D18" i="5"/>
  <c r="E17" i="5"/>
  <c r="H17" i="5"/>
  <c r="K20" i="3"/>
  <c r="E20" i="3"/>
  <c r="D21" i="3"/>
  <c r="H20" i="3"/>
  <c r="H18" i="4"/>
  <c r="E18" i="4"/>
  <c r="D19" i="4"/>
  <c r="D19" i="5"/>
  <c r="E18" i="5"/>
  <c r="H18" i="5"/>
  <c r="H19" i="5"/>
  <c r="E19" i="5"/>
  <c r="D20" i="5"/>
  <c r="E19" i="4"/>
  <c r="H19" i="4"/>
  <c r="D20" i="4"/>
  <c r="H21" i="3"/>
  <c r="K21" i="3"/>
  <c r="D22" i="3"/>
  <c r="E21" i="3"/>
  <c r="D21" i="5"/>
  <c r="E20" i="5"/>
  <c r="H20" i="5"/>
  <c r="E20" i="4"/>
  <c r="H20" i="4"/>
  <c r="D21" i="4"/>
  <c r="K22" i="3"/>
  <c r="H22" i="3"/>
  <c r="E22" i="3"/>
  <c r="D23" i="3"/>
  <c r="D24" i="3"/>
  <c r="K23" i="3"/>
  <c r="H23" i="3"/>
  <c r="E23" i="3"/>
  <c r="E21" i="4"/>
  <c r="H21" i="4"/>
  <c r="D22" i="4"/>
  <c r="H21" i="5"/>
  <c r="E21" i="5"/>
  <c r="D22" i="5"/>
  <c r="D23" i="5"/>
  <c r="E22" i="5"/>
  <c r="H22" i="5"/>
  <c r="E22" i="4"/>
  <c r="H22" i="4"/>
  <c r="D23" i="4"/>
  <c r="D25" i="3"/>
  <c r="H24" i="3"/>
  <c r="K24" i="3"/>
  <c r="E24" i="3"/>
  <c r="E23" i="4"/>
  <c r="H23" i="4"/>
  <c r="D24" i="4"/>
  <c r="E25" i="3"/>
  <c r="K25" i="3"/>
  <c r="H25" i="3"/>
  <c r="D26" i="3"/>
  <c r="D24" i="5"/>
  <c r="E23" i="5"/>
  <c r="H23" i="5"/>
  <c r="D25" i="5"/>
  <c r="H24" i="5"/>
  <c r="E24" i="5"/>
  <c r="H26" i="3"/>
  <c r="K26" i="3"/>
  <c r="D27" i="3"/>
  <c r="E26" i="3"/>
  <c r="E24" i="4"/>
  <c r="H24" i="4"/>
  <c r="D25" i="4"/>
  <c r="E25" i="4"/>
  <c r="H25" i="4"/>
  <c r="D26" i="4"/>
  <c r="H27" i="3"/>
  <c r="D28" i="3"/>
  <c r="K27" i="3"/>
  <c r="E27" i="3"/>
  <c r="H25" i="5"/>
  <c r="E25" i="5"/>
  <c r="D26" i="5"/>
  <c r="E26" i="4"/>
  <c r="H26" i="4"/>
  <c r="D27" i="4"/>
  <c r="D29" i="3"/>
  <c r="H28" i="3"/>
  <c r="E28" i="3"/>
  <c r="K28" i="3"/>
  <c r="D27" i="5"/>
  <c r="H26" i="5"/>
  <c r="E26" i="5"/>
  <c r="D28" i="5"/>
  <c r="E27" i="5"/>
  <c r="H27" i="5"/>
  <c r="K29" i="3"/>
  <c r="H29" i="3"/>
  <c r="D30" i="3"/>
  <c r="E29" i="3"/>
  <c r="H27" i="4"/>
  <c r="E27" i="4"/>
  <c r="D28" i="4"/>
  <c r="E28" i="4"/>
  <c r="H28" i="4"/>
  <c r="D29" i="4"/>
  <c r="K30" i="3"/>
  <c r="E30" i="3"/>
  <c r="H30" i="3"/>
  <c r="D31" i="3"/>
  <c r="D29" i="5"/>
  <c r="E28" i="5"/>
  <c r="H28" i="5"/>
  <c r="E29" i="4"/>
  <c r="H29" i="4"/>
  <c r="D30" i="4"/>
  <c r="E29" i="5"/>
  <c r="D30" i="5"/>
  <c r="H29" i="5"/>
  <c r="H31" i="3"/>
  <c r="E31" i="3"/>
  <c r="D32" i="3"/>
  <c r="K31" i="3"/>
  <c r="D33" i="3"/>
  <c r="K32" i="3"/>
  <c r="E32" i="3"/>
  <c r="H32" i="3"/>
  <c r="D31" i="5"/>
  <c r="E30" i="5"/>
  <c r="H30" i="5"/>
  <c r="E30" i="4"/>
  <c r="H30" i="4"/>
  <c r="D31" i="4"/>
  <c r="H31" i="4"/>
  <c r="E31" i="4"/>
  <c r="D32" i="4"/>
  <c r="D32" i="5"/>
  <c r="H31" i="5"/>
  <c r="E31" i="5"/>
  <c r="K33" i="3"/>
  <c r="D34" i="3"/>
  <c r="E33" i="3"/>
  <c r="H33" i="3"/>
  <c r="K34" i="3"/>
  <c r="E34" i="3"/>
  <c r="D35" i="3"/>
  <c r="H34" i="3"/>
  <c r="D33" i="5"/>
  <c r="E32" i="5"/>
  <c r="H32" i="5"/>
  <c r="E32" i="4"/>
  <c r="H32" i="4"/>
  <c r="D33" i="4"/>
  <c r="K35" i="3"/>
  <c r="H35" i="3"/>
  <c r="E35" i="3"/>
  <c r="D36" i="3"/>
  <c r="H33" i="4"/>
  <c r="E33" i="4"/>
  <c r="D34" i="4"/>
  <c r="D34" i="5"/>
  <c r="H33" i="5"/>
  <c r="E33" i="5"/>
  <c r="D35" i="5"/>
  <c r="E34" i="5"/>
  <c r="H34" i="5"/>
  <c r="D37" i="3"/>
  <c r="K36" i="3"/>
  <c r="E36" i="3"/>
  <c r="H36" i="3"/>
  <c r="E34" i="4"/>
  <c r="H34" i="4"/>
  <c r="D35" i="4"/>
  <c r="K37" i="3"/>
  <c r="E37" i="3"/>
  <c r="D38" i="3"/>
  <c r="H37" i="3"/>
  <c r="H35" i="4"/>
  <c r="E35" i="4"/>
  <c r="D36" i="4"/>
  <c r="D36" i="5"/>
  <c r="E35" i="5"/>
  <c r="H35" i="5"/>
  <c r="H36" i="4"/>
  <c r="E36" i="4"/>
  <c r="D37" i="4"/>
  <c r="K38" i="3"/>
  <c r="H38" i="3"/>
  <c r="E38" i="3"/>
  <c r="D39" i="3"/>
  <c r="D37" i="5"/>
  <c r="H36" i="5"/>
  <c r="E36" i="5"/>
  <c r="E37" i="4"/>
  <c r="H37" i="4"/>
  <c r="D38" i="4"/>
  <c r="H37" i="5"/>
  <c r="D38" i="5"/>
  <c r="E37" i="5"/>
  <c r="H39" i="3"/>
  <c r="K39" i="3"/>
  <c r="E39" i="3"/>
  <c r="D40" i="3"/>
  <c r="E38" i="4"/>
  <c r="H38" i="4"/>
  <c r="D39" i="4"/>
  <c r="D41" i="3"/>
  <c r="H40" i="3"/>
  <c r="E40" i="3"/>
  <c r="K40" i="3"/>
  <c r="D39" i="5"/>
  <c r="E38" i="5"/>
  <c r="H38" i="5"/>
  <c r="D40" i="5"/>
  <c r="E39" i="5"/>
  <c r="H39" i="5"/>
  <c r="K41" i="3"/>
  <c r="H41" i="3"/>
  <c r="E41" i="3"/>
  <c r="D42" i="3"/>
  <c r="E39" i="4"/>
  <c r="H39" i="4"/>
  <c r="D40" i="4"/>
  <c r="K42" i="3"/>
  <c r="H42" i="3"/>
  <c r="E42" i="3"/>
  <c r="D43" i="3"/>
  <c r="E40" i="4"/>
  <c r="H40" i="4"/>
  <c r="D41" i="4"/>
  <c r="D41" i="5"/>
  <c r="H40" i="5"/>
  <c r="E40" i="5"/>
  <c r="K43" i="3"/>
  <c r="D44" i="3"/>
  <c r="E43" i="3"/>
  <c r="H43" i="3"/>
  <c r="D42" i="5"/>
  <c r="E41" i="5"/>
  <c r="H41" i="5"/>
  <c r="E41" i="4"/>
  <c r="H41" i="4"/>
  <c r="D42" i="4"/>
  <c r="D45" i="3"/>
  <c r="E44" i="3"/>
  <c r="H44" i="3"/>
  <c r="K44" i="3"/>
  <c r="D43" i="5"/>
  <c r="H42" i="5"/>
  <c r="E42" i="5"/>
  <c r="E42" i="4"/>
  <c r="H42" i="4"/>
  <c r="D43" i="4"/>
  <c r="H43" i="4"/>
  <c r="E43" i="4"/>
  <c r="D44" i="4"/>
  <c r="H43" i="5"/>
  <c r="D44" i="5"/>
  <c r="E43" i="5"/>
  <c r="E45" i="3"/>
  <c r="K45" i="3"/>
  <c r="H45" i="3"/>
  <c r="D46" i="3"/>
  <c r="E44" i="4"/>
  <c r="H44" i="4"/>
  <c r="D45" i="4"/>
  <c r="H46" i="3"/>
  <c r="D47" i="3"/>
  <c r="K46" i="3"/>
  <c r="E46" i="3"/>
  <c r="D45" i="5"/>
  <c r="E44" i="5"/>
  <c r="H44" i="5"/>
  <c r="H45" i="4"/>
  <c r="E45" i="4"/>
  <c r="D46" i="4"/>
  <c r="H47" i="3"/>
  <c r="E47" i="3"/>
  <c r="D48" i="3"/>
  <c r="K47" i="3"/>
  <c r="E45" i="5"/>
  <c r="H45" i="5"/>
  <c r="D46" i="5"/>
  <c r="E46" i="4"/>
  <c r="H46" i="4"/>
  <c r="D47" i="4"/>
  <c r="D47" i="5"/>
  <c r="H46" i="5"/>
  <c r="E46" i="5"/>
  <c r="D49" i="3"/>
  <c r="K48" i="3"/>
  <c r="E48" i="3"/>
  <c r="H48" i="3"/>
  <c r="H47" i="4"/>
  <c r="E47" i="4"/>
  <c r="D48" i="4"/>
  <c r="D48" i="5"/>
  <c r="H47" i="5"/>
  <c r="E47" i="5"/>
  <c r="K49" i="3"/>
  <c r="D50" i="3"/>
  <c r="H49" i="3"/>
  <c r="E49" i="3"/>
  <c r="K50" i="3"/>
  <c r="H50" i="3"/>
  <c r="D51" i="3"/>
  <c r="E50" i="3"/>
  <c r="D49" i="5"/>
  <c r="H48" i="5"/>
  <c r="E48" i="5"/>
  <c r="H48" i="4"/>
  <c r="E48" i="4"/>
  <c r="D49" i="4"/>
  <c r="H49" i="4"/>
  <c r="E49" i="4"/>
  <c r="D50" i="4"/>
  <c r="D50" i="5"/>
  <c r="H49" i="5"/>
  <c r="E49" i="5"/>
  <c r="H51" i="3"/>
  <c r="K51" i="3"/>
  <c r="E51" i="3"/>
  <c r="D52" i="3"/>
  <c r="D53" i="3"/>
  <c r="K52" i="3"/>
  <c r="H52" i="3"/>
  <c r="E52" i="3"/>
  <c r="D51" i="5"/>
  <c r="E50" i="5"/>
  <c r="H50" i="5"/>
  <c r="E50" i="4"/>
  <c r="H50" i="4"/>
  <c r="D51" i="4"/>
  <c r="D52" i="5"/>
  <c r="E51" i="5"/>
  <c r="H51" i="5"/>
  <c r="E51" i="4"/>
  <c r="H51" i="4"/>
  <c r="D52" i="4"/>
  <c r="E53" i="3"/>
  <c r="D54" i="3"/>
  <c r="K53" i="3"/>
  <c r="H53" i="3"/>
  <c r="H54" i="3"/>
  <c r="E54" i="3"/>
  <c r="K54" i="3"/>
  <c r="D55" i="3"/>
  <c r="H52" i="4"/>
  <c r="E52" i="4"/>
  <c r="D53" i="4"/>
  <c r="D53" i="5"/>
  <c r="H52" i="5"/>
  <c r="E52" i="5"/>
  <c r="E53" i="4"/>
  <c r="H53" i="4"/>
  <c r="D54" i="4"/>
  <c r="H53" i="5"/>
  <c r="D54" i="5"/>
  <c r="E53" i="5"/>
  <c r="H55" i="3"/>
  <c r="K55" i="3"/>
  <c r="D56" i="3"/>
  <c r="E55" i="3"/>
  <c r="E54" i="4"/>
  <c r="H54" i="4"/>
  <c r="D55" i="4"/>
  <c r="D57" i="3"/>
  <c r="E56" i="3"/>
  <c r="K56" i="3"/>
  <c r="H56" i="3"/>
  <c r="D55" i="5"/>
  <c r="E54" i="5"/>
  <c r="H54" i="5"/>
  <c r="E55" i="4"/>
  <c r="H55" i="4"/>
  <c r="D56" i="4"/>
  <c r="D56" i="5"/>
  <c r="H55" i="5"/>
  <c r="E55" i="5"/>
  <c r="K57" i="3"/>
  <c r="E57" i="3"/>
  <c r="H57" i="3"/>
  <c r="D58" i="3"/>
  <c r="E56" i="4"/>
  <c r="H56" i="4"/>
  <c r="D57" i="4"/>
  <c r="D57" i="5"/>
  <c r="H56" i="5"/>
  <c r="E56" i="5"/>
  <c r="K58" i="3"/>
  <c r="H58" i="3"/>
  <c r="D59" i="3"/>
  <c r="E58" i="3"/>
  <c r="D60" i="3"/>
  <c r="H59" i="3"/>
  <c r="K59" i="3"/>
  <c r="E59" i="3"/>
  <c r="E57" i="5"/>
  <c r="D58" i="5"/>
  <c r="H57" i="5"/>
  <c r="E57" i="4"/>
  <c r="H57" i="4"/>
  <c r="D58" i="4"/>
  <c r="D59" i="5"/>
  <c r="H58" i="5"/>
  <c r="E58" i="5"/>
  <c r="E58" i="4"/>
  <c r="H58" i="4"/>
  <c r="D59" i="4"/>
  <c r="D61" i="3"/>
  <c r="H60" i="3"/>
  <c r="E60" i="3"/>
  <c r="K60" i="3"/>
  <c r="H59" i="4"/>
  <c r="E59" i="4"/>
  <c r="D60" i="4"/>
  <c r="K61" i="3"/>
  <c r="H61" i="3"/>
  <c r="D62" i="3"/>
  <c r="E61" i="3"/>
  <c r="D60" i="5"/>
  <c r="E59" i="5"/>
  <c r="H59" i="5"/>
  <c r="E60" i="4"/>
  <c r="H60" i="4"/>
  <c r="D61" i="4"/>
  <c r="D61" i="5"/>
  <c r="E60" i="5"/>
  <c r="H60" i="5"/>
  <c r="K62" i="3"/>
  <c r="D63" i="3"/>
  <c r="H62" i="3"/>
  <c r="E62" i="3"/>
  <c r="H63" i="3"/>
  <c r="E63" i="3"/>
  <c r="D64" i="3"/>
  <c r="K63" i="3"/>
  <c r="E61" i="5"/>
  <c r="H61" i="5"/>
  <c r="D62" i="5"/>
  <c r="E61" i="4"/>
  <c r="H61" i="4"/>
  <c r="D62" i="4"/>
  <c r="D63" i="5"/>
  <c r="E62" i="5"/>
  <c r="H62" i="5"/>
  <c r="E62" i="4"/>
  <c r="H62" i="4"/>
  <c r="D63" i="4"/>
  <c r="D65" i="3"/>
  <c r="K64" i="3"/>
  <c r="H64" i="3"/>
  <c r="E64" i="3"/>
  <c r="K65" i="3"/>
  <c r="H65" i="3"/>
  <c r="E65" i="3"/>
  <c r="D66" i="3"/>
  <c r="H63" i="4"/>
  <c r="E63" i="4"/>
  <c r="D64" i="4"/>
  <c r="D64" i="5"/>
  <c r="H63" i="5"/>
  <c r="E63" i="5"/>
  <c r="E64" i="4"/>
  <c r="H64" i="4"/>
  <c r="D65" i="4"/>
  <c r="D65" i="5"/>
  <c r="E64" i="5"/>
  <c r="H64" i="5"/>
  <c r="H66" i="3"/>
  <c r="K66" i="3"/>
  <c r="D67" i="3"/>
  <c r="E66" i="3"/>
  <c r="D68" i="3"/>
  <c r="H67" i="3"/>
  <c r="E67" i="3"/>
  <c r="K67" i="3"/>
  <c r="D66" i="5"/>
  <c r="H65" i="5"/>
  <c r="E65" i="5"/>
  <c r="H65" i="4"/>
  <c r="E65" i="4"/>
  <c r="D66" i="4"/>
  <c r="E66" i="4"/>
  <c r="H66" i="4"/>
  <c r="D67" i="4"/>
  <c r="D67" i="5"/>
  <c r="H66" i="5"/>
  <c r="E66" i="5"/>
  <c r="D69" i="3"/>
  <c r="K68" i="3"/>
  <c r="H68" i="3"/>
  <c r="E68" i="3"/>
  <c r="K69" i="3"/>
  <c r="H69" i="3"/>
  <c r="D70" i="3"/>
  <c r="E69" i="3"/>
  <c r="D68" i="5"/>
  <c r="E67" i="5"/>
  <c r="H67" i="5"/>
  <c r="H67" i="4"/>
  <c r="E67" i="4"/>
  <c r="D68" i="4"/>
  <c r="K70" i="3"/>
  <c r="H70" i="3"/>
  <c r="E70" i="3"/>
  <c r="D71" i="3"/>
  <c r="H68" i="4"/>
  <c r="E68" i="4"/>
  <c r="D69" i="4"/>
  <c r="D69" i="5"/>
  <c r="E68" i="5"/>
  <c r="H68" i="5"/>
  <c r="E69" i="4"/>
  <c r="H69" i="4"/>
  <c r="D70" i="4"/>
  <c r="H69" i="5"/>
  <c r="E69" i="5"/>
  <c r="D70" i="5"/>
  <c r="D72" i="3"/>
  <c r="K71" i="3"/>
  <c r="E71" i="3"/>
  <c r="H71" i="3"/>
  <c r="E70" i="4"/>
  <c r="H70" i="4"/>
  <c r="D71" i="4"/>
  <c r="D71" i="5"/>
  <c r="E70" i="5"/>
  <c r="H70" i="5"/>
  <c r="D73" i="3"/>
  <c r="E72" i="3"/>
  <c r="H72" i="3"/>
  <c r="K72" i="3"/>
  <c r="K73" i="3"/>
  <c r="H73" i="3"/>
  <c r="E73" i="3"/>
  <c r="D74" i="3"/>
  <c r="H71" i="5"/>
  <c r="E71" i="5"/>
  <c r="D72" i="5"/>
  <c r="E71" i="4"/>
  <c r="H71" i="4"/>
  <c r="D72" i="4"/>
  <c r="H72" i="5"/>
  <c r="D73" i="5"/>
  <c r="E72" i="5"/>
  <c r="E72" i="4"/>
  <c r="H72" i="4"/>
  <c r="D73" i="4"/>
  <c r="K74" i="3"/>
  <c r="H74" i="3"/>
  <c r="E74" i="3"/>
  <c r="D75" i="3"/>
  <c r="K75" i="3"/>
  <c r="D76" i="3"/>
  <c r="H75" i="3"/>
  <c r="E75" i="3"/>
  <c r="H73" i="5"/>
  <c r="E73" i="5"/>
  <c r="D74" i="5"/>
  <c r="E73" i="4"/>
  <c r="H73" i="4"/>
  <c r="D74" i="4"/>
  <c r="H74" i="5"/>
  <c r="E74" i="5"/>
  <c r="D75" i="5"/>
  <c r="D77" i="3"/>
  <c r="H76" i="3"/>
  <c r="E76" i="3"/>
  <c r="K76" i="3"/>
  <c r="E74" i="4"/>
  <c r="H74" i="4"/>
  <c r="D75" i="4"/>
  <c r="E75" i="5"/>
  <c r="H75" i="5"/>
  <c r="D76" i="5"/>
  <c r="H77" i="3"/>
  <c r="E77" i="3"/>
  <c r="K77" i="3"/>
  <c r="D78" i="3"/>
  <c r="H75" i="4"/>
  <c r="E75" i="4"/>
  <c r="D76" i="4"/>
  <c r="K78" i="3"/>
  <c r="D79" i="3"/>
  <c r="E78" i="3"/>
  <c r="H78" i="3"/>
  <c r="E76" i="4"/>
  <c r="H76" i="4"/>
  <c r="D77" i="4"/>
  <c r="H76" i="5"/>
  <c r="E76" i="5"/>
  <c r="D77" i="5"/>
  <c r="E77" i="4"/>
  <c r="H77" i="4"/>
  <c r="D78" i="4"/>
  <c r="E77" i="5"/>
  <c r="D78" i="5"/>
  <c r="H77" i="5"/>
  <c r="D80" i="3"/>
  <c r="E79" i="3"/>
  <c r="H79" i="3"/>
  <c r="K79" i="3"/>
  <c r="H78" i="4"/>
  <c r="E78" i="4"/>
  <c r="D79" i="4"/>
  <c r="H78" i="5"/>
  <c r="D79" i="5"/>
  <c r="E78" i="5"/>
  <c r="E80" i="3"/>
  <c r="K80" i="3"/>
  <c r="H80" i="3"/>
  <c r="D81" i="3"/>
  <c r="K81" i="3"/>
  <c r="D82" i="3"/>
  <c r="H81" i="3"/>
  <c r="E81" i="3"/>
  <c r="H79" i="5"/>
  <c r="D80" i="5"/>
  <c r="E79" i="5"/>
  <c r="E79" i="4"/>
  <c r="H79" i="4"/>
  <c r="D80" i="4"/>
  <c r="E80" i="4"/>
  <c r="H80" i="4"/>
  <c r="D81" i="4"/>
  <c r="E82" i="3"/>
  <c r="H82" i="3"/>
  <c r="D83" i="3"/>
  <c r="K82" i="3"/>
  <c r="H80" i="5"/>
  <c r="E80" i="5"/>
  <c r="D81" i="5"/>
  <c r="H81" i="5"/>
  <c r="E81" i="5"/>
  <c r="D82" i="5"/>
  <c r="H83" i="3"/>
  <c r="K83" i="3"/>
  <c r="E83" i="3"/>
  <c r="D84" i="3"/>
  <c r="H81" i="4"/>
  <c r="E81" i="4"/>
  <c r="D82" i="4"/>
  <c r="H84" i="3"/>
  <c r="K84" i="3"/>
  <c r="D85" i="3"/>
  <c r="E84" i="3"/>
  <c r="E82" i="4"/>
  <c r="H82" i="4"/>
  <c r="D83" i="4"/>
  <c r="H82" i="5"/>
  <c r="E82" i="5"/>
  <c r="D83" i="5"/>
  <c r="E83" i="4"/>
  <c r="H83" i="4"/>
  <c r="D84" i="4"/>
  <c r="H83" i="5"/>
  <c r="E83" i="5"/>
  <c r="D84" i="5"/>
  <c r="K85" i="3"/>
  <c r="E85" i="3"/>
  <c r="H85" i="3"/>
  <c r="D86" i="3"/>
  <c r="E84" i="4"/>
  <c r="H84" i="4"/>
  <c r="D85" i="4"/>
  <c r="H84" i="5"/>
  <c r="E84" i="5"/>
  <c r="D85" i="5"/>
  <c r="K86" i="3"/>
  <c r="H86" i="3"/>
  <c r="E86" i="3"/>
  <c r="D87" i="3"/>
  <c r="H87" i="3"/>
  <c r="E87" i="3"/>
  <c r="D88" i="3"/>
  <c r="K87" i="3"/>
  <c r="D86" i="5"/>
  <c r="E85" i="5"/>
  <c r="H85" i="5"/>
  <c r="E85" i="4"/>
  <c r="H85" i="4"/>
  <c r="D86" i="4"/>
  <c r="E86" i="4"/>
  <c r="H86" i="4"/>
  <c r="D87" i="4"/>
  <c r="H86" i="5"/>
  <c r="E86" i="5"/>
  <c r="D87" i="5"/>
  <c r="H88" i="3"/>
  <c r="D89" i="3"/>
  <c r="K88" i="3"/>
  <c r="E88" i="3"/>
  <c r="E87" i="4"/>
  <c r="H87" i="4"/>
  <c r="D88" i="4"/>
  <c r="D88" i="5"/>
  <c r="E87" i="5"/>
  <c r="H87" i="5"/>
  <c r="K89" i="3"/>
  <c r="D90" i="3"/>
  <c r="H89" i="3"/>
  <c r="E89" i="3"/>
  <c r="E90" i="3"/>
  <c r="H90" i="3"/>
  <c r="D91" i="3"/>
  <c r="K90" i="3"/>
  <c r="H88" i="5"/>
  <c r="D89" i="5"/>
  <c r="E88" i="5"/>
  <c r="E88" i="4"/>
  <c r="H88" i="4"/>
  <c r="D89" i="4"/>
  <c r="E89" i="4"/>
  <c r="H89" i="4"/>
  <c r="D90" i="4"/>
  <c r="E91" i="3"/>
  <c r="D92" i="3"/>
  <c r="K91" i="3"/>
  <c r="H91" i="3"/>
  <c r="D90" i="5"/>
  <c r="H89" i="5"/>
  <c r="E89" i="5"/>
  <c r="E90" i="4"/>
  <c r="H90" i="4"/>
  <c r="D91" i="4"/>
  <c r="K92" i="3"/>
  <c r="H92" i="3"/>
  <c r="D93" i="3"/>
  <c r="E92" i="3"/>
  <c r="H90" i="5"/>
  <c r="D91" i="5"/>
  <c r="E90" i="5"/>
  <c r="H91" i="4"/>
  <c r="E91" i="4"/>
  <c r="D92" i="4"/>
  <c r="K93" i="3"/>
  <c r="D94" i="3"/>
  <c r="H93" i="3"/>
  <c r="E93" i="3"/>
  <c r="H91" i="5"/>
  <c r="E91" i="5"/>
  <c r="D92" i="5"/>
  <c r="H92" i="5"/>
  <c r="E92" i="5"/>
  <c r="D93" i="5"/>
  <c r="D95" i="3"/>
  <c r="K94" i="3"/>
  <c r="E94" i="3"/>
  <c r="H94" i="3"/>
  <c r="E92" i="4"/>
  <c r="H92" i="4"/>
  <c r="D93" i="4"/>
  <c r="E93" i="4"/>
  <c r="H93" i="4"/>
  <c r="D94" i="4"/>
  <c r="H95" i="3"/>
  <c r="E95" i="3"/>
  <c r="D96" i="3"/>
  <c r="K95" i="3"/>
  <c r="E93" i="5"/>
  <c r="H93" i="5"/>
  <c r="D94" i="5"/>
  <c r="H94" i="4"/>
  <c r="E94" i="4"/>
  <c r="D95" i="4"/>
  <c r="D97" i="3"/>
  <c r="E96" i="3"/>
  <c r="H96" i="3"/>
  <c r="K96" i="3"/>
  <c r="H94" i="5"/>
  <c r="E94" i="5"/>
  <c r="D95" i="5"/>
  <c r="E95" i="4"/>
  <c r="H95" i="4"/>
  <c r="D96" i="4"/>
  <c r="E97" i="3"/>
  <c r="D98" i="3"/>
  <c r="H97" i="3"/>
  <c r="K97" i="3"/>
  <c r="H95" i="5"/>
  <c r="D96" i="5"/>
  <c r="E95" i="5"/>
  <c r="E96" i="4"/>
  <c r="H96" i="4"/>
  <c r="D97" i="4"/>
  <c r="H96" i="5"/>
  <c r="E96" i="5"/>
  <c r="D97" i="5"/>
  <c r="K98" i="3"/>
  <c r="H98" i="3"/>
  <c r="D99" i="3"/>
  <c r="E98" i="3"/>
  <c r="H97" i="5"/>
  <c r="E97" i="5"/>
  <c r="D98" i="5"/>
  <c r="E99" i="3"/>
  <c r="K99" i="3"/>
  <c r="H99" i="3"/>
  <c r="D100" i="3"/>
  <c r="H97" i="4"/>
  <c r="E97" i="4"/>
  <c r="D98" i="4"/>
  <c r="H98" i="5"/>
  <c r="E98" i="5"/>
  <c r="D99" i="5"/>
  <c r="D101" i="3"/>
  <c r="K100" i="3"/>
  <c r="E100" i="3"/>
  <c r="H100" i="3"/>
  <c r="H98" i="4"/>
  <c r="E98" i="4"/>
  <c r="D99" i="4"/>
  <c r="H99" i="5"/>
  <c r="E99" i="5"/>
  <c r="D100" i="5"/>
  <c r="K101" i="3"/>
  <c r="H101" i="3"/>
  <c r="E101" i="3"/>
  <c r="D102" i="3"/>
  <c r="H99" i="4"/>
  <c r="E99" i="4"/>
  <c r="D100" i="4"/>
  <c r="H100" i="5"/>
  <c r="D101" i="5"/>
  <c r="E100" i="5"/>
  <c r="K102" i="3"/>
  <c r="H102" i="3"/>
  <c r="E102" i="3"/>
  <c r="D103" i="3"/>
  <c r="E100" i="4"/>
  <c r="H100" i="4"/>
  <c r="D101" i="4"/>
  <c r="D102" i="5"/>
  <c r="E101" i="5"/>
  <c r="H101" i="5"/>
  <c r="H103" i="3"/>
  <c r="K103" i="3"/>
  <c r="E103" i="3"/>
  <c r="D104" i="3"/>
  <c r="E101" i="4"/>
  <c r="H101" i="4"/>
  <c r="D102" i="4"/>
  <c r="E102" i="4"/>
  <c r="H102" i="4"/>
  <c r="D103" i="4"/>
  <c r="H104" i="3"/>
  <c r="E104" i="3"/>
  <c r="D105" i="3"/>
  <c r="K104" i="3"/>
  <c r="H102" i="5"/>
  <c r="E102" i="5"/>
  <c r="D103" i="5"/>
  <c r="H105" i="3"/>
  <c r="E105" i="3"/>
  <c r="K105" i="3"/>
  <c r="D106" i="3"/>
  <c r="E103" i="4"/>
  <c r="H103" i="4"/>
  <c r="D104" i="4"/>
  <c r="H103" i="5"/>
  <c r="E103" i="5"/>
  <c r="D104" i="5"/>
  <c r="H104" i="5"/>
  <c r="D105" i="5"/>
  <c r="E104" i="5"/>
  <c r="D107" i="3"/>
  <c r="E106" i="3"/>
  <c r="H106" i="3"/>
  <c r="K106" i="3"/>
  <c r="E104" i="4"/>
  <c r="H104" i="4"/>
  <c r="D105" i="4"/>
  <c r="E105" i="4"/>
  <c r="H105" i="4"/>
  <c r="D106" i="4"/>
  <c r="H105" i="5"/>
  <c r="D106" i="5"/>
  <c r="E105" i="5"/>
  <c r="D108" i="3"/>
  <c r="E107" i="3"/>
  <c r="H107" i="3"/>
  <c r="K107" i="3"/>
  <c r="D109" i="3"/>
  <c r="K108" i="3"/>
  <c r="E108" i="3"/>
  <c r="H108" i="3"/>
  <c r="H106" i="5"/>
  <c r="D107" i="5"/>
  <c r="E106" i="5"/>
  <c r="H106" i="4"/>
  <c r="E106" i="4"/>
  <c r="D107" i="4"/>
  <c r="D108" i="5"/>
  <c r="H107" i="5"/>
  <c r="E107" i="5"/>
  <c r="E107" i="4"/>
  <c r="H107" i="4"/>
  <c r="D108" i="4"/>
  <c r="K109" i="3"/>
  <c r="D110" i="3"/>
  <c r="E109" i="3"/>
  <c r="H109" i="3"/>
  <c r="D111" i="3"/>
  <c r="K110" i="3"/>
  <c r="H110" i="3"/>
  <c r="E110" i="3"/>
  <c r="H108" i="4"/>
  <c r="E108" i="4"/>
  <c r="D109" i="4"/>
  <c r="H108" i="5"/>
  <c r="E108" i="5"/>
  <c r="D109" i="5"/>
  <c r="H109" i="4"/>
  <c r="E109" i="4"/>
  <c r="D110" i="4"/>
  <c r="E109" i="5"/>
  <c r="D110" i="5"/>
  <c r="H109" i="5"/>
  <c r="H111" i="3"/>
  <c r="D112" i="3"/>
  <c r="K111" i="3"/>
  <c r="E111" i="3"/>
  <c r="E112" i="3"/>
  <c r="H112" i="3"/>
  <c r="D113" i="3"/>
  <c r="K112" i="3"/>
  <c r="E110" i="4"/>
  <c r="H110" i="4"/>
  <c r="D111" i="4"/>
  <c r="H110" i="5"/>
  <c r="D111" i="5"/>
  <c r="E110" i="5"/>
  <c r="E113" i="3"/>
  <c r="H113" i="3"/>
  <c r="K113" i="3"/>
  <c r="D114" i="3"/>
  <c r="H111" i="5"/>
  <c r="D112" i="5"/>
  <c r="E111" i="5"/>
  <c r="E111" i="4"/>
  <c r="H111" i="4"/>
  <c r="D112" i="4"/>
  <c r="H112" i="5"/>
  <c r="D113" i="5"/>
  <c r="E112" i="5"/>
  <c r="D115" i="3"/>
  <c r="K114" i="3"/>
  <c r="H114" i="3"/>
  <c r="E114" i="3"/>
  <c r="E112" i="4"/>
  <c r="H112" i="4"/>
  <c r="D113" i="4"/>
  <c r="H113" i="5"/>
  <c r="D114" i="5"/>
  <c r="E113" i="5"/>
  <c r="E115" i="3"/>
  <c r="H115" i="3"/>
  <c r="K115" i="3"/>
  <c r="D116" i="3"/>
  <c r="H113" i="4"/>
  <c r="E113" i="4"/>
  <c r="D114" i="4"/>
  <c r="H114" i="5"/>
  <c r="E114" i="5"/>
  <c r="D115" i="5"/>
  <c r="D117" i="3"/>
  <c r="E116" i="3"/>
  <c r="H116" i="3"/>
  <c r="K116" i="3"/>
  <c r="H114" i="4"/>
  <c r="E114" i="4"/>
  <c r="D115" i="4"/>
  <c r="E115" i="4"/>
  <c r="H115" i="4"/>
  <c r="D116" i="4"/>
  <c r="E117" i="3"/>
  <c r="D118" i="3"/>
  <c r="K117" i="3"/>
  <c r="H117" i="3"/>
  <c r="H115" i="5"/>
  <c r="E115" i="5"/>
  <c r="D116" i="5"/>
  <c r="H116" i="4"/>
  <c r="E116" i="4"/>
  <c r="D117" i="4"/>
  <c r="D119" i="3"/>
  <c r="E118" i="3"/>
  <c r="H118" i="3"/>
  <c r="K118" i="3"/>
  <c r="H116" i="5"/>
  <c r="E116" i="5"/>
  <c r="D117" i="5"/>
  <c r="D120" i="3"/>
  <c r="H119" i="3"/>
  <c r="E119" i="3"/>
  <c r="K119" i="3"/>
  <c r="E117" i="4"/>
  <c r="H117" i="4"/>
  <c r="D118" i="4"/>
  <c r="D118" i="5"/>
  <c r="H117" i="5"/>
  <c r="E117" i="5"/>
  <c r="H118" i="4"/>
  <c r="E118" i="4"/>
  <c r="D119" i="4"/>
  <c r="H118" i="5"/>
  <c r="E118" i="5"/>
  <c r="D119" i="5"/>
  <c r="H120" i="3"/>
  <c r="E120" i="3"/>
  <c r="K120" i="3"/>
  <c r="D121" i="3"/>
  <c r="E121" i="3"/>
  <c r="H121" i="3"/>
  <c r="K121" i="3"/>
  <c r="D122" i="3"/>
  <c r="E119" i="4"/>
  <c r="H119" i="4"/>
  <c r="D120" i="4"/>
  <c r="H119" i="5"/>
  <c r="D120" i="5"/>
  <c r="E119" i="5"/>
  <c r="K122" i="3"/>
  <c r="H122" i="3"/>
  <c r="D123" i="3"/>
  <c r="E122" i="3"/>
  <c r="E120" i="4"/>
  <c r="H120" i="4"/>
  <c r="D121" i="4"/>
  <c r="H120" i="5"/>
  <c r="D121" i="5"/>
  <c r="E120" i="5"/>
  <c r="D124" i="3"/>
  <c r="H123" i="3"/>
  <c r="K123" i="3"/>
  <c r="E123" i="3"/>
  <c r="E121" i="4"/>
  <c r="H121" i="4"/>
  <c r="D122" i="4"/>
  <c r="E121" i="5"/>
  <c r="D122" i="5"/>
  <c r="H121" i="5"/>
  <c r="H122" i="5"/>
  <c r="D123" i="5"/>
  <c r="E122" i="5"/>
  <c r="H122" i="4"/>
  <c r="E122" i="4"/>
  <c r="D123" i="4"/>
  <c r="D125" i="3"/>
  <c r="E124" i="3"/>
  <c r="H124" i="3"/>
  <c r="K124" i="3"/>
  <c r="H125" i="3"/>
  <c r="K125" i="3"/>
  <c r="D126" i="3"/>
  <c r="E125" i="3"/>
  <c r="E123" i="4"/>
  <c r="H123" i="4"/>
  <c r="D124" i="4"/>
  <c r="H123" i="5"/>
  <c r="D124" i="5"/>
  <c r="E123" i="5"/>
  <c r="E126" i="3"/>
  <c r="D127" i="3"/>
  <c r="K126" i="3"/>
  <c r="H126" i="3"/>
  <c r="H124" i="5"/>
  <c r="E124" i="5"/>
  <c r="D125" i="5"/>
  <c r="H124" i="4"/>
  <c r="E124" i="4"/>
  <c r="D125" i="4"/>
  <c r="H125" i="4"/>
  <c r="E125" i="4"/>
  <c r="D126" i="4"/>
  <c r="H127" i="3"/>
  <c r="D128" i="3"/>
  <c r="K127" i="3"/>
  <c r="E127" i="3"/>
  <c r="E125" i="5"/>
  <c r="D126" i="5"/>
  <c r="H125" i="5"/>
  <c r="E126" i="4"/>
  <c r="H126" i="4"/>
  <c r="D127" i="4"/>
  <c r="H126" i="5"/>
  <c r="E126" i="5"/>
  <c r="D127" i="5"/>
  <c r="E128" i="3"/>
  <c r="H128" i="3"/>
  <c r="D129" i="3"/>
  <c r="K128" i="3"/>
  <c r="H127" i="5"/>
  <c r="D128" i="5"/>
  <c r="E127" i="5"/>
  <c r="E127" i="4"/>
  <c r="H127" i="4"/>
  <c r="D128" i="4"/>
  <c r="K129" i="3"/>
  <c r="H129" i="3"/>
  <c r="E129" i="3"/>
  <c r="D130" i="3"/>
  <c r="H128" i="4"/>
  <c r="E128" i="4"/>
  <c r="D129" i="4"/>
  <c r="H128" i="5"/>
  <c r="D129" i="5"/>
  <c r="E128" i="5"/>
  <c r="E130" i="3"/>
  <c r="H130" i="3"/>
  <c r="D131" i="3"/>
  <c r="K130" i="3"/>
  <c r="E129" i="4"/>
  <c r="H129" i="4"/>
  <c r="D130" i="4"/>
  <c r="H131" i="3"/>
  <c r="E131" i="3"/>
  <c r="D132" i="3"/>
  <c r="K131" i="3"/>
  <c r="H129" i="5"/>
  <c r="D130" i="5"/>
  <c r="E129" i="5"/>
  <c r="H130" i="4"/>
  <c r="E130" i="4"/>
  <c r="D131" i="4"/>
  <c r="K132" i="3"/>
  <c r="H132" i="3"/>
  <c r="D133" i="3"/>
  <c r="E132" i="3"/>
  <c r="H130" i="5"/>
  <c r="E130" i="5"/>
  <c r="D131" i="5"/>
  <c r="H131" i="5"/>
  <c r="E131" i="5"/>
  <c r="D132" i="5"/>
  <c r="E131" i="4"/>
  <c r="H131" i="4"/>
  <c r="D132" i="4"/>
  <c r="H133" i="3"/>
  <c r="E133" i="3"/>
  <c r="D134" i="3"/>
  <c r="K133" i="3"/>
  <c r="D133" i="5"/>
  <c r="H132" i="5"/>
  <c r="E132" i="5"/>
  <c r="H132" i="4"/>
  <c r="E132" i="4"/>
  <c r="D133" i="4"/>
  <c r="K134" i="3"/>
  <c r="E134" i="3"/>
  <c r="H134" i="3"/>
  <c r="D135" i="3"/>
  <c r="H133" i="4"/>
  <c r="E133" i="4"/>
  <c r="D134" i="4"/>
  <c r="E135" i="3"/>
  <c r="H135" i="3"/>
  <c r="K135" i="3"/>
  <c r="D136" i="3"/>
  <c r="D134" i="5"/>
  <c r="E133" i="5"/>
  <c r="H133" i="5"/>
  <c r="H134" i="4"/>
  <c r="E134" i="4"/>
  <c r="D135" i="4"/>
  <c r="H134" i="5"/>
  <c r="E134" i="5"/>
  <c r="D135" i="5"/>
  <c r="K136" i="3"/>
  <c r="D137" i="3"/>
  <c r="H136" i="3"/>
  <c r="E136" i="3"/>
  <c r="E137" i="3"/>
  <c r="H137" i="3"/>
  <c r="K137" i="3"/>
  <c r="D138" i="3"/>
  <c r="H135" i="4"/>
  <c r="E135" i="4"/>
  <c r="D136" i="4"/>
  <c r="H135" i="5"/>
  <c r="E135" i="5"/>
  <c r="D136" i="5"/>
  <c r="H136" i="4"/>
  <c r="E136" i="4"/>
  <c r="D137" i="4"/>
  <c r="E138" i="3"/>
  <c r="K138" i="3"/>
  <c r="D139" i="3"/>
  <c r="H138" i="3"/>
  <c r="H136" i="5"/>
  <c r="D137" i="5"/>
  <c r="E136" i="5"/>
  <c r="H137" i="4"/>
  <c r="E137" i="4"/>
  <c r="D138" i="4"/>
  <c r="D140" i="3"/>
  <c r="E139" i="3"/>
  <c r="K139" i="3"/>
  <c r="H139" i="3"/>
  <c r="D138" i="5"/>
  <c r="H137" i="5"/>
  <c r="E137" i="5"/>
  <c r="H138" i="5"/>
  <c r="E138" i="5"/>
  <c r="D139" i="5"/>
  <c r="E138" i="4"/>
  <c r="H138" i="4"/>
  <c r="D139" i="4"/>
  <c r="D141" i="3"/>
  <c r="K140" i="3"/>
  <c r="E140" i="3"/>
  <c r="H140" i="3"/>
  <c r="D140" i="5"/>
  <c r="H139" i="5"/>
  <c r="E139" i="5"/>
  <c r="E139" i="4"/>
  <c r="H139" i="4"/>
  <c r="D140" i="4"/>
  <c r="H141" i="3"/>
  <c r="K141" i="3"/>
  <c r="E141" i="3"/>
  <c r="D142" i="3"/>
  <c r="E140" i="4"/>
  <c r="H140" i="4"/>
  <c r="D141" i="4"/>
  <c r="D143" i="3"/>
  <c r="K142" i="3"/>
  <c r="H142" i="3"/>
  <c r="E142" i="3"/>
  <c r="D141" i="5"/>
  <c r="E140" i="5"/>
  <c r="H140" i="5"/>
  <c r="E141" i="5"/>
  <c r="D142" i="5"/>
  <c r="H141" i="5"/>
  <c r="D144" i="3"/>
  <c r="E143" i="3"/>
  <c r="H143" i="3"/>
  <c r="K143" i="3"/>
  <c r="H141" i="4"/>
  <c r="E141" i="4"/>
  <c r="D142" i="4"/>
  <c r="H142" i="5"/>
  <c r="E142" i="5"/>
  <c r="D143" i="5"/>
  <c r="K144" i="3"/>
  <c r="E144" i="3"/>
  <c r="H144" i="3"/>
  <c r="D145" i="3"/>
  <c r="E142" i="4"/>
  <c r="H142" i="4"/>
  <c r="D143" i="4"/>
  <c r="E145" i="3"/>
  <c r="D146" i="3"/>
  <c r="K145" i="3"/>
  <c r="H145" i="3"/>
  <c r="H143" i="4"/>
  <c r="E143" i="4"/>
  <c r="D144" i="4"/>
  <c r="H143" i="5"/>
  <c r="D144" i="5"/>
  <c r="E143" i="5"/>
  <c r="E146" i="3"/>
  <c r="D147" i="3"/>
  <c r="H146" i="3"/>
  <c r="K146" i="3"/>
  <c r="H144" i="5"/>
  <c r="E144" i="5"/>
  <c r="D145" i="5"/>
  <c r="H144" i="4"/>
  <c r="E144" i="4"/>
  <c r="D145" i="4"/>
  <c r="D148" i="3"/>
  <c r="H147" i="3"/>
  <c r="K147" i="3"/>
  <c r="E147" i="3"/>
  <c r="H145" i="5"/>
  <c r="E145" i="5"/>
  <c r="D146" i="5"/>
  <c r="H145" i="4"/>
  <c r="E145" i="4"/>
  <c r="D146" i="4"/>
  <c r="H146" i="5"/>
  <c r="D147" i="5"/>
  <c r="E146" i="5"/>
  <c r="E146" i="4"/>
  <c r="H146" i="4"/>
  <c r="D147" i="4"/>
  <c r="H148" i="3"/>
  <c r="K148" i="3"/>
  <c r="E148" i="3"/>
  <c r="D149" i="3"/>
  <c r="K149" i="3"/>
  <c r="E149" i="3"/>
  <c r="H149" i="3"/>
  <c r="D150" i="3"/>
  <c r="D148" i="5"/>
  <c r="E147" i="5"/>
  <c r="H147" i="5"/>
  <c r="H147" i="4"/>
  <c r="E147" i="4"/>
  <c r="D148" i="4"/>
  <c r="H148" i="5"/>
  <c r="E148" i="5"/>
  <c r="D149" i="5"/>
  <c r="E150" i="3"/>
  <c r="K150" i="3"/>
  <c r="H150" i="3"/>
  <c r="D151" i="3"/>
  <c r="H148" i="4"/>
  <c r="E148" i="4"/>
  <c r="D149" i="4"/>
  <c r="E151" i="3"/>
  <c r="H151" i="3"/>
  <c r="D152" i="3"/>
  <c r="K151" i="3"/>
  <c r="H149" i="4"/>
  <c r="E149" i="4"/>
  <c r="D150" i="4"/>
  <c r="D150" i="5"/>
  <c r="H149" i="5"/>
  <c r="E149" i="5"/>
  <c r="E150" i="4"/>
  <c r="H150" i="4"/>
  <c r="D151" i="4"/>
  <c r="H150" i="5"/>
  <c r="E150" i="5"/>
  <c r="D151" i="5"/>
  <c r="E152" i="3"/>
  <c r="D153" i="3"/>
  <c r="K152" i="3"/>
  <c r="H152" i="3"/>
  <c r="E151" i="4"/>
  <c r="H151" i="4"/>
  <c r="D152" i="4"/>
  <c r="K153" i="3"/>
  <c r="E153" i="3"/>
  <c r="H153" i="3"/>
  <c r="D154" i="3"/>
  <c r="H151" i="5"/>
  <c r="E151" i="5"/>
  <c r="D152" i="5"/>
  <c r="E152" i="4"/>
  <c r="H152" i="4"/>
  <c r="D153" i="4"/>
  <c r="H154" i="3"/>
  <c r="K154" i="3"/>
  <c r="E154" i="3"/>
  <c r="D155" i="3"/>
  <c r="H152" i="5"/>
  <c r="D153" i="5"/>
  <c r="E152" i="5"/>
  <c r="H153" i="4"/>
  <c r="E153" i="4"/>
  <c r="D154" i="4"/>
  <c r="D154" i="5"/>
  <c r="E153" i="5"/>
  <c r="H153" i="5"/>
  <c r="E155" i="3"/>
  <c r="D156" i="3"/>
  <c r="H155" i="3"/>
  <c r="K155" i="3"/>
  <c r="K156" i="3"/>
  <c r="H156" i="3"/>
  <c r="D157" i="3"/>
  <c r="E156" i="3"/>
  <c r="H154" i="5"/>
  <c r="D155" i="5"/>
  <c r="E154" i="5"/>
  <c r="E154" i="4"/>
  <c r="H154" i="4"/>
  <c r="D155" i="4"/>
  <c r="K157" i="3"/>
  <c r="D158" i="3"/>
  <c r="E157" i="3"/>
  <c r="H157" i="3"/>
  <c r="E155" i="4"/>
  <c r="H155" i="4"/>
  <c r="D156" i="4"/>
  <c r="H155" i="5"/>
  <c r="E155" i="5"/>
  <c r="D156" i="5"/>
  <c r="D159" i="3"/>
  <c r="H158" i="3"/>
  <c r="E158" i="3"/>
  <c r="K158" i="3"/>
  <c r="H156" i="4"/>
  <c r="E156" i="4"/>
  <c r="D157" i="4"/>
  <c r="H156" i="5"/>
  <c r="E156" i="5"/>
  <c r="D157" i="5"/>
  <c r="E157" i="4"/>
  <c r="H157" i="4"/>
  <c r="D158" i="4"/>
  <c r="E157" i="5"/>
  <c r="H157" i="5"/>
  <c r="D158" i="5"/>
  <c r="D160" i="3"/>
  <c r="E159" i="3"/>
  <c r="H159" i="3"/>
  <c r="K159" i="3"/>
  <c r="K160" i="3"/>
  <c r="E160" i="3"/>
  <c r="H160" i="3"/>
  <c r="D161" i="3"/>
  <c r="E158" i="4"/>
  <c r="H158" i="4"/>
  <c r="D159" i="4"/>
  <c r="H158" i="5"/>
  <c r="E158" i="5"/>
  <c r="D159" i="5"/>
  <c r="H161" i="3"/>
  <c r="D162" i="3"/>
  <c r="K161" i="3"/>
  <c r="E161" i="3"/>
  <c r="H159" i="5"/>
  <c r="D160" i="5"/>
  <c r="E159" i="5"/>
  <c r="H159" i="4"/>
  <c r="E159" i="4"/>
  <c r="D160" i="4"/>
  <c r="E160" i="4"/>
  <c r="H160" i="4"/>
  <c r="D161" i="4"/>
  <c r="H162" i="3"/>
  <c r="D163" i="3"/>
  <c r="E162" i="3"/>
  <c r="K162" i="3"/>
  <c r="H160" i="5"/>
  <c r="E160" i="5"/>
  <c r="D161" i="5"/>
  <c r="E161" i="4"/>
  <c r="H161" i="4"/>
  <c r="D162" i="4"/>
  <c r="D164" i="3"/>
  <c r="H163" i="3"/>
  <c r="E163" i="3"/>
  <c r="K163" i="3"/>
  <c r="H161" i="5"/>
  <c r="E161" i="5"/>
  <c r="D162" i="5"/>
  <c r="E162" i="4"/>
  <c r="H162" i="4"/>
  <c r="D163" i="4"/>
  <c r="H164" i="3"/>
  <c r="K164" i="3"/>
  <c r="D165" i="3"/>
  <c r="E164" i="3"/>
  <c r="H162" i="5"/>
  <c r="E162" i="5"/>
  <c r="D163" i="5"/>
  <c r="H163" i="4"/>
  <c r="E163" i="4"/>
  <c r="D164" i="4"/>
  <c r="E165" i="3"/>
  <c r="H165" i="3"/>
  <c r="K165" i="3"/>
  <c r="D166" i="3"/>
  <c r="H163" i="5"/>
  <c r="E163" i="5"/>
  <c r="D164" i="5"/>
  <c r="E166" i="3"/>
  <c r="K166" i="3"/>
  <c r="H166" i="3"/>
  <c r="D167" i="3"/>
  <c r="H164" i="5"/>
  <c r="D165" i="5"/>
  <c r="E164" i="5"/>
  <c r="H164" i="4"/>
  <c r="E164" i="4"/>
  <c r="D165" i="4"/>
  <c r="D166" i="5"/>
  <c r="H165" i="5"/>
  <c r="E165" i="5"/>
  <c r="E167" i="3"/>
  <c r="H167" i="3"/>
  <c r="K167" i="3"/>
  <c r="D168" i="3"/>
  <c r="E165" i="4"/>
  <c r="H165" i="4"/>
  <c r="D166" i="4"/>
  <c r="D169" i="3"/>
  <c r="H168" i="3"/>
  <c r="E168" i="3"/>
  <c r="K168" i="3"/>
  <c r="E166" i="4"/>
  <c r="H166" i="4"/>
  <c r="D167" i="4"/>
  <c r="H166" i="5"/>
  <c r="E166" i="5"/>
  <c r="D167" i="5"/>
  <c r="H167" i="4"/>
  <c r="E167" i="4"/>
  <c r="D168" i="4"/>
  <c r="H167" i="5"/>
  <c r="E167" i="5"/>
  <c r="D168" i="5"/>
  <c r="K169" i="3"/>
  <c r="D170" i="3"/>
  <c r="H169" i="3"/>
  <c r="E169" i="3"/>
  <c r="E168" i="4"/>
  <c r="H168" i="4"/>
  <c r="D169" i="4"/>
  <c r="D171" i="3"/>
  <c r="E170" i="3"/>
  <c r="K170" i="3"/>
  <c r="H170" i="3"/>
  <c r="H168" i="5"/>
  <c r="D169" i="5"/>
  <c r="E168" i="5"/>
  <c r="H169" i="4"/>
  <c r="E169" i="4"/>
  <c r="D170" i="4"/>
  <c r="H169" i="5"/>
  <c r="D170" i="5"/>
  <c r="E169" i="5"/>
  <c r="D172" i="3"/>
  <c r="H171" i="3"/>
  <c r="E171" i="3"/>
  <c r="K171" i="3"/>
  <c r="H170" i="4"/>
  <c r="E170" i="4"/>
  <c r="D171" i="4"/>
  <c r="H170" i="5"/>
  <c r="D171" i="5"/>
  <c r="E170" i="5"/>
  <c r="D173" i="3"/>
  <c r="H172" i="3"/>
  <c r="K172" i="3"/>
  <c r="E172" i="3"/>
  <c r="K173" i="3"/>
  <c r="D174" i="3"/>
  <c r="E173" i="3"/>
  <c r="H173" i="3"/>
  <c r="H171" i="4"/>
  <c r="E171" i="4"/>
  <c r="D172" i="4"/>
  <c r="D172" i="5"/>
  <c r="H171" i="5"/>
  <c r="E171" i="5"/>
  <c r="E174" i="3"/>
  <c r="H174" i="3"/>
  <c r="D175" i="3"/>
  <c r="K174" i="3"/>
  <c r="H172" i="5"/>
  <c r="E172" i="5"/>
  <c r="D173" i="5"/>
  <c r="E172" i="4"/>
  <c r="H172" i="4"/>
  <c r="D173" i="4"/>
  <c r="E173" i="5"/>
  <c r="H173" i="5"/>
  <c r="D174" i="5"/>
  <c r="E173" i="4"/>
  <c r="H173" i="4"/>
  <c r="D174" i="4"/>
  <c r="E175" i="3"/>
  <c r="K175" i="3"/>
  <c r="D176" i="3"/>
  <c r="H175" i="3"/>
  <c r="H174" i="5"/>
  <c r="D175" i="5"/>
  <c r="E174" i="5"/>
  <c r="E174" i="4"/>
  <c r="H174" i="4"/>
  <c r="D175" i="4"/>
  <c r="E176" i="3"/>
  <c r="H176" i="3"/>
  <c r="D177" i="3"/>
  <c r="K176" i="3"/>
  <c r="H175" i="5"/>
  <c r="D176" i="5"/>
  <c r="E175" i="5"/>
  <c r="H177" i="3"/>
  <c r="D178" i="3"/>
  <c r="K177" i="3"/>
  <c r="E177" i="3"/>
  <c r="E175" i="4"/>
  <c r="H175" i="4"/>
  <c r="D176" i="4"/>
  <c r="H176" i="5"/>
  <c r="D177" i="5"/>
  <c r="E176" i="5"/>
  <c r="H176" i="4"/>
  <c r="E176" i="4"/>
  <c r="D177" i="4"/>
  <c r="H178" i="3"/>
  <c r="E178" i="3"/>
  <c r="D179" i="3"/>
  <c r="K178" i="3"/>
  <c r="E177" i="4"/>
  <c r="H177" i="4"/>
  <c r="D178" i="4"/>
  <c r="H177" i="5"/>
  <c r="E177" i="5"/>
  <c r="D178" i="5"/>
  <c r="D180" i="3"/>
  <c r="H179" i="3"/>
  <c r="K179" i="3"/>
  <c r="E179" i="3"/>
  <c r="D181" i="3"/>
  <c r="H180" i="3"/>
  <c r="K180" i="3"/>
  <c r="E180" i="3"/>
  <c r="E178" i="4"/>
  <c r="H178" i="4"/>
  <c r="D179" i="4"/>
  <c r="H178" i="5"/>
  <c r="E178" i="5"/>
  <c r="D179" i="5"/>
  <c r="H179" i="5"/>
  <c r="E179" i="5"/>
  <c r="D180" i="5"/>
  <c r="E179" i="4"/>
  <c r="H179" i="4"/>
  <c r="D180" i="4"/>
  <c r="E181" i="3"/>
  <c r="D182" i="3"/>
  <c r="H181" i="3"/>
  <c r="K181" i="3"/>
  <c r="E182" i="3"/>
  <c r="K182" i="3"/>
  <c r="D183" i="3"/>
  <c r="H182" i="3"/>
  <c r="H180" i="5"/>
  <c r="D181" i="5"/>
  <c r="E180" i="5"/>
  <c r="E180" i="4"/>
  <c r="H180" i="4"/>
  <c r="D181" i="4"/>
  <c r="E183" i="3"/>
  <c r="H183" i="3"/>
  <c r="D184" i="3"/>
  <c r="K183" i="3"/>
  <c r="D182" i="5"/>
  <c r="H181" i="5"/>
  <c r="E181" i="5"/>
  <c r="E181" i="4"/>
  <c r="H181" i="4"/>
  <c r="D182" i="4"/>
  <c r="K184" i="3"/>
  <c r="D185" i="3"/>
  <c r="E184" i="3"/>
  <c r="H184" i="3"/>
  <c r="E182" i="4"/>
  <c r="H182" i="4"/>
  <c r="D183" i="4"/>
  <c r="H182" i="5"/>
  <c r="E182" i="5"/>
  <c r="D183" i="5"/>
  <c r="E183" i="4"/>
  <c r="H183" i="4"/>
  <c r="D184" i="4"/>
  <c r="H183" i="5"/>
  <c r="D184" i="5"/>
  <c r="E183" i="5"/>
  <c r="H185" i="3"/>
  <c r="K185" i="3"/>
  <c r="E185" i="3"/>
  <c r="D186" i="3"/>
  <c r="H186" i="3"/>
  <c r="K186" i="3"/>
  <c r="E186" i="3"/>
  <c r="D187" i="3"/>
  <c r="H184" i="5"/>
  <c r="D185" i="5"/>
  <c r="E184" i="5"/>
  <c r="H184" i="4"/>
  <c r="E184" i="4"/>
  <c r="D185" i="4"/>
  <c r="E185" i="5"/>
  <c r="D186" i="5"/>
  <c r="H185" i="5"/>
  <c r="D188" i="3"/>
  <c r="H187" i="3"/>
  <c r="K187" i="3"/>
  <c r="E187" i="3"/>
  <c r="H185" i="4"/>
  <c r="E185" i="4"/>
  <c r="D186" i="4"/>
  <c r="E188" i="3"/>
  <c r="D189" i="3"/>
  <c r="H188" i="3"/>
  <c r="K188" i="3"/>
  <c r="H186" i="5"/>
  <c r="D187" i="5"/>
  <c r="E186" i="5"/>
  <c r="E186" i="4"/>
  <c r="H186" i="4"/>
  <c r="D187" i="4"/>
  <c r="E187" i="4"/>
  <c r="H187" i="4"/>
  <c r="D188" i="4"/>
  <c r="K189" i="3"/>
  <c r="D190" i="3"/>
  <c r="H189" i="3"/>
  <c r="E189" i="3"/>
  <c r="H187" i="5"/>
  <c r="E187" i="5"/>
  <c r="D188" i="5"/>
  <c r="H188" i="4"/>
  <c r="E188" i="4"/>
  <c r="D189" i="4"/>
  <c r="H188" i="5"/>
  <c r="E188" i="5"/>
  <c r="D189" i="5"/>
  <c r="E190" i="3"/>
  <c r="D191" i="3"/>
  <c r="K190" i="3"/>
  <c r="H190" i="3"/>
  <c r="H191" i="3"/>
  <c r="E191" i="3"/>
  <c r="D192" i="3"/>
  <c r="K191" i="3"/>
  <c r="H189" i="4"/>
  <c r="E189" i="4"/>
  <c r="D190" i="4"/>
  <c r="E189" i="5"/>
  <c r="D190" i="5"/>
  <c r="H189" i="5"/>
  <c r="D193" i="3"/>
  <c r="K192" i="3"/>
  <c r="H192" i="3"/>
  <c r="E192" i="3"/>
  <c r="H190" i="5"/>
  <c r="E190" i="5"/>
  <c r="D191" i="5"/>
  <c r="E190" i="4"/>
  <c r="H190" i="4"/>
  <c r="D191" i="4"/>
  <c r="H191" i="5"/>
  <c r="D192" i="5"/>
  <c r="E191" i="5"/>
  <c r="H191" i="4"/>
  <c r="E191" i="4"/>
  <c r="D192" i="4"/>
  <c r="K193" i="3"/>
  <c r="D194" i="3"/>
  <c r="E193" i="3"/>
  <c r="H193" i="3"/>
  <c r="H192" i="5"/>
  <c r="E192" i="5"/>
  <c r="D193" i="5"/>
  <c r="H194" i="3"/>
  <c r="K194" i="3"/>
  <c r="D195" i="3"/>
  <c r="E194" i="3"/>
  <c r="H192" i="4"/>
  <c r="E192" i="4"/>
  <c r="D193" i="4"/>
  <c r="H193" i="5"/>
  <c r="D194" i="5"/>
  <c r="E193" i="5"/>
  <c r="K195" i="3"/>
  <c r="E195" i="3"/>
  <c r="D196" i="3"/>
  <c r="H195" i="3"/>
  <c r="H193" i="4"/>
  <c r="E193" i="4"/>
  <c r="D194" i="4"/>
  <c r="E194" i="4"/>
  <c r="H194" i="4"/>
  <c r="D195" i="4"/>
  <c r="H194" i="5"/>
  <c r="E194" i="5"/>
  <c r="D195" i="5"/>
  <c r="E196" i="3"/>
  <c r="H196" i="3"/>
  <c r="D197" i="3"/>
  <c r="K196" i="3"/>
  <c r="H195" i="4"/>
  <c r="E195" i="4"/>
  <c r="D196" i="4"/>
  <c r="H195" i="5"/>
  <c r="E195" i="5"/>
  <c r="D196" i="5"/>
  <c r="H197" i="3"/>
  <c r="K197" i="3"/>
  <c r="D198" i="3"/>
  <c r="E197" i="3"/>
  <c r="H196" i="4"/>
  <c r="E196" i="4"/>
  <c r="D197" i="4"/>
  <c r="H196" i="5"/>
  <c r="D197" i="5"/>
  <c r="E196" i="5"/>
  <c r="E198" i="3"/>
  <c r="H198" i="3"/>
  <c r="K198" i="3"/>
  <c r="D199" i="3"/>
  <c r="K199" i="3"/>
  <c r="E199" i="3"/>
  <c r="D200" i="3"/>
  <c r="H199" i="3"/>
  <c r="D198" i="5"/>
  <c r="E197" i="5"/>
  <c r="H197" i="5"/>
  <c r="E197" i="4"/>
  <c r="H197" i="4"/>
  <c r="D198" i="4"/>
  <c r="K200" i="3"/>
  <c r="E200" i="3"/>
  <c r="D201" i="3"/>
  <c r="H200" i="3"/>
  <c r="H198" i="5"/>
  <c r="E198" i="5"/>
  <c r="D199" i="5"/>
  <c r="H198" i="4"/>
  <c r="E198" i="4"/>
  <c r="D199" i="4"/>
  <c r="E201" i="3"/>
  <c r="K201" i="3"/>
  <c r="D202" i="3"/>
  <c r="H201" i="3"/>
  <c r="H199" i="4"/>
  <c r="E199" i="4"/>
  <c r="D200" i="4"/>
  <c r="H199" i="5"/>
  <c r="D200" i="5"/>
  <c r="E199" i="5"/>
  <c r="E200" i="4"/>
  <c r="H200" i="4"/>
  <c r="D201" i="4"/>
  <c r="H200" i="5"/>
  <c r="D201" i="5"/>
  <c r="E200" i="5"/>
  <c r="D203" i="3"/>
  <c r="E202" i="3"/>
  <c r="H202" i="3"/>
  <c r="K202" i="3"/>
  <c r="H203" i="3"/>
  <c r="D204" i="3"/>
  <c r="E203" i="3"/>
  <c r="K203" i="3"/>
  <c r="D202" i="5"/>
  <c r="H201" i="5"/>
  <c r="E201" i="5"/>
  <c r="H201" i="4"/>
  <c r="E201" i="4"/>
  <c r="D202" i="4"/>
  <c r="E204" i="3"/>
  <c r="K204" i="3"/>
  <c r="D205" i="3"/>
  <c r="H204" i="3"/>
  <c r="H202" i="5"/>
  <c r="E202" i="5"/>
  <c r="D203" i="5"/>
  <c r="H202" i="4"/>
  <c r="E202" i="4"/>
  <c r="D203" i="4"/>
  <c r="D204" i="5"/>
  <c r="E203" i="5"/>
  <c r="H203" i="5"/>
  <c r="H203" i="4"/>
  <c r="E203" i="4"/>
  <c r="D204" i="4"/>
  <c r="K205" i="3"/>
  <c r="D206" i="3"/>
  <c r="E205" i="3"/>
  <c r="H205" i="3"/>
  <c r="H204" i="4"/>
  <c r="E204" i="4"/>
  <c r="D205" i="4"/>
  <c r="D207" i="3"/>
  <c r="K206" i="3"/>
  <c r="H206" i="3"/>
  <c r="E206" i="3"/>
  <c r="H204" i="5"/>
  <c r="E204" i="5"/>
  <c r="D205" i="5"/>
  <c r="E205" i="5"/>
  <c r="D206" i="5"/>
  <c r="H205" i="5"/>
  <c r="H207" i="3"/>
  <c r="D208" i="3"/>
  <c r="K207" i="3"/>
  <c r="E207" i="3"/>
  <c r="E205" i="4"/>
  <c r="H205" i="4"/>
  <c r="D206" i="4"/>
  <c r="H206" i="5"/>
  <c r="D207" i="5"/>
  <c r="E206" i="5"/>
  <c r="E208" i="3"/>
  <c r="H208" i="3"/>
  <c r="D209" i="3"/>
  <c r="K208" i="3"/>
  <c r="E206" i="4"/>
  <c r="H206" i="4"/>
  <c r="D207" i="4"/>
  <c r="E209" i="3"/>
  <c r="K209" i="3"/>
  <c r="D210" i="3"/>
  <c r="H209" i="3"/>
  <c r="H207" i="5"/>
  <c r="D208" i="5"/>
  <c r="E207" i="5"/>
  <c r="H207" i="4"/>
  <c r="E207" i="4"/>
  <c r="D208" i="4"/>
  <c r="E208" i="4"/>
  <c r="H208" i="4"/>
  <c r="D209" i="4"/>
  <c r="H208" i="5"/>
  <c r="D209" i="5"/>
  <c r="E208" i="5"/>
  <c r="D211" i="3"/>
  <c r="K210" i="3"/>
  <c r="H210" i="3"/>
  <c r="E210" i="3"/>
  <c r="H211" i="3"/>
  <c r="D212" i="3"/>
  <c r="K211" i="3"/>
  <c r="E211" i="3"/>
  <c r="H209" i="5"/>
  <c r="E209" i="5"/>
  <c r="D210" i="5"/>
  <c r="E209" i="4"/>
  <c r="H209" i="4"/>
  <c r="D210" i="4"/>
  <c r="H210" i="5"/>
  <c r="D211" i="5"/>
  <c r="E210" i="5"/>
  <c r="H210" i="4"/>
  <c r="E210" i="4"/>
  <c r="D211" i="4"/>
  <c r="H212" i="3"/>
  <c r="D213" i="3"/>
  <c r="K212" i="3"/>
  <c r="E212" i="3"/>
  <c r="D212" i="5"/>
  <c r="E211" i="5"/>
  <c r="H211" i="5"/>
  <c r="K213" i="3"/>
  <c r="E213" i="3"/>
  <c r="D214" i="3"/>
  <c r="H213" i="3"/>
  <c r="H211" i="4"/>
  <c r="E211" i="4"/>
  <c r="D212" i="4"/>
  <c r="H214" i="3"/>
  <c r="D215" i="3"/>
  <c r="K214" i="3"/>
  <c r="E214" i="3"/>
  <c r="E212" i="4"/>
  <c r="H212" i="4"/>
  <c r="D213" i="4"/>
  <c r="H212" i="5"/>
  <c r="E212" i="5"/>
  <c r="D213" i="5"/>
  <c r="H213" i="4"/>
  <c r="E213" i="4"/>
  <c r="D214" i="4"/>
  <c r="E215" i="3"/>
  <c r="H215" i="3"/>
  <c r="K215" i="3"/>
  <c r="D216" i="3"/>
  <c r="D214" i="5"/>
  <c r="H213" i="5"/>
  <c r="E213" i="5"/>
  <c r="D217" i="3"/>
  <c r="E216" i="3"/>
  <c r="K216" i="3"/>
  <c r="H216" i="3"/>
  <c r="H214" i="5"/>
  <c r="E214" i="5"/>
  <c r="D215" i="5"/>
  <c r="H214" i="4"/>
  <c r="E214" i="4"/>
  <c r="D215" i="4"/>
  <c r="H215" i="5"/>
  <c r="D216" i="5"/>
  <c r="E215" i="5"/>
  <c r="H215" i="4"/>
  <c r="E215" i="4"/>
  <c r="D216" i="4"/>
  <c r="K217" i="3"/>
  <c r="H217" i="3"/>
  <c r="D218" i="3"/>
  <c r="E217" i="3"/>
  <c r="H216" i="5"/>
  <c r="D217" i="5"/>
  <c r="E216" i="5"/>
  <c r="K218" i="3"/>
  <c r="H218" i="3"/>
  <c r="E218" i="3"/>
  <c r="D219" i="3"/>
  <c r="E216" i="4"/>
  <c r="H216" i="4"/>
  <c r="D217" i="4"/>
  <c r="K219" i="3"/>
  <c r="E219" i="3"/>
  <c r="H219" i="3"/>
  <c r="D220" i="3"/>
  <c r="D218" i="5"/>
  <c r="H217" i="5"/>
  <c r="E217" i="5"/>
  <c r="H217" i="4"/>
  <c r="E217" i="4"/>
  <c r="D218" i="4"/>
  <c r="H218" i="4"/>
  <c r="E218" i="4"/>
  <c r="D219" i="4"/>
  <c r="H218" i="5"/>
  <c r="D219" i="5"/>
  <c r="E218" i="5"/>
  <c r="D221" i="3"/>
  <c r="H220" i="3"/>
  <c r="E220" i="3"/>
  <c r="K220" i="3"/>
  <c r="K221" i="3"/>
  <c r="H221" i="3"/>
  <c r="D222" i="3"/>
  <c r="E221" i="3"/>
  <c r="H219" i="5"/>
  <c r="E219" i="5"/>
  <c r="D220" i="5"/>
  <c r="E219" i="4"/>
  <c r="H219" i="4"/>
  <c r="D220" i="4"/>
  <c r="E220" i="5"/>
  <c r="H220" i="5"/>
  <c r="D221" i="5"/>
  <c r="H220" i="4"/>
  <c r="E220" i="4"/>
  <c r="D221" i="4"/>
  <c r="K222" i="3"/>
  <c r="H222" i="3"/>
  <c r="E222" i="3"/>
  <c r="D223" i="3"/>
  <c r="H221" i="5"/>
  <c r="D222" i="5"/>
  <c r="E221" i="5"/>
  <c r="E221" i="4"/>
  <c r="H221" i="4"/>
  <c r="D222" i="4"/>
  <c r="E223" i="3"/>
  <c r="D224" i="3"/>
  <c r="K223" i="3"/>
  <c r="H223" i="3"/>
  <c r="E222" i="5"/>
  <c r="H222" i="5"/>
  <c r="D223" i="5"/>
  <c r="D225" i="3"/>
  <c r="K224" i="3"/>
  <c r="H224" i="3"/>
  <c r="E224" i="3"/>
  <c r="E222" i="4"/>
  <c r="H222" i="4"/>
  <c r="D223" i="4"/>
  <c r="H223" i="4"/>
  <c r="E223" i="4"/>
  <c r="D224" i="4"/>
  <c r="K225" i="3"/>
  <c r="E225" i="3"/>
  <c r="H225" i="3"/>
  <c r="D226" i="3"/>
  <c r="E223" i="5"/>
  <c r="D224" i="5"/>
  <c r="H223" i="5"/>
  <c r="H226" i="3"/>
  <c r="K226" i="3"/>
  <c r="D227" i="3"/>
  <c r="E226" i="3"/>
  <c r="E224" i="5"/>
  <c r="H224" i="5"/>
  <c r="D225" i="5"/>
  <c r="E224" i="4"/>
  <c r="H224" i="4"/>
  <c r="D225" i="4"/>
  <c r="H225" i="5"/>
  <c r="D226" i="5"/>
  <c r="E225" i="5"/>
  <c r="E225" i="4"/>
  <c r="H225" i="4"/>
  <c r="D226" i="4"/>
  <c r="H227" i="3"/>
  <c r="K227" i="3"/>
  <c r="D228" i="3"/>
  <c r="E227" i="3"/>
  <c r="D227" i="5"/>
  <c r="E226" i="5"/>
  <c r="H226" i="5"/>
  <c r="D229" i="3"/>
  <c r="K228" i="3"/>
  <c r="H228" i="3"/>
  <c r="E228" i="3"/>
  <c r="E226" i="4"/>
  <c r="H226" i="4"/>
  <c r="D227" i="4"/>
  <c r="H227" i="4"/>
  <c r="E227" i="4"/>
  <c r="D228" i="4"/>
  <c r="H229" i="3"/>
  <c r="D230" i="3"/>
  <c r="E229" i="3"/>
  <c r="K229" i="3"/>
  <c r="H227" i="5"/>
  <c r="D228" i="5"/>
  <c r="E227" i="5"/>
  <c r="E228" i="4"/>
  <c r="H228" i="4"/>
  <c r="D229" i="4"/>
  <c r="E228" i="5"/>
  <c r="D229" i="5"/>
  <c r="H228" i="5"/>
  <c r="E230" i="3"/>
  <c r="K230" i="3"/>
  <c r="H230" i="3"/>
  <c r="D231" i="3"/>
  <c r="K231" i="3"/>
  <c r="E231" i="3"/>
  <c r="D232" i="3"/>
  <c r="H231" i="3"/>
  <c r="H229" i="4"/>
  <c r="E229" i="4"/>
  <c r="D230" i="4"/>
  <c r="H229" i="5"/>
  <c r="E229" i="5"/>
  <c r="D230" i="5"/>
  <c r="H230" i="4"/>
  <c r="E230" i="4"/>
  <c r="D231" i="4"/>
  <c r="E230" i="5"/>
  <c r="H230" i="5"/>
  <c r="D231" i="5"/>
  <c r="D233" i="3"/>
  <c r="E232" i="3"/>
  <c r="K232" i="3"/>
  <c r="H232" i="3"/>
  <c r="H231" i="4"/>
  <c r="E231" i="4"/>
  <c r="D232" i="4"/>
  <c r="E233" i="3"/>
  <c r="H233" i="3"/>
  <c r="D234" i="3"/>
  <c r="K233" i="3"/>
  <c r="D232" i="5"/>
  <c r="E231" i="5"/>
  <c r="H231" i="5"/>
  <c r="H232" i="4"/>
  <c r="E232" i="4"/>
  <c r="D233" i="4"/>
  <c r="H232" i="5"/>
  <c r="D233" i="5"/>
  <c r="E232" i="5"/>
  <c r="E234" i="3"/>
  <c r="H234" i="3"/>
  <c r="K234" i="3"/>
  <c r="D235" i="3"/>
  <c r="D236" i="3"/>
  <c r="H235" i="3"/>
  <c r="K235" i="3"/>
  <c r="E235" i="3"/>
  <c r="D234" i="5"/>
  <c r="H233" i="5"/>
  <c r="E233" i="5"/>
  <c r="E233" i="4"/>
  <c r="H233" i="4"/>
  <c r="D234" i="4"/>
  <c r="H234" i="4"/>
  <c r="E234" i="4"/>
  <c r="D235" i="4"/>
  <c r="E234" i="5"/>
  <c r="D235" i="5"/>
  <c r="H234" i="5"/>
  <c r="E236" i="3"/>
  <c r="K236" i="3"/>
  <c r="H236" i="3"/>
  <c r="D237" i="3"/>
  <c r="H235" i="4"/>
  <c r="E235" i="4"/>
  <c r="D236" i="4"/>
  <c r="E235" i="5"/>
  <c r="H235" i="5"/>
  <c r="D236" i="5"/>
  <c r="K237" i="3"/>
  <c r="D238" i="3"/>
  <c r="E237" i="3"/>
  <c r="H237" i="3"/>
  <c r="K238" i="3"/>
  <c r="D239" i="3"/>
  <c r="E238" i="3"/>
  <c r="H238" i="3"/>
  <c r="E236" i="4"/>
  <c r="H236" i="4"/>
  <c r="D237" i="4"/>
  <c r="H236" i="5"/>
  <c r="E236" i="5"/>
  <c r="D237" i="5"/>
  <c r="H237" i="4"/>
  <c r="E237" i="4"/>
  <c r="D238" i="4"/>
  <c r="E237" i="5"/>
  <c r="H237" i="5"/>
  <c r="D238" i="5"/>
  <c r="K239" i="3"/>
  <c r="D240" i="3"/>
  <c r="H239" i="3"/>
  <c r="E239" i="3"/>
  <c r="K240" i="3"/>
  <c r="D241" i="3"/>
  <c r="H240" i="3"/>
  <c r="E240" i="3"/>
  <c r="E238" i="4"/>
  <c r="H238" i="4"/>
  <c r="D239" i="4"/>
  <c r="H238" i="5"/>
  <c r="E238" i="5"/>
  <c r="D239" i="5"/>
  <c r="H239" i="4"/>
  <c r="E239" i="4"/>
  <c r="D240" i="4"/>
  <c r="D240" i="5"/>
  <c r="H239" i="5"/>
  <c r="E239" i="5"/>
  <c r="D242" i="3"/>
  <c r="H241" i="3"/>
  <c r="K241" i="3"/>
  <c r="E241" i="3"/>
  <c r="H240" i="4"/>
  <c r="E240" i="4"/>
  <c r="D241" i="4"/>
  <c r="H240" i="5"/>
  <c r="E240" i="5"/>
  <c r="D241" i="5"/>
  <c r="K242" i="3"/>
  <c r="D243" i="3"/>
  <c r="E242" i="3"/>
  <c r="H242" i="3"/>
  <c r="E241" i="4"/>
  <c r="H241" i="4"/>
  <c r="D242" i="4"/>
  <c r="D242" i="5"/>
  <c r="H241" i="5"/>
  <c r="E241" i="5"/>
  <c r="E243" i="3"/>
  <c r="K243" i="3"/>
  <c r="H243" i="3"/>
  <c r="D244" i="3"/>
  <c r="E242" i="4"/>
  <c r="H242" i="4"/>
  <c r="D243" i="4"/>
  <c r="D243" i="5"/>
  <c r="H242" i="5"/>
  <c r="E242" i="5"/>
  <c r="E244" i="3"/>
  <c r="H244" i="3"/>
  <c r="D245" i="3"/>
  <c r="K244" i="3"/>
  <c r="D244" i="5"/>
  <c r="E243" i="5"/>
  <c r="H243" i="5"/>
  <c r="H243" i="4"/>
  <c r="E243" i="4"/>
  <c r="D244" i="4"/>
  <c r="K245" i="3"/>
  <c r="E245" i="3"/>
  <c r="H245" i="3"/>
  <c r="D246" i="3"/>
  <c r="K246" i="3"/>
  <c r="D247" i="3"/>
  <c r="E246" i="3"/>
  <c r="H246" i="3"/>
  <c r="H244" i="4"/>
  <c r="E244" i="4"/>
  <c r="D245" i="4"/>
  <c r="H244" i="5"/>
  <c r="D245" i="5"/>
  <c r="E244" i="5"/>
  <c r="H245" i="4"/>
  <c r="E245" i="4"/>
  <c r="D246" i="4"/>
  <c r="E245" i="5"/>
  <c r="H245" i="5"/>
  <c r="D246" i="5"/>
  <c r="E247" i="3"/>
  <c r="H247" i="3"/>
  <c r="D248" i="3"/>
  <c r="K247" i="3"/>
  <c r="H246" i="4"/>
  <c r="E246" i="4"/>
  <c r="D247" i="4"/>
  <c r="D249" i="3"/>
  <c r="H248" i="3"/>
  <c r="E248" i="3"/>
  <c r="K248" i="3"/>
  <c r="H246" i="5"/>
  <c r="E246" i="5"/>
  <c r="D247" i="5"/>
  <c r="H247" i="5"/>
  <c r="E247" i="5"/>
  <c r="D248" i="5"/>
  <c r="K249" i="3"/>
  <c r="D250" i="3"/>
  <c r="H249" i="3"/>
  <c r="E249" i="3"/>
  <c r="E247" i="4"/>
  <c r="H247" i="4"/>
  <c r="D248" i="4"/>
  <c r="H248" i="5"/>
  <c r="E248" i="5"/>
  <c r="D249" i="5"/>
  <c r="K250" i="3"/>
  <c r="D251" i="3"/>
  <c r="H250" i="3"/>
  <c r="E250" i="3"/>
  <c r="E248" i="4"/>
  <c r="H248" i="4"/>
  <c r="D249" i="4"/>
  <c r="D250" i="5"/>
  <c r="E249" i="5"/>
  <c r="H249" i="5"/>
  <c r="H249" i="4"/>
  <c r="E249" i="4"/>
  <c r="D250" i="4"/>
  <c r="H251" i="3"/>
  <c r="D252" i="3"/>
  <c r="E251" i="3"/>
  <c r="K251" i="3"/>
  <c r="H250" i="4"/>
  <c r="E250" i="4"/>
  <c r="D251" i="4"/>
  <c r="E252" i="3"/>
  <c r="K252" i="3"/>
  <c r="H252" i="3"/>
  <c r="D253" i="3"/>
  <c r="D251" i="5"/>
  <c r="E250" i="5"/>
  <c r="H250" i="5"/>
  <c r="E251" i="5"/>
  <c r="D252" i="5"/>
  <c r="H251" i="5"/>
  <c r="K253" i="3"/>
  <c r="D254" i="3"/>
  <c r="E253" i="3"/>
  <c r="H253" i="3"/>
  <c r="E251" i="4"/>
  <c r="H251" i="4"/>
  <c r="D252" i="4"/>
  <c r="H252" i="5"/>
  <c r="D253" i="5"/>
  <c r="E252" i="5"/>
  <c r="K254" i="3"/>
  <c r="D255" i="3"/>
  <c r="H254" i="3"/>
  <c r="E254" i="3"/>
  <c r="E252" i="4"/>
  <c r="H252" i="4"/>
  <c r="D253" i="4"/>
  <c r="E253" i="4"/>
  <c r="H253" i="4"/>
  <c r="D254" i="4"/>
  <c r="E253" i="5"/>
  <c r="H253" i="5"/>
  <c r="D254" i="5"/>
  <c r="H255" i="3"/>
  <c r="K255" i="3"/>
  <c r="D256" i="3"/>
  <c r="E255" i="3"/>
  <c r="E254" i="4"/>
  <c r="H254" i="4"/>
  <c r="D255" i="4"/>
  <c r="H254" i="5"/>
  <c r="D255" i="5"/>
  <c r="E254" i="5"/>
  <c r="E256" i="3"/>
  <c r="D257" i="3"/>
  <c r="H256" i="3"/>
  <c r="K256" i="3"/>
  <c r="D256" i="5"/>
  <c r="H255" i="5"/>
  <c r="E255" i="5"/>
  <c r="D258" i="3"/>
  <c r="K257" i="3"/>
  <c r="H257" i="3"/>
  <c r="E257" i="3"/>
  <c r="E255" i="4"/>
  <c r="H255" i="4"/>
  <c r="D256" i="4"/>
  <c r="H258" i="3"/>
  <c r="E258" i="3"/>
  <c r="D259" i="3"/>
  <c r="K258" i="3"/>
  <c r="E256" i="4"/>
  <c r="H256" i="4"/>
  <c r="D257" i="4"/>
  <c r="H256" i="5"/>
  <c r="E256" i="5"/>
  <c r="D257" i="5"/>
  <c r="D260" i="3"/>
  <c r="E259" i="3"/>
  <c r="K259" i="3"/>
  <c r="H259" i="3"/>
  <c r="E257" i="4"/>
  <c r="H257" i="4"/>
  <c r="D258" i="4"/>
  <c r="D258" i="5"/>
  <c r="H257" i="5"/>
  <c r="E257" i="5"/>
  <c r="H258" i="4"/>
  <c r="E258" i="4"/>
  <c r="D259" i="4"/>
  <c r="D259" i="5"/>
  <c r="H258" i="5"/>
  <c r="E258" i="5"/>
  <c r="E260" i="3"/>
  <c r="D261" i="3"/>
  <c r="K260" i="3"/>
  <c r="H260" i="3"/>
  <c r="H259" i="4"/>
  <c r="E259" i="4"/>
  <c r="D260" i="4"/>
  <c r="K261" i="3"/>
  <c r="H261" i="3"/>
  <c r="E261" i="3"/>
  <c r="D262" i="3"/>
  <c r="E259" i="5"/>
  <c r="D260" i="5"/>
  <c r="H259" i="5"/>
  <c r="K262" i="3"/>
  <c r="D263" i="3"/>
  <c r="H262" i="3"/>
  <c r="E262" i="3"/>
  <c r="H260" i="4"/>
  <c r="E260" i="4"/>
  <c r="D261" i="4"/>
  <c r="H260" i="5"/>
  <c r="D261" i="5"/>
  <c r="E260" i="5"/>
  <c r="K263" i="3"/>
  <c r="D264" i="3"/>
  <c r="H263" i="3"/>
  <c r="E263" i="3"/>
  <c r="E261" i="4"/>
  <c r="H261" i="4"/>
  <c r="D262" i="4"/>
  <c r="E261" i="5"/>
  <c r="D262" i="5"/>
  <c r="H261" i="5"/>
  <c r="E262" i="4"/>
  <c r="H262" i="4"/>
  <c r="D263" i="4"/>
  <c r="K264" i="3"/>
  <c r="D265" i="3"/>
  <c r="E264" i="3"/>
  <c r="H264" i="3"/>
  <c r="H262" i="5"/>
  <c r="E262" i="5"/>
  <c r="D263" i="5"/>
  <c r="H263" i="4"/>
  <c r="E263" i="4"/>
  <c r="D264" i="4"/>
  <c r="E265" i="3"/>
  <c r="H265" i="3"/>
  <c r="D266" i="3"/>
  <c r="K265" i="3"/>
  <c r="H263" i="5"/>
  <c r="D264" i="5"/>
  <c r="E263" i="5"/>
  <c r="H264" i="4"/>
  <c r="E264" i="4"/>
  <c r="D265" i="4"/>
  <c r="H264" i="5"/>
  <c r="D265" i="5"/>
  <c r="E264" i="5"/>
  <c r="K266" i="3"/>
  <c r="H266" i="3"/>
  <c r="E266" i="3"/>
  <c r="D267" i="3"/>
  <c r="E267" i="3"/>
  <c r="D268" i="3"/>
  <c r="H267" i="3"/>
  <c r="K267" i="3"/>
  <c r="D266" i="5"/>
  <c r="E265" i="5"/>
  <c r="H265" i="5"/>
  <c r="E265" i="4"/>
  <c r="H265" i="4"/>
  <c r="D266" i="4"/>
  <c r="E266" i="4"/>
  <c r="H266" i="4"/>
  <c r="D267" i="4"/>
  <c r="E268" i="3"/>
  <c r="K268" i="3"/>
  <c r="H268" i="3"/>
  <c r="D269" i="3"/>
  <c r="D267" i="5"/>
  <c r="H266" i="5"/>
  <c r="E266" i="5"/>
  <c r="H269" i="3"/>
  <c r="E269" i="3"/>
  <c r="D270" i="3"/>
  <c r="K269" i="3"/>
  <c r="E267" i="5"/>
  <c r="H267" i="5"/>
  <c r="D268" i="5"/>
  <c r="E267" i="4"/>
  <c r="H267" i="4"/>
  <c r="D268" i="4"/>
  <c r="H268" i="5"/>
  <c r="E268" i="5"/>
  <c r="D269" i="5"/>
  <c r="E268" i="4"/>
  <c r="H268" i="4"/>
  <c r="D269" i="4"/>
  <c r="D271" i="3"/>
  <c r="E270" i="3"/>
  <c r="H270" i="3"/>
  <c r="K270" i="3"/>
  <c r="E271" i="3"/>
  <c r="H271" i="3"/>
  <c r="D272" i="3"/>
  <c r="K271" i="3"/>
  <c r="E269" i="4"/>
  <c r="H269" i="4"/>
  <c r="D270" i="4"/>
  <c r="E269" i="5"/>
  <c r="H269" i="5"/>
  <c r="D270" i="5"/>
  <c r="H270" i="4"/>
  <c r="E270" i="4"/>
  <c r="D271" i="4"/>
  <c r="H270" i="5"/>
  <c r="D271" i="5"/>
  <c r="E270" i="5"/>
  <c r="E272" i="3"/>
  <c r="D273" i="3"/>
  <c r="H272" i="3"/>
  <c r="K272" i="3"/>
  <c r="D272" i="5"/>
  <c r="E271" i="5"/>
  <c r="H271" i="5"/>
  <c r="E273" i="3"/>
  <c r="K273" i="3"/>
  <c r="D274" i="3"/>
  <c r="H273" i="3"/>
  <c r="H271" i="4"/>
  <c r="E271" i="4"/>
  <c r="D272" i="4"/>
  <c r="E274" i="3"/>
  <c r="K274" i="3"/>
  <c r="D275" i="3"/>
  <c r="H274" i="3"/>
  <c r="H272" i="4"/>
  <c r="E272" i="4"/>
  <c r="D273" i="4"/>
  <c r="H272" i="5"/>
  <c r="E272" i="5"/>
  <c r="D273" i="5"/>
  <c r="E273" i="4"/>
  <c r="H273" i="4"/>
  <c r="D274" i="4"/>
  <c r="D276" i="3"/>
  <c r="E275" i="3"/>
  <c r="K275" i="3"/>
  <c r="H275" i="3"/>
  <c r="D274" i="5"/>
  <c r="E273" i="5"/>
  <c r="H273" i="5"/>
  <c r="E274" i="4"/>
  <c r="H274" i="4"/>
  <c r="D275" i="4"/>
  <c r="D275" i="5"/>
  <c r="H274" i="5"/>
  <c r="E274" i="5"/>
  <c r="H276" i="3"/>
  <c r="D277" i="3"/>
  <c r="E276" i="3"/>
  <c r="K276" i="3"/>
  <c r="H275" i="4"/>
  <c r="E275" i="4"/>
  <c r="D276" i="4"/>
  <c r="D278" i="3"/>
  <c r="E277" i="3"/>
  <c r="K277" i="3"/>
  <c r="H277" i="3"/>
  <c r="H275" i="5"/>
  <c r="D276" i="5"/>
  <c r="E275" i="5"/>
  <c r="H276" i="5"/>
  <c r="D277" i="5"/>
  <c r="E276" i="5"/>
  <c r="H278" i="3"/>
  <c r="K278" i="3"/>
  <c r="E278" i="3"/>
  <c r="D279" i="3"/>
  <c r="H276" i="4"/>
  <c r="E276" i="4"/>
  <c r="D277" i="4"/>
  <c r="D278" i="5"/>
  <c r="E277" i="5"/>
  <c r="H277" i="5"/>
  <c r="E279" i="3"/>
  <c r="D280" i="3"/>
  <c r="K279" i="3"/>
  <c r="H279" i="3"/>
  <c r="H277" i="4"/>
  <c r="E277" i="4"/>
  <c r="D278" i="4"/>
  <c r="H278" i="4"/>
  <c r="E278" i="4"/>
  <c r="D279" i="4"/>
  <c r="D281" i="3"/>
  <c r="H280" i="3"/>
  <c r="E280" i="3"/>
  <c r="K280" i="3"/>
  <c r="H278" i="5"/>
  <c r="E278" i="5"/>
  <c r="D279" i="5"/>
  <c r="H279" i="5"/>
  <c r="D280" i="5"/>
  <c r="E279" i="5"/>
  <c r="E281" i="3"/>
  <c r="H281" i="3"/>
  <c r="K281" i="3"/>
  <c r="D282" i="3"/>
  <c r="H279" i="4"/>
  <c r="E279" i="4"/>
  <c r="D280" i="4"/>
  <c r="D283" i="3"/>
  <c r="H282" i="3"/>
  <c r="K282" i="3"/>
  <c r="E282" i="3"/>
  <c r="H280" i="5"/>
  <c r="E280" i="5"/>
  <c r="D281" i="5"/>
  <c r="E280" i="4"/>
  <c r="H280" i="4"/>
  <c r="D281" i="4"/>
  <c r="D282" i="5"/>
  <c r="E281" i="5"/>
  <c r="H281" i="5"/>
  <c r="H281" i="4"/>
  <c r="E281" i="4"/>
  <c r="D282" i="4"/>
  <c r="D284" i="3"/>
  <c r="E283" i="3"/>
  <c r="K283" i="3"/>
  <c r="H283" i="3"/>
  <c r="K284" i="3"/>
  <c r="E284" i="3"/>
  <c r="D285" i="3"/>
  <c r="H284" i="3"/>
  <c r="H282" i="4"/>
  <c r="E282" i="4"/>
  <c r="D283" i="4"/>
  <c r="D283" i="5"/>
  <c r="E282" i="5"/>
  <c r="H282" i="5"/>
  <c r="H283" i="4"/>
  <c r="E283" i="4"/>
  <c r="D284" i="4"/>
  <c r="E283" i="5"/>
  <c r="D284" i="5"/>
  <c r="H283" i="5"/>
  <c r="K285" i="3"/>
  <c r="D286" i="3"/>
  <c r="H285" i="3"/>
  <c r="E285" i="3"/>
  <c r="E284" i="4"/>
  <c r="H284" i="4"/>
  <c r="D285" i="4"/>
  <c r="H286" i="3"/>
  <c r="E286" i="3"/>
  <c r="D287" i="3"/>
  <c r="K286" i="3"/>
  <c r="H284" i="5"/>
  <c r="D285" i="5"/>
  <c r="E284" i="5"/>
  <c r="E287" i="3"/>
  <c r="K287" i="3"/>
  <c r="D288" i="3"/>
  <c r="H287" i="3"/>
  <c r="E285" i="5"/>
  <c r="H285" i="5"/>
  <c r="D286" i="5"/>
  <c r="E285" i="4"/>
  <c r="H285" i="4"/>
  <c r="D286" i="4"/>
  <c r="D287" i="5"/>
  <c r="H286" i="5"/>
  <c r="E286" i="5"/>
  <c r="E286" i="4"/>
  <c r="H286" i="4"/>
  <c r="D287" i="4"/>
  <c r="D289" i="3"/>
  <c r="H288" i="3"/>
  <c r="E288" i="3"/>
  <c r="K288" i="3"/>
  <c r="K289" i="3"/>
  <c r="E289" i="3"/>
  <c r="D290" i="3"/>
  <c r="H289" i="3"/>
  <c r="H287" i="4"/>
  <c r="E287" i="4"/>
  <c r="D288" i="4"/>
  <c r="D288" i="5"/>
  <c r="H287" i="5"/>
  <c r="E287" i="5"/>
  <c r="K290" i="3"/>
  <c r="E290" i="3"/>
  <c r="H290" i="3"/>
  <c r="D291" i="3"/>
  <c r="H288" i="5"/>
  <c r="E288" i="5"/>
  <c r="D289" i="5"/>
  <c r="H288" i="4"/>
  <c r="E288" i="4"/>
  <c r="D289" i="4"/>
  <c r="D290" i="5"/>
  <c r="H289" i="5"/>
  <c r="E289" i="5"/>
  <c r="H289" i="4"/>
  <c r="E289" i="4"/>
  <c r="D290" i="4"/>
  <c r="E291" i="3"/>
  <c r="K291" i="3"/>
  <c r="H291" i="3"/>
  <c r="D292" i="3"/>
  <c r="E290" i="4"/>
  <c r="H290" i="4"/>
  <c r="D291" i="4"/>
  <c r="H292" i="3"/>
  <c r="D293" i="3"/>
  <c r="K292" i="3"/>
  <c r="E292" i="3"/>
  <c r="D291" i="5"/>
  <c r="H290" i="5"/>
  <c r="E290" i="5"/>
  <c r="D292" i="5"/>
  <c r="E291" i="5"/>
  <c r="H291" i="5"/>
  <c r="H291" i="4"/>
  <c r="E291" i="4"/>
  <c r="D292" i="4"/>
  <c r="K293" i="3"/>
  <c r="E293" i="3"/>
  <c r="H293" i="3"/>
  <c r="D294" i="3"/>
  <c r="H292" i="4"/>
  <c r="E292" i="4"/>
  <c r="D293" i="4"/>
  <c r="H294" i="3"/>
  <c r="D295" i="3"/>
  <c r="E294" i="3"/>
  <c r="K294" i="3"/>
  <c r="D293" i="5"/>
  <c r="E292" i="5"/>
  <c r="H292" i="5"/>
  <c r="E293" i="4"/>
  <c r="H293" i="4"/>
  <c r="D294" i="4"/>
  <c r="E293" i="5"/>
  <c r="H293" i="5"/>
  <c r="D294" i="5"/>
  <c r="H295" i="3"/>
  <c r="E295" i="3"/>
  <c r="D296" i="3"/>
  <c r="K295" i="3"/>
  <c r="H294" i="5"/>
  <c r="E294" i="5"/>
  <c r="D295" i="5"/>
  <c r="H294" i="4"/>
  <c r="E294" i="4"/>
  <c r="D295" i="4"/>
  <c r="H296" i="3"/>
  <c r="D297" i="3"/>
  <c r="K296" i="3"/>
  <c r="E296" i="3"/>
  <c r="D298" i="3"/>
  <c r="H297" i="3"/>
  <c r="E297" i="3"/>
  <c r="K297" i="3"/>
  <c r="H295" i="5"/>
  <c r="D296" i="5"/>
  <c r="E295" i="5"/>
  <c r="E295" i="4"/>
  <c r="H295" i="4"/>
  <c r="D296" i="4"/>
  <c r="H296" i="4"/>
  <c r="E296" i="4"/>
  <c r="D297" i="4"/>
  <c r="H296" i="5"/>
  <c r="E296" i="5"/>
  <c r="D297" i="5"/>
  <c r="H298" i="3"/>
  <c r="K298" i="3"/>
  <c r="E298" i="3"/>
  <c r="D299" i="3"/>
  <c r="D300" i="3"/>
  <c r="H299" i="3"/>
  <c r="K299" i="3"/>
  <c r="E299" i="3"/>
  <c r="H297" i="4"/>
  <c r="E297" i="4"/>
  <c r="D298" i="4"/>
  <c r="D298" i="5"/>
  <c r="E297" i="5"/>
  <c r="H297" i="5"/>
  <c r="D299" i="5"/>
  <c r="E298" i="5"/>
  <c r="H298" i="5"/>
  <c r="H298" i="4"/>
  <c r="E298" i="4"/>
  <c r="D299" i="4"/>
  <c r="K300" i="3"/>
  <c r="H300" i="3"/>
  <c r="D301" i="3"/>
  <c r="E300" i="3"/>
  <c r="H299" i="4"/>
  <c r="E299" i="4"/>
  <c r="D300" i="4"/>
  <c r="K301" i="3"/>
  <c r="D302" i="3"/>
  <c r="E301" i="3"/>
  <c r="H301" i="3"/>
  <c r="E299" i="5"/>
  <c r="H299" i="5"/>
  <c r="D300" i="5"/>
  <c r="H300" i="5"/>
  <c r="D301" i="5"/>
  <c r="E300" i="5"/>
  <c r="H300" i="4"/>
  <c r="E300" i="4"/>
  <c r="D301" i="4"/>
  <c r="H302" i="3"/>
  <c r="K302" i="3"/>
  <c r="E302" i="3"/>
  <c r="D303" i="3"/>
  <c r="K303" i="3"/>
  <c r="D304" i="3"/>
  <c r="H303" i="3"/>
  <c r="E303" i="3"/>
  <c r="E301" i="5"/>
  <c r="H301" i="5"/>
  <c r="D302" i="5"/>
  <c r="H301" i="4"/>
  <c r="E301" i="4"/>
  <c r="D302" i="4"/>
  <c r="D303" i="5"/>
  <c r="E302" i="5"/>
  <c r="H302" i="5"/>
  <c r="K304" i="3"/>
  <c r="D305" i="3"/>
  <c r="H304" i="3"/>
  <c r="E304" i="3"/>
  <c r="H302" i="4"/>
  <c r="E302" i="4"/>
  <c r="D303" i="4"/>
  <c r="H303" i="4"/>
  <c r="E303" i="4"/>
  <c r="D304" i="4"/>
  <c r="K305" i="3"/>
  <c r="H305" i="3"/>
  <c r="E305" i="3"/>
  <c r="D306" i="3"/>
  <c r="D304" i="5"/>
  <c r="E303" i="5"/>
  <c r="H303" i="5"/>
  <c r="H304" i="4"/>
  <c r="E304" i="4"/>
  <c r="D305" i="4"/>
  <c r="H304" i="5"/>
  <c r="E304" i="5"/>
  <c r="D305" i="5"/>
  <c r="D307" i="3"/>
  <c r="K306" i="3"/>
  <c r="E306" i="3"/>
  <c r="H306" i="3"/>
  <c r="H305" i="4"/>
  <c r="E305" i="4"/>
  <c r="D306" i="4"/>
  <c r="E307" i="3"/>
  <c r="K307" i="3"/>
  <c r="H307" i="3"/>
  <c r="D308" i="3"/>
  <c r="D306" i="5"/>
  <c r="E305" i="5"/>
  <c r="H305" i="5"/>
  <c r="H306" i="4"/>
  <c r="E306" i="4"/>
  <c r="D307" i="4"/>
  <c r="D307" i="5"/>
  <c r="H306" i="5"/>
  <c r="E306" i="5"/>
  <c r="E308" i="3"/>
  <c r="D309" i="3"/>
  <c r="H308" i="3"/>
  <c r="K308" i="3"/>
  <c r="E307" i="4"/>
  <c r="H307" i="4"/>
  <c r="D308" i="4"/>
  <c r="H309" i="3"/>
  <c r="K309" i="3"/>
  <c r="D310" i="3"/>
  <c r="E309" i="3"/>
  <c r="D308" i="5"/>
  <c r="E307" i="5"/>
  <c r="H307" i="5"/>
  <c r="E310" i="3"/>
  <c r="H310" i="3"/>
  <c r="K310" i="3"/>
  <c r="D311" i="3"/>
  <c r="H308" i="5"/>
  <c r="D309" i="5"/>
  <c r="E308" i="5"/>
  <c r="H308" i="4"/>
  <c r="E308" i="4"/>
  <c r="D309" i="4"/>
  <c r="E309" i="4"/>
  <c r="H309" i="4"/>
  <c r="D310" i="4"/>
  <c r="E311" i="3"/>
  <c r="D312" i="3"/>
  <c r="H311" i="3"/>
  <c r="K311" i="3"/>
  <c r="E309" i="5"/>
  <c r="H309" i="5"/>
  <c r="D310" i="5"/>
  <c r="H310" i="5"/>
  <c r="E310" i="5"/>
  <c r="D311" i="5"/>
  <c r="H310" i="4"/>
  <c r="E310" i="4"/>
  <c r="D311" i="4"/>
  <c r="E312" i="3"/>
  <c r="H312" i="3"/>
  <c r="D313" i="3"/>
  <c r="K312" i="3"/>
  <c r="E311" i="4"/>
  <c r="H311" i="4"/>
  <c r="D312" i="4"/>
  <c r="D314" i="3"/>
  <c r="H313" i="3"/>
  <c r="K313" i="3"/>
  <c r="E313" i="3"/>
  <c r="H311" i="5"/>
  <c r="E311" i="5"/>
  <c r="D312" i="5"/>
  <c r="H312" i="5"/>
  <c r="E312" i="5"/>
  <c r="D313" i="5"/>
  <c r="E314" i="3"/>
  <c r="D315" i="3"/>
  <c r="K314" i="3"/>
  <c r="H314" i="3"/>
  <c r="H312" i="4"/>
  <c r="E312" i="4"/>
  <c r="D313" i="4"/>
  <c r="D314" i="5"/>
  <c r="E313" i="5"/>
  <c r="H313" i="5"/>
  <c r="E313" i="4"/>
  <c r="H313" i="4"/>
  <c r="D314" i="4"/>
  <c r="E315" i="3"/>
  <c r="H315" i="3"/>
  <c r="K315" i="3"/>
  <c r="D316" i="3"/>
  <c r="H314" i="4"/>
  <c r="E314" i="4"/>
  <c r="D315" i="4"/>
  <c r="D317" i="3"/>
  <c r="K316" i="3"/>
  <c r="E316" i="3"/>
  <c r="H316" i="3"/>
  <c r="D315" i="5"/>
  <c r="E314" i="5"/>
  <c r="H314" i="5"/>
  <c r="E317" i="3"/>
  <c r="D318" i="3"/>
  <c r="H317" i="3"/>
  <c r="K317" i="3"/>
  <c r="E315" i="5"/>
  <c r="H315" i="5"/>
  <c r="D316" i="5"/>
  <c r="H315" i="4"/>
  <c r="E315" i="4"/>
  <c r="D316" i="4"/>
  <c r="E316" i="4"/>
  <c r="H316" i="4"/>
  <c r="D317" i="4"/>
  <c r="K318" i="3"/>
  <c r="D319" i="3"/>
  <c r="E318" i="3"/>
  <c r="H318" i="3"/>
  <c r="H316" i="5"/>
  <c r="D317" i="5"/>
  <c r="E316" i="5"/>
  <c r="H317" i="4"/>
  <c r="E317" i="4"/>
  <c r="D318" i="4"/>
  <c r="E317" i="5"/>
  <c r="H317" i="5"/>
  <c r="D318" i="5"/>
  <c r="H319" i="3"/>
  <c r="K319" i="3"/>
  <c r="D320" i="3"/>
  <c r="E319" i="3"/>
  <c r="H318" i="5"/>
  <c r="D319" i="5"/>
  <c r="E318" i="5"/>
  <c r="H318" i="4"/>
  <c r="E318" i="4"/>
  <c r="D319" i="4"/>
  <c r="E320" i="3"/>
  <c r="D321" i="3"/>
  <c r="K320" i="3"/>
  <c r="H320" i="3"/>
  <c r="H321" i="3"/>
  <c r="E321" i="3"/>
  <c r="K321" i="3"/>
  <c r="D322" i="3"/>
  <c r="D320" i="5"/>
  <c r="E319" i="5"/>
  <c r="H319" i="5"/>
  <c r="H319" i="4"/>
  <c r="E319" i="4"/>
  <c r="D320" i="4"/>
  <c r="H320" i="4"/>
  <c r="E320" i="4"/>
  <c r="D321" i="4"/>
  <c r="D323" i="3"/>
  <c r="E322" i="3"/>
  <c r="H322" i="3"/>
  <c r="K322" i="3"/>
  <c r="H320" i="5"/>
  <c r="E320" i="5"/>
  <c r="D321" i="5"/>
  <c r="D322" i="5"/>
  <c r="H321" i="5"/>
  <c r="E321" i="5"/>
  <c r="D324" i="3"/>
  <c r="E323" i="3"/>
  <c r="K323" i="3"/>
  <c r="H323" i="3"/>
  <c r="H321" i="4"/>
  <c r="E321" i="4"/>
  <c r="D322" i="4"/>
  <c r="H324" i="3"/>
  <c r="D325" i="3"/>
  <c r="E324" i="3"/>
  <c r="K324" i="3"/>
  <c r="H322" i="4"/>
  <c r="E322" i="4"/>
  <c r="D323" i="4"/>
  <c r="D323" i="5"/>
  <c r="H322" i="5"/>
  <c r="E322" i="5"/>
  <c r="H323" i="4"/>
  <c r="E323" i="4"/>
  <c r="D324" i="4"/>
  <c r="E325" i="3"/>
  <c r="H325" i="3"/>
  <c r="K325" i="3"/>
  <c r="D326" i="3"/>
  <c r="E323" i="5"/>
  <c r="D324" i="5"/>
  <c r="H323" i="5"/>
  <c r="K326" i="3"/>
  <c r="E326" i="3"/>
  <c r="D327" i="3"/>
  <c r="H326" i="3"/>
  <c r="E324" i="4"/>
  <c r="H324" i="4"/>
  <c r="D325" i="4"/>
  <c r="H324" i="5"/>
  <c r="D325" i="5"/>
  <c r="E324" i="5"/>
  <c r="K327" i="3"/>
  <c r="H327" i="3"/>
  <c r="D328" i="3"/>
  <c r="E327" i="3"/>
  <c r="H325" i="4"/>
  <c r="E325" i="4"/>
  <c r="D326" i="4"/>
  <c r="E325" i="5"/>
  <c r="D326" i="5"/>
  <c r="H325" i="5"/>
  <c r="E328" i="3"/>
  <c r="H328" i="3"/>
  <c r="D329" i="3"/>
  <c r="K328" i="3"/>
  <c r="E326" i="4"/>
  <c r="H326" i="4"/>
  <c r="D327" i="4"/>
  <c r="H326" i="5"/>
  <c r="E326" i="5"/>
  <c r="D327" i="5"/>
  <c r="E327" i="4"/>
  <c r="H327" i="4"/>
  <c r="D328" i="4"/>
  <c r="H327" i="5"/>
  <c r="D328" i="5"/>
  <c r="E327" i="5"/>
  <c r="H329" i="3"/>
  <c r="K329" i="3"/>
  <c r="E329" i="3"/>
  <c r="D330" i="3"/>
  <c r="H330" i="3"/>
  <c r="K330" i="3"/>
  <c r="E330" i="3"/>
  <c r="D331" i="3"/>
  <c r="E328" i="4"/>
  <c r="H328" i="4"/>
  <c r="D329" i="4"/>
  <c r="H328" i="5"/>
  <c r="D329" i="5"/>
  <c r="E328" i="5"/>
  <c r="E329" i="4"/>
  <c r="H329" i="4"/>
  <c r="D330" i="4"/>
  <c r="E331" i="3"/>
  <c r="H331" i="3"/>
  <c r="D332" i="3"/>
  <c r="K331" i="3"/>
  <c r="D330" i="5"/>
  <c r="E329" i="5"/>
  <c r="H329" i="5"/>
  <c r="H332" i="3"/>
  <c r="E332" i="3"/>
  <c r="D333" i="3"/>
  <c r="K332" i="3"/>
  <c r="D331" i="5"/>
  <c r="H330" i="5"/>
  <c r="E330" i="5"/>
  <c r="H330" i="4"/>
  <c r="E330" i="4"/>
  <c r="D331" i="4"/>
  <c r="E331" i="4"/>
  <c r="H331" i="4"/>
  <c r="D332" i="4"/>
  <c r="E333" i="3"/>
  <c r="D334" i="3"/>
  <c r="K333" i="3"/>
  <c r="H333" i="3"/>
  <c r="E331" i="5"/>
  <c r="H331" i="5"/>
  <c r="D332" i="5"/>
  <c r="H332" i="5"/>
  <c r="E332" i="5"/>
  <c r="D333" i="5"/>
  <c r="H332" i="4"/>
  <c r="E332" i="4"/>
  <c r="D333" i="4"/>
  <c r="K334" i="3"/>
  <c r="E334" i="3"/>
  <c r="H334" i="3"/>
  <c r="D335" i="3"/>
  <c r="H333" i="4"/>
  <c r="E333" i="4"/>
  <c r="D334" i="4"/>
  <c r="E333" i="5"/>
  <c r="H333" i="5"/>
  <c r="D334" i="5"/>
  <c r="H335" i="3"/>
  <c r="K335" i="3"/>
  <c r="D336" i="3"/>
  <c r="E335" i="3"/>
  <c r="H334" i="4"/>
  <c r="E334" i="4"/>
  <c r="D335" i="4"/>
  <c r="H334" i="5"/>
  <c r="D335" i="5"/>
  <c r="E334" i="5"/>
  <c r="E336" i="3"/>
  <c r="D337" i="3"/>
  <c r="K336" i="3"/>
  <c r="H336" i="3"/>
  <c r="D338" i="3"/>
  <c r="K337" i="3"/>
  <c r="H337" i="3"/>
  <c r="E337" i="3"/>
  <c r="H335" i="4"/>
  <c r="E335" i="4"/>
  <c r="D336" i="4"/>
  <c r="D336" i="5"/>
  <c r="E335" i="5"/>
  <c r="H335" i="5"/>
  <c r="H336" i="4"/>
  <c r="E336" i="4"/>
  <c r="D337" i="4"/>
  <c r="H336" i="5"/>
  <c r="E336" i="5"/>
  <c r="D337" i="5"/>
  <c r="E338" i="3"/>
  <c r="H338" i="3"/>
  <c r="K338" i="3"/>
  <c r="D339" i="3"/>
  <c r="H337" i="4"/>
  <c r="E337" i="4"/>
  <c r="D338" i="4"/>
  <c r="D338" i="5"/>
  <c r="E337" i="5"/>
  <c r="H337" i="5"/>
  <c r="E339" i="3"/>
  <c r="K339" i="3"/>
  <c r="D340" i="3"/>
  <c r="H339" i="3"/>
  <c r="D339" i="5"/>
  <c r="H338" i="5"/>
  <c r="E338" i="5"/>
  <c r="H338" i="4"/>
  <c r="E338" i="4"/>
  <c r="D339" i="4"/>
  <c r="D341" i="3"/>
  <c r="H340" i="3"/>
  <c r="E340" i="3"/>
  <c r="K340" i="3"/>
  <c r="E341" i="3"/>
  <c r="H341" i="3"/>
  <c r="K341" i="3"/>
  <c r="D342" i="3"/>
  <c r="H339" i="4"/>
  <c r="E339" i="4"/>
  <c r="D340" i="4"/>
  <c r="H339" i="5"/>
  <c r="D340" i="5"/>
  <c r="E339" i="5"/>
  <c r="H342" i="3"/>
  <c r="E342" i="3"/>
  <c r="D343" i="3"/>
  <c r="K342" i="3"/>
  <c r="E340" i="4"/>
  <c r="H340" i="4"/>
  <c r="D341" i="4"/>
  <c r="H340" i="5"/>
  <c r="D341" i="5"/>
  <c r="E340" i="5"/>
  <c r="E343" i="3"/>
  <c r="D344" i="3"/>
  <c r="H343" i="3"/>
  <c r="K343" i="3"/>
  <c r="D342" i="5"/>
  <c r="H341" i="5"/>
  <c r="E341" i="5"/>
  <c r="H341" i="4"/>
  <c r="E341" i="4"/>
  <c r="D342" i="4"/>
  <c r="H342" i="4"/>
  <c r="E342" i="4"/>
  <c r="D343" i="4"/>
  <c r="D345" i="3"/>
  <c r="K344" i="3"/>
  <c r="H344" i="3"/>
  <c r="E344" i="3"/>
  <c r="H342" i="5"/>
  <c r="E342" i="5"/>
  <c r="D343" i="5"/>
  <c r="H343" i="5"/>
  <c r="E343" i="5"/>
  <c r="D344" i="5"/>
  <c r="H345" i="3"/>
  <c r="K345" i="3"/>
  <c r="E345" i="3"/>
  <c r="D346" i="3"/>
  <c r="E343" i="4"/>
  <c r="H343" i="4"/>
  <c r="D344" i="4"/>
  <c r="H344" i="5"/>
  <c r="E344" i="5"/>
  <c r="D345" i="5"/>
  <c r="E346" i="3"/>
  <c r="K346" i="3"/>
  <c r="D347" i="3"/>
  <c r="H346" i="3"/>
  <c r="H344" i="4"/>
  <c r="E344" i="4"/>
  <c r="D345" i="4"/>
  <c r="E345" i="4"/>
  <c r="H345" i="4"/>
  <c r="D346" i="4"/>
  <c r="D346" i="5"/>
  <c r="E345" i="5"/>
  <c r="H345" i="5"/>
  <c r="K347" i="3"/>
  <c r="E347" i="3"/>
  <c r="D348" i="3"/>
  <c r="H347" i="3"/>
  <c r="E346" i="4"/>
  <c r="H346" i="4"/>
  <c r="D347" i="4"/>
  <c r="D347" i="5"/>
  <c r="H346" i="5"/>
  <c r="E346" i="5"/>
  <c r="D349" i="3"/>
  <c r="K348" i="3"/>
  <c r="E348" i="3"/>
  <c r="H348" i="3"/>
  <c r="E347" i="5"/>
  <c r="D348" i="5"/>
  <c r="H347" i="5"/>
  <c r="H347" i="4"/>
  <c r="E347" i="4"/>
  <c r="D348" i="4"/>
  <c r="D350" i="3"/>
  <c r="E349" i="3"/>
  <c r="H349" i="3"/>
  <c r="K349" i="3"/>
  <c r="H348" i="5"/>
  <c r="D349" i="5"/>
  <c r="E348" i="5"/>
  <c r="H350" i="3"/>
  <c r="E350" i="3"/>
  <c r="K350" i="3"/>
  <c r="D351" i="3"/>
  <c r="E348" i="4"/>
  <c r="H348" i="4"/>
  <c r="D349" i="4"/>
  <c r="H351" i="3"/>
  <c r="K351" i="3"/>
  <c r="E351" i="3"/>
  <c r="D352" i="3"/>
  <c r="H349" i="4"/>
  <c r="E349" i="4"/>
  <c r="D350" i="4"/>
  <c r="E349" i="5"/>
  <c r="H349" i="5"/>
  <c r="D350" i="5"/>
  <c r="D353" i="3"/>
  <c r="E352" i="3"/>
  <c r="K352" i="3"/>
  <c r="H352" i="3"/>
  <c r="E350" i="4"/>
  <c r="H350" i="4"/>
  <c r="D351" i="4"/>
  <c r="E350" i="5"/>
  <c r="D351" i="5"/>
  <c r="H350" i="5"/>
  <c r="E351" i="4"/>
  <c r="H351" i="4"/>
  <c r="D352" i="4"/>
  <c r="E351" i="5"/>
  <c r="D352" i="5"/>
  <c r="H351" i="5"/>
  <c r="K353" i="3"/>
  <c r="H353" i="3"/>
  <c r="E353" i="3"/>
  <c r="D354" i="3"/>
  <c r="K354" i="3"/>
  <c r="D355" i="3"/>
  <c r="E354" i="3"/>
  <c r="H354" i="3"/>
  <c r="H352" i="4"/>
  <c r="E352" i="4"/>
  <c r="D353" i="4"/>
  <c r="D353" i="5"/>
  <c r="H352" i="5"/>
  <c r="E352" i="5"/>
  <c r="E353" i="5"/>
  <c r="D354" i="5"/>
  <c r="H353" i="5"/>
  <c r="E355" i="3"/>
  <c r="D356" i="3"/>
  <c r="K355" i="3"/>
  <c r="H355" i="3"/>
  <c r="H353" i="4"/>
  <c r="E353" i="4"/>
  <c r="D354" i="4"/>
  <c r="E354" i="4"/>
  <c r="H354" i="4"/>
  <c r="D355" i="4"/>
  <c r="E354" i="5"/>
  <c r="D355" i="5"/>
  <c r="H354" i="5"/>
  <c r="D357" i="3"/>
  <c r="E356" i="3"/>
  <c r="K356" i="3"/>
  <c r="H356" i="3"/>
  <c r="E357" i="3"/>
  <c r="K357" i="3"/>
  <c r="D358" i="3"/>
  <c r="H357" i="3"/>
  <c r="E355" i="4"/>
  <c r="H355" i="4"/>
  <c r="D356" i="4"/>
  <c r="E355" i="5"/>
  <c r="H355" i="5"/>
  <c r="D356" i="5"/>
  <c r="H356" i="4"/>
  <c r="E356" i="4"/>
  <c r="D357" i="4"/>
  <c r="D357" i="5"/>
  <c r="H356" i="5"/>
  <c r="E356" i="5"/>
  <c r="K358" i="3"/>
  <c r="H358" i="3"/>
  <c r="E358" i="3"/>
  <c r="D359" i="3"/>
  <c r="H357" i="4"/>
  <c r="E357" i="4"/>
  <c r="D358" i="4"/>
  <c r="D358" i="5"/>
  <c r="H357" i="5"/>
  <c r="E357" i="5"/>
  <c r="D360" i="3"/>
  <c r="H359" i="3"/>
  <c r="K359" i="3"/>
  <c r="E359" i="3"/>
  <c r="E360" i="3"/>
  <c r="K360" i="3"/>
  <c r="D361" i="3"/>
  <c r="H360" i="3"/>
  <c r="D359" i="5"/>
  <c r="H358" i="5"/>
  <c r="E358" i="5"/>
  <c r="E358" i="4"/>
  <c r="H358" i="4"/>
  <c r="D359" i="4"/>
  <c r="H359" i="4"/>
  <c r="E359" i="4"/>
  <c r="D360" i="4"/>
  <c r="E361" i="3"/>
  <c r="K361" i="3"/>
  <c r="H361" i="3"/>
  <c r="D362" i="3"/>
  <c r="H359" i="5"/>
  <c r="E359" i="5"/>
  <c r="D360" i="5"/>
  <c r="E360" i="4"/>
  <c r="H360" i="4"/>
  <c r="D361" i="4"/>
  <c r="K362" i="3"/>
  <c r="H362" i="3"/>
  <c r="D363" i="3"/>
  <c r="E362" i="3"/>
  <c r="D361" i="5"/>
  <c r="H360" i="5"/>
  <c r="E360" i="5"/>
  <c r="D362" i="5"/>
  <c r="E361" i="5"/>
  <c r="H361" i="5"/>
  <c r="E361" i="4"/>
  <c r="H361" i="4"/>
  <c r="D362" i="4"/>
  <c r="K363" i="3"/>
  <c r="D364" i="3"/>
  <c r="H363" i="3"/>
  <c r="E363" i="3"/>
  <c r="E362" i="4"/>
  <c r="H362" i="4"/>
  <c r="D363" i="4"/>
  <c r="E364" i="3"/>
  <c r="K364" i="3"/>
  <c r="D365" i="3"/>
  <c r="H364" i="3"/>
  <c r="D363" i="5"/>
  <c r="H362" i="5"/>
  <c r="E362" i="5"/>
  <c r="D366" i="3"/>
  <c r="E365" i="3"/>
  <c r="H365" i="3"/>
  <c r="K365" i="3"/>
  <c r="H363" i="5"/>
  <c r="D364" i="5"/>
  <c r="E363" i="5"/>
  <c r="E363" i="4"/>
  <c r="H363" i="4"/>
  <c r="D364" i="4"/>
  <c r="D365" i="5"/>
  <c r="H364" i="5"/>
  <c r="E364" i="5"/>
  <c r="E364" i="4"/>
  <c r="H364" i="4"/>
  <c r="D365" i="4"/>
  <c r="H366" i="3"/>
  <c r="E366" i="3"/>
  <c r="D367" i="3"/>
  <c r="K366" i="3"/>
  <c r="E365" i="4"/>
  <c r="H365" i="4"/>
  <c r="D366" i="4"/>
  <c r="K367" i="3"/>
  <c r="E367" i="3"/>
  <c r="H367" i="3"/>
  <c r="D368" i="3"/>
  <c r="E365" i="5"/>
  <c r="H365" i="5"/>
  <c r="D366" i="5"/>
  <c r="E368" i="3"/>
  <c r="D369" i="3"/>
  <c r="H368" i="3"/>
  <c r="K368" i="3"/>
  <c r="D367" i="5"/>
  <c r="H366" i="5"/>
  <c r="E366" i="5"/>
  <c r="H366" i="4"/>
  <c r="E366" i="4"/>
  <c r="D367" i="4"/>
  <c r="H367" i="4"/>
  <c r="E367" i="4"/>
  <c r="D368" i="4"/>
  <c r="K369" i="3"/>
  <c r="D370" i="3"/>
  <c r="H369" i="3"/>
  <c r="E369" i="3"/>
  <c r="E367" i="5"/>
  <c r="H367" i="5"/>
  <c r="D368" i="5"/>
  <c r="H368" i="4"/>
  <c r="E368" i="4"/>
  <c r="D369" i="4"/>
  <c r="D369" i="5"/>
  <c r="H368" i="5"/>
  <c r="E368" i="5"/>
  <c r="K370" i="3"/>
  <c r="E370" i="3"/>
  <c r="D371" i="3"/>
  <c r="H370" i="3"/>
  <c r="E369" i="4"/>
  <c r="H369" i="4"/>
  <c r="D370" i="4"/>
  <c r="E369" i="5"/>
  <c r="D370" i="5"/>
  <c r="H369" i="5"/>
  <c r="H371" i="3"/>
  <c r="D372" i="3"/>
  <c r="K371" i="3"/>
  <c r="E371" i="3"/>
  <c r="H372" i="3"/>
  <c r="D373" i="3"/>
  <c r="K372" i="3"/>
  <c r="E372" i="3"/>
  <c r="E370" i="4"/>
  <c r="H370" i="4"/>
  <c r="D371" i="4"/>
  <c r="E370" i="5"/>
  <c r="D371" i="5"/>
  <c r="H370" i="5"/>
  <c r="H371" i="4"/>
  <c r="E371" i="4"/>
  <c r="D372" i="4"/>
  <c r="H373" i="3"/>
  <c r="K373" i="3"/>
  <c r="D374" i="3"/>
  <c r="E373" i="3"/>
  <c r="E371" i="5"/>
  <c r="H371" i="5"/>
  <c r="D372" i="5"/>
  <c r="D373" i="5"/>
  <c r="E372" i="5"/>
  <c r="H372" i="5"/>
  <c r="E372" i="4"/>
  <c r="H372" i="4"/>
  <c r="D373" i="4"/>
  <c r="K374" i="3"/>
  <c r="H374" i="3"/>
  <c r="E374" i="3"/>
  <c r="D375" i="3"/>
  <c r="H375" i="3"/>
  <c r="E375" i="3"/>
  <c r="K375" i="3"/>
  <c r="D376" i="3"/>
  <c r="H373" i="4"/>
  <c r="E373" i="4"/>
  <c r="D374" i="4"/>
  <c r="D374" i="5"/>
  <c r="H373" i="5"/>
  <c r="E373" i="5"/>
  <c r="E376" i="3"/>
  <c r="K376" i="3"/>
  <c r="H376" i="3"/>
  <c r="D377" i="3"/>
  <c r="H374" i="5"/>
  <c r="D375" i="5"/>
  <c r="E374" i="5"/>
  <c r="H374" i="4"/>
  <c r="E374" i="4"/>
  <c r="D375" i="4"/>
  <c r="D378" i="3"/>
  <c r="E377" i="3"/>
  <c r="H377" i="3"/>
  <c r="K377" i="3"/>
  <c r="H375" i="5"/>
  <c r="D376" i="5"/>
  <c r="E375" i="5"/>
  <c r="E375" i="4"/>
  <c r="H375" i="4"/>
  <c r="D376" i="4"/>
  <c r="D377" i="5"/>
  <c r="H376" i="5"/>
  <c r="E376" i="5"/>
  <c r="H376" i="4"/>
  <c r="E376" i="4"/>
  <c r="D377" i="4"/>
  <c r="K378" i="3"/>
  <c r="E378" i="3"/>
  <c r="D379" i="3"/>
  <c r="H378" i="3"/>
  <c r="E377" i="4"/>
  <c r="H377" i="4"/>
  <c r="D378" i="4"/>
  <c r="H379" i="3"/>
  <c r="E379" i="3"/>
  <c r="K379" i="3"/>
  <c r="D380" i="3"/>
  <c r="D378" i="5"/>
  <c r="E377" i="5"/>
  <c r="H377" i="5"/>
  <c r="E378" i="4"/>
  <c r="H378" i="4"/>
  <c r="D379" i="4"/>
  <c r="H378" i="5"/>
  <c r="E378" i="5"/>
  <c r="D379" i="5"/>
  <c r="E380" i="3"/>
  <c r="H380" i="3"/>
  <c r="K380" i="3"/>
  <c r="D381" i="3"/>
  <c r="H379" i="4"/>
  <c r="E379" i="4"/>
  <c r="D380" i="4"/>
  <c r="H379" i="5"/>
  <c r="E379" i="5"/>
  <c r="D380" i="5"/>
  <c r="H381" i="3"/>
  <c r="K381" i="3"/>
  <c r="D382" i="3"/>
  <c r="E381" i="3"/>
  <c r="E380" i="4"/>
  <c r="H380" i="4"/>
  <c r="D381" i="4"/>
  <c r="D381" i="5"/>
  <c r="H380" i="5"/>
  <c r="E380" i="5"/>
  <c r="H382" i="3"/>
  <c r="K382" i="3"/>
  <c r="E382" i="3"/>
  <c r="D383" i="3"/>
  <c r="E381" i="5"/>
  <c r="H381" i="5"/>
  <c r="D382" i="5"/>
  <c r="D384" i="3"/>
  <c r="E383" i="3"/>
  <c r="K383" i="3"/>
  <c r="H383" i="3"/>
  <c r="H381" i="4"/>
  <c r="E381" i="4"/>
  <c r="D382" i="4"/>
  <c r="K384" i="3"/>
  <c r="H384" i="3"/>
  <c r="D385" i="3"/>
  <c r="E384" i="3"/>
  <c r="H382" i="4"/>
  <c r="E382" i="4"/>
  <c r="D383" i="4"/>
  <c r="D383" i="5"/>
  <c r="E382" i="5"/>
  <c r="H382" i="5"/>
  <c r="H383" i="4"/>
  <c r="E383" i="4"/>
  <c r="D384" i="4"/>
  <c r="E383" i="5"/>
  <c r="H383" i="5"/>
  <c r="D384" i="5"/>
  <c r="E385" i="3"/>
  <c r="D386" i="3"/>
  <c r="K385" i="3"/>
  <c r="H385" i="3"/>
  <c r="E386" i="3"/>
  <c r="D387" i="3"/>
  <c r="H386" i="3"/>
  <c r="K386" i="3"/>
  <c r="D385" i="5"/>
  <c r="H384" i="5"/>
  <c r="E384" i="5"/>
  <c r="E384" i="4"/>
  <c r="H384" i="4"/>
  <c r="D385" i="4"/>
  <c r="D388" i="3"/>
  <c r="K387" i="3"/>
  <c r="H387" i="3"/>
  <c r="E387" i="3"/>
  <c r="H385" i="4"/>
  <c r="E385" i="4"/>
  <c r="D386" i="4"/>
  <c r="D386" i="5"/>
  <c r="H385" i="5"/>
  <c r="E385" i="5"/>
  <c r="E386" i="5"/>
  <c r="D387" i="5"/>
  <c r="H386" i="5"/>
  <c r="H386" i="4"/>
  <c r="E386" i="4"/>
  <c r="D387" i="4"/>
  <c r="D389" i="3"/>
  <c r="H388" i="3"/>
  <c r="K388" i="3"/>
  <c r="E388" i="3"/>
  <c r="K389" i="3"/>
  <c r="E389" i="3"/>
  <c r="H389" i="3"/>
  <c r="D390" i="3"/>
  <c r="H387" i="4"/>
  <c r="E387" i="4"/>
  <c r="D388" i="4"/>
  <c r="D388" i="5"/>
  <c r="H387" i="5"/>
  <c r="E387" i="5"/>
  <c r="D389" i="5"/>
  <c r="E388" i="5"/>
  <c r="H388" i="5"/>
  <c r="E388" i="4"/>
  <c r="H388" i="4"/>
  <c r="D389" i="4"/>
  <c r="H390" i="3"/>
  <c r="E390" i="3"/>
  <c r="D391" i="3"/>
  <c r="K390" i="3"/>
  <c r="H389" i="4"/>
  <c r="E389" i="4"/>
  <c r="D390" i="4"/>
  <c r="H391" i="3"/>
  <c r="E391" i="3"/>
  <c r="D392" i="3"/>
  <c r="K391" i="3"/>
  <c r="D390" i="5"/>
  <c r="E389" i="5"/>
  <c r="H389" i="5"/>
  <c r="E392" i="3"/>
  <c r="K392" i="3"/>
  <c r="D393" i="3"/>
  <c r="H392" i="3"/>
  <c r="H390" i="5"/>
  <c r="D391" i="5"/>
  <c r="E390" i="5"/>
  <c r="E390" i="4"/>
  <c r="H390" i="4"/>
  <c r="D391" i="4"/>
  <c r="E391" i="4"/>
  <c r="H391" i="4"/>
  <c r="D392" i="4"/>
  <c r="K393" i="3"/>
  <c r="H393" i="3"/>
  <c r="D394" i="3"/>
  <c r="E393" i="3"/>
  <c r="D392" i="5"/>
  <c r="H391" i="5"/>
  <c r="E391" i="5"/>
  <c r="D393" i="5"/>
  <c r="H392" i="5"/>
  <c r="E392" i="5"/>
  <c r="E392" i="4"/>
  <c r="H392" i="4"/>
  <c r="D393" i="4"/>
  <c r="K394" i="3"/>
  <c r="E394" i="3"/>
  <c r="H394" i="3"/>
  <c r="D395" i="3"/>
  <c r="H395" i="3"/>
  <c r="D396" i="3"/>
  <c r="E395" i="3"/>
  <c r="K395" i="3"/>
  <c r="E393" i="4"/>
  <c r="H393" i="4"/>
  <c r="D394" i="4"/>
  <c r="D394" i="5"/>
  <c r="E393" i="5"/>
  <c r="H393" i="5"/>
  <c r="H394" i="5"/>
  <c r="D395" i="5"/>
  <c r="E394" i="5"/>
  <c r="H394" i="4"/>
  <c r="E394" i="4"/>
  <c r="D395" i="4"/>
  <c r="E396" i="3"/>
  <c r="K396" i="3"/>
  <c r="D397" i="3"/>
  <c r="H396" i="3"/>
  <c r="H395" i="5"/>
  <c r="E395" i="5"/>
  <c r="D396" i="5"/>
  <c r="H395" i="4"/>
  <c r="E395" i="4"/>
  <c r="D396" i="4"/>
  <c r="D398" i="3"/>
  <c r="E397" i="3"/>
  <c r="K397" i="3"/>
  <c r="H397" i="3"/>
  <c r="H398" i="3"/>
  <c r="D399" i="3"/>
  <c r="E398" i="3"/>
  <c r="K398" i="3"/>
  <c r="E396" i="4"/>
  <c r="H396" i="4"/>
  <c r="D397" i="4"/>
  <c r="D397" i="5"/>
  <c r="E396" i="5"/>
  <c r="H396" i="5"/>
  <c r="K399" i="3"/>
  <c r="E399" i="3"/>
  <c r="H399" i="3"/>
  <c r="D400" i="3"/>
  <c r="E397" i="5"/>
  <c r="H397" i="5"/>
  <c r="D398" i="5"/>
  <c r="E397" i="4"/>
  <c r="H397" i="4"/>
  <c r="D398" i="4"/>
  <c r="D399" i="5"/>
  <c r="H398" i="5"/>
  <c r="E398" i="5"/>
  <c r="H400" i="3"/>
  <c r="E400" i="3"/>
  <c r="K400" i="3"/>
  <c r="D401" i="3"/>
  <c r="H398" i="4"/>
  <c r="E398" i="4"/>
  <c r="D399" i="4"/>
  <c r="H399" i="4"/>
  <c r="E399" i="4"/>
  <c r="D400" i="4"/>
  <c r="K401" i="3"/>
  <c r="H401" i="3"/>
  <c r="D402" i="3"/>
  <c r="E401" i="3"/>
  <c r="E399" i="5"/>
  <c r="H399" i="5"/>
  <c r="D400" i="5"/>
  <c r="D401" i="5"/>
  <c r="H400" i="5"/>
  <c r="E400" i="5"/>
  <c r="E400" i="4"/>
  <c r="H400" i="4"/>
  <c r="D401" i="4"/>
  <c r="K402" i="3"/>
  <c r="E402" i="3"/>
  <c r="D403" i="3"/>
  <c r="H402" i="3"/>
  <c r="H401" i="4"/>
  <c r="E401" i="4"/>
  <c r="D402" i="4"/>
  <c r="E403" i="3"/>
  <c r="D404" i="3"/>
  <c r="K403" i="3"/>
  <c r="H403" i="3"/>
  <c r="E401" i="5"/>
  <c r="D402" i="5"/>
  <c r="H401" i="5"/>
  <c r="E402" i="4"/>
  <c r="H402" i="4"/>
  <c r="D403" i="4"/>
  <c r="E402" i="5"/>
  <c r="D403" i="5"/>
  <c r="H402" i="5"/>
  <c r="D405" i="3"/>
  <c r="E404" i="3"/>
  <c r="K404" i="3"/>
  <c r="H404" i="3"/>
  <c r="H403" i="4"/>
  <c r="E403" i="4"/>
  <c r="D404" i="4"/>
  <c r="D406" i="3"/>
  <c r="E405" i="3"/>
  <c r="H405" i="3"/>
  <c r="K405" i="3"/>
  <c r="H403" i="5"/>
  <c r="E403" i="5"/>
  <c r="D404" i="5"/>
  <c r="D405" i="5"/>
  <c r="E404" i="5"/>
  <c r="H404" i="5"/>
  <c r="H406" i="3"/>
  <c r="K406" i="3"/>
  <c r="E406" i="3"/>
  <c r="D407" i="3"/>
  <c r="E404" i="4"/>
  <c r="H404" i="4"/>
  <c r="D405" i="4"/>
  <c r="D408" i="3"/>
  <c r="H407" i="3"/>
  <c r="E407" i="3"/>
  <c r="K407" i="3"/>
  <c r="H405" i="4"/>
  <c r="E405" i="4"/>
  <c r="D406" i="4"/>
  <c r="D406" i="5"/>
  <c r="H405" i="5"/>
  <c r="E405" i="5"/>
  <c r="H406" i="5"/>
  <c r="D407" i="5"/>
  <c r="E406" i="5"/>
  <c r="H406" i="4"/>
  <c r="E406" i="4"/>
  <c r="D407" i="4"/>
  <c r="H408" i="3"/>
  <c r="D409" i="3"/>
  <c r="E408" i="3"/>
  <c r="K408" i="3"/>
  <c r="H407" i="5"/>
  <c r="D408" i="5"/>
  <c r="E407" i="5"/>
  <c r="E409" i="3"/>
  <c r="H409" i="3"/>
  <c r="K409" i="3"/>
  <c r="D410" i="3"/>
  <c r="E407" i="4"/>
  <c r="H407" i="4"/>
  <c r="D408" i="4"/>
  <c r="E410" i="3"/>
  <c r="H410" i="3"/>
  <c r="D411" i="3"/>
  <c r="K410" i="3"/>
  <c r="H408" i="4"/>
  <c r="E408" i="4"/>
  <c r="D409" i="4"/>
  <c r="D409" i="5"/>
  <c r="E408" i="5"/>
  <c r="H408" i="5"/>
  <c r="H409" i="4"/>
  <c r="E409" i="4"/>
  <c r="D410" i="4"/>
  <c r="D410" i="5"/>
  <c r="E409" i="5"/>
  <c r="H409" i="5"/>
  <c r="K411" i="3"/>
  <c r="E411" i="3"/>
  <c r="D412" i="3"/>
  <c r="H411" i="3"/>
  <c r="H410" i="5"/>
  <c r="D411" i="5"/>
  <c r="E410" i="5"/>
  <c r="E410" i="4"/>
  <c r="H410" i="4"/>
  <c r="D411" i="4"/>
  <c r="E412" i="3"/>
  <c r="H412" i="3"/>
  <c r="K412" i="3"/>
  <c r="D413" i="3"/>
  <c r="E413" i="3"/>
  <c r="H413" i="3"/>
  <c r="D414" i="3"/>
  <c r="K413" i="3"/>
  <c r="E411" i="5"/>
  <c r="D412" i="5"/>
  <c r="H411" i="5"/>
  <c r="E411" i="4"/>
  <c r="H411" i="4"/>
  <c r="D412" i="4"/>
  <c r="E414" i="3"/>
  <c r="D415" i="3"/>
  <c r="H414" i="3"/>
  <c r="K414" i="3"/>
  <c r="H412" i="5"/>
  <c r="D413" i="5"/>
  <c r="E412" i="5"/>
  <c r="E412" i="4"/>
  <c r="H412" i="4"/>
  <c r="D413" i="4"/>
  <c r="E413" i="5"/>
  <c r="H413" i="5"/>
  <c r="D414" i="5"/>
  <c r="D416" i="3"/>
  <c r="H415" i="3"/>
  <c r="K415" i="3"/>
  <c r="E415" i="3"/>
  <c r="E413" i="4"/>
  <c r="H413" i="4"/>
  <c r="D414" i="4"/>
  <c r="D417" i="3"/>
  <c r="E416" i="3"/>
  <c r="K416" i="3"/>
  <c r="H416" i="3"/>
  <c r="D415" i="5"/>
  <c r="H414" i="5"/>
  <c r="E414" i="5"/>
  <c r="E414" i="4"/>
  <c r="H414" i="4"/>
  <c r="D415" i="4"/>
  <c r="H415" i="4"/>
  <c r="E415" i="4"/>
  <c r="D416" i="4"/>
  <c r="E415" i="5"/>
  <c r="D416" i="5"/>
  <c r="H415" i="5"/>
  <c r="K417" i="3"/>
  <c r="H417" i="3"/>
  <c r="E417" i="3"/>
  <c r="D418" i="3"/>
  <c r="E416" i="4"/>
  <c r="H416" i="4"/>
  <c r="D417" i="4"/>
  <c r="E418" i="3"/>
  <c r="D419" i="3"/>
  <c r="K418" i="3"/>
  <c r="H418" i="3"/>
  <c r="D417" i="5"/>
  <c r="H416" i="5"/>
  <c r="E416" i="5"/>
  <c r="D418" i="5"/>
  <c r="H417" i="5"/>
  <c r="E417" i="5"/>
  <c r="E417" i="4"/>
  <c r="H417" i="4"/>
  <c r="D418" i="4"/>
  <c r="E419" i="3"/>
  <c r="D420" i="3"/>
  <c r="K419" i="3"/>
  <c r="H419" i="3"/>
  <c r="D421" i="3"/>
  <c r="E420" i="3"/>
  <c r="K420" i="3"/>
  <c r="H420" i="3"/>
  <c r="E418" i="4"/>
  <c r="H418" i="4"/>
  <c r="D419" i="4"/>
  <c r="E418" i="5"/>
  <c r="D419" i="5"/>
  <c r="H418" i="5"/>
  <c r="H419" i="4"/>
  <c r="E419" i="4"/>
  <c r="D420" i="4"/>
  <c r="H419" i="5"/>
  <c r="D420" i="5"/>
  <c r="E419" i="5"/>
  <c r="D422" i="3"/>
  <c r="E421" i="3"/>
  <c r="H421" i="3"/>
  <c r="K421" i="3"/>
  <c r="H420" i="4"/>
  <c r="E420" i="4"/>
  <c r="D421" i="4"/>
  <c r="D423" i="3"/>
  <c r="E422" i="3"/>
  <c r="K422" i="3"/>
  <c r="H422" i="3"/>
  <c r="D421" i="5"/>
  <c r="E420" i="5"/>
  <c r="H420" i="5"/>
  <c r="D422" i="5"/>
  <c r="H421" i="5"/>
  <c r="E421" i="5"/>
  <c r="H421" i="4"/>
  <c r="E421" i="4"/>
  <c r="D422" i="4"/>
  <c r="D424" i="3"/>
  <c r="E423" i="3"/>
  <c r="H423" i="3"/>
  <c r="K423" i="3"/>
  <c r="H422" i="4"/>
  <c r="E422" i="4"/>
  <c r="D423" i="4"/>
  <c r="E424" i="3"/>
  <c r="K424" i="3"/>
  <c r="D425" i="3"/>
  <c r="H424" i="3"/>
  <c r="H422" i="5"/>
  <c r="D423" i="5"/>
  <c r="E422" i="5"/>
  <c r="D426" i="3"/>
  <c r="K425" i="3"/>
  <c r="H425" i="3"/>
  <c r="E425" i="3"/>
  <c r="H423" i="4"/>
  <c r="E423" i="4"/>
  <c r="D424" i="4"/>
  <c r="D424" i="5"/>
  <c r="E423" i="5"/>
  <c r="H423" i="5"/>
  <c r="D425" i="5"/>
  <c r="H424" i="5"/>
  <c r="E424" i="5"/>
  <c r="E424" i="4"/>
  <c r="H424" i="4"/>
  <c r="D425" i="4"/>
  <c r="E426" i="3"/>
  <c r="D427" i="3"/>
  <c r="K426" i="3"/>
  <c r="H426" i="3"/>
  <c r="E425" i="4"/>
  <c r="H425" i="4"/>
  <c r="D426" i="4"/>
  <c r="K427" i="3"/>
  <c r="H427" i="3"/>
  <c r="E427" i="3"/>
  <c r="D428" i="3"/>
  <c r="D426" i="5"/>
  <c r="E425" i="5"/>
  <c r="H425" i="5"/>
  <c r="H426" i="5"/>
  <c r="D427" i="5"/>
  <c r="E426" i="5"/>
  <c r="D429" i="3"/>
  <c r="E428" i="3"/>
  <c r="H428" i="3"/>
  <c r="K428" i="3"/>
  <c r="E426" i="4"/>
  <c r="H426" i="4"/>
  <c r="D427" i="4"/>
  <c r="H429" i="3"/>
  <c r="E429" i="3"/>
  <c r="K429" i="3"/>
  <c r="D430" i="3"/>
  <c r="H427" i="4"/>
  <c r="E427" i="4"/>
  <c r="D428" i="4"/>
  <c r="H427" i="5"/>
  <c r="D428" i="5"/>
  <c r="E427" i="5"/>
  <c r="K430" i="3"/>
  <c r="H430" i="3"/>
  <c r="E430" i="3"/>
  <c r="D431" i="3"/>
  <c r="H428" i="4"/>
  <c r="E428" i="4"/>
  <c r="D429" i="4"/>
  <c r="D429" i="5"/>
  <c r="H428" i="5"/>
  <c r="E428" i="5"/>
  <c r="E429" i="5"/>
  <c r="H429" i="5"/>
  <c r="D430" i="5"/>
  <c r="H431" i="3"/>
  <c r="K431" i="3"/>
  <c r="E431" i="3"/>
  <c r="D432" i="3"/>
  <c r="E429" i="4"/>
  <c r="H429" i="4"/>
  <c r="D430" i="4"/>
  <c r="H432" i="3"/>
  <c r="D433" i="3"/>
  <c r="K432" i="3"/>
  <c r="E432" i="3"/>
  <c r="H430" i="4"/>
  <c r="E430" i="4"/>
  <c r="D431" i="4"/>
  <c r="E430" i="5"/>
  <c r="H430" i="5"/>
  <c r="D431" i="5"/>
  <c r="H431" i="5"/>
  <c r="D432" i="5"/>
  <c r="E431" i="5"/>
  <c r="K433" i="3"/>
  <c r="D434" i="3"/>
  <c r="H433" i="3"/>
  <c r="E433" i="3"/>
  <c r="H431" i="4"/>
  <c r="E431" i="4"/>
  <c r="D432" i="4"/>
  <c r="E432" i="5"/>
  <c r="H432" i="5"/>
  <c r="D433" i="5"/>
  <c r="E432" i="4"/>
  <c r="H432" i="4"/>
  <c r="D433" i="4"/>
  <c r="E434" i="3"/>
  <c r="K434" i="3"/>
  <c r="H434" i="3"/>
  <c r="D435" i="3"/>
  <c r="E433" i="5"/>
  <c r="D434" i="5"/>
  <c r="H433" i="5"/>
  <c r="E433" i="4"/>
  <c r="H433" i="4"/>
  <c r="D434" i="4"/>
  <c r="E435" i="3"/>
  <c r="H435" i="3"/>
  <c r="K435" i="3"/>
  <c r="D436" i="3"/>
  <c r="K436" i="3"/>
  <c r="E436" i="3"/>
  <c r="D437" i="3"/>
  <c r="H436" i="3"/>
  <c r="E434" i="5"/>
  <c r="D435" i="5"/>
  <c r="H434" i="5"/>
  <c r="H434" i="4"/>
  <c r="E434" i="4"/>
  <c r="D435" i="4"/>
  <c r="D438" i="3"/>
  <c r="H437" i="3"/>
  <c r="E437" i="3"/>
  <c r="K437" i="3"/>
  <c r="H435" i="5"/>
  <c r="D436" i="5"/>
  <c r="E435" i="5"/>
  <c r="E435" i="4"/>
  <c r="H435" i="4"/>
  <c r="D436" i="4"/>
  <c r="E436" i="5"/>
  <c r="D437" i="5"/>
  <c r="H436" i="5"/>
  <c r="E436" i="4"/>
  <c r="H436" i="4"/>
  <c r="D437" i="4"/>
  <c r="E438" i="3"/>
  <c r="H438" i="3"/>
  <c r="D439" i="3"/>
  <c r="K438" i="3"/>
  <c r="H437" i="4"/>
  <c r="E437" i="4"/>
  <c r="D438" i="4"/>
  <c r="E437" i="5"/>
  <c r="D438" i="5"/>
  <c r="H437" i="5"/>
  <c r="K439" i="3"/>
  <c r="E439" i="3"/>
  <c r="H439" i="3"/>
  <c r="D440" i="3"/>
  <c r="H438" i="4"/>
  <c r="E438" i="4"/>
  <c r="D439" i="4"/>
  <c r="H440" i="3"/>
  <c r="K440" i="3"/>
  <c r="E440" i="3"/>
  <c r="D441" i="3"/>
  <c r="E438" i="5"/>
  <c r="H438" i="5"/>
  <c r="D439" i="5"/>
  <c r="D442" i="3"/>
  <c r="K441" i="3"/>
  <c r="H441" i="3"/>
  <c r="E441" i="3"/>
  <c r="D440" i="5"/>
  <c r="E439" i="5"/>
  <c r="H439" i="5"/>
  <c r="E439" i="4"/>
  <c r="H439" i="4"/>
  <c r="D440" i="4"/>
  <c r="E440" i="4"/>
  <c r="H440" i="4"/>
  <c r="D441" i="4"/>
  <c r="E440" i="5"/>
  <c r="D441" i="5"/>
  <c r="H440" i="5"/>
  <c r="K442" i="3"/>
  <c r="H442" i="3"/>
  <c r="D443" i="3"/>
  <c r="E442" i="3"/>
  <c r="E441" i="4"/>
  <c r="H441" i="4"/>
  <c r="D442" i="4"/>
  <c r="H443" i="3"/>
  <c r="E443" i="3"/>
  <c r="D444" i="3"/>
  <c r="K443" i="3"/>
  <c r="E441" i="5"/>
  <c r="H441" i="5"/>
  <c r="D442" i="5"/>
  <c r="E442" i="4"/>
  <c r="H442" i="4"/>
  <c r="D443" i="4"/>
  <c r="H444" i="3"/>
  <c r="D445" i="3"/>
  <c r="E444" i="3"/>
  <c r="K444" i="3"/>
  <c r="E442" i="5"/>
  <c r="H442" i="5"/>
  <c r="D443" i="5"/>
  <c r="D444" i="5"/>
  <c r="H443" i="5"/>
  <c r="E443" i="5"/>
  <c r="H443" i="4"/>
  <c r="E443" i="4"/>
  <c r="D444" i="4"/>
  <c r="H445" i="3"/>
  <c r="D446" i="3"/>
  <c r="E445" i="3"/>
  <c r="K445" i="3"/>
  <c r="E446" i="3"/>
  <c r="D447" i="3"/>
  <c r="K446" i="3"/>
  <c r="H446" i="3"/>
  <c r="E444" i="4"/>
  <c r="H444" i="4"/>
  <c r="D445" i="4"/>
  <c r="E444" i="5"/>
  <c r="D445" i="5"/>
  <c r="H444" i="5"/>
  <c r="E445" i="4"/>
  <c r="H445" i="4"/>
  <c r="D446" i="4"/>
  <c r="E447" i="3"/>
  <c r="K447" i="3"/>
  <c r="H447" i="3"/>
  <c r="D448" i="3"/>
  <c r="E445" i="5"/>
  <c r="D446" i="5"/>
  <c r="H445" i="5"/>
  <c r="D449" i="3"/>
  <c r="H448" i="3"/>
  <c r="K448" i="3"/>
  <c r="E448" i="3"/>
  <c r="E446" i="4"/>
  <c r="H446" i="4"/>
  <c r="D447" i="4"/>
  <c r="E446" i="5"/>
  <c r="D447" i="5"/>
  <c r="H446" i="5"/>
  <c r="E447" i="4"/>
  <c r="H447" i="4"/>
  <c r="D448" i="4"/>
  <c r="H447" i="5"/>
  <c r="D448" i="5"/>
  <c r="E447" i="5"/>
  <c r="E449" i="3"/>
  <c r="K449" i="3"/>
  <c r="D450" i="3"/>
  <c r="H449" i="3"/>
  <c r="H450" i="3"/>
  <c r="K450" i="3"/>
  <c r="D451" i="3"/>
  <c r="E450" i="3"/>
  <c r="E448" i="4"/>
  <c r="H448" i="4"/>
  <c r="D449" i="4"/>
  <c r="E448" i="5"/>
  <c r="H448" i="5"/>
  <c r="D449" i="5"/>
  <c r="E449" i="4"/>
  <c r="H449" i="4"/>
  <c r="D450" i="4"/>
  <c r="E449" i="5"/>
  <c r="D450" i="5"/>
  <c r="H449" i="5"/>
  <c r="H451" i="3"/>
  <c r="D452" i="3"/>
  <c r="E451" i="3"/>
  <c r="K451" i="3"/>
  <c r="D453" i="3"/>
  <c r="K452" i="3"/>
  <c r="H452" i="3"/>
  <c r="E452" i="3"/>
  <c r="H450" i="4"/>
  <c r="E450" i="4"/>
  <c r="D451" i="4"/>
  <c r="E450" i="5"/>
  <c r="D451" i="5"/>
  <c r="H450" i="5"/>
  <c r="H451" i="4"/>
  <c r="E451" i="4"/>
  <c r="D452" i="4"/>
  <c r="D452" i="5"/>
  <c r="E451" i="5"/>
  <c r="H451" i="5"/>
  <c r="E453" i="3"/>
  <c r="D454" i="3"/>
  <c r="H453" i="3"/>
  <c r="K453" i="3"/>
  <c r="E452" i="5"/>
  <c r="H452" i="5"/>
  <c r="D453" i="5"/>
  <c r="H452" i="4"/>
  <c r="E452" i="4"/>
  <c r="D453" i="4"/>
  <c r="K454" i="3"/>
  <c r="E454" i="3"/>
  <c r="H454" i="3"/>
  <c r="D455" i="3"/>
  <c r="E453" i="5"/>
  <c r="H453" i="5"/>
  <c r="D454" i="5"/>
  <c r="H453" i="4"/>
  <c r="E453" i="4"/>
  <c r="D454" i="4"/>
  <c r="K455" i="3"/>
  <c r="H455" i="3"/>
  <c r="E455" i="3"/>
  <c r="D456" i="3"/>
  <c r="E454" i="5"/>
  <c r="H454" i="5"/>
  <c r="D455" i="5"/>
  <c r="E454" i="4"/>
  <c r="H454" i="4"/>
  <c r="D455" i="4"/>
  <c r="E456" i="3"/>
  <c r="D457" i="3"/>
  <c r="H456" i="3"/>
  <c r="K456" i="3"/>
  <c r="D458" i="3"/>
  <c r="H457" i="3"/>
  <c r="E457" i="3"/>
  <c r="K457" i="3"/>
  <c r="D456" i="5"/>
  <c r="H455" i="5"/>
  <c r="E455" i="5"/>
  <c r="H455" i="4"/>
  <c r="E455" i="4"/>
  <c r="D456" i="4"/>
  <c r="H456" i="4"/>
  <c r="E456" i="4"/>
  <c r="D457" i="4"/>
  <c r="E456" i="5"/>
  <c r="D457" i="5"/>
  <c r="H456" i="5"/>
  <c r="K458" i="3"/>
  <c r="D459" i="3"/>
  <c r="E458" i="3"/>
  <c r="H458" i="3"/>
  <c r="D460" i="3"/>
  <c r="K459" i="3"/>
  <c r="E459" i="3"/>
  <c r="H459" i="3"/>
  <c r="H457" i="4"/>
  <c r="E457" i="4"/>
  <c r="D458" i="4"/>
  <c r="E457" i="5"/>
  <c r="H457" i="5"/>
  <c r="D458" i="5"/>
  <c r="E458" i="5"/>
  <c r="D459" i="5"/>
  <c r="H458" i="5"/>
  <c r="E458" i="4"/>
  <c r="H458" i="4"/>
  <c r="D459" i="4"/>
  <c r="D461" i="3"/>
  <c r="H460" i="3"/>
  <c r="E460" i="3"/>
  <c r="K460" i="3"/>
  <c r="E459" i="5"/>
  <c r="H459" i="5"/>
  <c r="D460" i="5"/>
  <c r="K461" i="3"/>
  <c r="H461" i="3"/>
  <c r="D462" i="3"/>
  <c r="E461" i="3"/>
  <c r="H459" i="4"/>
  <c r="E459" i="4"/>
  <c r="D460" i="4"/>
  <c r="H460" i="4"/>
  <c r="E460" i="4"/>
  <c r="D461" i="4"/>
  <c r="E460" i="5"/>
  <c r="D461" i="5"/>
  <c r="H460" i="5"/>
  <c r="H462" i="3"/>
  <c r="K462" i="3"/>
  <c r="E462" i="3"/>
  <c r="D463" i="3"/>
  <c r="H463" i="3"/>
  <c r="D464" i="3"/>
  <c r="E463" i="3"/>
  <c r="K463" i="3"/>
  <c r="E461" i="4"/>
  <c r="H461" i="4"/>
  <c r="D462" i="4"/>
  <c r="E461" i="5"/>
  <c r="D462" i="5"/>
  <c r="H461" i="5"/>
  <c r="H462" i="4"/>
  <c r="E462" i="4"/>
  <c r="D463" i="4"/>
  <c r="D465" i="3"/>
  <c r="H464" i="3"/>
  <c r="K464" i="3"/>
  <c r="E464" i="3"/>
  <c r="E462" i="5"/>
  <c r="H462" i="5"/>
  <c r="D463" i="5"/>
  <c r="H463" i="5"/>
  <c r="E463" i="5"/>
  <c r="D464" i="5"/>
  <c r="E465" i="3"/>
  <c r="H465" i="3"/>
  <c r="K465" i="3"/>
  <c r="D466" i="3"/>
  <c r="H463" i="4"/>
  <c r="E463" i="4"/>
  <c r="D464" i="4"/>
  <c r="K466" i="3"/>
  <c r="H466" i="3"/>
  <c r="E466" i="3"/>
  <c r="D467" i="3"/>
  <c r="H464" i="4"/>
  <c r="E464" i="4"/>
  <c r="D465" i="4"/>
  <c r="E464" i="5"/>
  <c r="H464" i="5"/>
  <c r="D465" i="5"/>
  <c r="D468" i="3"/>
  <c r="E467" i="3"/>
  <c r="H467" i="3"/>
  <c r="K467" i="3"/>
  <c r="H465" i="4"/>
  <c r="E465" i="4"/>
  <c r="D466" i="4"/>
  <c r="E465" i="5"/>
  <c r="H465" i="5"/>
  <c r="D466" i="5"/>
  <c r="E466" i="4"/>
  <c r="H466" i="4"/>
  <c r="D467" i="4"/>
  <c r="E466" i="5"/>
  <c r="D467" i="5"/>
  <c r="H466" i="5"/>
  <c r="E468" i="3"/>
  <c r="K468" i="3"/>
  <c r="H468" i="3"/>
  <c r="D469" i="3"/>
  <c r="D470" i="3"/>
  <c r="E469" i="3"/>
  <c r="K469" i="3"/>
  <c r="H469" i="3"/>
  <c r="E467" i="4"/>
  <c r="H467" i="4"/>
  <c r="D468" i="4"/>
  <c r="D468" i="5"/>
  <c r="E467" i="5"/>
  <c r="H467" i="5"/>
  <c r="E468" i="5"/>
  <c r="D469" i="5"/>
  <c r="H468" i="5"/>
  <c r="E468" i="4"/>
  <c r="H468" i="4"/>
  <c r="D469" i="4"/>
  <c r="K470" i="3"/>
  <c r="D471" i="3"/>
  <c r="H470" i="3"/>
  <c r="E470" i="3"/>
  <c r="H469" i="4"/>
  <c r="E469" i="4"/>
  <c r="D470" i="4"/>
  <c r="E471" i="3"/>
  <c r="D472" i="3"/>
  <c r="H471" i="3"/>
  <c r="K471" i="3"/>
  <c r="E469" i="5"/>
  <c r="H469" i="5"/>
  <c r="D470" i="5"/>
  <c r="E470" i="5"/>
  <c r="H470" i="5"/>
  <c r="D471" i="5"/>
  <c r="H470" i="4"/>
  <c r="E470" i="4"/>
  <c r="D471" i="4"/>
  <c r="D473" i="3"/>
  <c r="E472" i="3"/>
  <c r="H472" i="3"/>
  <c r="K472" i="3"/>
  <c r="E473" i="3"/>
  <c r="D474" i="3"/>
  <c r="H473" i="3"/>
  <c r="K473" i="3"/>
  <c r="E471" i="4"/>
  <c r="H471" i="4"/>
  <c r="D472" i="4"/>
  <c r="D472" i="5"/>
  <c r="H471" i="5"/>
  <c r="E471" i="5"/>
  <c r="H472" i="4"/>
  <c r="E472" i="4"/>
  <c r="D473" i="4"/>
  <c r="H474" i="3"/>
  <c r="E474" i="3"/>
  <c r="D475" i="3"/>
  <c r="K474" i="3"/>
  <c r="E472" i="5"/>
  <c r="H472" i="5"/>
  <c r="D473" i="5"/>
  <c r="K475" i="3"/>
  <c r="H475" i="3"/>
  <c r="D476" i="3"/>
  <c r="E475" i="3"/>
  <c r="H473" i="4"/>
  <c r="E473" i="4"/>
  <c r="D474" i="4"/>
  <c r="E473" i="5"/>
  <c r="H473" i="5"/>
  <c r="D474" i="5"/>
  <c r="E474" i="4"/>
  <c r="H474" i="4"/>
  <c r="D475" i="4"/>
  <c r="E476" i="3"/>
  <c r="H476" i="3"/>
  <c r="D477" i="3"/>
  <c r="K476" i="3"/>
  <c r="E474" i="5"/>
  <c r="H474" i="5"/>
  <c r="D475" i="5"/>
  <c r="E475" i="4"/>
  <c r="H475" i="4"/>
  <c r="D476" i="4"/>
  <c r="E477" i="3"/>
  <c r="D478" i="3"/>
  <c r="H477" i="3"/>
  <c r="K477" i="3"/>
  <c r="D476" i="5"/>
  <c r="H475" i="5"/>
  <c r="E475" i="5"/>
  <c r="E476" i="4"/>
  <c r="H476" i="4"/>
  <c r="D477" i="4"/>
  <c r="E476" i="5"/>
  <c r="H476" i="5"/>
  <c r="D477" i="5"/>
  <c r="K478" i="3"/>
  <c r="E478" i="3"/>
  <c r="H478" i="3"/>
  <c r="D479" i="3"/>
  <c r="E477" i="4"/>
  <c r="H477" i="4"/>
  <c r="D478" i="4"/>
  <c r="E477" i="5"/>
  <c r="D478" i="5"/>
  <c r="H477" i="5"/>
  <c r="D480" i="3"/>
  <c r="E479" i="3"/>
  <c r="K479" i="3"/>
  <c r="H479" i="3"/>
  <c r="H478" i="4"/>
  <c r="E478" i="4"/>
  <c r="D479" i="4"/>
  <c r="E480" i="3"/>
  <c r="K480" i="3"/>
  <c r="D481" i="3"/>
  <c r="H480" i="3"/>
  <c r="E478" i="5"/>
  <c r="H478" i="5"/>
  <c r="D479" i="5"/>
  <c r="H479" i="5"/>
  <c r="D480" i="5"/>
  <c r="E479" i="5"/>
  <c r="E479" i="4"/>
  <c r="H479" i="4"/>
  <c r="D480" i="4"/>
  <c r="H481" i="3"/>
  <c r="D482" i="3"/>
  <c r="K481" i="3"/>
  <c r="E481" i="3"/>
  <c r="E480" i="5"/>
  <c r="H480" i="5"/>
  <c r="D481" i="5"/>
  <c r="K482" i="3"/>
  <c r="H482" i="3"/>
  <c r="E482" i="3"/>
  <c r="D483" i="3"/>
  <c r="E480" i="4"/>
  <c r="H480" i="4"/>
  <c r="D481" i="4"/>
  <c r="E481" i="5"/>
  <c r="D482" i="5"/>
  <c r="H481" i="5"/>
  <c r="D484" i="3"/>
  <c r="H483" i="3"/>
  <c r="E483" i="3"/>
  <c r="K483" i="3"/>
  <c r="H481" i="4"/>
  <c r="E481" i="4"/>
  <c r="D482" i="4"/>
  <c r="D485" i="3"/>
  <c r="H484" i="3"/>
  <c r="E484" i="3"/>
  <c r="K484" i="3"/>
  <c r="E482" i="5"/>
  <c r="D483" i="5"/>
  <c r="H482" i="5"/>
  <c r="E482" i="4"/>
  <c r="H482" i="4"/>
  <c r="D483" i="4"/>
  <c r="H483" i="4"/>
  <c r="E483" i="4"/>
  <c r="D484" i="4"/>
  <c r="E483" i="5"/>
  <c r="D484" i="5"/>
  <c r="H483" i="5"/>
  <c r="E485" i="3"/>
  <c r="D486" i="3"/>
  <c r="H485" i="3"/>
  <c r="K485" i="3"/>
  <c r="H486" i="3"/>
  <c r="D487" i="3"/>
  <c r="E486" i="3"/>
  <c r="K486" i="3"/>
  <c r="H484" i="4"/>
  <c r="E484" i="4"/>
  <c r="D485" i="4"/>
  <c r="E484" i="5"/>
  <c r="H484" i="5"/>
  <c r="D485" i="5"/>
  <c r="H485" i="4"/>
  <c r="E485" i="4"/>
  <c r="D486" i="4"/>
  <c r="E485" i="5"/>
  <c r="D486" i="5"/>
  <c r="H485" i="5"/>
  <c r="K487" i="3"/>
  <c r="H487" i="3"/>
  <c r="E487" i="3"/>
  <c r="D488" i="3"/>
  <c r="E486" i="4"/>
  <c r="H486" i="4"/>
  <c r="D487" i="4"/>
  <c r="E488" i="3"/>
  <c r="D489" i="3"/>
  <c r="H488" i="3"/>
  <c r="K488" i="3"/>
  <c r="E486" i="5"/>
  <c r="H486" i="5"/>
  <c r="D487" i="5"/>
  <c r="H487" i="4"/>
  <c r="E487" i="4"/>
  <c r="D488" i="4"/>
  <c r="D488" i="5"/>
  <c r="H487" i="5"/>
  <c r="E487" i="5"/>
  <c r="D490" i="3"/>
  <c r="H489" i="3"/>
  <c r="E489" i="3"/>
  <c r="K489" i="3"/>
  <c r="K490" i="3"/>
  <c r="D491" i="3"/>
  <c r="E490" i="3"/>
  <c r="H490" i="3"/>
  <c r="E488" i="5"/>
  <c r="H488" i="5"/>
  <c r="D489" i="5"/>
  <c r="H488" i="4"/>
  <c r="E488" i="4"/>
  <c r="D489" i="4"/>
  <c r="E489" i="5"/>
  <c r="H489" i="5"/>
  <c r="D490" i="5"/>
  <c r="H491" i="3"/>
  <c r="K491" i="3"/>
  <c r="E491" i="3"/>
  <c r="D492" i="3"/>
  <c r="H489" i="4"/>
  <c r="E489" i="4"/>
  <c r="D490" i="4"/>
  <c r="E490" i="5"/>
  <c r="H490" i="5"/>
  <c r="D491" i="5"/>
  <c r="E492" i="3"/>
  <c r="H492" i="3"/>
  <c r="K492" i="3"/>
  <c r="D493" i="3"/>
  <c r="E490" i="4"/>
  <c r="H490" i="4"/>
  <c r="D491" i="4"/>
  <c r="E491" i="5"/>
  <c r="D492" i="5"/>
  <c r="H491" i="5"/>
  <c r="H493" i="3"/>
  <c r="D494" i="3"/>
  <c r="E493" i="3"/>
  <c r="K493" i="3"/>
  <c r="E491" i="4"/>
  <c r="H491" i="4"/>
  <c r="D492" i="4"/>
  <c r="E492" i="5"/>
  <c r="D493" i="5"/>
  <c r="H492" i="5"/>
  <c r="E492" i="4"/>
  <c r="H492" i="4"/>
  <c r="D493" i="4"/>
  <c r="K494" i="3"/>
  <c r="D495" i="3"/>
  <c r="H494" i="3"/>
  <c r="E494" i="3"/>
  <c r="D496" i="3"/>
  <c r="E495" i="3"/>
  <c r="K495" i="3"/>
  <c r="H495" i="3"/>
  <c r="H493" i="4"/>
  <c r="E493" i="4"/>
  <c r="D494" i="4"/>
  <c r="E493" i="5"/>
  <c r="D494" i="5"/>
  <c r="H493" i="5"/>
  <c r="E494" i="4"/>
  <c r="H494" i="4"/>
  <c r="D495" i="4"/>
  <c r="E494" i="5"/>
  <c r="H494" i="5"/>
  <c r="D495" i="5"/>
  <c r="E496" i="3"/>
  <c r="K496" i="3"/>
  <c r="D497" i="3"/>
  <c r="H496" i="3"/>
  <c r="H495" i="5"/>
  <c r="D496" i="5"/>
  <c r="E495" i="5"/>
  <c r="E495" i="4"/>
  <c r="H495" i="4"/>
  <c r="D496" i="4"/>
  <c r="D498" i="3"/>
  <c r="K497" i="3"/>
  <c r="E497" i="3"/>
  <c r="H497" i="3"/>
  <c r="K498" i="3"/>
  <c r="H498" i="3"/>
  <c r="E498" i="3"/>
  <c r="D499" i="3"/>
  <c r="H496" i="4"/>
  <c r="E496" i="4"/>
  <c r="D497" i="4"/>
  <c r="E496" i="5"/>
  <c r="H496" i="5"/>
  <c r="D497" i="5"/>
  <c r="H499" i="3"/>
  <c r="D500" i="3"/>
  <c r="K499" i="3"/>
  <c r="E499" i="3"/>
  <c r="E497" i="4"/>
  <c r="H497" i="4"/>
  <c r="D498" i="4"/>
  <c r="E497" i="5"/>
  <c r="D498" i="5"/>
  <c r="H497" i="5"/>
  <c r="H498" i="4"/>
  <c r="E498" i="4"/>
  <c r="D499" i="4"/>
  <c r="H500" i="3"/>
  <c r="K500" i="3"/>
  <c r="D501" i="3"/>
  <c r="E500" i="3"/>
  <c r="E498" i="5"/>
  <c r="D499" i="5"/>
  <c r="H498" i="5"/>
  <c r="H501" i="3"/>
  <c r="D502" i="3"/>
  <c r="E501" i="3"/>
  <c r="K501" i="3"/>
  <c r="E499" i="4"/>
  <c r="H499" i="4"/>
  <c r="D500" i="4"/>
  <c r="H499" i="5"/>
  <c r="E499" i="5"/>
  <c r="D500" i="5"/>
  <c r="K502" i="3"/>
  <c r="H502" i="3"/>
  <c r="D503" i="3"/>
  <c r="E502" i="3"/>
  <c r="E500" i="4"/>
  <c r="H500" i="4"/>
  <c r="D501" i="4"/>
  <c r="E500" i="5"/>
  <c r="D501" i="5"/>
  <c r="H500" i="5"/>
  <c r="H501" i="4"/>
  <c r="E501" i="4"/>
  <c r="D502" i="4"/>
  <c r="D504" i="3"/>
  <c r="H503" i="3"/>
  <c r="K503" i="3"/>
  <c r="E503" i="3"/>
  <c r="E501" i="5"/>
  <c r="D502" i="5"/>
  <c r="H501" i="5"/>
  <c r="H504" i="3"/>
  <c r="E504" i="3"/>
  <c r="K504" i="3"/>
  <c r="D505" i="3"/>
  <c r="E502" i="4"/>
  <c r="H502" i="4"/>
  <c r="D503" i="4"/>
  <c r="E502" i="5"/>
  <c r="H502" i="5"/>
  <c r="D503" i="5"/>
  <c r="D504" i="5"/>
  <c r="E503" i="5"/>
  <c r="H503" i="5"/>
  <c r="D506" i="3"/>
  <c r="H505" i="3"/>
  <c r="E505" i="3"/>
  <c r="K505" i="3"/>
  <c r="H503" i="4"/>
  <c r="E503" i="4"/>
  <c r="D504" i="4"/>
  <c r="D507" i="3"/>
  <c r="E506" i="3"/>
  <c r="H506" i="3"/>
  <c r="K506" i="3"/>
  <c r="H504" i="4"/>
  <c r="E504" i="4"/>
  <c r="D505" i="4"/>
  <c r="E504" i="5"/>
  <c r="D505" i="5"/>
  <c r="H504" i="5"/>
  <c r="H505" i="4"/>
  <c r="E505" i="4"/>
  <c r="D506" i="4"/>
  <c r="E505" i="5"/>
  <c r="H505" i="5"/>
  <c r="D506" i="5"/>
  <c r="K507" i="3"/>
  <c r="D508" i="3"/>
  <c r="E507" i="3"/>
  <c r="H507" i="3"/>
  <c r="H506" i="5"/>
  <c r="D507" i="5"/>
  <c r="E506" i="5"/>
  <c r="K508" i="3"/>
  <c r="E508" i="3"/>
  <c r="D509" i="3"/>
  <c r="H508" i="3"/>
  <c r="E506" i="4"/>
  <c r="H506" i="4"/>
  <c r="D507" i="4"/>
  <c r="H507" i="4"/>
  <c r="E507" i="4"/>
  <c r="D508" i="4"/>
  <c r="H507" i="5"/>
  <c r="E507" i="5"/>
  <c r="D508" i="5"/>
  <c r="D510" i="3"/>
  <c r="H509" i="3"/>
  <c r="E509" i="3"/>
  <c r="K509" i="3"/>
  <c r="D511" i="3"/>
  <c r="E510" i="3"/>
  <c r="H510" i="3"/>
  <c r="K510" i="3"/>
  <c r="H508" i="4"/>
  <c r="E508" i="4"/>
  <c r="D509" i="4"/>
  <c r="D509" i="5"/>
  <c r="E508" i="5"/>
  <c r="H508" i="5"/>
  <c r="E509" i="4"/>
  <c r="H509" i="4"/>
  <c r="D510" i="4"/>
  <c r="H509" i="5"/>
  <c r="E509" i="5"/>
  <c r="D510" i="5"/>
  <c r="D512" i="3"/>
  <c r="E511" i="3"/>
  <c r="K511" i="3"/>
  <c r="H511" i="3"/>
  <c r="H510" i="4"/>
  <c r="E510" i="4"/>
  <c r="D511" i="4"/>
  <c r="D511" i="5"/>
  <c r="E510" i="5"/>
  <c r="H510" i="5"/>
  <c r="E512" i="3"/>
  <c r="K512" i="3"/>
  <c r="H512" i="3"/>
  <c r="D513" i="3"/>
  <c r="H511" i="5"/>
  <c r="E511" i="5"/>
  <c r="D512" i="5"/>
  <c r="D514" i="3"/>
  <c r="K513" i="3"/>
  <c r="H513" i="3"/>
  <c r="E513" i="3"/>
  <c r="H511" i="4"/>
  <c r="E511" i="4"/>
  <c r="D512" i="4"/>
  <c r="E512" i="4"/>
  <c r="H512" i="4"/>
  <c r="D513" i="4"/>
  <c r="H514" i="3"/>
  <c r="E514" i="3"/>
  <c r="D515" i="3"/>
  <c r="K514" i="3"/>
  <c r="D513" i="5"/>
  <c r="H512" i="5"/>
  <c r="E512" i="5"/>
  <c r="H513" i="5"/>
  <c r="D514" i="5"/>
  <c r="E513" i="5"/>
  <c r="E513" i="4"/>
  <c r="H513" i="4"/>
  <c r="D514" i="4"/>
  <c r="K515" i="3"/>
  <c r="H515" i="3"/>
  <c r="E515" i="3"/>
  <c r="D516" i="3"/>
  <c r="K516" i="3"/>
  <c r="H516" i="3"/>
  <c r="D517" i="3"/>
  <c r="E516" i="3"/>
  <c r="E514" i="5"/>
  <c r="H514" i="5"/>
  <c r="D515" i="5"/>
  <c r="E514" i="4"/>
  <c r="H514" i="4"/>
  <c r="D515" i="4"/>
  <c r="H515" i="5"/>
  <c r="D516" i="5"/>
  <c r="E515" i="5"/>
  <c r="H515" i="4"/>
  <c r="E515" i="4"/>
  <c r="D516" i="4"/>
  <c r="K517" i="3"/>
  <c r="D518" i="3"/>
  <c r="E517" i="3"/>
  <c r="H517" i="3"/>
  <c r="H516" i="4"/>
  <c r="E516" i="4"/>
  <c r="D517" i="4"/>
  <c r="H516" i="5"/>
  <c r="D517" i="5"/>
  <c r="E516" i="5"/>
  <c r="K518" i="3"/>
  <c r="E518" i="3"/>
  <c r="H518" i="3"/>
  <c r="D519" i="3"/>
  <c r="E517" i="4"/>
  <c r="H517" i="4"/>
  <c r="D518" i="4"/>
  <c r="K519" i="3"/>
  <c r="D520" i="3"/>
  <c r="H519" i="3"/>
  <c r="E519" i="3"/>
  <c r="H517" i="5"/>
  <c r="E517" i="5"/>
  <c r="D518" i="5"/>
  <c r="D519" i="5"/>
  <c r="H518" i="5"/>
  <c r="E518" i="5"/>
  <c r="E518" i="4"/>
  <c r="H518" i="4"/>
  <c r="D519" i="4"/>
  <c r="E520" i="3"/>
  <c r="K520" i="3"/>
  <c r="H520" i="3"/>
  <c r="D521" i="3"/>
  <c r="E519" i="4"/>
  <c r="H519" i="4"/>
  <c r="D520" i="4"/>
  <c r="H521" i="3"/>
  <c r="K521" i="3"/>
  <c r="E521" i="3"/>
  <c r="D522" i="3"/>
  <c r="H519" i="5"/>
  <c r="D520" i="5"/>
  <c r="E519" i="5"/>
  <c r="D523" i="3"/>
  <c r="H522" i="3"/>
  <c r="E522" i="3"/>
  <c r="K522" i="3"/>
  <c r="D521" i="5"/>
  <c r="E520" i="5"/>
  <c r="H520" i="5"/>
  <c r="H520" i="4"/>
  <c r="E520" i="4"/>
  <c r="D521" i="4"/>
  <c r="H521" i="4"/>
  <c r="E521" i="4"/>
  <c r="D522" i="4"/>
  <c r="H521" i="5"/>
  <c r="E521" i="5"/>
  <c r="D522" i="5"/>
  <c r="D524" i="3"/>
  <c r="K523" i="3"/>
  <c r="E523" i="3"/>
  <c r="H523" i="3"/>
  <c r="D525" i="3"/>
  <c r="H524" i="3"/>
  <c r="E524" i="3"/>
  <c r="K524" i="3"/>
  <c r="E522" i="4"/>
  <c r="H522" i="4"/>
  <c r="D523" i="4"/>
  <c r="H522" i="5"/>
  <c r="D523" i="5"/>
  <c r="E522" i="5"/>
  <c r="H523" i="4"/>
  <c r="E523" i="4"/>
  <c r="D524" i="4"/>
  <c r="H523" i="5"/>
  <c r="D524" i="5"/>
  <c r="E523" i="5"/>
  <c r="K525" i="3"/>
  <c r="H525" i="3"/>
  <c r="D526" i="3"/>
  <c r="E525" i="3"/>
  <c r="H524" i="4"/>
  <c r="E524" i="4"/>
  <c r="D525" i="4"/>
  <c r="K526" i="3"/>
  <c r="D527" i="3"/>
  <c r="H526" i="3"/>
  <c r="E526" i="3"/>
  <c r="H524" i="5"/>
  <c r="D525" i="5"/>
  <c r="E524" i="5"/>
  <c r="H525" i="4"/>
  <c r="E525" i="4"/>
  <c r="D526" i="4"/>
  <c r="H525" i="5"/>
  <c r="E525" i="5"/>
  <c r="D526" i="5"/>
  <c r="D528" i="3"/>
  <c r="E527" i="3"/>
  <c r="K527" i="3"/>
  <c r="H527" i="3"/>
  <c r="E528" i="3"/>
  <c r="K528" i="3"/>
  <c r="D529" i="3"/>
  <c r="H528" i="3"/>
  <c r="E526" i="5"/>
  <c r="D527" i="5"/>
  <c r="H526" i="5"/>
  <c r="H526" i="4"/>
  <c r="E526" i="4"/>
  <c r="D527" i="4"/>
  <c r="H527" i="4"/>
  <c r="E527" i="4"/>
  <c r="D528" i="4"/>
  <c r="H527" i="5"/>
  <c r="E527" i="5"/>
  <c r="D528" i="5"/>
  <c r="D530" i="3"/>
  <c r="K529" i="3"/>
  <c r="E529" i="3"/>
  <c r="H529" i="3"/>
  <c r="H530" i="3"/>
  <c r="E530" i="3"/>
  <c r="D531" i="3"/>
  <c r="K530" i="3"/>
  <c r="D529" i="5"/>
  <c r="E528" i="5"/>
  <c r="H528" i="5"/>
  <c r="H528" i="4"/>
  <c r="E528" i="4"/>
  <c r="D529" i="4"/>
  <c r="H531" i="3"/>
  <c r="D532" i="3"/>
  <c r="K531" i="3"/>
  <c r="E531" i="3"/>
  <c r="H529" i="4"/>
  <c r="E529" i="4"/>
  <c r="D530" i="4"/>
  <c r="H529" i="5"/>
  <c r="D530" i="5"/>
  <c r="E529" i="5"/>
  <c r="H532" i="3"/>
  <c r="K532" i="3"/>
  <c r="D533" i="3"/>
  <c r="E532" i="3"/>
  <c r="H530" i="4"/>
  <c r="E530" i="4"/>
  <c r="D531" i="4"/>
  <c r="E530" i="5"/>
  <c r="H530" i="5"/>
  <c r="D531" i="5"/>
  <c r="E531" i="4"/>
  <c r="H531" i="4"/>
  <c r="D532" i="4"/>
  <c r="D534" i="3"/>
  <c r="E533" i="3"/>
  <c r="K533" i="3"/>
  <c r="H533" i="3"/>
  <c r="H531" i="5"/>
  <c r="D532" i="5"/>
  <c r="E531" i="5"/>
  <c r="K534" i="3"/>
  <c r="H534" i="3"/>
  <c r="E534" i="3"/>
  <c r="D535" i="3"/>
  <c r="H532" i="4"/>
  <c r="E532" i="4"/>
  <c r="D533" i="4"/>
  <c r="D533" i="5"/>
  <c r="H532" i="5"/>
  <c r="E532" i="5"/>
  <c r="H533" i="5"/>
  <c r="D534" i="5"/>
  <c r="E533" i="5"/>
  <c r="E533" i="4"/>
  <c r="H533" i="4"/>
  <c r="D534" i="4"/>
  <c r="K535" i="3"/>
  <c r="H535" i="3"/>
  <c r="D536" i="3"/>
  <c r="E535" i="3"/>
  <c r="E534" i="4"/>
  <c r="H534" i="4"/>
  <c r="D535" i="4"/>
  <c r="D535" i="5"/>
  <c r="H534" i="5"/>
  <c r="E534" i="5"/>
  <c r="H536" i="3"/>
  <c r="E536" i="3"/>
  <c r="K536" i="3"/>
  <c r="D537" i="3"/>
  <c r="H537" i="3"/>
  <c r="K537" i="3"/>
  <c r="E537" i="3"/>
  <c r="D538" i="3"/>
  <c r="H535" i="5"/>
  <c r="D536" i="5"/>
  <c r="E535" i="5"/>
  <c r="E535" i="4"/>
  <c r="H535" i="4"/>
  <c r="D536" i="4"/>
  <c r="D537" i="5"/>
  <c r="E536" i="5"/>
  <c r="H536" i="5"/>
  <c r="D539" i="3"/>
  <c r="E538" i="3"/>
  <c r="H538" i="3"/>
  <c r="K538" i="3"/>
  <c r="E536" i="4"/>
  <c r="H536" i="4"/>
  <c r="D537" i="4"/>
  <c r="H537" i="4"/>
  <c r="E537" i="4"/>
  <c r="D538" i="4"/>
  <c r="K539" i="3"/>
  <c r="D540" i="3"/>
  <c r="E539" i="3"/>
  <c r="H539" i="3"/>
  <c r="H537" i="5"/>
  <c r="D538" i="5"/>
  <c r="E537" i="5"/>
  <c r="E538" i="4"/>
  <c r="H538" i="4"/>
  <c r="D539" i="4"/>
  <c r="H538" i="5"/>
  <c r="E538" i="5"/>
  <c r="D539" i="5"/>
  <c r="K540" i="3"/>
  <c r="E540" i="3"/>
  <c r="D541" i="3"/>
  <c r="H540" i="3"/>
  <c r="H539" i="5"/>
  <c r="E539" i="5"/>
  <c r="D540" i="5"/>
  <c r="E539" i="4"/>
  <c r="H539" i="4"/>
  <c r="D540" i="4"/>
  <c r="H541" i="3"/>
  <c r="K541" i="3"/>
  <c r="D542" i="3"/>
  <c r="E541" i="3"/>
  <c r="D541" i="5"/>
  <c r="H540" i="5"/>
  <c r="E540" i="5"/>
  <c r="E540" i="4"/>
  <c r="H540" i="4"/>
  <c r="D541" i="4"/>
  <c r="D543" i="3"/>
  <c r="K542" i="3"/>
  <c r="H542" i="3"/>
  <c r="E542" i="3"/>
  <c r="D544" i="3"/>
  <c r="E543" i="3"/>
  <c r="K543" i="3"/>
  <c r="H543" i="3"/>
  <c r="E541" i="4"/>
  <c r="H541" i="4"/>
  <c r="D542" i="4"/>
  <c r="H541" i="5"/>
  <c r="E541" i="5"/>
  <c r="D542" i="5"/>
  <c r="E542" i="4"/>
  <c r="H542" i="4"/>
  <c r="D543" i="4"/>
  <c r="H542" i="5"/>
  <c r="D543" i="5"/>
  <c r="E542" i="5"/>
  <c r="E544" i="3"/>
  <c r="K544" i="3"/>
  <c r="H544" i="3"/>
  <c r="D545" i="3"/>
  <c r="H545" i="3"/>
  <c r="D546" i="3"/>
  <c r="K545" i="3"/>
  <c r="E545" i="3"/>
  <c r="E543" i="4"/>
  <c r="H543" i="4"/>
  <c r="D544" i="4"/>
  <c r="H543" i="5"/>
  <c r="E543" i="5"/>
  <c r="D544" i="5"/>
  <c r="H544" i="4"/>
  <c r="E544" i="4"/>
  <c r="D545" i="4"/>
  <c r="D547" i="3"/>
  <c r="E546" i="3"/>
  <c r="H546" i="3"/>
  <c r="K546" i="3"/>
  <c r="D545" i="5"/>
  <c r="E544" i="5"/>
  <c r="H544" i="5"/>
  <c r="D548" i="3"/>
  <c r="H547" i="3"/>
  <c r="E547" i="3"/>
  <c r="K547" i="3"/>
  <c r="H545" i="5"/>
  <c r="D546" i="5"/>
  <c r="E545" i="5"/>
  <c r="H545" i="4"/>
  <c r="E545" i="4"/>
  <c r="D546" i="4"/>
  <c r="E546" i="4"/>
  <c r="H546" i="4"/>
  <c r="D547" i="4"/>
  <c r="E546" i="5"/>
  <c r="H546" i="5"/>
  <c r="D547" i="5"/>
  <c r="D549" i="3"/>
  <c r="H548" i="3"/>
  <c r="E548" i="3"/>
  <c r="K548" i="3"/>
  <c r="E547" i="4"/>
  <c r="H547" i="4"/>
  <c r="D548" i="4"/>
  <c r="H549" i="3"/>
  <c r="E549" i="3"/>
  <c r="K549" i="3"/>
  <c r="D550" i="3"/>
  <c r="H547" i="5"/>
  <c r="E547" i="5"/>
  <c r="D548" i="5"/>
  <c r="K550" i="3"/>
  <c r="E550" i="3"/>
  <c r="H550" i="3"/>
  <c r="D551" i="3"/>
  <c r="H548" i="5"/>
  <c r="D549" i="5"/>
  <c r="E548" i="5"/>
  <c r="H548" i="4"/>
  <c r="E548" i="4"/>
  <c r="D549" i="4"/>
  <c r="H549" i="5"/>
  <c r="D550" i="5"/>
  <c r="E549" i="5"/>
  <c r="K551" i="3"/>
  <c r="H551" i="3"/>
  <c r="E551" i="3"/>
  <c r="D552" i="3"/>
  <c r="H549" i="4"/>
  <c r="E549" i="4"/>
  <c r="D550" i="4"/>
  <c r="E552" i="3"/>
  <c r="D553" i="3"/>
  <c r="H552" i="3"/>
  <c r="K552" i="3"/>
  <c r="H550" i="4"/>
  <c r="E550" i="4"/>
  <c r="D551" i="4"/>
  <c r="D551" i="5"/>
  <c r="E550" i="5"/>
  <c r="H550" i="5"/>
  <c r="H551" i="5"/>
  <c r="E551" i="5"/>
  <c r="D552" i="5"/>
  <c r="H553" i="3"/>
  <c r="K553" i="3"/>
  <c r="D554" i="3"/>
  <c r="E553" i="3"/>
  <c r="E551" i="4"/>
  <c r="H551" i="4"/>
  <c r="D552" i="4"/>
  <c r="D553" i="5"/>
  <c r="E552" i="5"/>
  <c r="H552" i="5"/>
  <c r="H554" i="3"/>
  <c r="D555" i="3"/>
  <c r="E554" i="3"/>
  <c r="K554" i="3"/>
  <c r="E552" i="4"/>
  <c r="H552" i="4"/>
  <c r="D553" i="4"/>
  <c r="E553" i="4"/>
  <c r="H553" i="4"/>
  <c r="D554" i="4"/>
  <c r="D556" i="3"/>
  <c r="K555" i="3"/>
  <c r="E555" i="3"/>
  <c r="H555" i="3"/>
  <c r="H553" i="5"/>
  <c r="D554" i="5"/>
  <c r="E553" i="5"/>
  <c r="H554" i="4"/>
  <c r="E554" i="4"/>
  <c r="D555" i="4"/>
  <c r="H556" i="3"/>
  <c r="D557" i="3"/>
  <c r="E556" i="3"/>
  <c r="K556" i="3"/>
  <c r="H554" i="5"/>
  <c r="E554" i="5"/>
  <c r="D555" i="5"/>
  <c r="H555" i="5"/>
  <c r="D556" i="5"/>
  <c r="E555" i="5"/>
  <c r="E555" i="4"/>
  <c r="H555" i="4"/>
  <c r="D556" i="4"/>
  <c r="K557" i="3"/>
  <c r="H557" i="3"/>
  <c r="E557" i="3"/>
  <c r="D558" i="3"/>
  <c r="E556" i="4"/>
  <c r="H556" i="4"/>
  <c r="D557" i="4"/>
  <c r="H556" i="5"/>
  <c r="E556" i="5"/>
  <c r="D557" i="5"/>
  <c r="D559" i="3"/>
  <c r="E558" i="3"/>
  <c r="K558" i="3"/>
  <c r="H558" i="3"/>
  <c r="H557" i="4"/>
  <c r="E557" i="4"/>
  <c r="D558" i="4"/>
  <c r="H557" i="5"/>
  <c r="E557" i="5"/>
  <c r="D558" i="5"/>
  <c r="K559" i="3"/>
  <c r="E559" i="3"/>
  <c r="D560" i="3"/>
  <c r="H559" i="3"/>
  <c r="H558" i="4"/>
  <c r="E558" i="4"/>
  <c r="D559" i="4"/>
  <c r="H558" i="5"/>
  <c r="D559" i="5"/>
  <c r="E558" i="5"/>
  <c r="K560" i="3"/>
  <c r="E560" i="3"/>
  <c r="H560" i="3"/>
  <c r="D561" i="3"/>
  <c r="E559" i="4"/>
  <c r="H559" i="4"/>
  <c r="D560" i="4"/>
  <c r="H561" i="3"/>
  <c r="E561" i="3"/>
  <c r="D562" i="3"/>
  <c r="K561" i="3"/>
  <c r="H559" i="5"/>
  <c r="E559" i="5"/>
  <c r="D560" i="5"/>
  <c r="E560" i="4"/>
  <c r="H560" i="4"/>
  <c r="D561" i="4"/>
  <c r="E562" i="3"/>
  <c r="H562" i="3"/>
  <c r="D563" i="3"/>
  <c r="K562" i="3"/>
  <c r="D561" i="5"/>
  <c r="E560" i="5"/>
  <c r="H560" i="5"/>
  <c r="K563" i="3"/>
  <c r="H563" i="3"/>
  <c r="D564" i="3"/>
  <c r="E563" i="3"/>
  <c r="H561" i="5"/>
  <c r="D562" i="5"/>
  <c r="E561" i="5"/>
  <c r="E561" i="4"/>
  <c r="H561" i="4"/>
  <c r="D562" i="4"/>
  <c r="K564" i="3"/>
  <c r="H564" i="3"/>
  <c r="E564" i="3"/>
  <c r="D565" i="3"/>
  <c r="E562" i="5"/>
  <c r="D563" i="5"/>
  <c r="H562" i="5"/>
  <c r="H562" i="4"/>
  <c r="E562" i="4"/>
  <c r="D563" i="4"/>
  <c r="H565" i="3"/>
  <c r="K565" i="3"/>
  <c r="E565" i="3"/>
  <c r="D566" i="3"/>
  <c r="H563" i="5"/>
  <c r="E563" i="5"/>
  <c r="D564" i="5"/>
  <c r="E563" i="4"/>
  <c r="H563" i="4"/>
  <c r="D564" i="4"/>
  <c r="H566" i="3"/>
  <c r="K566" i="3"/>
  <c r="E566" i="3"/>
  <c r="D567" i="3"/>
  <c r="D565" i="5"/>
  <c r="H564" i="5"/>
  <c r="E564" i="5"/>
  <c r="H564" i="4"/>
  <c r="E564" i="4"/>
  <c r="D565" i="4"/>
  <c r="E565" i="4"/>
  <c r="H565" i="4"/>
  <c r="D566" i="4"/>
  <c r="E567" i="3"/>
  <c r="D568" i="3"/>
  <c r="K567" i="3"/>
  <c r="H567" i="3"/>
  <c r="H565" i="5"/>
  <c r="D566" i="5"/>
  <c r="E565" i="5"/>
  <c r="E566" i="4"/>
  <c r="H566" i="4"/>
  <c r="D567" i="4"/>
  <c r="D567" i="5"/>
  <c r="H566" i="5"/>
  <c r="E566" i="5"/>
  <c r="D569" i="3"/>
  <c r="K568" i="3"/>
  <c r="E568" i="3"/>
  <c r="H568" i="3"/>
  <c r="H567" i="5"/>
  <c r="E567" i="5"/>
  <c r="D568" i="5"/>
  <c r="E567" i="4"/>
  <c r="H567" i="4"/>
  <c r="D568" i="4"/>
  <c r="K569" i="3"/>
  <c r="D570" i="3"/>
  <c r="E569" i="3"/>
  <c r="H569" i="3"/>
  <c r="D569" i="5"/>
  <c r="E568" i="5"/>
  <c r="H568" i="5"/>
  <c r="H568" i="4"/>
  <c r="E568" i="4"/>
  <c r="D569" i="4"/>
  <c r="E570" i="3"/>
  <c r="D571" i="3"/>
  <c r="H570" i="3"/>
  <c r="K570" i="3"/>
  <c r="K571" i="3"/>
  <c r="E571" i="3"/>
  <c r="D572" i="3"/>
  <c r="H571" i="3"/>
  <c r="E569" i="4"/>
  <c r="H569" i="4"/>
  <c r="D570" i="4"/>
  <c r="H569" i="5"/>
  <c r="E569" i="5"/>
  <c r="D570" i="5"/>
  <c r="H570" i="4"/>
  <c r="E570" i="4"/>
  <c r="D571" i="4"/>
  <c r="H570" i="5"/>
  <c r="D571" i="5"/>
  <c r="E570" i="5"/>
  <c r="H572" i="3"/>
  <c r="D573" i="3"/>
  <c r="K572" i="3"/>
  <c r="E572" i="3"/>
  <c r="E571" i="4"/>
  <c r="H571" i="4"/>
  <c r="D572" i="4"/>
  <c r="H573" i="3"/>
  <c r="D574" i="3"/>
  <c r="K573" i="3"/>
  <c r="E573" i="3"/>
  <c r="H571" i="5"/>
  <c r="E571" i="5"/>
  <c r="D572" i="5"/>
  <c r="D573" i="5"/>
  <c r="E572" i="5"/>
  <c r="H572" i="5"/>
  <c r="E572" i="4"/>
  <c r="H572" i="4"/>
  <c r="D573" i="4"/>
  <c r="E574" i="3"/>
  <c r="D575" i="3"/>
  <c r="H574" i="3"/>
  <c r="K574" i="3"/>
  <c r="D576" i="3"/>
  <c r="K575" i="3"/>
  <c r="E575" i="3"/>
  <c r="H575" i="3"/>
  <c r="E573" i="4"/>
  <c r="H573" i="4"/>
  <c r="D574" i="4"/>
  <c r="H573" i="5"/>
  <c r="E573" i="5"/>
  <c r="D574" i="5"/>
  <c r="H574" i="4"/>
  <c r="E574" i="4"/>
  <c r="D575" i="4"/>
  <c r="D575" i="5"/>
  <c r="E574" i="5"/>
  <c r="H574" i="5"/>
  <c r="K576" i="3"/>
  <c r="E576" i="3"/>
  <c r="D577" i="3"/>
  <c r="H576" i="3"/>
  <c r="H575" i="5"/>
  <c r="E575" i="5"/>
  <c r="D576" i="5"/>
  <c r="H575" i="4"/>
  <c r="E575" i="4"/>
  <c r="D576" i="4"/>
  <c r="K577" i="3"/>
  <c r="H577" i="3"/>
  <c r="E577" i="3"/>
  <c r="D578" i="3"/>
  <c r="E578" i="3"/>
  <c r="H578" i="3"/>
  <c r="D579" i="3"/>
  <c r="K578" i="3"/>
  <c r="D577" i="5"/>
  <c r="H576" i="5"/>
  <c r="E576" i="5"/>
  <c r="E576" i="4"/>
  <c r="H576" i="4"/>
  <c r="D577" i="4"/>
  <c r="K579" i="3"/>
  <c r="E579" i="3"/>
  <c r="D580" i="3"/>
  <c r="H579" i="3"/>
  <c r="E577" i="4"/>
  <c r="H577" i="4"/>
  <c r="D578" i="4"/>
  <c r="H577" i="5"/>
  <c r="D578" i="5"/>
  <c r="E577" i="5"/>
  <c r="H578" i="4"/>
  <c r="E578" i="4"/>
  <c r="D579" i="4"/>
  <c r="H580" i="3"/>
  <c r="K580" i="3"/>
  <c r="E580" i="3"/>
  <c r="D581" i="3"/>
  <c r="E578" i="5"/>
  <c r="D579" i="5"/>
  <c r="H578" i="5"/>
  <c r="H581" i="3"/>
  <c r="D582" i="3"/>
  <c r="E581" i="3"/>
  <c r="K581" i="3"/>
  <c r="E579" i="4"/>
  <c r="H579" i="4"/>
  <c r="D580" i="4"/>
  <c r="H579" i="5"/>
  <c r="E579" i="5"/>
  <c r="D580" i="5"/>
  <c r="E582" i="3"/>
  <c r="H582" i="3"/>
  <c r="K582" i="3"/>
  <c r="D583" i="3"/>
  <c r="H580" i="4"/>
  <c r="E580" i="4"/>
  <c r="D581" i="4"/>
  <c r="H580" i="5"/>
  <c r="D581" i="5"/>
  <c r="E580" i="5"/>
  <c r="E583" i="3"/>
  <c r="K583" i="3"/>
  <c r="D584" i="3"/>
  <c r="H583" i="3"/>
  <c r="E581" i="4"/>
  <c r="H581" i="4"/>
  <c r="D582" i="4"/>
  <c r="H581" i="5"/>
  <c r="E581" i="5"/>
  <c r="D582" i="5"/>
  <c r="H582" i="4"/>
  <c r="E582" i="4"/>
  <c r="D583" i="4"/>
  <c r="D583" i="5"/>
  <c r="H582" i="5"/>
  <c r="E582" i="5"/>
  <c r="E584" i="3"/>
  <c r="K584" i="3"/>
  <c r="H584" i="3"/>
  <c r="D585" i="3"/>
  <c r="E583" i="4"/>
  <c r="H583" i="4"/>
  <c r="D584" i="4"/>
  <c r="H583" i="5"/>
  <c r="D584" i="5"/>
  <c r="E583" i="5"/>
  <c r="K585" i="3"/>
  <c r="E585" i="3"/>
  <c r="H585" i="3"/>
  <c r="D586" i="3"/>
  <c r="H584" i="4"/>
  <c r="E584" i="4"/>
  <c r="D585" i="4"/>
  <c r="D587" i="3"/>
  <c r="H586" i="3"/>
  <c r="E586" i="3"/>
  <c r="K586" i="3"/>
  <c r="D585" i="5"/>
  <c r="E584" i="5"/>
  <c r="H584" i="5"/>
  <c r="D588" i="3"/>
  <c r="K587" i="3"/>
  <c r="E587" i="3"/>
  <c r="H587" i="3"/>
  <c r="H585" i="5"/>
  <c r="D586" i="5"/>
  <c r="E585" i="5"/>
  <c r="E585" i="4"/>
  <c r="H585" i="4"/>
  <c r="D586" i="4"/>
  <c r="H586" i="5"/>
  <c r="D587" i="5"/>
  <c r="E586" i="5"/>
  <c r="H586" i="4"/>
  <c r="E586" i="4"/>
  <c r="D587" i="4"/>
  <c r="E588" i="3"/>
  <c r="K588" i="3"/>
  <c r="H588" i="3"/>
  <c r="D589" i="3"/>
  <c r="K589" i="3"/>
  <c r="E589" i="3"/>
  <c r="H589" i="3"/>
  <c r="D590" i="3"/>
  <c r="H587" i="5"/>
  <c r="D588" i="5"/>
  <c r="E587" i="5"/>
  <c r="E587" i="4"/>
  <c r="H587" i="4"/>
  <c r="D588" i="4"/>
  <c r="H590" i="3"/>
  <c r="K590" i="3"/>
  <c r="E590" i="3"/>
  <c r="D591" i="3"/>
  <c r="E588" i="4"/>
  <c r="H588" i="4"/>
  <c r="D589" i="4"/>
  <c r="H588" i="5"/>
  <c r="D589" i="5"/>
  <c r="E588" i="5"/>
  <c r="E589" i="4"/>
  <c r="H589" i="4"/>
  <c r="D590" i="4"/>
  <c r="K591" i="3"/>
  <c r="H591" i="3"/>
  <c r="E591" i="3"/>
  <c r="D592" i="3"/>
  <c r="H589" i="5"/>
  <c r="E589" i="5"/>
  <c r="D590" i="5"/>
  <c r="H590" i="4"/>
  <c r="E590" i="4"/>
  <c r="D591" i="4"/>
  <c r="D593" i="3"/>
  <c r="K592" i="3"/>
  <c r="H592" i="3"/>
  <c r="E592" i="3"/>
  <c r="E590" i="5"/>
  <c r="H590" i="5"/>
  <c r="D591" i="5"/>
  <c r="E593" i="3"/>
  <c r="K593" i="3"/>
  <c r="D594" i="3"/>
  <c r="H593" i="3"/>
  <c r="H591" i="5"/>
  <c r="E591" i="5"/>
  <c r="D592" i="5"/>
  <c r="E591" i="4"/>
  <c r="H591" i="4"/>
  <c r="D592" i="4"/>
  <c r="H594" i="3"/>
  <c r="E594" i="3"/>
  <c r="D595" i="3"/>
  <c r="K594" i="3"/>
  <c r="D593" i="5"/>
  <c r="H592" i="5"/>
  <c r="E592" i="5"/>
  <c r="E592" i="4"/>
  <c r="H592" i="4"/>
  <c r="D593" i="4"/>
  <c r="E595" i="3"/>
  <c r="K595" i="3"/>
  <c r="D596" i="3"/>
  <c r="H595" i="3"/>
  <c r="H593" i="4"/>
  <c r="E593" i="4"/>
  <c r="D594" i="4"/>
  <c r="H593" i="5"/>
  <c r="D594" i="5"/>
  <c r="E593" i="5"/>
  <c r="E594" i="4"/>
  <c r="H594" i="4"/>
  <c r="D595" i="4"/>
  <c r="E596" i="3"/>
  <c r="H596" i="3"/>
  <c r="D597" i="3"/>
  <c r="K596" i="3"/>
  <c r="E594" i="5"/>
  <c r="H594" i="5"/>
  <c r="D595" i="5"/>
  <c r="H595" i="4"/>
  <c r="E595" i="4"/>
  <c r="D596" i="4"/>
  <c r="K597" i="3"/>
  <c r="H597" i="3"/>
  <c r="E597" i="3"/>
  <c r="D598" i="3"/>
  <c r="H595" i="5"/>
  <c r="D596" i="5"/>
  <c r="E595" i="5"/>
  <c r="H596" i="4"/>
  <c r="E596" i="4"/>
  <c r="D597" i="4"/>
  <c r="E598" i="3"/>
  <c r="K598" i="3"/>
  <c r="D599" i="3"/>
  <c r="H598" i="3"/>
  <c r="D597" i="5"/>
  <c r="H596" i="5"/>
  <c r="E596" i="5"/>
  <c r="H597" i="5"/>
  <c r="E597" i="5"/>
  <c r="D598" i="5"/>
  <c r="E597" i="4"/>
  <c r="H597" i="4"/>
  <c r="D598" i="4"/>
  <c r="E599" i="3"/>
  <c r="D600" i="3"/>
  <c r="K599" i="3"/>
  <c r="H599" i="3"/>
  <c r="D601" i="3"/>
  <c r="E600" i="3"/>
  <c r="H600" i="3"/>
  <c r="K600" i="3"/>
  <c r="D599" i="5"/>
  <c r="H598" i="5"/>
  <c r="E598" i="5"/>
  <c r="E598" i="4"/>
  <c r="H598" i="4"/>
  <c r="D599" i="4"/>
  <c r="E599" i="4"/>
  <c r="H599" i="4"/>
  <c r="D600" i="4"/>
  <c r="H599" i="5"/>
  <c r="E599" i="5"/>
  <c r="D600" i="5"/>
  <c r="E601" i="3"/>
  <c r="D602" i="3"/>
  <c r="H601" i="3"/>
  <c r="K601" i="3"/>
  <c r="H600" i="4"/>
  <c r="E600" i="4"/>
  <c r="D601" i="4"/>
  <c r="D601" i="5"/>
  <c r="E600" i="5"/>
  <c r="H600" i="5"/>
  <c r="H602" i="3"/>
  <c r="D603" i="3"/>
  <c r="E602" i="3"/>
  <c r="K602" i="3"/>
  <c r="H603" i="3"/>
  <c r="D604" i="3"/>
  <c r="E603" i="3"/>
  <c r="K603" i="3"/>
  <c r="E601" i="4"/>
  <c r="H601" i="4"/>
  <c r="D602" i="4"/>
  <c r="H601" i="5"/>
  <c r="D602" i="5"/>
  <c r="E601" i="5"/>
  <c r="E602" i="4"/>
  <c r="H602" i="4"/>
  <c r="D603" i="4"/>
  <c r="D605" i="3"/>
  <c r="H604" i="3"/>
  <c r="K604" i="3"/>
  <c r="E604" i="3"/>
  <c r="H602" i="5"/>
  <c r="E602" i="5"/>
  <c r="D603" i="5"/>
  <c r="H603" i="5"/>
  <c r="E603" i="5"/>
  <c r="D604" i="5"/>
  <c r="E605" i="3"/>
  <c r="K605" i="3"/>
  <c r="H605" i="3"/>
  <c r="D606" i="3"/>
  <c r="E603" i="4"/>
  <c r="H603" i="4"/>
  <c r="D604" i="4"/>
  <c r="E604" i="4"/>
  <c r="H604" i="4"/>
  <c r="D605" i="4"/>
  <c r="H606" i="3"/>
  <c r="K606" i="3"/>
  <c r="D607" i="3"/>
  <c r="E606" i="3"/>
  <c r="D605" i="5"/>
  <c r="E604" i="5"/>
  <c r="H604" i="5"/>
  <c r="H605" i="5"/>
  <c r="E605" i="5"/>
  <c r="D606" i="5"/>
  <c r="E605" i="4"/>
  <c r="H605" i="4"/>
  <c r="D606" i="4"/>
  <c r="K607" i="3"/>
  <c r="H607" i="3"/>
  <c r="E607" i="3"/>
  <c r="D608" i="3"/>
  <c r="K608" i="3"/>
  <c r="E608" i="3"/>
  <c r="H608" i="3"/>
  <c r="D609" i="3"/>
  <c r="H606" i="5"/>
  <c r="E606" i="5"/>
  <c r="D607" i="5"/>
  <c r="H606" i="4"/>
  <c r="E606" i="4"/>
  <c r="D607" i="4"/>
  <c r="H607" i="5"/>
  <c r="E607" i="5"/>
  <c r="D608" i="5"/>
  <c r="D610" i="3"/>
  <c r="H609" i="3"/>
  <c r="E609" i="3"/>
  <c r="K609" i="3"/>
  <c r="H607" i="4"/>
  <c r="E607" i="4"/>
  <c r="D608" i="4"/>
  <c r="E610" i="3"/>
  <c r="D611" i="3"/>
  <c r="H610" i="3"/>
  <c r="K610" i="3"/>
  <c r="D609" i="5"/>
  <c r="E608" i="5"/>
  <c r="H608" i="5"/>
  <c r="E608" i="4"/>
  <c r="H608" i="4"/>
  <c r="D609" i="4"/>
  <c r="H611" i="3"/>
  <c r="K611" i="3"/>
  <c r="E611" i="3"/>
  <c r="D612" i="3"/>
  <c r="E609" i="4"/>
  <c r="H609" i="4"/>
  <c r="D610" i="4"/>
  <c r="H609" i="5"/>
  <c r="D610" i="5"/>
  <c r="E609" i="5"/>
  <c r="E610" i="4"/>
  <c r="H610" i="4"/>
  <c r="D611" i="4"/>
  <c r="E612" i="3"/>
  <c r="K612" i="3"/>
  <c r="D613" i="3"/>
  <c r="H612" i="3"/>
  <c r="E610" i="5"/>
  <c r="H610" i="5"/>
  <c r="D611" i="5"/>
  <c r="E611" i="4"/>
  <c r="H611" i="4"/>
  <c r="D612" i="4"/>
  <c r="K613" i="3"/>
  <c r="D614" i="3"/>
  <c r="H613" i="3"/>
  <c r="E613" i="3"/>
  <c r="H611" i="5"/>
  <c r="E611" i="5"/>
  <c r="D612" i="5"/>
  <c r="H612" i="5"/>
  <c r="D613" i="5"/>
  <c r="E612" i="5"/>
  <c r="H612" i="4"/>
  <c r="E612" i="4"/>
  <c r="D613" i="4"/>
  <c r="K614" i="3"/>
  <c r="E614" i="3"/>
  <c r="D615" i="3"/>
  <c r="H614" i="3"/>
  <c r="E613" i="4"/>
  <c r="H613" i="4"/>
  <c r="D614" i="4"/>
  <c r="H613" i="5"/>
  <c r="D614" i="5"/>
  <c r="E613" i="5"/>
  <c r="E615" i="3"/>
  <c r="K615" i="3"/>
  <c r="H615" i="3"/>
  <c r="D616" i="3"/>
  <c r="E616" i="3"/>
  <c r="H616" i="3"/>
  <c r="D617" i="3"/>
  <c r="K616" i="3"/>
  <c r="H614" i="4"/>
  <c r="E614" i="4"/>
  <c r="D615" i="4"/>
  <c r="D615" i="5"/>
  <c r="E614" i="5"/>
  <c r="H614" i="5"/>
  <c r="H615" i="5"/>
  <c r="E615" i="5"/>
  <c r="D616" i="5"/>
  <c r="E615" i="4"/>
  <c r="H615" i="4"/>
  <c r="D616" i="4"/>
  <c r="K617" i="3"/>
  <c r="H617" i="3"/>
  <c r="E617" i="3"/>
  <c r="D618" i="3"/>
  <c r="D617" i="5"/>
  <c r="E616" i="5"/>
  <c r="H616" i="5"/>
  <c r="H616" i="4"/>
  <c r="E616" i="4"/>
  <c r="D617" i="4"/>
  <c r="E618" i="3"/>
  <c r="H618" i="3"/>
  <c r="D619" i="3"/>
  <c r="K618" i="3"/>
  <c r="E617" i="4"/>
  <c r="H617" i="4"/>
  <c r="D618" i="4"/>
  <c r="E619" i="3"/>
  <c r="D620" i="3"/>
  <c r="K619" i="3"/>
  <c r="H619" i="3"/>
  <c r="H617" i="5"/>
  <c r="D618" i="5"/>
  <c r="E617" i="5"/>
  <c r="E618" i="4"/>
  <c r="H618" i="4"/>
  <c r="D619" i="4"/>
  <c r="H618" i="5"/>
  <c r="D619" i="5"/>
  <c r="E618" i="5"/>
  <c r="E620" i="3"/>
  <c r="K620" i="3"/>
  <c r="H620" i="3"/>
  <c r="D621" i="3"/>
  <c r="E619" i="4"/>
  <c r="H619" i="4"/>
  <c r="D620" i="4"/>
  <c r="E621" i="3"/>
  <c r="K621" i="3"/>
  <c r="D622" i="3"/>
  <c r="H621" i="3"/>
  <c r="H619" i="5"/>
  <c r="D620" i="5"/>
  <c r="E619" i="5"/>
  <c r="E620" i="4"/>
  <c r="H620" i="4"/>
  <c r="D621" i="4"/>
  <c r="D623" i="3"/>
  <c r="H622" i="3"/>
  <c r="E622" i="3"/>
  <c r="K622" i="3"/>
  <c r="H620" i="5"/>
  <c r="E620" i="5"/>
  <c r="D621" i="5"/>
  <c r="E623" i="3"/>
  <c r="K623" i="3"/>
  <c r="H623" i="3"/>
  <c r="D624" i="3"/>
  <c r="H621" i="5"/>
  <c r="E621" i="5"/>
  <c r="D622" i="5"/>
  <c r="H621" i="4"/>
  <c r="E621" i="4"/>
  <c r="D622" i="4"/>
  <c r="H622" i="5"/>
  <c r="D623" i="5"/>
  <c r="E622" i="5"/>
  <c r="E624" i="3"/>
  <c r="D625" i="3"/>
  <c r="K624" i="3"/>
  <c r="H624" i="3"/>
  <c r="E622" i="4"/>
  <c r="H622" i="4"/>
  <c r="D623" i="4"/>
  <c r="H623" i="5"/>
  <c r="E623" i="5"/>
  <c r="D624" i="5"/>
  <c r="E623" i="4"/>
  <c r="H623" i="4"/>
  <c r="D624" i="4"/>
  <c r="K625" i="3"/>
  <c r="D626" i="3"/>
  <c r="E625" i="3"/>
  <c r="H625" i="3"/>
  <c r="E626" i="3"/>
  <c r="D627" i="3"/>
  <c r="H626" i="3"/>
  <c r="K626" i="3"/>
  <c r="E624" i="4"/>
  <c r="H624" i="4"/>
  <c r="D625" i="4"/>
  <c r="D625" i="5"/>
  <c r="E624" i="5"/>
  <c r="H624" i="5"/>
  <c r="E625" i="4"/>
  <c r="H625" i="4"/>
  <c r="D626" i="4"/>
  <c r="H625" i="5"/>
  <c r="D626" i="5"/>
  <c r="E625" i="5"/>
  <c r="D628" i="3"/>
  <c r="K627" i="3"/>
  <c r="E627" i="3"/>
  <c r="H627" i="3"/>
  <c r="E626" i="4"/>
  <c r="H626" i="4"/>
  <c r="D627" i="4"/>
  <c r="E628" i="3"/>
  <c r="H628" i="3"/>
  <c r="K628" i="3"/>
  <c r="D629" i="3"/>
  <c r="E626" i="5"/>
  <c r="D627" i="5"/>
  <c r="H626" i="5"/>
  <c r="K629" i="3"/>
  <c r="E629" i="3"/>
  <c r="H629" i="3"/>
  <c r="D630" i="3"/>
  <c r="H627" i="4"/>
  <c r="E627" i="4"/>
  <c r="D628" i="4"/>
  <c r="H627" i="5"/>
  <c r="E627" i="5"/>
  <c r="D628" i="5"/>
  <c r="H628" i="4"/>
  <c r="E628" i="4"/>
  <c r="D629" i="4"/>
  <c r="D629" i="5"/>
  <c r="H628" i="5"/>
  <c r="E628" i="5"/>
  <c r="H630" i="3"/>
  <c r="E630" i="3"/>
  <c r="D631" i="3"/>
  <c r="K630" i="3"/>
  <c r="E629" i="4"/>
  <c r="H629" i="4"/>
  <c r="D630" i="4"/>
  <c r="H629" i="5"/>
  <c r="D630" i="5"/>
  <c r="E629" i="5"/>
  <c r="H631" i="3"/>
  <c r="D632" i="3"/>
  <c r="E631" i="3"/>
  <c r="K631" i="3"/>
  <c r="E630" i="4"/>
  <c r="H630" i="4"/>
  <c r="D631" i="4"/>
  <c r="E632" i="3"/>
  <c r="K632" i="3"/>
  <c r="D633" i="3"/>
  <c r="H632" i="3"/>
  <c r="D631" i="5"/>
  <c r="E630" i="5"/>
  <c r="H630" i="5"/>
  <c r="D634" i="3"/>
  <c r="K633" i="3"/>
  <c r="E633" i="3"/>
  <c r="H633" i="3"/>
  <c r="H631" i="5"/>
  <c r="E631" i="5"/>
  <c r="D632" i="5"/>
  <c r="E631" i="4"/>
  <c r="H631" i="4"/>
  <c r="D632" i="4"/>
  <c r="D633" i="5"/>
  <c r="E632" i="5"/>
  <c r="H632" i="5"/>
  <c r="H632" i="4"/>
  <c r="E632" i="4"/>
  <c r="D633" i="4"/>
  <c r="E634" i="3"/>
  <c r="H634" i="3"/>
  <c r="D635" i="3"/>
  <c r="K634" i="3"/>
  <c r="E633" i="4"/>
  <c r="H633" i="4"/>
  <c r="D634" i="4"/>
  <c r="H635" i="3"/>
  <c r="D636" i="3"/>
  <c r="E635" i="3"/>
  <c r="K635" i="3"/>
  <c r="H633" i="5"/>
  <c r="E633" i="5"/>
  <c r="D634" i="5"/>
  <c r="E634" i="4"/>
  <c r="H634" i="4"/>
  <c r="D635" i="4"/>
  <c r="H634" i="5"/>
  <c r="D635" i="5"/>
  <c r="E634" i="5"/>
  <c r="K636" i="3"/>
  <c r="H636" i="3"/>
  <c r="D637" i="3"/>
  <c r="E636" i="3"/>
  <c r="E635" i="4"/>
  <c r="H635" i="4"/>
  <c r="D636" i="4"/>
  <c r="D638" i="3"/>
  <c r="H637" i="3"/>
  <c r="E637" i="3"/>
  <c r="K637" i="3"/>
  <c r="H635" i="5"/>
  <c r="E635" i="5"/>
  <c r="D636" i="5"/>
  <c r="E638" i="3"/>
  <c r="K638" i="3"/>
  <c r="H638" i="3"/>
  <c r="D639" i="3"/>
  <c r="E636" i="4"/>
  <c r="H636" i="4"/>
  <c r="D637" i="4"/>
  <c r="D637" i="5"/>
  <c r="E636" i="5"/>
  <c r="H636" i="5"/>
  <c r="D640" i="3"/>
  <c r="E639" i="3"/>
  <c r="K639" i="3"/>
  <c r="H639" i="3"/>
  <c r="H637" i="5"/>
  <c r="E637" i="5"/>
  <c r="D638" i="5"/>
  <c r="E637" i="4"/>
  <c r="H637" i="4"/>
  <c r="D638" i="4"/>
  <c r="D639" i="5"/>
  <c r="E638" i="5"/>
  <c r="H638" i="5"/>
  <c r="H638" i="4"/>
  <c r="E638" i="4"/>
  <c r="D639" i="4"/>
  <c r="E640" i="3"/>
  <c r="H640" i="3"/>
  <c r="D641" i="3"/>
  <c r="K640" i="3"/>
  <c r="E639" i="4"/>
  <c r="H639" i="4"/>
  <c r="D640" i="4"/>
  <c r="K641" i="3"/>
  <c r="D642" i="3"/>
  <c r="H641" i="3"/>
  <c r="E641" i="3"/>
  <c r="H639" i="5"/>
  <c r="E639" i="5"/>
  <c r="D640" i="5"/>
  <c r="D641" i="5"/>
  <c r="H640" i="5"/>
  <c r="E640" i="5"/>
  <c r="H640" i="4"/>
  <c r="E640" i="4"/>
  <c r="D641" i="4"/>
  <c r="H642" i="3"/>
  <c r="E642" i="3"/>
  <c r="D643" i="3"/>
  <c r="K642" i="3"/>
  <c r="E641" i="4"/>
  <c r="H641" i="4"/>
  <c r="D642" i="4"/>
  <c r="K643" i="3"/>
  <c r="H643" i="3"/>
  <c r="E643" i="3"/>
  <c r="D644" i="3"/>
  <c r="H641" i="5"/>
  <c r="D642" i="5"/>
  <c r="E641" i="5"/>
  <c r="H642" i="4"/>
  <c r="E642" i="4"/>
  <c r="D643" i="4"/>
  <c r="E644" i="3"/>
  <c r="D645" i="3"/>
  <c r="K644" i="3"/>
  <c r="H644" i="3"/>
  <c r="E642" i="5"/>
  <c r="H642" i="5"/>
  <c r="D643" i="5"/>
  <c r="E643" i="4"/>
  <c r="H643" i="4"/>
  <c r="D644" i="4"/>
  <c r="H643" i="5"/>
  <c r="D644" i="5"/>
  <c r="E643" i="5"/>
  <c r="K645" i="3"/>
  <c r="D646" i="3"/>
  <c r="H645" i="3"/>
  <c r="E645" i="3"/>
  <c r="E646" i="3"/>
  <c r="D647" i="3"/>
  <c r="H646" i="3"/>
  <c r="K646" i="3"/>
  <c r="H644" i="4"/>
  <c r="E644" i="4"/>
  <c r="D645" i="4"/>
  <c r="H644" i="5"/>
  <c r="D645" i="5"/>
  <c r="E644" i="5"/>
  <c r="E645" i="4"/>
  <c r="H645" i="4"/>
  <c r="D646" i="4"/>
  <c r="H647" i="3"/>
  <c r="D648" i="3"/>
  <c r="K647" i="3"/>
  <c r="E647" i="3"/>
  <c r="H645" i="5"/>
  <c r="E645" i="5"/>
  <c r="D646" i="5"/>
  <c r="D647" i="5"/>
  <c r="H646" i="5"/>
  <c r="E646" i="5"/>
  <c r="H646" i="4"/>
  <c r="E646" i="4"/>
  <c r="D647" i="4"/>
  <c r="E648" i="3"/>
  <c r="H648" i="3"/>
  <c r="D649" i="3"/>
  <c r="K648" i="3"/>
  <c r="H647" i="4"/>
  <c r="E647" i="4"/>
  <c r="D648" i="4"/>
  <c r="K649" i="3"/>
  <c r="H649" i="3"/>
  <c r="E649" i="3"/>
  <c r="D650" i="3"/>
  <c r="H647" i="5"/>
  <c r="D648" i="5"/>
  <c r="E647" i="5"/>
  <c r="E650" i="3"/>
  <c r="H650" i="3"/>
  <c r="D651" i="3"/>
  <c r="K650" i="3"/>
  <c r="H648" i="4"/>
  <c r="E648" i="4"/>
  <c r="D649" i="4"/>
  <c r="D649" i="5"/>
  <c r="E648" i="5"/>
  <c r="H648" i="5"/>
  <c r="E649" i="4"/>
  <c r="H649" i="4"/>
  <c r="D650" i="4"/>
  <c r="H649" i="5"/>
  <c r="E649" i="5"/>
  <c r="D650" i="5"/>
  <c r="E651" i="3"/>
  <c r="D652" i="3"/>
  <c r="K651" i="3"/>
  <c r="H651" i="3"/>
  <c r="E652" i="3"/>
  <c r="D653" i="3"/>
  <c r="H652" i="3"/>
  <c r="K652" i="3"/>
  <c r="H650" i="5"/>
  <c r="D651" i="5"/>
  <c r="E650" i="5"/>
  <c r="H650" i="4"/>
  <c r="E650" i="4"/>
  <c r="D651" i="4"/>
  <c r="E651" i="4"/>
  <c r="H651" i="4"/>
  <c r="D652" i="4"/>
  <c r="K653" i="3"/>
  <c r="E653" i="3"/>
  <c r="H653" i="3"/>
  <c r="D654" i="3"/>
  <c r="H651" i="5"/>
  <c r="D652" i="5"/>
  <c r="E651" i="5"/>
  <c r="D655" i="3"/>
  <c r="H654" i="3"/>
  <c r="K654" i="3"/>
  <c r="E654" i="3"/>
  <c r="E652" i="4"/>
  <c r="H652" i="4"/>
  <c r="D653" i="4"/>
  <c r="H652" i="5"/>
  <c r="D653" i="5"/>
  <c r="E652" i="5"/>
  <c r="E653" i="4"/>
  <c r="H653" i="4"/>
  <c r="D654" i="4"/>
  <c r="H653" i="5"/>
  <c r="E653" i="5"/>
  <c r="D654" i="5"/>
  <c r="E655" i="3"/>
  <c r="D656" i="3"/>
  <c r="H655" i="3"/>
  <c r="K655" i="3"/>
  <c r="E654" i="5"/>
  <c r="D655" i="5"/>
  <c r="H654" i="5"/>
  <c r="K656" i="3"/>
  <c r="E656" i="3"/>
  <c r="D657" i="3"/>
  <c r="H656" i="3"/>
  <c r="H654" i="4"/>
  <c r="E654" i="4"/>
  <c r="D655" i="4"/>
  <c r="D658" i="3"/>
  <c r="H657" i="3"/>
  <c r="E657" i="3"/>
  <c r="K657" i="3"/>
  <c r="H655" i="5"/>
  <c r="E655" i="5"/>
  <c r="D656" i="5"/>
  <c r="E655" i="4"/>
  <c r="H655" i="4"/>
  <c r="D656" i="4"/>
  <c r="D657" i="5"/>
  <c r="E656" i="5"/>
  <c r="H656" i="5"/>
  <c r="E656" i="4"/>
  <c r="H656" i="4"/>
  <c r="D657" i="4"/>
  <c r="H658" i="3"/>
  <c r="E658" i="3"/>
  <c r="D659" i="3"/>
  <c r="K658" i="3"/>
  <c r="E657" i="4"/>
  <c r="H657" i="4"/>
  <c r="D658" i="4"/>
  <c r="H659" i="3"/>
  <c r="K659" i="3"/>
  <c r="E659" i="3"/>
  <c r="D660" i="3"/>
  <c r="H657" i="5"/>
  <c r="D658" i="5"/>
  <c r="E657" i="5"/>
  <c r="E660" i="3"/>
  <c r="D661" i="3"/>
  <c r="K660" i="3"/>
  <c r="H660" i="3"/>
  <c r="H658" i="4"/>
  <c r="E658" i="4"/>
  <c r="D659" i="4"/>
  <c r="E658" i="5"/>
  <c r="H658" i="5"/>
  <c r="D659" i="5"/>
  <c r="H659" i="4"/>
  <c r="E659" i="4"/>
  <c r="D660" i="4"/>
  <c r="K661" i="3"/>
  <c r="H661" i="3"/>
  <c r="E661" i="3"/>
  <c r="D662" i="3"/>
  <c r="H659" i="5"/>
  <c r="D660" i="5"/>
  <c r="E659" i="5"/>
  <c r="H660" i="4"/>
  <c r="E660" i="4"/>
  <c r="D661" i="4"/>
  <c r="E662" i="3"/>
  <c r="K662" i="3"/>
  <c r="D663" i="3"/>
  <c r="H662" i="3"/>
  <c r="D661" i="5"/>
  <c r="H660" i="5"/>
  <c r="E660" i="5"/>
  <c r="H661" i="5"/>
  <c r="D662" i="5"/>
  <c r="E661" i="5"/>
  <c r="E661" i="4"/>
  <c r="H661" i="4"/>
  <c r="D662" i="4"/>
  <c r="K663" i="3"/>
  <c r="D664" i="3"/>
  <c r="H663" i="3"/>
  <c r="E663" i="3"/>
  <c r="E664" i="3"/>
  <c r="K664" i="3"/>
  <c r="H664" i="3"/>
  <c r="D665" i="3"/>
  <c r="D663" i="5"/>
  <c r="H662" i="5"/>
  <c r="E662" i="5"/>
  <c r="E662" i="4"/>
  <c r="H662" i="4"/>
  <c r="D663" i="4"/>
  <c r="K665" i="3"/>
  <c r="H665" i="3"/>
  <c r="E665" i="3"/>
  <c r="D666" i="3"/>
  <c r="E663" i="4"/>
  <c r="H663" i="4"/>
  <c r="D664" i="4"/>
  <c r="H663" i="5"/>
  <c r="D664" i="5"/>
  <c r="E663" i="5"/>
  <c r="D667" i="3"/>
  <c r="H666" i="3"/>
  <c r="E666" i="3"/>
  <c r="K666" i="3"/>
  <c r="H664" i="4"/>
  <c r="E664" i="4"/>
  <c r="D665" i="4"/>
  <c r="D665" i="5"/>
  <c r="E664" i="5"/>
  <c r="H664" i="5"/>
  <c r="H665" i="5"/>
  <c r="D666" i="5"/>
  <c r="E665" i="5"/>
  <c r="E665" i="4"/>
  <c r="H665" i="4"/>
  <c r="D666" i="4"/>
  <c r="E667" i="3"/>
  <c r="D668" i="3"/>
  <c r="K667" i="3"/>
  <c r="H667" i="3"/>
  <c r="K668" i="3"/>
  <c r="H668" i="3"/>
  <c r="E668" i="3"/>
  <c r="D669" i="3"/>
  <c r="H666" i="5"/>
  <c r="E666" i="5"/>
  <c r="D667" i="5"/>
  <c r="E666" i="4"/>
  <c r="H666" i="4"/>
  <c r="D667" i="4"/>
  <c r="H667" i="5"/>
  <c r="E667" i="5"/>
  <c r="D668" i="5"/>
  <c r="E667" i="4"/>
  <c r="H667" i="4"/>
  <c r="D668" i="4"/>
  <c r="K669" i="3"/>
  <c r="D670" i="3"/>
  <c r="E669" i="3"/>
  <c r="H669" i="3"/>
  <c r="E668" i="4"/>
  <c r="H668" i="4"/>
  <c r="D669" i="4"/>
  <c r="E670" i="3"/>
  <c r="D671" i="3"/>
  <c r="H670" i="3"/>
  <c r="K670" i="3"/>
  <c r="D669" i="5"/>
  <c r="H668" i="5"/>
  <c r="E668" i="5"/>
  <c r="H669" i="5"/>
  <c r="E669" i="5"/>
  <c r="D670" i="5"/>
  <c r="E669" i="4"/>
  <c r="H669" i="4"/>
  <c r="D670" i="4"/>
  <c r="E671" i="3"/>
  <c r="K671" i="3"/>
  <c r="D672" i="3"/>
  <c r="H671" i="3"/>
  <c r="H670" i="4"/>
  <c r="E670" i="4"/>
  <c r="D671" i="4"/>
  <c r="H670" i="5"/>
  <c r="E670" i="5"/>
  <c r="D671" i="5"/>
  <c r="E672" i="3"/>
  <c r="D673" i="3"/>
  <c r="K672" i="3"/>
  <c r="H672" i="3"/>
  <c r="K673" i="3"/>
  <c r="D674" i="3"/>
  <c r="E673" i="3"/>
  <c r="H673" i="3"/>
  <c r="H671" i="4"/>
  <c r="E671" i="4"/>
  <c r="D672" i="4"/>
  <c r="H671" i="5"/>
  <c r="E671" i="5"/>
  <c r="D672" i="5"/>
  <c r="E672" i="4"/>
  <c r="H672" i="4"/>
  <c r="D673" i="4"/>
  <c r="D673" i="5"/>
  <c r="E672" i="5"/>
  <c r="H672" i="5"/>
  <c r="E674" i="3"/>
  <c r="D675" i="3"/>
  <c r="K674" i="3"/>
  <c r="H674" i="3"/>
  <c r="K675" i="3"/>
  <c r="H675" i="3"/>
  <c r="E675" i="3"/>
  <c r="D676" i="3"/>
  <c r="H673" i="5"/>
  <c r="D674" i="5"/>
  <c r="E673" i="5"/>
  <c r="E673" i="4"/>
  <c r="H673" i="4"/>
  <c r="D674" i="4"/>
  <c r="K676" i="3"/>
  <c r="D677" i="3"/>
  <c r="E676" i="3"/>
  <c r="H676" i="3"/>
  <c r="E674" i="5"/>
  <c r="H674" i="5"/>
  <c r="D675" i="5"/>
  <c r="E674" i="4"/>
  <c r="H674" i="4"/>
  <c r="D675" i="4"/>
  <c r="K677" i="3"/>
  <c r="H677" i="3"/>
  <c r="E677" i="3"/>
  <c r="D678" i="3"/>
  <c r="H675" i="5"/>
  <c r="D676" i="5"/>
  <c r="E675" i="5"/>
  <c r="E675" i="4"/>
  <c r="H675" i="4"/>
  <c r="D676" i="4"/>
  <c r="H676" i="5"/>
  <c r="D677" i="5"/>
  <c r="E676" i="5"/>
  <c r="K678" i="3"/>
  <c r="E678" i="3"/>
  <c r="D679" i="3"/>
  <c r="H678" i="3"/>
  <c r="E676" i="4"/>
  <c r="H676" i="4"/>
  <c r="D677" i="4"/>
  <c r="E677" i="4"/>
  <c r="H677" i="4"/>
  <c r="D678" i="4"/>
  <c r="H677" i="5"/>
  <c r="D678" i="5"/>
  <c r="E677" i="5"/>
  <c r="D680" i="3"/>
  <c r="K679" i="3"/>
  <c r="H679" i="3"/>
  <c r="E679" i="3"/>
  <c r="K680" i="3"/>
  <c r="H680" i="3"/>
  <c r="D681" i="3"/>
  <c r="E680" i="3"/>
  <c r="H678" i="4"/>
  <c r="E678" i="4"/>
  <c r="D679" i="4"/>
  <c r="D679" i="5"/>
  <c r="E678" i="5"/>
  <c r="H678" i="5"/>
  <c r="E679" i="4"/>
  <c r="H679" i="4"/>
  <c r="D680" i="4"/>
  <c r="H679" i="5"/>
  <c r="E679" i="5"/>
  <c r="D680" i="5"/>
  <c r="D682" i="3"/>
  <c r="K681" i="3"/>
  <c r="E681" i="3"/>
  <c r="H681" i="3"/>
  <c r="H680" i="4"/>
  <c r="E680" i="4"/>
  <c r="D681" i="4"/>
  <c r="D681" i="5"/>
  <c r="E680" i="5"/>
  <c r="H680" i="5"/>
  <c r="D683" i="3"/>
  <c r="E682" i="3"/>
  <c r="H682" i="3"/>
  <c r="K682" i="3"/>
  <c r="H683" i="3"/>
  <c r="D684" i="3"/>
  <c r="K683" i="3"/>
  <c r="E683" i="3"/>
  <c r="H681" i="5"/>
  <c r="D682" i="5"/>
  <c r="E681" i="5"/>
  <c r="E681" i="4"/>
  <c r="H681" i="4"/>
  <c r="D682" i="4"/>
  <c r="E682" i="4"/>
  <c r="H682" i="4"/>
  <c r="D683" i="4"/>
  <c r="E684" i="3"/>
  <c r="D685" i="3"/>
  <c r="H684" i="3"/>
  <c r="K684" i="3"/>
  <c r="H682" i="5"/>
  <c r="E682" i="5"/>
  <c r="D683" i="5"/>
  <c r="H683" i="5"/>
  <c r="D684" i="5"/>
  <c r="E683" i="5"/>
  <c r="E683" i="4"/>
  <c r="H683" i="4"/>
  <c r="D684" i="4"/>
  <c r="K685" i="3"/>
  <c r="D686" i="3"/>
  <c r="H685" i="3"/>
  <c r="E685" i="3"/>
  <c r="E686" i="3"/>
  <c r="D687" i="3"/>
  <c r="H686" i="3"/>
  <c r="K686" i="3"/>
  <c r="H684" i="5"/>
  <c r="E684" i="5"/>
  <c r="D685" i="5"/>
  <c r="H684" i="4"/>
  <c r="E684" i="4"/>
  <c r="D685" i="4"/>
  <c r="K687" i="3"/>
  <c r="E687" i="3"/>
  <c r="H687" i="3"/>
  <c r="D688" i="3"/>
  <c r="H685" i="5"/>
  <c r="E685" i="5"/>
  <c r="D686" i="5"/>
  <c r="H685" i="4"/>
  <c r="E685" i="4"/>
  <c r="D686" i="4"/>
  <c r="H686" i="5"/>
  <c r="D687" i="5"/>
  <c r="E686" i="5"/>
  <c r="K688" i="3"/>
  <c r="E688" i="3"/>
  <c r="H688" i="3"/>
  <c r="D689" i="3"/>
  <c r="H686" i="4"/>
  <c r="E686" i="4"/>
  <c r="D687" i="4"/>
  <c r="H687" i="5"/>
  <c r="E687" i="5"/>
  <c r="D688" i="5"/>
  <c r="D690" i="3"/>
  <c r="K689" i="3"/>
  <c r="H689" i="3"/>
  <c r="E689" i="3"/>
  <c r="H687" i="4"/>
  <c r="E687" i="4"/>
  <c r="D688" i="4"/>
  <c r="E690" i="3"/>
  <c r="H690" i="3"/>
  <c r="D691" i="3"/>
  <c r="K690" i="3"/>
  <c r="D689" i="5"/>
  <c r="E688" i="5"/>
  <c r="H688" i="5"/>
  <c r="E688" i="4"/>
  <c r="H688" i="4"/>
  <c r="D689" i="4"/>
  <c r="H689" i="4"/>
  <c r="E689" i="4"/>
  <c r="D690" i="4"/>
  <c r="H691" i="3"/>
  <c r="K691" i="3"/>
  <c r="E691" i="3"/>
  <c r="D692" i="3"/>
  <c r="H689" i="5"/>
  <c r="D690" i="5"/>
  <c r="E689" i="5"/>
  <c r="E690" i="4"/>
  <c r="H690" i="4"/>
  <c r="D691" i="4"/>
  <c r="D693" i="3"/>
  <c r="E692" i="3"/>
  <c r="K692" i="3"/>
  <c r="H692" i="3"/>
  <c r="E690" i="5"/>
  <c r="D691" i="5"/>
  <c r="H690" i="5"/>
  <c r="D694" i="3"/>
  <c r="K693" i="3"/>
  <c r="H693" i="3"/>
  <c r="E693" i="3"/>
  <c r="H691" i="4"/>
  <c r="E691" i="4"/>
  <c r="D692" i="4"/>
  <c r="H691" i="5"/>
  <c r="E691" i="5"/>
  <c r="D692" i="5"/>
  <c r="E692" i="4"/>
  <c r="H692" i="4"/>
  <c r="D693" i="4"/>
  <c r="D693" i="5"/>
  <c r="H692" i="5"/>
  <c r="E692" i="5"/>
  <c r="K694" i="3"/>
  <c r="D695" i="3"/>
  <c r="H694" i="3"/>
  <c r="E694" i="3"/>
  <c r="H693" i="5"/>
  <c r="D694" i="5"/>
  <c r="E693" i="5"/>
  <c r="E695" i="3"/>
  <c r="K695" i="3"/>
  <c r="H695" i="3"/>
  <c r="D696" i="3"/>
  <c r="H693" i="4"/>
  <c r="E693" i="4"/>
  <c r="D694" i="4"/>
  <c r="H694" i="4"/>
  <c r="E694" i="4"/>
  <c r="D695" i="4"/>
  <c r="D695" i="5"/>
  <c r="H694" i="5"/>
  <c r="E694" i="5"/>
  <c r="H696" i="3"/>
  <c r="E696" i="3"/>
  <c r="K696" i="3"/>
  <c r="D697" i="3"/>
  <c r="D698" i="3"/>
  <c r="K697" i="3"/>
  <c r="H697" i="3"/>
  <c r="E697" i="3"/>
  <c r="H695" i="5"/>
  <c r="E695" i="5"/>
  <c r="D696" i="5"/>
  <c r="H695" i="4"/>
  <c r="E695" i="4"/>
  <c r="D696" i="4"/>
  <c r="E696" i="4"/>
  <c r="H696" i="4"/>
  <c r="D697" i="4"/>
  <c r="D697" i="5"/>
  <c r="E696" i="5"/>
  <c r="H696" i="5"/>
  <c r="E698" i="3"/>
  <c r="D699" i="3"/>
  <c r="H698" i="3"/>
  <c r="K698" i="3"/>
  <c r="H697" i="5"/>
  <c r="E697" i="5"/>
  <c r="D698" i="5"/>
  <c r="E699" i="3"/>
  <c r="H699" i="3"/>
  <c r="K699" i="3"/>
  <c r="D700" i="3"/>
  <c r="H697" i="4"/>
  <c r="E697" i="4"/>
  <c r="D698" i="4"/>
  <c r="E698" i="4"/>
  <c r="H698" i="4"/>
  <c r="D699" i="4"/>
  <c r="H700" i="3"/>
  <c r="K700" i="3"/>
  <c r="D701" i="3"/>
  <c r="E700" i="3"/>
  <c r="H698" i="5"/>
  <c r="D699" i="5"/>
  <c r="E698" i="5"/>
  <c r="H699" i="4"/>
  <c r="E699" i="4"/>
  <c r="D700" i="4"/>
  <c r="D702" i="3"/>
  <c r="K701" i="3"/>
  <c r="E701" i="3"/>
  <c r="H701" i="3"/>
  <c r="H699" i="5"/>
  <c r="E699" i="5"/>
  <c r="D700" i="5"/>
  <c r="D701" i="5"/>
  <c r="E700" i="5"/>
  <c r="H700" i="5"/>
  <c r="K702" i="3"/>
  <c r="E702" i="3"/>
  <c r="H702" i="3"/>
  <c r="D703" i="3"/>
  <c r="E700" i="4"/>
  <c r="H700" i="4"/>
  <c r="D701" i="4"/>
  <c r="K703" i="3"/>
  <c r="E703" i="3"/>
  <c r="H703" i="3"/>
  <c r="D704" i="3"/>
  <c r="H701" i="4"/>
  <c r="E701" i="4"/>
  <c r="D702" i="4"/>
  <c r="H701" i="5"/>
  <c r="E701" i="5"/>
  <c r="D702" i="5"/>
  <c r="K704" i="3"/>
  <c r="E704" i="3"/>
  <c r="H704" i="3"/>
  <c r="D705" i="3"/>
  <c r="H702" i="4"/>
  <c r="E702" i="4"/>
  <c r="D703" i="4"/>
  <c r="D703" i="5"/>
  <c r="E702" i="5"/>
  <c r="H702" i="5"/>
  <c r="H703" i="5"/>
  <c r="E703" i="5"/>
  <c r="D704" i="5"/>
  <c r="E703" i="4"/>
  <c r="H703" i="4"/>
  <c r="D704" i="4"/>
  <c r="D706" i="3"/>
  <c r="K705" i="3"/>
  <c r="H705" i="3"/>
  <c r="E705" i="3"/>
  <c r="E706" i="3"/>
  <c r="D707" i="3"/>
  <c r="H706" i="3"/>
  <c r="K706" i="3"/>
  <c r="D705" i="5"/>
  <c r="H704" i="5"/>
  <c r="E704" i="5"/>
  <c r="E704" i="4"/>
  <c r="H704" i="4"/>
  <c r="D705" i="4"/>
  <c r="K707" i="3"/>
  <c r="H707" i="3"/>
  <c r="D708" i="3"/>
  <c r="E707" i="3"/>
  <c r="H705" i="4"/>
  <c r="E705" i="4"/>
  <c r="D706" i="4"/>
  <c r="H705" i="5"/>
  <c r="D706" i="5"/>
  <c r="E705" i="5"/>
  <c r="E706" i="4"/>
  <c r="H706" i="4"/>
  <c r="D707" i="4"/>
  <c r="E708" i="3"/>
  <c r="K708" i="3"/>
  <c r="D709" i="3"/>
  <c r="H708" i="3"/>
  <c r="E706" i="5"/>
  <c r="D707" i="5"/>
  <c r="H706" i="5"/>
  <c r="H707" i="4"/>
  <c r="E707" i="4"/>
  <c r="D708" i="4"/>
  <c r="E709" i="3"/>
  <c r="K709" i="3"/>
  <c r="D710" i="3"/>
  <c r="H709" i="3"/>
  <c r="H707" i="5"/>
  <c r="E707" i="5"/>
  <c r="D708" i="5"/>
  <c r="E708" i="4"/>
  <c r="H708" i="4"/>
  <c r="D709" i="4"/>
  <c r="E710" i="3"/>
  <c r="D711" i="3"/>
  <c r="H710" i="3"/>
  <c r="K710" i="3"/>
  <c r="H708" i="5"/>
  <c r="D709" i="5"/>
  <c r="E708" i="5"/>
  <c r="H709" i="4"/>
  <c r="E709" i="4"/>
  <c r="D710" i="4"/>
  <c r="H709" i="5"/>
  <c r="E709" i="5"/>
  <c r="D710" i="5"/>
  <c r="D712" i="3"/>
  <c r="E711" i="3"/>
  <c r="H711" i="3"/>
  <c r="K711" i="3"/>
  <c r="H712" i="3"/>
  <c r="K712" i="3"/>
  <c r="D713" i="3"/>
  <c r="E712" i="3"/>
  <c r="D711" i="5"/>
  <c r="H710" i="5"/>
  <c r="E710" i="5"/>
  <c r="H710" i="4"/>
  <c r="E710" i="4"/>
  <c r="D711" i="4"/>
  <c r="H713" i="3"/>
  <c r="D714" i="3"/>
  <c r="K713" i="3"/>
  <c r="E713" i="3"/>
  <c r="H711" i="4"/>
  <c r="E711" i="4"/>
  <c r="D712" i="4"/>
  <c r="H711" i="5"/>
  <c r="D712" i="5"/>
  <c r="E711" i="5"/>
  <c r="E712" i="4"/>
  <c r="H712" i="4"/>
  <c r="D713" i="4"/>
  <c r="E714" i="3"/>
  <c r="H714" i="3"/>
  <c r="K714" i="3"/>
  <c r="D715" i="3"/>
  <c r="D713" i="5"/>
  <c r="E712" i="5"/>
  <c r="H712" i="5"/>
  <c r="H713" i="5"/>
  <c r="E713" i="5"/>
  <c r="D714" i="5"/>
  <c r="K715" i="3"/>
  <c r="E715" i="3"/>
  <c r="D716" i="3"/>
  <c r="H715" i="3"/>
  <c r="H713" i="4"/>
  <c r="E713" i="4"/>
  <c r="D714" i="4"/>
  <c r="H716" i="3"/>
  <c r="E716" i="3"/>
  <c r="D717" i="3"/>
  <c r="K716" i="3"/>
  <c r="H714" i="5"/>
  <c r="D715" i="5"/>
  <c r="E714" i="5"/>
  <c r="E714" i="4"/>
  <c r="H714" i="4"/>
  <c r="D715" i="4"/>
  <c r="D718" i="3"/>
  <c r="K717" i="3"/>
  <c r="H717" i="3"/>
  <c r="E717" i="3"/>
  <c r="H715" i="5"/>
  <c r="D716" i="5"/>
  <c r="E715" i="5"/>
  <c r="H715" i="4"/>
  <c r="E715" i="4"/>
  <c r="D716" i="4"/>
  <c r="D717" i="5"/>
  <c r="H716" i="5"/>
  <c r="E716" i="5"/>
  <c r="E716" i="4"/>
  <c r="H716" i="4"/>
  <c r="D717" i="4"/>
  <c r="K718" i="3"/>
  <c r="E718" i="3"/>
  <c r="D719" i="3"/>
  <c r="H718" i="3"/>
  <c r="H717" i="4"/>
  <c r="E717" i="4"/>
  <c r="D718" i="4"/>
  <c r="H719" i="3"/>
  <c r="K719" i="3"/>
  <c r="E719" i="3"/>
  <c r="D720" i="3"/>
  <c r="H717" i="5"/>
  <c r="E717" i="5"/>
  <c r="D718" i="5"/>
  <c r="H718" i="4"/>
  <c r="E718" i="4"/>
  <c r="D719" i="4"/>
  <c r="K720" i="3"/>
  <c r="E720" i="3"/>
  <c r="D721" i="3"/>
  <c r="H720" i="3"/>
  <c r="E718" i="5"/>
  <c r="H718" i="5"/>
  <c r="D719" i="5"/>
  <c r="H719" i="4"/>
  <c r="E719" i="4"/>
  <c r="D720" i="4"/>
  <c r="D722" i="3"/>
  <c r="K721" i="3"/>
  <c r="E721" i="3"/>
  <c r="H721" i="3"/>
  <c r="H719" i="5"/>
  <c r="E719" i="5"/>
  <c r="D720" i="5"/>
  <c r="D721" i="5"/>
  <c r="H720" i="5"/>
  <c r="E720" i="5"/>
  <c r="E722" i="3"/>
  <c r="H722" i="3"/>
  <c r="D723" i="3"/>
  <c r="K722" i="3"/>
  <c r="E720" i="4"/>
  <c r="H720" i="4"/>
  <c r="D721" i="4"/>
  <c r="H721" i="4"/>
  <c r="E721" i="4"/>
  <c r="D722" i="4"/>
  <c r="H723" i="3"/>
  <c r="E723" i="3"/>
  <c r="K723" i="3"/>
  <c r="D724" i="3"/>
  <c r="H721" i="5"/>
  <c r="D722" i="5"/>
  <c r="E721" i="5"/>
  <c r="E722" i="4"/>
  <c r="H722" i="4"/>
  <c r="D723" i="4"/>
  <c r="K724" i="3"/>
  <c r="E724" i="3"/>
  <c r="D725" i="3"/>
  <c r="H724" i="3"/>
  <c r="E722" i="5"/>
  <c r="H722" i="5"/>
  <c r="D723" i="5"/>
  <c r="H723" i="4"/>
  <c r="E723" i="4"/>
  <c r="D724" i="4"/>
  <c r="D726" i="3"/>
  <c r="K725" i="3"/>
  <c r="E725" i="3"/>
  <c r="H725" i="3"/>
  <c r="H723" i="5"/>
  <c r="D724" i="5"/>
  <c r="E723" i="5"/>
  <c r="K726" i="3"/>
  <c r="E726" i="3"/>
  <c r="H726" i="3"/>
  <c r="D727" i="3"/>
  <c r="E724" i="4"/>
  <c r="H724" i="4"/>
  <c r="D725" i="4"/>
  <c r="D725" i="5"/>
  <c r="H724" i="5"/>
  <c r="E724" i="5"/>
  <c r="H725" i="5"/>
  <c r="E725" i="5"/>
  <c r="D726" i="5"/>
  <c r="E727" i="3"/>
  <c r="K727" i="3"/>
  <c r="H727" i="3"/>
  <c r="D728" i="3"/>
  <c r="H725" i="4"/>
  <c r="E725" i="4"/>
  <c r="D726" i="4"/>
  <c r="D727" i="5"/>
  <c r="H726" i="5"/>
  <c r="E726" i="5"/>
  <c r="H728" i="3"/>
  <c r="E728" i="3"/>
  <c r="K728" i="3"/>
  <c r="D729" i="3"/>
  <c r="H726" i="4"/>
  <c r="E726" i="4"/>
  <c r="D727" i="4"/>
  <c r="D730" i="3"/>
  <c r="K729" i="3"/>
  <c r="E729" i="3"/>
  <c r="H729" i="3"/>
  <c r="H727" i="4"/>
  <c r="E727" i="4"/>
  <c r="D728" i="4"/>
  <c r="H727" i="5"/>
  <c r="D728" i="5"/>
  <c r="E727" i="5"/>
  <c r="E728" i="4"/>
  <c r="H728" i="4"/>
  <c r="D729" i="4"/>
  <c r="D729" i="5"/>
  <c r="E728" i="5"/>
  <c r="H728" i="5"/>
  <c r="E730" i="3"/>
  <c r="H730" i="3"/>
  <c r="D731" i="3"/>
  <c r="K730" i="3"/>
  <c r="H729" i="5"/>
  <c r="D730" i="5"/>
  <c r="E729" i="5"/>
  <c r="H729" i="4"/>
  <c r="E729" i="4"/>
  <c r="D730" i="4"/>
  <c r="K731" i="3"/>
  <c r="E731" i="3"/>
  <c r="H731" i="3"/>
  <c r="D732" i="3"/>
  <c r="K732" i="3"/>
  <c r="E732" i="3"/>
  <c r="H732" i="3"/>
  <c r="D733" i="3"/>
  <c r="H730" i="5"/>
  <c r="E730" i="5"/>
  <c r="D731" i="5"/>
  <c r="E730" i="4"/>
  <c r="H730" i="4"/>
  <c r="D731" i="4"/>
  <c r="D734" i="3"/>
  <c r="H733" i="3"/>
  <c r="K733" i="3"/>
  <c r="E733" i="3"/>
  <c r="H731" i="4"/>
  <c r="E731" i="4"/>
  <c r="D732" i="4"/>
  <c r="H731" i="5"/>
  <c r="E731" i="5"/>
  <c r="D732" i="5"/>
  <c r="E732" i="4"/>
  <c r="H732" i="4"/>
  <c r="D733" i="4"/>
  <c r="D733" i="5"/>
  <c r="E732" i="5"/>
  <c r="H732" i="5"/>
  <c r="H734" i="3"/>
  <c r="K734" i="3"/>
  <c r="E734" i="3"/>
  <c r="D735" i="3"/>
  <c r="H733" i="5"/>
  <c r="E733" i="5"/>
  <c r="D734" i="5"/>
  <c r="E735" i="3"/>
  <c r="K735" i="3"/>
  <c r="H735" i="3"/>
  <c r="D736" i="3"/>
  <c r="H733" i="4"/>
  <c r="E733" i="4"/>
  <c r="D734" i="4"/>
  <c r="D737" i="3"/>
  <c r="K736" i="3"/>
  <c r="E736" i="3"/>
  <c r="H736" i="3"/>
  <c r="H734" i="4"/>
  <c r="E734" i="4"/>
  <c r="D735" i="4"/>
  <c r="H734" i="5"/>
  <c r="E734" i="5"/>
  <c r="D735" i="5"/>
  <c r="H735" i="5"/>
  <c r="E735" i="5"/>
  <c r="D736" i="5"/>
  <c r="E735" i="4"/>
  <c r="H735" i="4"/>
  <c r="D736" i="4"/>
  <c r="D738" i="3"/>
  <c r="H737" i="3"/>
  <c r="K737" i="3"/>
  <c r="E737" i="3"/>
  <c r="H738" i="3"/>
  <c r="D739" i="3"/>
  <c r="E738" i="3"/>
  <c r="K738" i="3"/>
  <c r="D737" i="5"/>
  <c r="E736" i="5"/>
  <c r="H736" i="5"/>
  <c r="E736" i="4"/>
  <c r="H736" i="4"/>
  <c r="D737" i="4"/>
  <c r="K739" i="3"/>
  <c r="H739" i="3"/>
  <c r="D740" i="3"/>
  <c r="E739" i="3"/>
  <c r="H737" i="4"/>
  <c r="E737" i="4"/>
  <c r="D738" i="4"/>
  <c r="H737" i="5"/>
  <c r="D738" i="5"/>
  <c r="E737" i="5"/>
  <c r="E738" i="4"/>
  <c r="H738" i="4"/>
  <c r="D739" i="4"/>
  <c r="H740" i="3"/>
  <c r="K740" i="3"/>
  <c r="E740" i="3"/>
  <c r="D741" i="3"/>
  <c r="E738" i="5"/>
  <c r="H738" i="5"/>
  <c r="D739" i="5"/>
  <c r="H739" i="4"/>
  <c r="E739" i="4"/>
  <c r="D740" i="4"/>
  <c r="K741" i="3"/>
  <c r="H741" i="3"/>
  <c r="E741" i="3"/>
  <c r="D742" i="3"/>
  <c r="H739" i="5"/>
  <c r="D740" i="5"/>
  <c r="E739" i="5"/>
  <c r="E740" i="4"/>
  <c r="H740" i="4"/>
  <c r="D741" i="4"/>
  <c r="K742" i="3"/>
  <c r="H742" i="3"/>
  <c r="E742" i="3"/>
  <c r="D743" i="3"/>
  <c r="H740" i="5"/>
  <c r="D741" i="5"/>
  <c r="E740" i="5"/>
  <c r="H741" i="4"/>
  <c r="E741" i="4"/>
  <c r="D742" i="4"/>
  <c r="K743" i="3"/>
  <c r="D744" i="3"/>
  <c r="E743" i="3"/>
  <c r="H743" i="3"/>
  <c r="H741" i="5"/>
  <c r="D742" i="5"/>
  <c r="E741" i="5"/>
  <c r="H742" i="4"/>
  <c r="E742" i="4"/>
  <c r="D743" i="4"/>
  <c r="D743" i="5"/>
  <c r="E742" i="5"/>
  <c r="H742" i="5"/>
  <c r="E744" i="3"/>
  <c r="H744" i="3"/>
  <c r="D745" i="3"/>
  <c r="K744" i="3"/>
  <c r="H743" i="5"/>
  <c r="E743" i="5"/>
  <c r="D744" i="5"/>
  <c r="H743" i="4"/>
  <c r="E743" i="4"/>
  <c r="D744" i="4"/>
  <c r="E745" i="3"/>
  <c r="D746" i="3"/>
  <c r="K745" i="3"/>
  <c r="H745" i="3"/>
  <c r="E746" i="3"/>
  <c r="H746" i="3"/>
  <c r="D747" i="3"/>
  <c r="K746" i="3"/>
  <c r="D745" i="5"/>
  <c r="E744" i="5"/>
  <c r="H744" i="5"/>
  <c r="E744" i="4"/>
  <c r="H744" i="4"/>
  <c r="D745" i="4"/>
  <c r="E747" i="3"/>
  <c r="K747" i="3"/>
  <c r="H747" i="3"/>
  <c r="D748" i="3"/>
  <c r="H745" i="4"/>
  <c r="E745" i="4"/>
  <c r="D746" i="4"/>
  <c r="H745" i="5"/>
  <c r="D746" i="5"/>
  <c r="E745" i="5"/>
  <c r="E746" i="4"/>
  <c r="H746" i="4"/>
  <c r="D747" i="4"/>
  <c r="D749" i="3"/>
  <c r="K748" i="3"/>
  <c r="H748" i="3"/>
  <c r="E748" i="3"/>
  <c r="H746" i="5"/>
  <c r="E746" i="5"/>
  <c r="D747" i="5"/>
  <c r="H747" i="5"/>
  <c r="D748" i="5"/>
  <c r="E747" i="5"/>
  <c r="D750" i="3"/>
  <c r="H749" i="3"/>
  <c r="K749" i="3"/>
  <c r="E749" i="3"/>
  <c r="H747" i="4"/>
  <c r="E747" i="4"/>
  <c r="D748" i="4"/>
  <c r="E748" i="4"/>
  <c r="H748" i="4"/>
  <c r="D749" i="4"/>
  <c r="H748" i="5"/>
  <c r="E748" i="5"/>
  <c r="D749" i="5"/>
  <c r="K750" i="3"/>
  <c r="D751" i="3"/>
  <c r="H750" i="3"/>
  <c r="E750" i="3"/>
  <c r="H751" i="3"/>
  <c r="E751" i="3"/>
  <c r="D752" i="3"/>
  <c r="K751" i="3"/>
  <c r="H749" i="4"/>
  <c r="E749" i="4"/>
  <c r="D750" i="4"/>
  <c r="H749" i="5"/>
  <c r="E749" i="5"/>
  <c r="D750" i="5"/>
  <c r="D753" i="3"/>
  <c r="H752" i="3"/>
  <c r="E752" i="3"/>
  <c r="K752" i="3"/>
  <c r="H750" i="4"/>
  <c r="E750" i="4"/>
  <c r="D751" i="4"/>
  <c r="H750" i="5"/>
  <c r="D751" i="5"/>
  <c r="E750" i="5"/>
  <c r="H751" i="4"/>
  <c r="E751" i="4"/>
  <c r="D752" i="4"/>
  <c r="H751" i="5"/>
  <c r="E751" i="5"/>
  <c r="D752" i="5"/>
  <c r="E753" i="3"/>
  <c r="D754" i="3"/>
  <c r="H753" i="3"/>
  <c r="K753" i="3"/>
  <c r="E752" i="4"/>
  <c r="H752" i="4"/>
  <c r="D753" i="4"/>
  <c r="H754" i="3"/>
  <c r="D755" i="3"/>
  <c r="E754" i="3"/>
  <c r="K754" i="3"/>
  <c r="D753" i="5"/>
  <c r="E752" i="5"/>
  <c r="H752" i="5"/>
  <c r="H753" i="5"/>
  <c r="D754" i="5"/>
  <c r="E753" i="5"/>
  <c r="E753" i="4"/>
  <c r="H753" i="4"/>
  <c r="D754" i="4"/>
  <c r="H755" i="3"/>
  <c r="E755" i="3"/>
  <c r="K755" i="3"/>
  <c r="D756" i="3"/>
  <c r="D757" i="3"/>
  <c r="H756" i="3"/>
  <c r="E756" i="3"/>
  <c r="K756" i="3"/>
  <c r="E754" i="4"/>
  <c r="H754" i="4"/>
  <c r="D755" i="4"/>
  <c r="E754" i="5"/>
  <c r="D755" i="5"/>
  <c r="H754" i="5"/>
  <c r="H755" i="4"/>
  <c r="E755" i="4"/>
  <c r="D756" i="4"/>
  <c r="H755" i="5"/>
  <c r="E755" i="5"/>
  <c r="D756" i="5"/>
  <c r="E757" i="3"/>
  <c r="D758" i="3"/>
  <c r="H757" i="3"/>
  <c r="K757" i="3"/>
  <c r="D757" i="5"/>
  <c r="H756" i="5"/>
  <c r="E756" i="5"/>
  <c r="H758" i="3"/>
  <c r="K758" i="3"/>
  <c r="E758" i="3"/>
  <c r="D759" i="3"/>
  <c r="E756" i="4"/>
  <c r="H756" i="4"/>
  <c r="D757" i="4"/>
  <c r="E759" i="3"/>
  <c r="H759" i="3"/>
  <c r="K759" i="3"/>
  <c r="D760" i="3"/>
  <c r="H757" i="4"/>
  <c r="E757" i="4"/>
  <c r="D758" i="4"/>
  <c r="H757" i="5"/>
  <c r="D758" i="5"/>
  <c r="E757" i="5"/>
  <c r="E758" i="4"/>
  <c r="H758" i="4"/>
  <c r="D759" i="4"/>
  <c r="H760" i="3"/>
  <c r="K760" i="3"/>
  <c r="D761" i="3"/>
  <c r="E760" i="3"/>
  <c r="D759" i="5"/>
  <c r="E758" i="5"/>
  <c r="H758" i="5"/>
  <c r="H759" i="5"/>
  <c r="E759" i="5"/>
  <c r="D760" i="5"/>
  <c r="H759" i="4"/>
  <c r="E759" i="4"/>
  <c r="D760" i="4"/>
  <c r="D762" i="3"/>
  <c r="H761" i="3"/>
  <c r="K761" i="3"/>
  <c r="E761" i="3"/>
  <c r="D763" i="3"/>
  <c r="E762" i="3"/>
  <c r="H762" i="3"/>
  <c r="K762" i="3"/>
  <c r="H760" i="4"/>
  <c r="E760" i="4"/>
  <c r="D761" i="4"/>
  <c r="D761" i="5"/>
  <c r="E760" i="5"/>
  <c r="H760" i="5"/>
  <c r="H761" i="4"/>
  <c r="E761" i="4"/>
  <c r="D762" i="4"/>
  <c r="H761" i="5"/>
  <c r="E761" i="5"/>
  <c r="D762" i="5"/>
  <c r="D764" i="3"/>
  <c r="K763" i="3"/>
  <c r="E763" i="3"/>
  <c r="H763" i="3"/>
  <c r="K764" i="3"/>
  <c r="H764" i="3"/>
  <c r="E764" i="3"/>
  <c r="D765" i="3"/>
  <c r="H762" i="5"/>
  <c r="D763" i="5"/>
  <c r="E762" i="5"/>
  <c r="E762" i="4"/>
  <c r="H762" i="4"/>
  <c r="D763" i="4"/>
  <c r="H763" i="4"/>
  <c r="E763" i="4"/>
  <c r="D764" i="4"/>
  <c r="D766" i="3"/>
  <c r="H765" i="3"/>
  <c r="K765" i="3"/>
  <c r="E765" i="3"/>
  <c r="H763" i="5"/>
  <c r="E763" i="5"/>
  <c r="D764" i="5"/>
  <c r="D767" i="3"/>
  <c r="K766" i="3"/>
  <c r="H766" i="3"/>
  <c r="E766" i="3"/>
  <c r="E764" i="4"/>
  <c r="H764" i="4"/>
  <c r="D765" i="4"/>
  <c r="D765" i="5"/>
  <c r="E764" i="5"/>
  <c r="H764" i="5"/>
  <c r="H765" i="5"/>
  <c r="E765" i="5"/>
  <c r="D766" i="5"/>
  <c r="H765" i="4"/>
  <c r="E765" i="4"/>
  <c r="D766" i="4"/>
  <c r="K767" i="3"/>
  <c r="E767" i="3"/>
  <c r="H767" i="3"/>
  <c r="D768" i="3"/>
  <c r="K768" i="3"/>
  <c r="D769" i="3"/>
  <c r="E768" i="3"/>
  <c r="H768" i="3"/>
  <c r="D767" i="5"/>
  <c r="E766" i="5"/>
  <c r="H766" i="5"/>
  <c r="E766" i="4"/>
  <c r="H766" i="4"/>
  <c r="D767" i="4"/>
  <c r="E767" i="4"/>
  <c r="H767" i="4"/>
  <c r="D768" i="4"/>
  <c r="H769" i="3"/>
  <c r="D770" i="3"/>
  <c r="E769" i="3"/>
  <c r="K769" i="3"/>
  <c r="H767" i="5"/>
  <c r="E767" i="5"/>
  <c r="D768" i="5"/>
  <c r="E768" i="4"/>
  <c r="H768" i="4"/>
  <c r="D769" i="4"/>
  <c r="D769" i="5"/>
  <c r="H768" i="5"/>
  <c r="E768" i="5"/>
  <c r="E770" i="3"/>
  <c r="H770" i="3"/>
  <c r="D771" i="3"/>
  <c r="K770" i="3"/>
  <c r="E769" i="4"/>
  <c r="H769" i="4"/>
  <c r="D770" i="4"/>
  <c r="H769" i="5"/>
  <c r="D770" i="5"/>
  <c r="E769" i="5"/>
  <c r="H771" i="3"/>
  <c r="E771" i="3"/>
  <c r="K771" i="3"/>
  <c r="D772" i="3"/>
  <c r="K772" i="3"/>
  <c r="D773" i="3"/>
  <c r="E772" i="3"/>
  <c r="H772" i="3"/>
  <c r="H770" i="4"/>
  <c r="E770" i="4"/>
  <c r="D771" i="4"/>
  <c r="E770" i="5"/>
  <c r="H770" i="5"/>
  <c r="D771" i="5"/>
  <c r="H771" i="4"/>
  <c r="E771" i="4"/>
  <c r="D772" i="4"/>
  <c r="H771" i="5"/>
  <c r="D772" i="5"/>
  <c r="E771" i="5"/>
  <c r="H773" i="3"/>
  <c r="D774" i="3"/>
  <c r="E773" i="3"/>
  <c r="K773" i="3"/>
  <c r="K774" i="3"/>
  <c r="D775" i="3"/>
  <c r="H774" i="3"/>
  <c r="E774" i="3"/>
  <c r="H772" i="4"/>
  <c r="E772" i="4"/>
  <c r="D773" i="4"/>
  <c r="H772" i="5"/>
  <c r="D773" i="5"/>
  <c r="E772" i="5"/>
  <c r="E773" i="4"/>
  <c r="H773" i="4"/>
  <c r="D774" i="4"/>
  <c r="K775" i="3"/>
  <c r="D776" i="3"/>
  <c r="E775" i="3"/>
  <c r="H775" i="3"/>
  <c r="H773" i="5"/>
  <c r="E773" i="5"/>
  <c r="D774" i="5"/>
  <c r="D775" i="5"/>
  <c r="H774" i="5"/>
  <c r="E774" i="5"/>
  <c r="E774" i="4"/>
  <c r="H774" i="4"/>
  <c r="D775" i="4"/>
  <c r="E776" i="3"/>
  <c r="K776" i="3"/>
  <c r="H776" i="3"/>
  <c r="D777" i="3"/>
  <c r="H775" i="4"/>
  <c r="E775" i="4"/>
  <c r="D776" i="4"/>
  <c r="H777" i="3"/>
  <c r="D778" i="3"/>
  <c r="K777" i="3"/>
  <c r="E777" i="3"/>
  <c r="H775" i="5"/>
  <c r="D776" i="5"/>
  <c r="E775" i="5"/>
  <c r="E776" i="4"/>
  <c r="H776" i="4"/>
  <c r="D777" i="4"/>
  <c r="D777" i="5"/>
  <c r="E776" i="5"/>
  <c r="H776" i="5"/>
  <c r="H778" i="3"/>
  <c r="E778" i="3"/>
  <c r="D779" i="3"/>
  <c r="K778" i="3"/>
  <c r="E777" i="4"/>
  <c r="H777" i="4"/>
  <c r="D778" i="4"/>
  <c r="H777" i="5"/>
  <c r="E777" i="5"/>
  <c r="D778" i="5"/>
  <c r="D780" i="3"/>
  <c r="K779" i="3"/>
  <c r="H779" i="3"/>
  <c r="E779" i="3"/>
  <c r="H778" i="4"/>
  <c r="E778" i="4"/>
  <c r="D779" i="4"/>
  <c r="H778" i="5"/>
  <c r="D779" i="5"/>
  <c r="E778" i="5"/>
  <c r="D781" i="3"/>
  <c r="K780" i="3"/>
  <c r="E780" i="3"/>
  <c r="H780" i="3"/>
  <c r="E779" i="4"/>
  <c r="H779" i="4"/>
  <c r="D780" i="4"/>
  <c r="K781" i="3"/>
  <c r="H781" i="3"/>
  <c r="E781" i="3"/>
  <c r="D782" i="3"/>
  <c r="H779" i="5"/>
  <c r="D780" i="5"/>
  <c r="E779" i="5"/>
  <c r="E782" i="3"/>
  <c r="K782" i="3"/>
  <c r="H782" i="3"/>
  <c r="D783" i="3"/>
  <c r="H780" i="4"/>
  <c r="E780" i="4"/>
  <c r="D781" i="4"/>
  <c r="H780" i="5"/>
  <c r="D781" i="5"/>
  <c r="E780" i="5"/>
  <c r="H783" i="3"/>
  <c r="E783" i="3"/>
  <c r="D784" i="3"/>
  <c r="K783" i="3"/>
  <c r="H781" i="4"/>
  <c r="E781" i="4"/>
  <c r="D782" i="4"/>
  <c r="H781" i="5"/>
  <c r="E781" i="5"/>
  <c r="D782" i="5"/>
  <c r="K784" i="3"/>
  <c r="D785" i="3"/>
  <c r="E784" i="3"/>
  <c r="H784" i="3"/>
  <c r="E782" i="4"/>
  <c r="H782" i="4"/>
  <c r="D783" i="4"/>
  <c r="E782" i="5"/>
  <c r="D783" i="5"/>
  <c r="H782" i="5"/>
  <c r="H783" i="4"/>
  <c r="E783" i="4"/>
  <c r="D784" i="4"/>
  <c r="H785" i="3"/>
  <c r="D786" i="3"/>
  <c r="E785" i="3"/>
  <c r="K785" i="3"/>
  <c r="H783" i="5"/>
  <c r="E783" i="5"/>
  <c r="D784" i="5"/>
  <c r="D785" i="5"/>
  <c r="H784" i="5"/>
  <c r="E784" i="5"/>
  <c r="H784" i="4"/>
  <c r="E784" i="4"/>
  <c r="D785" i="4"/>
  <c r="E786" i="3"/>
  <c r="D787" i="3"/>
  <c r="H786" i="3"/>
  <c r="K786" i="3"/>
  <c r="D788" i="3"/>
  <c r="K787" i="3"/>
  <c r="H787" i="3"/>
  <c r="E787" i="3"/>
  <c r="E785" i="4"/>
  <c r="H785" i="4"/>
  <c r="D786" i="4"/>
  <c r="H785" i="5"/>
  <c r="D786" i="5"/>
  <c r="E785" i="5"/>
  <c r="H786" i="4"/>
  <c r="E786" i="4"/>
  <c r="D787" i="4"/>
  <c r="E786" i="5"/>
  <c r="H786" i="5"/>
  <c r="D787" i="5"/>
  <c r="E788" i="3"/>
  <c r="K788" i="3"/>
  <c r="H788" i="3"/>
  <c r="D789" i="3"/>
  <c r="E787" i="4"/>
  <c r="H787" i="4"/>
  <c r="D788" i="4"/>
  <c r="H787" i="5"/>
  <c r="D788" i="5"/>
  <c r="E787" i="5"/>
  <c r="D790" i="3"/>
  <c r="H789" i="3"/>
  <c r="E789" i="3"/>
  <c r="K789" i="3"/>
  <c r="E788" i="4"/>
  <c r="H788" i="4"/>
  <c r="D789" i="4"/>
  <c r="K790" i="3"/>
  <c r="E790" i="3"/>
  <c r="H790" i="3"/>
  <c r="D791" i="3"/>
  <c r="D789" i="5"/>
  <c r="H788" i="5"/>
  <c r="E788" i="5"/>
  <c r="H789" i="5"/>
  <c r="E789" i="5"/>
  <c r="D790" i="5"/>
  <c r="E791" i="3"/>
  <c r="H791" i="3"/>
  <c r="K791" i="3"/>
  <c r="D792" i="3"/>
  <c r="H789" i="4"/>
  <c r="E789" i="4"/>
  <c r="D790" i="4"/>
  <c r="D793" i="3"/>
  <c r="K792" i="3"/>
  <c r="H792" i="3"/>
  <c r="E792" i="3"/>
  <c r="E790" i="4"/>
  <c r="H790" i="4"/>
  <c r="D791" i="4"/>
  <c r="D791" i="5"/>
  <c r="H790" i="5"/>
  <c r="E790" i="5"/>
  <c r="H791" i="4"/>
  <c r="E791" i="4"/>
  <c r="D792" i="4"/>
  <c r="H791" i="5"/>
  <c r="D792" i="5"/>
  <c r="E791" i="5"/>
  <c r="E793" i="3"/>
  <c r="K793" i="3"/>
  <c r="H793" i="3"/>
  <c r="D794" i="3"/>
  <c r="E792" i="4"/>
  <c r="H792" i="4"/>
  <c r="D793" i="4"/>
  <c r="H794" i="3"/>
  <c r="D795" i="3"/>
  <c r="E794" i="3"/>
  <c r="K794" i="3"/>
  <c r="D793" i="5"/>
  <c r="E792" i="5"/>
  <c r="H792" i="5"/>
  <c r="H793" i="5"/>
  <c r="D794" i="5"/>
  <c r="E793" i="5"/>
  <c r="H793" i="4"/>
  <c r="E793" i="4"/>
  <c r="D794" i="4"/>
  <c r="H795" i="3"/>
  <c r="E795" i="3"/>
  <c r="D796" i="3"/>
  <c r="K795" i="3"/>
  <c r="H794" i="5"/>
  <c r="E794" i="5"/>
  <c r="D795" i="5"/>
  <c r="H794" i="4"/>
  <c r="E794" i="4"/>
  <c r="D795" i="4"/>
  <c r="H796" i="3"/>
  <c r="D797" i="3"/>
  <c r="E796" i="3"/>
  <c r="K796" i="3"/>
  <c r="H797" i="3"/>
  <c r="K797" i="3"/>
  <c r="D798" i="3"/>
  <c r="E797" i="3"/>
  <c r="H795" i="5"/>
  <c r="E795" i="5"/>
  <c r="D796" i="5"/>
  <c r="E795" i="4"/>
  <c r="H795" i="4"/>
  <c r="D796" i="4"/>
  <c r="D797" i="5"/>
  <c r="H796" i="5"/>
  <c r="E796" i="5"/>
  <c r="E796" i="4"/>
  <c r="H796" i="4"/>
  <c r="D797" i="4"/>
  <c r="K798" i="3"/>
  <c r="E798" i="3"/>
  <c r="H798" i="3"/>
  <c r="D799" i="3"/>
  <c r="H797" i="4"/>
  <c r="E797" i="4"/>
  <c r="D798" i="4"/>
  <c r="E799" i="3"/>
  <c r="H799" i="3"/>
  <c r="K799" i="3"/>
  <c r="D800" i="3"/>
  <c r="H797" i="5"/>
  <c r="E797" i="5"/>
  <c r="D798" i="5"/>
  <c r="E798" i="4"/>
  <c r="H798" i="4"/>
  <c r="D799" i="4"/>
  <c r="K800" i="3"/>
  <c r="D801" i="3"/>
  <c r="E800" i="3"/>
  <c r="H800" i="3"/>
  <c r="H798" i="5"/>
  <c r="D799" i="5"/>
  <c r="E798" i="5"/>
  <c r="E799" i="4"/>
  <c r="H799" i="4"/>
  <c r="D800" i="4"/>
  <c r="H799" i="5"/>
  <c r="E799" i="5"/>
  <c r="D800" i="5"/>
  <c r="H801" i="3"/>
  <c r="D802" i="3"/>
  <c r="K801" i="3"/>
  <c r="E801" i="3"/>
  <c r="H800" i="4"/>
  <c r="E800" i="4"/>
  <c r="D801" i="4"/>
  <c r="H802" i="3"/>
  <c r="D803" i="3"/>
  <c r="E802" i="3"/>
  <c r="K802" i="3"/>
  <c r="D801" i="5"/>
  <c r="E800" i="5"/>
  <c r="H800" i="5"/>
  <c r="H801" i="5"/>
  <c r="D802" i="5"/>
  <c r="E801" i="5"/>
  <c r="E801" i="4"/>
  <c r="H801" i="4"/>
  <c r="D802" i="4"/>
  <c r="E803" i="3"/>
  <c r="H803" i="3"/>
  <c r="K803" i="3"/>
  <c r="D804" i="3"/>
  <c r="E804" i="3"/>
  <c r="D805" i="3"/>
  <c r="K804" i="3"/>
  <c r="H804" i="3"/>
  <c r="E802" i="5"/>
  <c r="H802" i="5"/>
  <c r="D803" i="5"/>
  <c r="H802" i="4"/>
  <c r="E802" i="4"/>
  <c r="D803" i="4"/>
  <c r="H803" i="5"/>
  <c r="D804" i="5"/>
  <c r="E803" i="5"/>
  <c r="K805" i="3"/>
  <c r="H805" i="3"/>
  <c r="E805" i="3"/>
  <c r="D806" i="3"/>
  <c r="E803" i="4"/>
  <c r="H803" i="4"/>
  <c r="D804" i="4"/>
  <c r="E804" i="4"/>
  <c r="H804" i="4"/>
  <c r="D805" i="4"/>
  <c r="H804" i="5"/>
  <c r="D805" i="5"/>
  <c r="E804" i="5"/>
  <c r="D807" i="3"/>
  <c r="E806" i="3"/>
  <c r="H806" i="3"/>
  <c r="K806" i="3"/>
  <c r="H805" i="4"/>
  <c r="E805" i="4"/>
  <c r="D806" i="4"/>
  <c r="K807" i="3"/>
  <c r="D808" i="3"/>
  <c r="E807" i="3"/>
  <c r="H807" i="3"/>
  <c r="H805" i="5"/>
  <c r="D806" i="5"/>
  <c r="E805" i="5"/>
  <c r="H806" i="4"/>
  <c r="E806" i="4"/>
  <c r="D807" i="4"/>
  <c r="D807" i="5"/>
  <c r="E806" i="5"/>
  <c r="H806" i="5"/>
  <c r="D809" i="3"/>
  <c r="K808" i="3"/>
  <c r="H808" i="3"/>
  <c r="E808" i="3"/>
  <c r="H807" i="5"/>
  <c r="E807" i="5"/>
  <c r="D808" i="5"/>
  <c r="H807" i="4"/>
  <c r="E807" i="4"/>
  <c r="D808" i="4"/>
  <c r="K809" i="3"/>
  <c r="H809" i="3"/>
  <c r="D810" i="3"/>
  <c r="E809" i="3"/>
  <c r="D809" i="5"/>
  <c r="E808" i="5"/>
  <c r="H808" i="5"/>
  <c r="E808" i="4"/>
  <c r="H808" i="4"/>
  <c r="D809" i="4"/>
  <c r="D811" i="3"/>
  <c r="E810" i="3"/>
  <c r="H810" i="3"/>
  <c r="K810" i="3"/>
  <c r="H809" i="4"/>
  <c r="E809" i="4"/>
  <c r="D810" i="4"/>
  <c r="H811" i="3"/>
  <c r="E811" i="3"/>
  <c r="K811" i="3"/>
  <c r="D812" i="3"/>
  <c r="H809" i="5"/>
  <c r="D810" i="5"/>
  <c r="E809" i="5"/>
  <c r="E812" i="3"/>
  <c r="H812" i="3"/>
  <c r="K812" i="3"/>
  <c r="D813" i="3"/>
  <c r="H810" i="4"/>
  <c r="E810" i="4"/>
  <c r="D811" i="4"/>
  <c r="H810" i="5"/>
  <c r="E810" i="5"/>
  <c r="D811" i="5"/>
  <c r="H811" i="4"/>
  <c r="E811" i="4"/>
  <c r="D812" i="4"/>
  <c r="E813" i="3"/>
  <c r="D814" i="3"/>
  <c r="K813" i="3"/>
  <c r="H813" i="3"/>
  <c r="H811" i="5"/>
  <c r="D812" i="5"/>
  <c r="E811" i="5"/>
  <c r="E812" i="4"/>
  <c r="H812" i="4"/>
  <c r="D813" i="4"/>
  <c r="H812" i="5"/>
  <c r="E812" i="5"/>
  <c r="D813" i="5"/>
  <c r="H814" i="3"/>
  <c r="K814" i="3"/>
  <c r="D815" i="3"/>
  <c r="E814" i="3"/>
  <c r="H813" i="5"/>
  <c r="E813" i="5"/>
  <c r="D814" i="5"/>
  <c r="D816" i="3"/>
  <c r="K815" i="3"/>
  <c r="E815" i="3"/>
  <c r="H815" i="3"/>
  <c r="H813" i="4"/>
  <c r="E813" i="4"/>
  <c r="D814" i="4"/>
  <c r="E814" i="4"/>
  <c r="H814" i="4"/>
  <c r="D815" i="4"/>
  <c r="D817" i="3"/>
  <c r="K816" i="3"/>
  <c r="H816" i="3"/>
  <c r="E816" i="3"/>
  <c r="H814" i="5"/>
  <c r="D815" i="5"/>
  <c r="E814" i="5"/>
  <c r="H815" i="4"/>
  <c r="E815" i="4"/>
  <c r="D816" i="4"/>
  <c r="H817" i="3"/>
  <c r="D818" i="3"/>
  <c r="E817" i="3"/>
  <c r="K817" i="3"/>
  <c r="H815" i="5"/>
  <c r="E815" i="5"/>
  <c r="D816" i="5"/>
  <c r="D817" i="5"/>
  <c r="E816" i="5"/>
  <c r="H816" i="5"/>
  <c r="H816" i="4"/>
  <c r="E816" i="4"/>
  <c r="D817" i="4"/>
  <c r="E818" i="3"/>
  <c r="D819" i="3"/>
  <c r="H818" i="3"/>
  <c r="K818" i="3"/>
  <c r="E817" i="4"/>
  <c r="H817" i="4"/>
  <c r="D818" i="4"/>
  <c r="K819" i="3"/>
  <c r="D820" i="3"/>
  <c r="H819" i="3"/>
  <c r="E819" i="3"/>
  <c r="H817" i="5"/>
  <c r="D818" i="5"/>
  <c r="E817" i="5"/>
  <c r="H818" i="4"/>
  <c r="E818" i="4"/>
  <c r="D819" i="4"/>
  <c r="E818" i="5"/>
  <c r="D819" i="5"/>
  <c r="H818" i="5"/>
  <c r="E820" i="3"/>
  <c r="K820" i="3"/>
  <c r="D821" i="3"/>
  <c r="H820" i="3"/>
  <c r="E819" i="4"/>
  <c r="H819" i="4"/>
  <c r="D820" i="4"/>
  <c r="H821" i="3"/>
  <c r="K821" i="3"/>
  <c r="D822" i="3"/>
  <c r="E821" i="3"/>
  <c r="H819" i="5"/>
  <c r="E819" i="5"/>
  <c r="D820" i="5"/>
  <c r="E820" i="4"/>
  <c r="H820" i="4"/>
  <c r="D821" i="4"/>
  <c r="K822" i="3"/>
  <c r="E822" i="3"/>
  <c r="D823" i="3"/>
  <c r="H822" i="3"/>
  <c r="D821" i="5"/>
  <c r="H820" i="5"/>
  <c r="E820" i="5"/>
  <c r="H821" i="5"/>
  <c r="D822" i="5"/>
  <c r="E821" i="5"/>
  <c r="H821" i="4"/>
  <c r="E821" i="4"/>
  <c r="D822" i="4"/>
  <c r="K823" i="3"/>
  <c r="H823" i="3"/>
  <c r="E823" i="3"/>
  <c r="D824" i="3"/>
  <c r="E824" i="3"/>
  <c r="D825" i="3"/>
  <c r="K824" i="3"/>
  <c r="H824" i="3"/>
  <c r="D823" i="5"/>
  <c r="E822" i="5"/>
  <c r="H822" i="5"/>
  <c r="E822" i="4"/>
  <c r="H822" i="4"/>
  <c r="D823" i="4"/>
  <c r="H823" i="4"/>
  <c r="E823" i="4"/>
  <c r="D824" i="4"/>
  <c r="H825" i="3"/>
  <c r="D826" i="3"/>
  <c r="K825" i="3"/>
  <c r="E825" i="3"/>
  <c r="H823" i="5"/>
  <c r="E823" i="5"/>
  <c r="D824" i="5"/>
  <c r="D825" i="5"/>
  <c r="E824" i="5"/>
  <c r="H824" i="5"/>
  <c r="E824" i="4"/>
  <c r="H824" i="4"/>
  <c r="D825" i="4"/>
  <c r="H826" i="3"/>
  <c r="D827" i="3"/>
  <c r="K826" i="3"/>
  <c r="E826" i="3"/>
  <c r="E825" i="4"/>
  <c r="H825" i="4"/>
  <c r="D826" i="4"/>
  <c r="H827" i="3"/>
  <c r="E827" i="3"/>
  <c r="K827" i="3"/>
  <c r="D828" i="3"/>
  <c r="H825" i="5"/>
  <c r="E825" i="5"/>
  <c r="D826" i="5"/>
  <c r="H828" i="3"/>
  <c r="D829" i="3"/>
  <c r="E828" i="3"/>
  <c r="K828" i="3"/>
  <c r="H826" i="5"/>
  <c r="D827" i="5"/>
  <c r="E826" i="5"/>
  <c r="H826" i="4"/>
  <c r="E826" i="4"/>
  <c r="D827" i="4"/>
  <c r="H827" i="5"/>
  <c r="E827" i="5"/>
  <c r="D828" i="5"/>
  <c r="H829" i="3"/>
  <c r="K829" i="3"/>
  <c r="E829" i="3"/>
  <c r="D830" i="3"/>
  <c r="H827" i="4"/>
  <c r="E827" i="4"/>
  <c r="D828" i="4"/>
  <c r="K830" i="3"/>
  <c r="D831" i="3"/>
  <c r="E830" i="3"/>
  <c r="H830" i="3"/>
  <c r="E828" i="4"/>
  <c r="H828" i="4"/>
  <c r="D829" i="4"/>
  <c r="D829" i="5"/>
  <c r="E828" i="5"/>
  <c r="H828" i="5"/>
  <c r="H829" i="5"/>
  <c r="E829" i="5"/>
  <c r="D830" i="5"/>
  <c r="E829" i="4"/>
  <c r="H829" i="4"/>
  <c r="D830" i="4"/>
  <c r="D832" i="3"/>
  <c r="K831" i="3"/>
  <c r="E831" i="3"/>
  <c r="H831" i="3"/>
  <c r="D831" i="5"/>
  <c r="E830" i="5"/>
  <c r="H830" i="5"/>
  <c r="E830" i="4"/>
  <c r="H830" i="4"/>
  <c r="D831" i="4"/>
  <c r="H832" i="3"/>
  <c r="K832" i="3"/>
  <c r="D833" i="3"/>
  <c r="E832" i="3"/>
  <c r="H831" i="4"/>
  <c r="E831" i="4"/>
  <c r="D832" i="4"/>
  <c r="K833" i="3"/>
  <c r="H833" i="3"/>
  <c r="E833" i="3"/>
  <c r="D834" i="3"/>
  <c r="H831" i="5"/>
  <c r="E831" i="5"/>
  <c r="D832" i="5"/>
  <c r="E832" i="4"/>
  <c r="H832" i="4"/>
  <c r="D833" i="4"/>
  <c r="H834" i="3"/>
  <c r="D835" i="3"/>
  <c r="E834" i="3"/>
  <c r="K834" i="3"/>
  <c r="D833" i="5"/>
  <c r="H832" i="5"/>
  <c r="E832" i="5"/>
  <c r="H833" i="4"/>
  <c r="E833" i="4"/>
  <c r="D834" i="4"/>
  <c r="H833" i="5"/>
  <c r="D834" i="5"/>
  <c r="E833" i="5"/>
  <c r="E835" i="3"/>
  <c r="H835" i="3"/>
  <c r="K835" i="3"/>
  <c r="D836" i="3"/>
  <c r="E836" i="3"/>
  <c r="D837" i="3"/>
  <c r="K836" i="3"/>
  <c r="H836" i="3"/>
  <c r="H834" i="4"/>
  <c r="E834" i="4"/>
  <c r="D835" i="4"/>
  <c r="E834" i="5"/>
  <c r="D835" i="5"/>
  <c r="H834" i="5"/>
  <c r="H835" i="4"/>
  <c r="E835" i="4"/>
  <c r="D836" i="4"/>
  <c r="H837" i="3"/>
  <c r="D838" i="3"/>
  <c r="K837" i="3"/>
  <c r="E837" i="3"/>
  <c r="H835" i="5"/>
  <c r="E835" i="5"/>
  <c r="D836" i="5"/>
  <c r="H836" i="5"/>
  <c r="D837" i="5"/>
  <c r="E836" i="5"/>
  <c r="E836" i="4"/>
  <c r="H836" i="4"/>
  <c r="D837" i="4"/>
  <c r="K838" i="3"/>
  <c r="H838" i="3"/>
  <c r="E838" i="3"/>
  <c r="D839" i="3"/>
  <c r="E837" i="4"/>
  <c r="H837" i="4"/>
  <c r="D838" i="4"/>
  <c r="H837" i="5"/>
  <c r="E837" i="5"/>
  <c r="D838" i="5"/>
  <c r="K839" i="3"/>
  <c r="E839" i="3"/>
  <c r="H839" i="3"/>
  <c r="D840" i="3"/>
  <c r="H838" i="4"/>
  <c r="E838" i="4"/>
  <c r="D839" i="4"/>
  <c r="D839" i="5"/>
  <c r="H838" i="5"/>
  <c r="E838" i="5"/>
  <c r="K840" i="3"/>
  <c r="D841" i="3"/>
  <c r="E840" i="3"/>
  <c r="H840" i="3"/>
  <c r="K841" i="3"/>
  <c r="H841" i="3"/>
  <c r="D842" i="3"/>
  <c r="E841" i="3"/>
  <c r="H839" i="5"/>
  <c r="D840" i="5"/>
  <c r="E839" i="5"/>
  <c r="E839" i="4"/>
  <c r="H839" i="4"/>
  <c r="D840" i="4"/>
  <c r="E842" i="3"/>
  <c r="H842" i="3"/>
  <c r="D843" i="3"/>
  <c r="K842" i="3"/>
  <c r="H840" i="4"/>
  <c r="E840" i="4"/>
  <c r="D841" i="4"/>
  <c r="D841" i="5"/>
  <c r="E840" i="5"/>
  <c r="H840" i="5"/>
  <c r="H841" i="4"/>
  <c r="E841" i="4"/>
  <c r="D842" i="4"/>
  <c r="H841" i="5"/>
  <c r="E841" i="5"/>
  <c r="D842" i="5"/>
  <c r="D844" i="3"/>
  <c r="K843" i="3"/>
  <c r="H843" i="3"/>
  <c r="E843" i="3"/>
  <c r="D845" i="3"/>
  <c r="K844" i="3"/>
  <c r="H844" i="3"/>
  <c r="E844" i="3"/>
  <c r="H842" i="5"/>
  <c r="D843" i="5"/>
  <c r="E842" i="5"/>
  <c r="H842" i="4"/>
  <c r="E842" i="4"/>
  <c r="D843" i="4"/>
  <c r="H843" i="4"/>
  <c r="E843" i="4"/>
  <c r="D844" i="4"/>
  <c r="H843" i="5"/>
  <c r="D844" i="5"/>
  <c r="E843" i="5"/>
  <c r="K845" i="3"/>
  <c r="H845" i="3"/>
  <c r="D846" i="3"/>
  <c r="E845" i="3"/>
  <c r="H844" i="4"/>
  <c r="E844" i="4"/>
  <c r="D845" i="4"/>
  <c r="E846" i="3"/>
  <c r="K846" i="3"/>
  <c r="D847" i="3"/>
  <c r="H846" i="3"/>
  <c r="H844" i="5"/>
  <c r="D845" i="5"/>
  <c r="E844" i="5"/>
  <c r="K847" i="3"/>
  <c r="D848" i="3"/>
  <c r="H847" i="3"/>
  <c r="E847" i="3"/>
  <c r="E845" i="4"/>
  <c r="H845" i="4"/>
  <c r="D846" i="4"/>
  <c r="H845" i="5"/>
  <c r="E845" i="5"/>
  <c r="D846" i="5"/>
  <c r="H848" i="3"/>
  <c r="K848" i="3"/>
  <c r="E848" i="3"/>
  <c r="D849" i="3"/>
  <c r="E846" i="4"/>
  <c r="H846" i="4"/>
  <c r="D847" i="4"/>
  <c r="E846" i="5"/>
  <c r="H846" i="5"/>
  <c r="D847" i="5"/>
  <c r="E847" i="4"/>
  <c r="H847" i="4"/>
  <c r="D848" i="4"/>
  <c r="D850" i="3"/>
  <c r="E849" i="3"/>
  <c r="H849" i="3"/>
  <c r="K849" i="3"/>
  <c r="H847" i="5"/>
  <c r="E847" i="5"/>
  <c r="D848" i="5"/>
  <c r="E848" i="4"/>
  <c r="H848" i="4"/>
  <c r="D849" i="4"/>
  <c r="D849" i="5"/>
  <c r="H848" i="5"/>
  <c r="E848" i="5"/>
  <c r="H850" i="3"/>
  <c r="E850" i="3"/>
  <c r="K850" i="3"/>
  <c r="D851" i="3"/>
  <c r="H849" i="4"/>
  <c r="E849" i="4"/>
  <c r="D850" i="4"/>
  <c r="H849" i="5"/>
  <c r="D850" i="5"/>
  <c r="E849" i="5"/>
  <c r="D852" i="3"/>
  <c r="E851" i="3"/>
  <c r="K851" i="3"/>
  <c r="H851" i="3"/>
  <c r="H852" i="3"/>
  <c r="K852" i="3"/>
  <c r="D853" i="3"/>
  <c r="E852" i="3"/>
  <c r="H850" i="4"/>
  <c r="E850" i="4"/>
  <c r="D851" i="4"/>
  <c r="E850" i="5"/>
  <c r="H850" i="5"/>
  <c r="D851" i="5"/>
  <c r="K853" i="3"/>
  <c r="E853" i="3"/>
  <c r="H853" i="3"/>
  <c r="D854" i="3"/>
  <c r="H851" i="4"/>
  <c r="E851" i="4"/>
  <c r="D852" i="4"/>
  <c r="H851" i="5"/>
  <c r="D852" i="5"/>
  <c r="E851" i="5"/>
  <c r="H854" i="3"/>
  <c r="D855" i="3"/>
  <c r="K854" i="3"/>
  <c r="E854" i="3"/>
  <c r="E852" i="4"/>
  <c r="H852" i="4"/>
  <c r="D853" i="4"/>
  <c r="D853" i="5"/>
  <c r="H852" i="5"/>
  <c r="E852" i="5"/>
  <c r="E853" i="4"/>
  <c r="H853" i="4"/>
  <c r="D854" i="4"/>
  <c r="H853" i="5"/>
  <c r="E853" i="5"/>
  <c r="D854" i="5"/>
  <c r="E855" i="3"/>
  <c r="D856" i="3"/>
  <c r="H855" i="3"/>
  <c r="K855" i="3"/>
  <c r="E856" i="3"/>
  <c r="D857" i="3"/>
  <c r="K856" i="3"/>
  <c r="H856" i="3"/>
  <c r="D855" i="5"/>
  <c r="H854" i="5"/>
  <c r="E854" i="5"/>
  <c r="E854" i="4"/>
  <c r="H854" i="4"/>
  <c r="D855" i="4"/>
  <c r="E857" i="3"/>
  <c r="H857" i="3"/>
  <c r="D858" i="3"/>
  <c r="K857" i="3"/>
  <c r="E855" i="4"/>
  <c r="H855" i="4"/>
  <c r="D856" i="4"/>
  <c r="H855" i="5"/>
  <c r="E855" i="5"/>
  <c r="D856" i="5"/>
  <c r="E856" i="4"/>
  <c r="H856" i="4"/>
  <c r="D857" i="4"/>
  <c r="D857" i="5"/>
  <c r="E856" i="5"/>
  <c r="H856" i="5"/>
  <c r="H858" i="3"/>
  <c r="E858" i="3"/>
  <c r="K858" i="3"/>
  <c r="D859" i="3"/>
  <c r="H859" i="3"/>
  <c r="D860" i="3"/>
  <c r="K859" i="3"/>
  <c r="E859" i="3"/>
  <c r="H857" i="5"/>
  <c r="D858" i="5"/>
  <c r="E857" i="5"/>
  <c r="H857" i="4"/>
  <c r="E857" i="4"/>
  <c r="D858" i="4"/>
  <c r="H858" i="5"/>
  <c r="E858" i="5"/>
  <c r="D859" i="5"/>
  <c r="E860" i="3"/>
  <c r="H860" i="3"/>
  <c r="K860" i="3"/>
  <c r="D861" i="3"/>
  <c r="H858" i="4"/>
  <c r="E858" i="4"/>
  <c r="D859" i="4"/>
  <c r="K861" i="3"/>
  <c r="E861" i="3"/>
  <c r="D862" i="3"/>
  <c r="H861" i="3"/>
  <c r="H859" i="4"/>
  <c r="E859" i="4"/>
  <c r="D860" i="4"/>
  <c r="H859" i="5"/>
  <c r="E859" i="5"/>
  <c r="D860" i="5"/>
  <c r="H860" i="4"/>
  <c r="E860" i="4"/>
  <c r="D861" i="4"/>
  <c r="D861" i="5"/>
  <c r="H860" i="5"/>
  <c r="E860" i="5"/>
  <c r="H862" i="3"/>
  <c r="D863" i="3"/>
  <c r="K862" i="3"/>
  <c r="E862" i="3"/>
  <c r="E863" i="3"/>
  <c r="D864" i="3"/>
  <c r="H863" i="3"/>
  <c r="K863" i="3"/>
  <c r="H861" i="5"/>
  <c r="E861" i="5"/>
  <c r="D862" i="5"/>
  <c r="E861" i="4"/>
  <c r="H861" i="4"/>
  <c r="D862" i="4"/>
  <c r="H862" i="5"/>
  <c r="E862" i="5"/>
  <c r="D863" i="5"/>
  <c r="H864" i="3"/>
  <c r="D865" i="3"/>
  <c r="K864" i="3"/>
  <c r="E864" i="3"/>
  <c r="H862" i="4"/>
  <c r="E862" i="4"/>
  <c r="D863" i="4"/>
  <c r="E863" i="4"/>
  <c r="H863" i="4"/>
  <c r="D864" i="4"/>
  <c r="H863" i="5"/>
  <c r="E863" i="5"/>
  <c r="D864" i="5"/>
  <c r="D866" i="3"/>
  <c r="E865" i="3"/>
  <c r="H865" i="3"/>
  <c r="K865" i="3"/>
  <c r="H864" i="4"/>
  <c r="E864" i="4"/>
  <c r="D865" i="4"/>
  <c r="D865" i="5"/>
  <c r="E864" i="5"/>
  <c r="H864" i="5"/>
  <c r="H866" i="3"/>
  <c r="E866" i="3"/>
  <c r="D867" i="3"/>
  <c r="K866" i="3"/>
  <c r="E865" i="4"/>
  <c r="H865" i="4"/>
  <c r="D866" i="4"/>
  <c r="H865" i="5"/>
  <c r="D866" i="5"/>
  <c r="E865" i="5"/>
  <c r="D868" i="3"/>
  <c r="E867" i="3"/>
  <c r="K867" i="3"/>
  <c r="H867" i="3"/>
  <c r="E866" i="4"/>
  <c r="H866" i="4"/>
  <c r="D867" i="4"/>
  <c r="E868" i="3"/>
  <c r="D869" i="3"/>
  <c r="H868" i="3"/>
  <c r="K868" i="3"/>
  <c r="E866" i="5"/>
  <c r="H866" i="5"/>
  <c r="D867" i="5"/>
  <c r="H867" i="5"/>
  <c r="E867" i="5"/>
  <c r="D868" i="5"/>
  <c r="E867" i="4"/>
  <c r="H867" i="4"/>
  <c r="D868" i="4"/>
  <c r="E869" i="3"/>
  <c r="H869" i="3"/>
  <c r="K869" i="3"/>
  <c r="D870" i="3"/>
  <c r="K870" i="3"/>
  <c r="E870" i="3"/>
  <c r="D871" i="3"/>
  <c r="H870" i="3"/>
  <c r="H868" i="5"/>
  <c r="D869" i="5"/>
  <c r="E868" i="5"/>
  <c r="H868" i="4"/>
  <c r="E868" i="4"/>
  <c r="D869" i="4"/>
  <c r="H871" i="3"/>
  <c r="K871" i="3"/>
  <c r="D872" i="3"/>
  <c r="E871" i="3"/>
  <c r="H869" i="5"/>
  <c r="D870" i="5"/>
  <c r="E869" i="5"/>
  <c r="H869" i="4"/>
  <c r="E869" i="4"/>
  <c r="D870" i="4"/>
  <c r="K872" i="3"/>
  <c r="D873" i="3"/>
  <c r="H872" i="3"/>
  <c r="E872" i="3"/>
  <c r="D871" i="5"/>
  <c r="E870" i="5"/>
  <c r="H870" i="5"/>
  <c r="E870" i="4"/>
  <c r="H870" i="4"/>
  <c r="D871" i="4"/>
  <c r="E873" i="3"/>
  <c r="H873" i="3"/>
  <c r="K873" i="3"/>
  <c r="D874" i="3"/>
  <c r="H871" i="4"/>
  <c r="E871" i="4"/>
  <c r="D872" i="4"/>
  <c r="H871" i="5"/>
  <c r="E871" i="5"/>
  <c r="D872" i="5"/>
  <c r="H872" i="4"/>
  <c r="E872" i="4"/>
  <c r="D873" i="4"/>
  <c r="D875" i="3"/>
  <c r="E874" i="3"/>
  <c r="H874" i="3"/>
  <c r="K874" i="3"/>
  <c r="D873" i="5"/>
  <c r="E872" i="5"/>
  <c r="H872" i="5"/>
  <c r="H873" i="5"/>
  <c r="D874" i="5"/>
  <c r="E873" i="5"/>
  <c r="H873" i="4"/>
  <c r="E873" i="4"/>
  <c r="D874" i="4"/>
  <c r="H875" i="3"/>
  <c r="D876" i="3"/>
  <c r="K875" i="3"/>
  <c r="E875" i="3"/>
  <c r="E876" i="3"/>
  <c r="K876" i="3"/>
  <c r="D877" i="3"/>
  <c r="H876" i="3"/>
  <c r="H874" i="4"/>
  <c r="E874" i="4"/>
  <c r="D875" i="4"/>
  <c r="H874" i="5"/>
  <c r="D875" i="5"/>
  <c r="E874" i="5"/>
  <c r="H875" i="4"/>
  <c r="E875" i="4"/>
  <c r="D876" i="4"/>
  <c r="H875" i="5"/>
  <c r="D876" i="5"/>
  <c r="E875" i="5"/>
  <c r="K877" i="3"/>
  <c r="E877" i="3"/>
  <c r="D878" i="3"/>
  <c r="H877" i="3"/>
  <c r="H876" i="4"/>
  <c r="E876" i="4"/>
  <c r="D877" i="4"/>
  <c r="E878" i="3"/>
  <c r="H878" i="3"/>
  <c r="D879" i="3"/>
  <c r="K878" i="3"/>
  <c r="D877" i="5"/>
  <c r="E876" i="5"/>
  <c r="H876" i="5"/>
  <c r="D880" i="3"/>
  <c r="K879" i="3"/>
  <c r="H879" i="3"/>
  <c r="E879" i="3"/>
  <c r="H877" i="5"/>
  <c r="E877" i="5"/>
  <c r="D878" i="5"/>
  <c r="E877" i="4"/>
  <c r="H877" i="4"/>
  <c r="D878" i="4"/>
  <c r="H878" i="4"/>
  <c r="E878" i="4"/>
  <c r="D879" i="4"/>
  <c r="H878" i="5"/>
  <c r="D879" i="5"/>
  <c r="E878" i="5"/>
  <c r="H880" i="3"/>
  <c r="D881" i="3"/>
  <c r="E880" i="3"/>
  <c r="K880" i="3"/>
  <c r="H879" i="4"/>
  <c r="E879" i="4"/>
  <c r="D880" i="4"/>
  <c r="E881" i="3"/>
  <c r="H881" i="3"/>
  <c r="K881" i="3"/>
  <c r="D882" i="3"/>
  <c r="H879" i="5"/>
  <c r="E879" i="5"/>
  <c r="D880" i="5"/>
  <c r="D883" i="3"/>
  <c r="E882" i="3"/>
  <c r="H882" i="3"/>
  <c r="K882" i="3"/>
  <c r="D881" i="5"/>
  <c r="E880" i="5"/>
  <c r="H880" i="5"/>
  <c r="E880" i="4"/>
  <c r="H880" i="4"/>
  <c r="D881" i="4"/>
  <c r="H881" i="4"/>
  <c r="E881" i="4"/>
  <c r="D882" i="4"/>
  <c r="H881" i="5"/>
  <c r="D882" i="5"/>
  <c r="E881" i="5"/>
  <c r="E883" i="3"/>
  <c r="D884" i="3"/>
  <c r="K883" i="3"/>
  <c r="H883" i="3"/>
  <c r="H884" i="3"/>
  <c r="E884" i="3"/>
  <c r="D885" i="3"/>
  <c r="K884" i="3"/>
  <c r="E882" i="4"/>
  <c r="H882" i="4"/>
  <c r="D883" i="4"/>
  <c r="E882" i="5"/>
  <c r="D883" i="5"/>
  <c r="H882" i="5"/>
  <c r="D886" i="3"/>
  <c r="K885" i="3"/>
  <c r="E885" i="3"/>
  <c r="H885" i="3"/>
  <c r="H883" i="4"/>
  <c r="E883" i="4"/>
  <c r="D884" i="4"/>
  <c r="H883" i="5"/>
  <c r="E883" i="5"/>
  <c r="D884" i="5"/>
  <c r="E884" i="4"/>
  <c r="H884" i="4"/>
  <c r="D885" i="4"/>
  <c r="D885" i="5"/>
  <c r="H884" i="5"/>
  <c r="E884" i="5"/>
  <c r="D887" i="3"/>
  <c r="E886" i="3"/>
  <c r="H886" i="3"/>
  <c r="K886" i="3"/>
  <c r="K887" i="3"/>
  <c r="H887" i="3"/>
  <c r="D888" i="3"/>
  <c r="E887" i="3"/>
  <c r="H885" i="5"/>
  <c r="D886" i="5"/>
  <c r="E885" i="5"/>
  <c r="H885" i="4"/>
  <c r="E885" i="4"/>
  <c r="D886" i="4"/>
  <c r="E886" i="4"/>
  <c r="H886" i="4"/>
  <c r="D887" i="4"/>
  <c r="H888" i="3"/>
  <c r="D889" i="3"/>
  <c r="K888" i="3"/>
  <c r="E888" i="3"/>
  <c r="D887" i="5"/>
  <c r="E886" i="5"/>
  <c r="H886" i="5"/>
  <c r="H887" i="4"/>
  <c r="E887" i="4"/>
  <c r="D888" i="4"/>
  <c r="H887" i="5"/>
  <c r="E887" i="5"/>
  <c r="D888" i="5"/>
  <c r="D890" i="3"/>
  <c r="E889" i="3"/>
  <c r="K889" i="3"/>
  <c r="H889" i="3"/>
  <c r="E888" i="4"/>
  <c r="H888" i="4"/>
  <c r="D889" i="4"/>
  <c r="H890" i="3"/>
  <c r="D891" i="3"/>
  <c r="E890" i="3"/>
  <c r="K890" i="3"/>
  <c r="D889" i="5"/>
  <c r="E888" i="5"/>
  <c r="H888" i="5"/>
  <c r="E889" i="4"/>
  <c r="H889" i="4"/>
  <c r="D890" i="4"/>
  <c r="H889" i="5"/>
  <c r="E889" i="5"/>
  <c r="D890" i="5"/>
  <c r="H891" i="3"/>
  <c r="D892" i="3"/>
  <c r="K891" i="3"/>
  <c r="E891" i="3"/>
  <c r="H892" i="3"/>
  <c r="D893" i="3"/>
  <c r="E892" i="3"/>
  <c r="K892" i="3"/>
  <c r="H890" i="5"/>
  <c r="D891" i="5"/>
  <c r="E890" i="5"/>
  <c r="H890" i="4"/>
  <c r="E890" i="4"/>
  <c r="D891" i="4"/>
  <c r="E891" i="4"/>
  <c r="H891" i="4"/>
  <c r="D892" i="4"/>
  <c r="E893" i="3"/>
  <c r="H893" i="3"/>
  <c r="K893" i="3"/>
  <c r="D894" i="3"/>
  <c r="H891" i="5"/>
  <c r="E891" i="5"/>
  <c r="D892" i="5"/>
  <c r="E892" i="4"/>
  <c r="H892" i="4"/>
  <c r="D893" i="4"/>
  <c r="K894" i="3"/>
  <c r="H894" i="3"/>
  <c r="E894" i="3"/>
  <c r="D895" i="3"/>
  <c r="D893" i="5"/>
  <c r="E892" i="5"/>
  <c r="H892" i="5"/>
  <c r="D896" i="3"/>
  <c r="H895" i="3"/>
  <c r="K895" i="3"/>
  <c r="E895" i="3"/>
  <c r="H893" i="5"/>
  <c r="E893" i="5"/>
  <c r="D894" i="5"/>
  <c r="H893" i="4"/>
  <c r="E893" i="4"/>
  <c r="D894" i="4"/>
  <c r="D895" i="5"/>
  <c r="E894" i="5"/>
  <c r="H894" i="5"/>
  <c r="H894" i="4"/>
  <c r="E894" i="4"/>
  <c r="D895" i="4"/>
  <c r="K896" i="3"/>
  <c r="D897" i="3"/>
  <c r="H896" i="3"/>
  <c r="E896" i="3"/>
  <c r="E895" i="4"/>
  <c r="H895" i="4"/>
  <c r="D896" i="4"/>
  <c r="E897" i="3"/>
  <c r="H897" i="3"/>
  <c r="D898" i="3"/>
  <c r="K897" i="3"/>
  <c r="H895" i="5"/>
  <c r="E895" i="5"/>
  <c r="D896" i="5"/>
  <c r="H896" i="4"/>
  <c r="E896" i="4"/>
  <c r="D897" i="4"/>
  <c r="D899" i="3"/>
  <c r="H898" i="3"/>
  <c r="E898" i="3"/>
  <c r="K898" i="3"/>
  <c r="D897" i="5"/>
  <c r="H896" i="5"/>
  <c r="E896" i="5"/>
  <c r="H897" i="4"/>
  <c r="E897" i="4"/>
  <c r="D898" i="4"/>
  <c r="H897" i="5"/>
  <c r="D898" i="5"/>
  <c r="E897" i="5"/>
  <c r="E899" i="3"/>
  <c r="K899" i="3"/>
  <c r="H899" i="3"/>
  <c r="D900" i="3"/>
  <c r="K900" i="3"/>
  <c r="D901" i="3"/>
  <c r="E900" i="3"/>
  <c r="H900" i="3"/>
  <c r="H898" i="4"/>
  <c r="E898" i="4"/>
  <c r="D899" i="4"/>
  <c r="E898" i="5"/>
  <c r="D899" i="5"/>
  <c r="H898" i="5"/>
  <c r="H899" i="4"/>
  <c r="E899" i="4"/>
  <c r="D900" i="4"/>
  <c r="H901" i="3"/>
  <c r="K901" i="3"/>
  <c r="D902" i="3"/>
  <c r="E901" i="3"/>
  <c r="H899" i="5"/>
  <c r="E899" i="5"/>
  <c r="D900" i="5"/>
  <c r="E900" i="4"/>
  <c r="H900" i="4"/>
  <c r="D901" i="4"/>
  <c r="H902" i="3"/>
  <c r="D903" i="3"/>
  <c r="K902" i="3"/>
  <c r="E902" i="3"/>
  <c r="H900" i="5"/>
  <c r="D901" i="5"/>
  <c r="E900" i="5"/>
  <c r="H901" i="4"/>
  <c r="E901" i="4"/>
  <c r="D902" i="4"/>
  <c r="H901" i="5"/>
  <c r="E901" i="5"/>
  <c r="D902" i="5"/>
  <c r="H903" i="3"/>
  <c r="D904" i="3"/>
  <c r="K903" i="3"/>
  <c r="E903" i="3"/>
  <c r="E904" i="3"/>
  <c r="D905" i="3"/>
  <c r="K904" i="3"/>
  <c r="H904" i="3"/>
  <c r="H902" i="4"/>
  <c r="E902" i="4"/>
  <c r="D903" i="4"/>
  <c r="D903" i="5"/>
  <c r="H902" i="5"/>
  <c r="E902" i="5"/>
  <c r="H903" i="5"/>
  <c r="D904" i="5"/>
  <c r="E903" i="5"/>
  <c r="H903" i="4"/>
  <c r="E903" i="4"/>
  <c r="D904" i="4"/>
  <c r="D906" i="3"/>
  <c r="E905" i="3"/>
  <c r="H905" i="3"/>
  <c r="K905" i="3"/>
  <c r="D907" i="3"/>
  <c r="E906" i="3"/>
  <c r="H906" i="3"/>
  <c r="K906" i="3"/>
  <c r="E904" i="4"/>
  <c r="H904" i="4"/>
  <c r="D905" i="4"/>
  <c r="D905" i="5"/>
  <c r="E904" i="5"/>
  <c r="H904" i="5"/>
  <c r="H905" i="5"/>
  <c r="E905" i="5"/>
  <c r="D906" i="5"/>
  <c r="H905" i="4"/>
  <c r="E905" i="4"/>
  <c r="D906" i="4"/>
  <c r="E907" i="3"/>
  <c r="H907" i="3"/>
  <c r="K907" i="3"/>
  <c r="D908" i="3"/>
  <c r="K908" i="3"/>
  <c r="D909" i="3"/>
  <c r="E908" i="3"/>
  <c r="H908" i="3"/>
  <c r="H906" i="5"/>
  <c r="D907" i="5"/>
  <c r="E906" i="5"/>
  <c r="H906" i="4"/>
  <c r="E906" i="4"/>
  <c r="D907" i="4"/>
  <c r="H907" i="5"/>
  <c r="D908" i="5"/>
  <c r="E907" i="5"/>
  <c r="H909" i="3"/>
  <c r="K909" i="3"/>
  <c r="D910" i="3"/>
  <c r="E909" i="3"/>
  <c r="H907" i="4"/>
  <c r="E907" i="4"/>
  <c r="D908" i="4"/>
  <c r="E908" i="4"/>
  <c r="H908" i="4"/>
  <c r="D909" i="4"/>
  <c r="H908" i="5"/>
  <c r="D909" i="5"/>
  <c r="E908" i="5"/>
  <c r="K910" i="3"/>
  <c r="H910" i="3"/>
  <c r="D911" i="3"/>
  <c r="E910" i="3"/>
  <c r="H909" i="4"/>
  <c r="E909" i="4"/>
  <c r="D910" i="4"/>
  <c r="E911" i="3"/>
  <c r="H911" i="3"/>
  <c r="D912" i="3"/>
  <c r="K911" i="3"/>
  <c r="H909" i="5"/>
  <c r="E909" i="5"/>
  <c r="D910" i="5"/>
  <c r="E910" i="5"/>
  <c r="D911" i="5"/>
  <c r="H910" i="5"/>
  <c r="H910" i="4"/>
  <c r="E910" i="4"/>
  <c r="D911" i="4"/>
  <c r="E912" i="3"/>
  <c r="D913" i="3"/>
  <c r="K912" i="3"/>
  <c r="H912" i="3"/>
  <c r="H911" i="4"/>
  <c r="E911" i="4"/>
  <c r="D912" i="4"/>
  <c r="H911" i="5"/>
  <c r="E911" i="5"/>
  <c r="D912" i="5"/>
  <c r="K913" i="3"/>
  <c r="D914" i="3"/>
  <c r="E913" i="3"/>
  <c r="H913" i="3"/>
  <c r="D913" i="5"/>
  <c r="E912" i="5"/>
  <c r="H912" i="5"/>
  <c r="D915" i="3"/>
  <c r="E914" i="3"/>
  <c r="K914" i="3"/>
  <c r="H914" i="3"/>
  <c r="E912" i="4"/>
  <c r="H912" i="4"/>
  <c r="D913" i="4"/>
  <c r="E915" i="3"/>
  <c r="D916" i="3"/>
  <c r="H915" i="3"/>
  <c r="K915" i="3"/>
  <c r="H913" i="4"/>
  <c r="E913" i="4"/>
  <c r="D914" i="4"/>
  <c r="H913" i="5"/>
  <c r="D914" i="5"/>
  <c r="E913" i="5"/>
  <c r="K916" i="3"/>
  <c r="D917" i="3"/>
  <c r="E916" i="3"/>
  <c r="H916" i="3"/>
  <c r="H914" i="4"/>
  <c r="E914" i="4"/>
  <c r="D915" i="4"/>
  <c r="E914" i="5"/>
  <c r="H914" i="5"/>
  <c r="D915" i="5"/>
  <c r="H915" i="4"/>
  <c r="E915" i="4"/>
  <c r="D916" i="4"/>
  <c r="H915" i="5"/>
  <c r="D916" i="5"/>
  <c r="E915" i="5"/>
  <c r="D918" i="3"/>
  <c r="E917" i="3"/>
  <c r="H917" i="3"/>
  <c r="K917" i="3"/>
  <c r="D919" i="3"/>
  <c r="H918" i="3"/>
  <c r="K918" i="3"/>
  <c r="E918" i="3"/>
  <c r="E916" i="4"/>
  <c r="H916" i="4"/>
  <c r="D917" i="4"/>
  <c r="D917" i="5"/>
  <c r="H916" i="5"/>
  <c r="E916" i="5"/>
  <c r="H917" i="5"/>
  <c r="E917" i="5"/>
  <c r="D918" i="5"/>
  <c r="H917" i="4"/>
  <c r="E917" i="4"/>
  <c r="D918" i="4"/>
  <c r="E919" i="3"/>
  <c r="K919" i="3"/>
  <c r="D920" i="3"/>
  <c r="H919" i="3"/>
  <c r="E918" i="4"/>
  <c r="H918" i="4"/>
  <c r="D919" i="4"/>
  <c r="D919" i="5"/>
  <c r="H918" i="5"/>
  <c r="E918" i="5"/>
  <c r="K920" i="3"/>
  <c r="D921" i="3"/>
  <c r="E920" i="3"/>
  <c r="H920" i="3"/>
  <c r="H919" i="5"/>
  <c r="D920" i="5"/>
  <c r="E919" i="5"/>
  <c r="D922" i="3"/>
  <c r="E921" i="3"/>
  <c r="K921" i="3"/>
  <c r="H921" i="3"/>
  <c r="H919" i="4"/>
  <c r="E919" i="4"/>
  <c r="D920" i="4"/>
  <c r="D923" i="3"/>
  <c r="E922" i="3"/>
  <c r="H922" i="3"/>
  <c r="K922" i="3"/>
  <c r="D921" i="5"/>
  <c r="E920" i="5"/>
  <c r="H920" i="5"/>
  <c r="H920" i="4"/>
  <c r="E920" i="4"/>
  <c r="D921" i="4"/>
  <c r="H921" i="4"/>
  <c r="E921" i="4"/>
  <c r="D922" i="4"/>
  <c r="H921" i="5"/>
  <c r="D922" i="5"/>
  <c r="E921" i="5"/>
  <c r="H923" i="3"/>
  <c r="D924" i="3"/>
  <c r="K923" i="3"/>
  <c r="E923" i="3"/>
  <c r="E922" i="4"/>
  <c r="H922" i="4"/>
  <c r="D923" i="4"/>
  <c r="E924" i="3"/>
  <c r="D925" i="3"/>
  <c r="H924" i="3"/>
  <c r="K924" i="3"/>
  <c r="H922" i="5"/>
  <c r="E922" i="5"/>
  <c r="D923" i="5"/>
  <c r="H923" i="4"/>
  <c r="E923" i="4"/>
  <c r="D924" i="4"/>
  <c r="H923" i="5"/>
  <c r="E923" i="5"/>
  <c r="D924" i="5"/>
  <c r="E925" i="3"/>
  <c r="H925" i="3"/>
  <c r="D926" i="3"/>
  <c r="K925" i="3"/>
  <c r="E924" i="4"/>
  <c r="H924" i="4"/>
  <c r="D925" i="4"/>
  <c r="K926" i="3"/>
  <c r="D927" i="3"/>
  <c r="E926" i="3"/>
  <c r="H926" i="3"/>
  <c r="D925" i="5"/>
  <c r="H924" i="5"/>
  <c r="E924" i="5"/>
  <c r="H925" i="4"/>
  <c r="E925" i="4"/>
  <c r="D926" i="4"/>
  <c r="H925" i="5"/>
  <c r="E925" i="5"/>
  <c r="D926" i="5"/>
  <c r="D928" i="3"/>
  <c r="H927" i="3"/>
  <c r="K927" i="3"/>
  <c r="E927" i="3"/>
  <c r="E926" i="4"/>
  <c r="H926" i="4"/>
  <c r="D927" i="4"/>
  <c r="H926" i="5"/>
  <c r="D927" i="5"/>
  <c r="E926" i="5"/>
  <c r="K928" i="3"/>
  <c r="D929" i="3"/>
  <c r="H928" i="3"/>
  <c r="E928" i="3"/>
  <c r="E929" i="3"/>
  <c r="H929" i="3"/>
  <c r="K929" i="3"/>
  <c r="D930" i="3"/>
  <c r="E927" i="4"/>
  <c r="H927" i="4"/>
  <c r="D928" i="4"/>
  <c r="H927" i="5"/>
  <c r="E927" i="5"/>
  <c r="D928" i="5"/>
  <c r="D929" i="5"/>
  <c r="E928" i="5"/>
  <c r="H928" i="5"/>
  <c r="D931" i="3"/>
  <c r="E930" i="3"/>
  <c r="K930" i="3"/>
  <c r="H930" i="3"/>
  <c r="E928" i="4"/>
  <c r="H928" i="4"/>
  <c r="D929" i="4"/>
  <c r="H931" i="3"/>
  <c r="D932" i="3"/>
  <c r="E931" i="3"/>
  <c r="K931" i="3"/>
  <c r="H929" i="4"/>
  <c r="E929" i="4"/>
  <c r="D930" i="4"/>
  <c r="H929" i="5"/>
  <c r="D930" i="5"/>
  <c r="E929" i="5"/>
  <c r="K932" i="3"/>
  <c r="D933" i="3"/>
  <c r="E932" i="3"/>
  <c r="H932" i="3"/>
  <c r="H930" i="4"/>
  <c r="E930" i="4"/>
  <c r="D931" i="4"/>
  <c r="E930" i="5"/>
  <c r="H930" i="5"/>
  <c r="D931" i="5"/>
  <c r="H931" i="4"/>
  <c r="E931" i="4"/>
  <c r="D932" i="4"/>
  <c r="H931" i="5"/>
  <c r="D932" i="5"/>
  <c r="E931" i="5"/>
  <c r="H933" i="3"/>
  <c r="K933" i="3"/>
  <c r="D934" i="3"/>
  <c r="E933" i="3"/>
  <c r="E932" i="4"/>
  <c r="H932" i="4"/>
  <c r="D933" i="4"/>
  <c r="K934" i="3"/>
  <c r="H934" i="3"/>
  <c r="E934" i="3"/>
  <c r="D935" i="3"/>
  <c r="H932" i="5"/>
  <c r="D933" i="5"/>
  <c r="E932" i="5"/>
  <c r="H935" i="3"/>
  <c r="D936" i="3"/>
  <c r="K935" i="3"/>
  <c r="E935" i="3"/>
  <c r="H933" i="4"/>
  <c r="E933" i="4"/>
  <c r="D934" i="4"/>
  <c r="H933" i="5"/>
  <c r="D934" i="5"/>
  <c r="E933" i="5"/>
  <c r="H936" i="3"/>
  <c r="D937" i="3"/>
  <c r="E936" i="3"/>
  <c r="K936" i="3"/>
  <c r="E934" i="4"/>
  <c r="H934" i="4"/>
  <c r="D935" i="4"/>
  <c r="D935" i="5"/>
  <c r="E934" i="5"/>
  <c r="H934" i="5"/>
  <c r="E935" i="4"/>
  <c r="H935" i="4"/>
  <c r="D936" i="4"/>
  <c r="H935" i="5"/>
  <c r="E935" i="5"/>
  <c r="D936" i="5"/>
  <c r="D938" i="3"/>
  <c r="E937" i="3"/>
  <c r="H937" i="3"/>
  <c r="K937" i="3"/>
  <c r="H938" i="3"/>
  <c r="D939" i="3"/>
  <c r="E938" i="3"/>
  <c r="K938" i="3"/>
  <c r="D937" i="5"/>
  <c r="E936" i="5"/>
  <c r="H936" i="5"/>
  <c r="E936" i="4"/>
  <c r="H936" i="4"/>
  <c r="D937" i="4"/>
  <c r="D940" i="3"/>
  <c r="H939" i="3"/>
  <c r="K939" i="3"/>
  <c r="E939" i="3"/>
  <c r="H937" i="4"/>
  <c r="E937" i="4"/>
  <c r="D938" i="4"/>
  <c r="H937" i="5"/>
  <c r="D938" i="5"/>
  <c r="E937" i="5"/>
  <c r="H938" i="4"/>
  <c r="E938" i="4"/>
  <c r="D939" i="4"/>
  <c r="H938" i="5"/>
  <c r="E938" i="5"/>
  <c r="D939" i="5"/>
  <c r="K940" i="3"/>
  <c r="D941" i="3"/>
  <c r="E940" i="3"/>
  <c r="H940" i="3"/>
  <c r="E939" i="4"/>
  <c r="H939" i="4"/>
  <c r="D940" i="4"/>
  <c r="H939" i="5"/>
  <c r="D940" i="5"/>
  <c r="E939" i="5"/>
  <c r="H941" i="3"/>
  <c r="K941" i="3"/>
  <c r="E941" i="3"/>
  <c r="D942" i="3"/>
  <c r="K942" i="3"/>
  <c r="H942" i="3"/>
  <c r="E942" i="3"/>
  <c r="D943" i="3"/>
  <c r="E940" i="4"/>
  <c r="H940" i="4"/>
  <c r="D941" i="4"/>
  <c r="D941" i="5"/>
  <c r="E940" i="5"/>
  <c r="H940" i="5"/>
  <c r="H941" i="5"/>
  <c r="E941" i="5"/>
  <c r="D942" i="5"/>
  <c r="H941" i="4"/>
  <c r="E941" i="4"/>
  <c r="D942" i="4"/>
  <c r="D944" i="3"/>
  <c r="H943" i="3"/>
  <c r="K943" i="3"/>
  <c r="E943" i="3"/>
  <c r="E944" i="3"/>
  <c r="D945" i="3"/>
  <c r="H944" i="3"/>
  <c r="K944" i="3"/>
  <c r="H942" i="4"/>
  <c r="E942" i="4"/>
  <c r="D943" i="4"/>
  <c r="H942" i="5"/>
  <c r="D943" i="5"/>
  <c r="E942" i="5"/>
  <c r="K945" i="3"/>
  <c r="D946" i="3"/>
  <c r="E945" i="3"/>
  <c r="H945" i="3"/>
  <c r="H943" i="4"/>
  <c r="E943" i="4"/>
  <c r="D944" i="4"/>
  <c r="H943" i="5"/>
  <c r="E943" i="5"/>
  <c r="D944" i="5"/>
  <c r="E944" i="4"/>
  <c r="H944" i="4"/>
  <c r="D945" i="4"/>
  <c r="D947" i="3"/>
  <c r="E946" i="3"/>
  <c r="K946" i="3"/>
  <c r="H946" i="3"/>
  <c r="D945" i="5"/>
  <c r="E944" i="5"/>
  <c r="H944" i="5"/>
  <c r="H945" i="5"/>
  <c r="D946" i="5"/>
  <c r="E945" i="5"/>
  <c r="H945" i="4"/>
  <c r="E945" i="4"/>
  <c r="D946" i="4"/>
  <c r="E947" i="3"/>
  <c r="K947" i="3"/>
  <c r="D948" i="3"/>
  <c r="H947" i="3"/>
  <c r="E946" i="4"/>
  <c r="H946" i="4"/>
  <c r="D947" i="4"/>
  <c r="E946" i="5"/>
  <c r="D947" i="5"/>
  <c r="H946" i="5"/>
  <c r="D949" i="3"/>
  <c r="H948" i="3"/>
  <c r="K948" i="3"/>
  <c r="E948" i="3"/>
  <c r="D950" i="3"/>
  <c r="E949" i="3"/>
  <c r="K949" i="3"/>
  <c r="H949" i="3"/>
  <c r="E947" i="4"/>
  <c r="H947" i="4"/>
  <c r="D948" i="4"/>
  <c r="H947" i="5"/>
  <c r="E947" i="5"/>
  <c r="D948" i="5"/>
  <c r="H948" i="4"/>
  <c r="E948" i="4"/>
  <c r="D949" i="4"/>
  <c r="D949" i="5"/>
  <c r="H948" i="5"/>
  <c r="E948" i="5"/>
  <c r="D951" i="3"/>
  <c r="E950" i="3"/>
  <c r="K950" i="3"/>
  <c r="H950" i="3"/>
  <c r="E951" i="3"/>
  <c r="K951" i="3"/>
  <c r="D952" i="3"/>
  <c r="H951" i="3"/>
  <c r="H949" i="5"/>
  <c r="D950" i="5"/>
  <c r="E949" i="5"/>
  <c r="H949" i="4"/>
  <c r="E949" i="4"/>
  <c r="D950" i="4"/>
  <c r="K952" i="3"/>
  <c r="H952" i="3"/>
  <c r="D953" i="3"/>
  <c r="E952" i="3"/>
  <c r="D951" i="5"/>
  <c r="H950" i="5"/>
  <c r="E950" i="5"/>
  <c r="E950" i="4"/>
  <c r="H950" i="4"/>
  <c r="D951" i="4"/>
  <c r="H951" i="4"/>
  <c r="E951" i="4"/>
  <c r="D952" i="4"/>
  <c r="K953" i="3"/>
  <c r="D954" i="3"/>
  <c r="E953" i="3"/>
  <c r="H953" i="3"/>
  <c r="H951" i="5"/>
  <c r="E951" i="5"/>
  <c r="D952" i="5"/>
  <c r="D953" i="5"/>
  <c r="E952" i="5"/>
  <c r="H952" i="5"/>
  <c r="E952" i="4"/>
  <c r="H952" i="4"/>
  <c r="D953" i="4"/>
  <c r="D955" i="3"/>
  <c r="E954" i="3"/>
  <c r="H954" i="3"/>
  <c r="K954" i="3"/>
  <c r="H953" i="4"/>
  <c r="E953" i="4"/>
  <c r="D954" i="4"/>
  <c r="D956" i="3"/>
  <c r="E955" i="3"/>
  <c r="H955" i="3"/>
  <c r="K955" i="3"/>
  <c r="H953" i="5"/>
  <c r="E953" i="5"/>
  <c r="D954" i="5"/>
  <c r="H954" i="5"/>
  <c r="D955" i="5"/>
  <c r="E954" i="5"/>
  <c r="E956" i="3"/>
  <c r="D957" i="3"/>
  <c r="H956" i="3"/>
  <c r="K956" i="3"/>
  <c r="H954" i="4"/>
  <c r="E954" i="4"/>
  <c r="D955" i="4"/>
  <c r="H955" i="5"/>
  <c r="E955" i="5"/>
  <c r="D956" i="5"/>
  <c r="H955" i="4"/>
  <c r="E955" i="4"/>
  <c r="D956" i="4"/>
  <c r="H957" i="3"/>
  <c r="K957" i="3"/>
  <c r="E957" i="3"/>
  <c r="D958" i="3"/>
  <c r="D957" i="5"/>
  <c r="E956" i="5"/>
  <c r="H956" i="5"/>
  <c r="H956" i="4"/>
  <c r="E956" i="4"/>
  <c r="D957" i="4"/>
  <c r="H958" i="3"/>
  <c r="K958" i="3"/>
  <c r="D959" i="3"/>
  <c r="E958" i="3"/>
  <c r="H957" i="4"/>
  <c r="E957" i="4"/>
  <c r="D958" i="4"/>
  <c r="D960" i="3"/>
  <c r="E959" i="3"/>
  <c r="K959" i="3"/>
  <c r="H959" i="3"/>
  <c r="H957" i="5"/>
  <c r="E957" i="5"/>
  <c r="D958" i="5"/>
  <c r="D959" i="5"/>
  <c r="E958" i="5"/>
  <c r="H958" i="5"/>
  <c r="K960" i="3"/>
  <c r="D961" i="3"/>
  <c r="H960" i="3"/>
  <c r="E960" i="3"/>
  <c r="H958" i="4"/>
  <c r="E958" i="4"/>
  <c r="D959" i="4"/>
  <c r="E959" i="4"/>
  <c r="H959" i="4"/>
  <c r="D960" i="4"/>
  <c r="D962" i="3"/>
  <c r="E961" i="3"/>
  <c r="H961" i="3"/>
  <c r="K961" i="3"/>
  <c r="H959" i="5"/>
  <c r="E959" i="5"/>
  <c r="D960" i="5"/>
  <c r="H962" i="3"/>
  <c r="D963" i="3"/>
  <c r="E962" i="3"/>
  <c r="K962" i="3"/>
  <c r="D961" i="5"/>
  <c r="H960" i="5"/>
  <c r="E960" i="5"/>
  <c r="E960" i="4"/>
  <c r="H960" i="4"/>
  <c r="D961" i="4"/>
  <c r="K963" i="3"/>
  <c r="D964" i="3"/>
  <c r="H963" i="3"/>
  <c r="E963" i="3"/>
  <c r="H961" i="4"/>
  <c r="E961" i="4"/>
  <c r="D962" i="4"/>
  <c r="H961" i="5"/>
  <c r="D962" i="5"/>
  <c r="E961" i="5"/>
  <c r="K964" i="3"/>
  <c r="D965" i="3"/>
  <c r="H964" i="3"/>
  <c r="E964" i="3"/>
  <c r="E962" i="4"/>
  <c r="H962" i="4"/>
  <c r="D963" i="4"/>
  <c r="E962" i="5"/>
  <c r="D963" i="5"/>
  <c r="H962" i="5"/>
  <c r="H963" i="4"/>
  <c r="E963" i="4"/>
  <c r="D964" i="4"/>
  <c r="E965" i="3"/>
  <c r="D966" i="3"/>
  <c r="H965" i="3"/>
  <c r="K965" i="3"/>
  <c r="H963" i="5"/>
  <c r="D964" i="5"/>
  <c r="E963" i="5"/>
  <c r="H964" i="4"/>
  <c r="E964" i="4"/>
  <c r="D965" i="4"/>
  <c r="H964" i="5"/>
  <c r="D965" i="5"/>
  <c r="E964" i="5"/>
  <c r="K966" i="3"/>
  <c r="H966" i="3"/>
  <c r="E966" i="3"/>
  <c r="D967" i="3"/>
  <c r="H965" i="4"/>
  <c r="E965" i="4"/>
  <c r="D966" i="4"/>
  <c r="H967" i="3"/>
  <c r="D968" i="3"/>
  <c r="K967" i="3"/>
  <c r="E967" i="3"/>
  <c r="H965" i="5"/>
  <c r="E965" i="5"/>
  <c r="D966" i="5"/>
  <c r="D967" i="5"/>
  <c r="H966" i="5"/>
  <c r="E966" i="5"/>
  <c r="E966" i="4"/>
  <c r="H966" i="4"/>
  <c r="D967" i="4"/>
  <c r="E968" i="3"/>
  <c r="D969" i="3"/>
  <c r="K968" i="3"/>
  <c r="H968" i="3"/>
  <c r="E967" i="4"/>
  <c r="H967" i="4"/>
  <c r="D968" i="4"/>
  <c r="E969" i="3"/>
  <c r="H969" i="3"/>
  <c r="D970" i="3"/>
  <c r="K969" i="3"/>
  <c r="H967" i="5"/>
  <c r="D968" i="5"/>
  <c r="E967" i="5"/>
  <c r="H968" i="4"/>
  <c r="E968" i="4"/>
  <c r="D969" i="4"/>
  <c r="E970" i="3"/>
  <c r="D971" i="3"/>
  <c r="H970" i="3"/>
  <c r="K970" i="3"/>
  <c r="D969" i="5"/>
  <c r="E968" i="5"/>
  <c r="H968" i="5"/>
  <c r="H969" i="5"/>
  <c r="D970" i="5"/>
  <c r="E969" i="5"/>
  <c r="H969" i="4"/>
  <c r="E969" i="4"/>
  <c r="D970" i="4"/>
  <c r="D972" i="3"/>
  <c r="H971" i="3"/>
  <c r="E971" i="3"/>
  <c r="K971" i="3"/>
  <c r="H972" i="3"/>
  <c r="D973" i="3"/>
  <c r="E972" i="3"/>
  <c r="K972" i="3"/>
  <c r="E970" i="4"/>
  <c r="H970" i="4"/>
  <c r="D971" i="4"/>
  <c r="H970" i="5"/>
  <c r="D971" i="5"/>
  <c r="E970" i="5"/>
  <c r="H971" i="4"/>
  <c r="E971" i="4"/>
  <c r="D972" i="4"/>
  <c r="D974" i="3"/>
  <c r="H973" i="3"/>
  <c r="E973" i="3"/>
  <c r="K973" i="3"/>
  <c r="H971" i="5"/>
  <c r="D972" i="5"/>
  <c r="E971" i="5"/>
  <c r="H974" i="3"/>
  <c r="D975" i="3"/>
  <c r="K974" i="3"/>
  <c r="E974" i="3"/>
  <c r="E972" i="4"/>
  <c r="H972" i="4"/>
  <c r="D973" i="4"/>
  <c r="H972" i="5"/>
  <c r="D973" i="5"/>
  <c r="E972" i="5"/>
  <c r="H975" i="3"/>
  <c r="D976" i="3"/>
  <c r="K975" i="3"/>
  <c r="E975" i="3"/>
  <c r="H973" i="4"/>
  <c r="E973" i="4"/>
  <c r="D974" i="4"/>
  <c r="H973" i="5"/>
  <c r="E973" i="5"/>
  <c r="D974" i="5"/>
  <c r="E974" i="4"/>
  <c r="H974" i="4"/>
  <c r="D975" i="4"/>
  <c r="E974" i="5"/>
  <c r="D975" i="5"/>
  <c r="H974" i="5"/>
  <c r="E976" i="3"/>
  <c r="D977" i="3"/>
  <c r="H976" i="3"/>
  <c r="K976" i="3"/>
  <c r="H975" i="4"/>
  <c r="E975" i="4"/>
  <c r="D976" i="4"/>
  <c r="H977" i="3"/>
  <c r="K977" i="3"/>
  <c r="D978" i="3"/>
  <c r="E977" i="3"/>
  <c r="H975" i="5"/>
  <c r="E975" i="5"/>
  <c r="D976" i="5"/>
  <c r="D979" i="3"/>
  <c r="E978" i="3"/>
  <c r="H978" i="3"/>
  <c r="K978" i="3"/>
  <c r="E976" i="4"/>
  <c r="H976" i="4"/>
  <c r="D977" i="4"/>
  <c r="D977" i="5"/>
  <c r="H976" i="5"/>
  <c r="E976" i="5"/>
  <c r="H977" i="5"/>
  <c r="D978" i="5"/>
  <c r="E977" i="5"/>
  <c r="H977" i="4"/>
  <c r="E977" i="4"/>
  <c r="D978" i="4"/>
  <c r="D980" i="3"/>
  <c r="E979" i="3"/>
  <c r="H979" i="3"/>
  <c r="K979" i="3"/>
  <c r="E978" i="4"/>
  <c r="H978" i="4"/>
  <c r="D979" i="4"/>
  <c r="E978" i="5"/>
  <c r="H978" i="5"/>
  <c r="D979" i="5"/>
  <c r="K980" i="3"/>
  <c r="D981" i="3"/>
  <c r="E980" i="3"/>
  <c r="H980" i="3"/>
  <c r="E981" i="3"/>
  <c r="H981" i="3"/>
  <c r="K981" i="3"/>
  <c r="D982" i="3"/>
  <c r="H979" i="4"/>
  <c r="E979" i="4"/>
  <c r="D980" i="4"/>
  <c r="H979" i="5"/>
  <c r="D980" i="5"/>
  <c r="E979" i="5"/>
  <c r="E980" i="4"/>
  <c r="H980" i="4"/>
  <c r="D981" i="4"/>
  <c r="K982" i="3"/>
  <c r="D983" i="3"/>
  <c r="E982" i="3"/>
  <c r="H982" i="3"/>
  <c r="D981" i="5"/>
  <c r="H980" i="5"/>
  <c r="E980" i="5"/>
  <c r="H981" i="5"/>
  <c r="D982" i="5"/>
  <c r="E981" i="5"/>
  <c r="E981" i="4"/>
  <c r="H981" i="4"/>
  <c r="D982" i="4"/>
  <c r="D984" i="3"/>
  <c r="H983" i="3"/>
  <c r="K983" i="3"/>
  <c r="E983" i="3"/>
  <c r="E984" i="3"/>
  <c r="D985" i="3"/>
  <c r="H984" i="3"/>
  <c r="K984" i="3"/>
  <c r="D983" i="5"/>
  <c r="H982" i="5"/>
  <c r="E982" i="5"/>
  <c r="H982" i="4"/>
  <c r="E982" i="4"/>
  <c r="D983" i="4"/>
  <c r="E983" i="4"/>
  <c r="H983" i="4"/>
  <c r="D984" i="4"/>
  <c r="H985" i="3"/>
  <c r="K985" i="3"/>
  <c r="D986" i="3"/>
  <c r="E985" i="3"/>
  <c r="H983" i="5"/>
  <c r="D984" i="5"/>
  <c r="E983" i="5"/>
  <c r="H984" i="4"/>
  <c r="E984" i="4"/>
  <c r="D985" i="4"/>
  <c r="D987" i="3"/>
  <c r="E986" i="3"/>
  <c r="H986" i="3"/>
  <c r="K986" i="3"/>
  <c r="D985" i="5"/>
  <c r="E984" i="5"/>
  <c r="H984" i="5"/>
  <c r="E987" i="3"/>
  <c r="D988" i="3"/>
  <c r="H987" i="3"/>
  <c r="K987" i="3"/>
  <c r="H985" i="5"/>
  <c r="E985" i="5"/>
  <c r="D986" i="5"/>
  <c r="H985" i="4"/>
  <c r="E985" i="4"/>
  <c r="D986" i="4"/>
  <c r="H986" i="5"/>
  <c r="E986" i="5"/>
  <c r="D987" i="5"/>
  <c r="E988" i="3"/>
  <c r="D989" i="3"/>
  <c r="H988" i="3"/>
  <c r="K988" i="3"/>
  <c r="H986" i="4"/>
  <c r="E986" i="4"/>
  <c r="D987" i="4"/>
  <c r="H987" i="5"/>
  <c r="E987" i="5"/>
  <c r="D988" i="5"/>
  <c r="H987" i="4"/>
  <c r="E987" i="4"/>
  <c r="D988" i="4"/>
  <c r="H989" i="3"/>
  <c r="K989" i="3"/>
  <c r="E989" i="3"/>
  <c r="D990" i="3"/>
  <c r="D989" i="5"/>
  <c r="E988" i="5"/>
  <c r="H988" i="5"/>
  <c r="H988" i="4"/>
  <c r="E988" i="4"/>
  <c r="D989" i="4"/>
  <c r="E990" i="3"/>
  <c r="K990" i="3"/>
  <c r="D991" i="3"/>
  <c r="H990" i="3"/>
  <c r="H989" i="4"/>
  <c r="E989" i="4"/>
  <c r="D990" i="4"/>
  <c r="D992" i="3"/>
  <c r="H991" i="3"/>
  <c r="K991" i="3"/>
  <c r="E991" i="3"/>
  <c r="H989" i="5"/>
  <c r="E989" i="5"/>
  <c r="D990" i="5"/>
  <c r="K992" i="3"/>
  <c r="D993" i="3"/>
  <c r="E992" i="3"/>
  <c r="H992" i="3"/>
  <c r="E990" i="4"/>
  <c r="H990" i="4"/>
  <c r="D991" i="4"/>
  <c r="D991" i="5"/>
  <c r="H990" i="5"/>
  <c r="E990" i="5"/>
  <c r="H991" i="5"/>
  <c r="E991" i="5"/>
  <c r="D992" i="5"/>
  <c r="E991" i="4"/>
  <c r="H991" i="4"/>
  <c r="D992" i="4"/>
  <c r="H993" i="3"/>
  <c r="K993" i="3"/>
  <c r="E993" i="3"/>
  <c r="D994" i="3"/>
  <c r="D993" i="5"/>
  <c r="H992" i="5"/>
  <c r="E992" i="5"/>
  <c r="E992" i="4"/>
  <c r="H992" i="4"/>
  <c r="D993" i="4"/>
  <c r="E994" i="3"/>
  <c r="D995" i="3"/>
  <c r="H994" i="3"/>
  <c r="K994" i="3"/>
  <c r="K995" i="3"/>
  <c r="D996" i="3"/>
  <c r="H995" i="3"/>
  <c r="E995" i="3"/>
  <c r="H993" i="4"/>
  <c r="E993" i="4"/>
  <c r="D994" i="4"/>
  <c r="H993" i="5"/>
  <c r="D994" i="5"/>
  <c r="E993" i="5"/>
  <c r="H994" i="4"/>
  <c r="E994" i="4"/>
  <c r="D995" i="4"/>
  <c r="H996" i="3"/>
  <c r="D997" i="3"/>
  <c r="E996" i="3"/>
  <c r="K996" i="3"/>
  <c r="E994" i="5"/>
  <c r="H994" i="5"/>
  <c r="D995" i="5"/>
  <c r="H995" i="4"/>
  <c r="E995" i="4"/>
  <c r="D996" i="4"/>
  <c r="H995" i="5"/>
  <c r="D996" i="5"/>
  <c r="E995" i="5"/>
  <c r="D998" i="3"/>
  <c r="H997" i="3"/>
  <c r="K997" i="3"/>
  <c r="E997" i="3"/>
  <c r="K998" i="3"/>
  <c r="D999" i="3"/>
  <c r="E998" i="3"/>
  <c r="H998" i="3"/>
  <c r="E996" i="4"/>
  <c r="H996" i="4"/>
  <c r="D997" i="4"/>
  <c r="H996" i="5"/>
  <c r="D997" i="5"/>
  <c r="E996" i="5"/>
  <c r="E997" i="4"/>
  <c r="H997" i="4"/>
  <c r="D998" i="4"/>
  <c r="D1000" i="3"/>
  <c r="H999" i="3"/>
  <c r="K999" i="3"/>
  <c r="E999" i="3"/>
  <c r="H997" i="5"/>
  <c r="D998" i="5"/>
  <c r="E997" i="5"/>
  <c r="D1001" i="3"/>
  <c r="K1000" i="3"/>
  <c r="E1000" i="3"/>
  <c r="H1000" i="3"/>
  <c r="H998" i="4"/>
  <c r="E998" i="4"/>
  <c r="D999" i="4"/>
  <c r="D999" i="5"/>
  <c r="E998" i="5"/>
  <c r="H998" i="5"/>
  <c r="H999" i="5"/>
  <c r="D1000" i="5"/>
  <c r="E999" i="5"/>
  <c r="H999" i="4"/>
  <c r="E999" i="4"/>
  <c r="D1000" i="4"/>
  <c r="H1001" i="3"/>
  <c r="D1002" i="3"/>
  <c r="K1001" i="3"/>
  <c r="E1001" i="3"/>
  <c r="D1001" i="5"/>
  <c r="E1000" i="5"/>
  <c r="H1000" i="5"/>
  <c r="H1002" i="3"/>
  <c r="E1002" i="3"/>
  <c r="K1002" i="3"/>
  <c r="D1003" i="3"/>
  <c r="E1000" i="4"/>
  <c r="H1000" i="4"/>
  <c r="D1001" i="4"/>
  <c r="K1003" i="3"/>
  <c r="D1004" i="3"/>
  <c r="E1003" i="3"/>
  <c r="H1003" i="3"/>
  <c r="E1001" i="4"/>
  <c r="H1001" i="4"/>
  <c r="D1002" i="4"/>
  <c r="H1001" i="5"/>
  <c r="D1002" i="5"/>
  <c r="E1001" i="5"/>
  <c r="H1002" i="4"/>
  <c r="E1002" i="4"/>
  <c r="D1003" i="4"/>
  <c r="K1004" i="3"/>
  <c r="E1004" i="3"/>
  <c r="D1005" i="3"/>
  <c r="H1004" i="3"/>
  <c r="H1002" i="5"/>
  <c r="E1002" i="5"/>
  <c r="D1003" i="5"/>
  <c r="E1003" i="4"/>
  <c r="H1003" i="4"/>
  <c r="D1004" i="4"/>
  <c r="H1005" i="3"/>
  <c r="D1006" i="3"/>
  <c r="K1005" i="3"/>
  <c r="E1005" i="3"/>
  <c r="H1003" i="5"/>
  <c r="D1004" i="5"/>
  <c r="E1003" i="5"/>
  <c r="H1004" i="4"/>
  <c r="E1004" i="4"/>
  <c r="D1005" i="4"/>
  <c r="H1004" i="5"/>
  <c r="E1004" i="5"/>
  <c r="D1005" i="5"/>
  <c r="H1006" i="3"/>
  <c r="E1006" i="3"/>
  <c r="K1006" i="3"/>
  <c r="D1007" i="3"/>
  <c r="H1005" i="4"/>
  <c r="E1005" i="4"/>
  <c r="D1006" i="4"/>
  <c r="H1005" i="5"/>
  <c r="E1005" i="5"/>
  <c r="D1006" i="5"/>
  <c r="H1007" i="3"/>
  <c r="K1007" i="3"/>
  <c r="D1008" i="3"/>
  <c r="E1007" i="3"/>
  <c r="H1006" i="4"/>
  <c r="E1006" i="4"/>
  <c r="D1007" i="4"/>
  <c r="H1006" i="5"/>
  <c r="E1006" i="5"/>
  <c r="D1007" i="5"/>
  <c r="D1009" i="3"/>
  <c r="H1008" i="3"/>
  <c r="K1008" i="3"/>
  <c r="E1008" i="3"/>
  <c r="H1007" i="4"/>
  <c r="E1007" i="4"/>
  <c r="D1008" i="4"/>
  <c r="H1007" i="5"/>
  <c r="E1007" i="5"/>
  <c r="D1008" i="5"/>
  <c r="D1010" i="3"/>
  <c r="H1009" i="3"/>
  <c r="K1009" i="3"/>
  <c r="E1009" i="3"/>
  <c r="D1011" i="3"/>
  <c r="H1010" i="3"/>
  <c r="E1010" i="3"/>
  <c r="K1010" i="3"/>
  <c r="H1008" i="4"/>
  <c r="E1008" i="4"/>
  <c r="D1009" i="4"/>
  <c r="D1009" i="5"/>
  <c r="E1008" i="5"/>
  <c r="H1008" i="5"/>
  <c r="H1009" i="5"/>
  <c r="D1010" i="5"/>
  <c r="E1009" i="5"/>
  <c r="H1009" i="4"/>
  <c r="E1009" i="4"/>
  <c r="D1010" i="4"/>
  <c r="D1012" i="3"/>
  <c r="E1011" i="3"/>
  <c r="H1011" i="3"/>
  <c r="K1011" i="3"/>
  <c r="E1010" i="4"/>
  <c r="H1010" i="4"/>
  <c r="D1011" i="4"/>
  <c r="H1012" i="3"/>
  <c r="E1012" i="3"/>
  <c r="D1013" i="3"/>
  <c r="K1012" i="3"/>
  <c r="D1011" i="5"/>
  <c r="E1010" i="5"/>
  <c r="H1010" i="5"/>
  <c r="E1011" i="4"/>
  <c r="H1011" i="4"/>
  <c r="D1012" i="4"/>
  <c r="H1013" i="3"/>
  <c r="K1013" i="3"/>
  <c r="E1013" i="3"/>
  <c r="D1014" i="3"/>
  <c r="D1012" i="5"/>
  <c r="E1011" i="5"/>
  <c r="H1011" i="5"/>
  <c r="D1013" i="5"/>
  <c r="H1012" i="5"/>
  <c r="E1012" i="5"/>
  <c r="K1014" i="3"/>
  <c r="E1014" i="3"/>
  <c r="H1014" i="3"/>
  <c r="D1015" i="3"/>
  <c r="H1012" i="4"/>
  <c r="E1012" i="4"/>
  <c r="D1013" i="4"/>
  <c r="D1016" i="3"/>
  <c r="H1015" i="3"/>
  <c r="K1015" i="3"/>
  <c r="E1015" i="3"/>
  <c r="E1013" i="4"/>
  <c r="H1013" i="4"/>
  <c r="D1014" i="4"/>
  <c r="E1013" i="5"/>
  <c r="D1014" i="5"/>
  <c r="H1013" i="5"/>
  <c r="E1014" i="4"/>
  <c r="H1014" i="4"/>
  <c r="D1015" i="4"/>
  <c r="D1015" i="5"/>
  <c r="E1014" i="5"/>
  <c r="H1014" i="5"/>
  <c r="E1016" i="3"/>
  <c r="K1016" i="3"/>
  <c r="D1017" i="3"/>
  <c r="H1016" i="3"/>
  <c r="E1015" i="5"/>
  <c r="D1016" i="5"/>
  <c r="H1015" i="5"/>
  <c r="E1015" i="4"/>
  <c r="H1015" i="4"/>
  <c r="D1016" i="4"/>
  <c r="H1017" i="3"/>
  <c r="K1017" i="3"/>
  <c r="E1017" i="3"/>
  <c r="D1018" i="3"/>
  <c r="E1016" i="4"/>
  <c r="H1016" i="4"/>
  <c r="D1017" i="4"/>
  <c r="D1019" i="3"/>
  <c r="H1018" i="3"/>
  <c r="E1018" i="3"/>
  <c r="K1018" i="3"/>
  <c r="D1017" i="5"/>
  <c r="E1016" i="5"/>
  <c r="H1016" i="5"/>
  <c r="E1017" i="5"/>
  <c r="H1017" i="5"/>
  <c r="D1018" i="5"/>
  <c r="D1020" i="3"/>
  <c r="E1019" i="3"/>
  <c r="K1019" i="3"/>
  <c r="H1019" i="3"/>
  <c r="E1017" i="4"/>
  <c r="H1017" i="4"/>
  <c r="D1018" i="4"/>
  <c r="H1018" i="5"/>
  <c r="D1019" i="5"/>
  <c r="E1018" i="5"/>
  <c r="E1020" i="3"/>
  <c r="H1020" i="3"/>
  <c r="K1020" i="3"/>
  <c r="D1021" i="3"/>
  <c r="H1018" i="4"/>
  <c r="E1018" i="4"/>
  <c r="D1019" i="4"/>
  <c r="H1021" i="3"/>
  <c r="D1022" i="3"/>
  <c r="E1021" i="3"/>
  <c r="K1021" i="3"/>
  <c r="E1019" i="4"/>
  <c r="H1019" i="4"/>
  <c r="D1020" i="4"/>
  <c r="D1020" i="5"/>
  <c r="E1019" i="5"/>
  <c r="H1019" i="5"/>
  <c r="H1020" i="4"/>
  <c r="E1020" i="4"/>
  <c r="D1021" i="4"/>
  <c r="K1022" i="3"/>
  <c r="H1022" i="3"/>
  <c r="E1022" i="3"/>
  <c r="D1023" i="3"/>
  <c r="H1020" i="5"/>
  <c r="E1020" i="5"/>
  <c r="D1021" i="5"/>
  <c r="E1023" i="3"/>
  <c r="H1023" i="3"/>
  <c r="D1024" i="3"/>
  <c r="K1023" i="3"/>
  <c r="E1021" i="4"/>
  <c r="H1021" i="4"/>
  <c r="D1022" i="4"/>
  <c r="H1021" i="5"/>
  <c r="E1021" i="5"/>
  <c r="D1022" i="5"/>
  <c r="E1022" i="4"/>
  <c r="H1022" i="4"/>
  <c r="D1023" i="4"/>
  <c r="D1023" i="5"/>
  <c r="H1022" i="5"/>
  <c r="E1022" i="5"/>
  <c r="D1025" i="3"/>
  <c r="H1024" i="3"/>
  <c r="K1024" i="3"/>
  <c r="E1024" i="3"/>
  <c r="H1023" i="5"/>
  <c r="D1024" i="5"/>
  <c r="E1023" i="5"/>
  <c r="H1023" i="4"/>
  <c r="E1023" i="4"/>
  <c r="D1024" i="4"/>
  <c r="D1026" i="3"/>
  <c r="H1025" i="3"/>
  <c r="E1025" i="3"/>
  <c r="K1025" i="3"/>
  <c r="H1026" i="3"/>
  <c r="E1026" i="3"/>
  <c r="D1027" i="3"/>
  <c r="K1026" i="3"/>
  <c r="H1024" i="4"/>
  <c r="E1024" i="4"/>
  <c r="D1025" i="4"/>
  <c r="D1025" i="5"/>
  <c r="H1024" i="5"/>
  <c r="E1024" i="5"/>
  <c r="E1025" i="5"/>
  <c r="D1026" i="5"/>
  <c r="H1025" i="5"/>
  <c r="E1025" i="4"/>
  <c r="H1025" i="4"/>
  <c r="D1026" i="4"/>
  <c r="K1027" i="3"/>
  <c r="D1028" i="3"/>
  <c r="H1027" i="3"/>
  <c r="E1027" i="3"/>
  <c r="H1026" i="4"/>
  <c r="E1026" i="4"/>
  <c r="D1027" i="4"/>
  <c r="E1028" i="3"/>
  <c r="H1028" i="3"/>
  <c r="K1028" i="3"/>
  <c r="D1029" i="3"/>
  <c r="E1026" i="5"/>
  <c r="D1027" i="5"/>
  <c r="H1026" i="5"/>
  <c r="D1030" i="3"/>
  <c r="E1029" i="3"/>
  <c r="H1029" i="3"/>
  <c r="K1029" i="3"/>
  <c r="E1027" i="4"/>
  <c r="H1027" i="4"/>
  <c r="D1028" i="4"/>
  <c r="D1028" i="5"/>
  <c r="H1027" i="5"/>
  <c r="E1027" i="5"/>
  <c r="H1028" i="4"/>
  <c r="E1028" i="4"/>
  <c r="D1029" i="4"/>
  <c r="H1028" i="5"/>
  <c r="D1029" i="5"/>
  <c r="E1028" i="5"/>
  <c r="K1030" i="3"/>
  <c r="E1030" i="3"/>
  <c r="H1030" i="3"/>
  <c r="D1031" i="3"/>
  <c r="E1029" i="4"/>
  <c r="H1029" i="4"/>
  <c r="D1030" i="4"/>
  <c r="E1031" i="3"/>
  <c r="H1031" i="3"/>
  <c r="D1032" i="3"/>
  <c r="K1031" i="3"/>
  <c r="E1029" i="5"/>
  <c r="H1029" i="5"/>
  <c r="D1030" i="5"/>
  <c r="D1031" i="5"/>
  <c r="H1030" i="5"/>
  <c r="E1030" i="5"/>
  <c r="E1032" i="3"/>
  <c r="D1033" i="3"/>
  <c r="H1032" i="3"/>
  <c r="K1032" i="3"/>
  <c r="H1030" i="4"/>
  <c r="E1030" i="4"/>
  <c r="D1031" i="4"/>
  <c r="E1031" i="4"/>
  <c r="H1031" i="4"/>
  <c r="D1032" i="4"/>
  <c r="E1033" i="3"/>
  <c r="H1033" i="3"/>
  <c r="K1033" i="3"/>
  <c r="D1034" i="3"/>
  <c r="E1031" i="5"/>
  <c r="D1032" i="5"/>
  <c r="H1031" i="5"/>
  <c r="D1035" i="3"/>
  <c r="H1034" i="3"/>
  <c r="K1034" i="3"/>
  <c r="E1034" i="3"/>
  <c r="H1032" i="4"/>
  <c r="E1032" i="4"/>
  <c r="D1033" i="4"/>
  <c r="H1032" i="5"/>
  <c r="E1032" i="5"/>
  <c r="D1033" i="5"/>
  <c r="E1033" i="5"/>
  <c r="D1034" i="5"/>
  <c r="H1033" i="5"/>
  <c r="E1033" i="4"/>
  <c r="H1033" i="4"/>
  <c r="D1034" i="4"/>
  <c r="K1035" i="3"/>
  <c r="H1035" i="3"/>
  <c r="E1035" i="3"/>
  <c r="D1036" i="3"/>
  <c r="E1034" i="4"/>
  <c r="H1034" i="4"/>
  <c r="D1035" i="4"/>
  <c r="H1034" i="5"/>
  <c r="E1034" i="5"/>
  <c r="D1035" i="5"/>
  <c r="E1036" i="3"/>
  <c r="K1036" i="3"/>
  <c r="D1037" i="3"/>
  <c r="H1036" i="3"/>
  <c r="E1035" i="4"/>
  <c r="H1035" i="4"/>
  <c r="D1036" i="4"/>
  <c r="H1035" i="5"/>
  <c r="D1036" i="5"/>
  <c r="E1035" i="5"/>
  <c r="D1038" i="3"/>
  <c r="K1037" i="3"/>
  <c r="E1037" i="3"/>
  <c r="H1037" i="3"/>
  <c r="K1038" i="3"/>
  <c r="H1038" i="3"/>
  <c r="E1038" i="3"/>
  <c r="D1039" i="3"/>
  <c r="H1036" i="4"/>
  <c r="E1036" i="4"/>
  <c r="D1037" i="4"/>
  <c r="H1036" i="5"/>
  <c r="D1037" i="5"/>
  <c r="E1036" i="5"/>
  <c r="K1039" i="3"/>
  <c r="D1040" i="3"/>
  <c r="E1039" i="3"/>
  <c r="H1039" i="3"/>
  <c r="E1037" i="4"/>
  <c r="H1037" i="4"/>
  <c r="D1038" i="4"/>
  <c r="H1037" i="5"/>
  <c r="E1037" i="5"/>
  <c r="D1038" i="5"/>
  <c r="D1039" i="5"/>
  <c r="H1038" i="5"/>
  <c r="E1038" i="5"/>
  <c r="K1040" i="3"/>
  <c r="D1041" i="3"/>
  <c r="H1040" i="3"/>
  <c r="E1040" i="3"/>
  <c r="H1038" i="4"/>
  <c r="E1038" i="4"/>
  <c r="D1039" i="4"/>
  <c r="H1039" i="4"/>
  <c r="E1039" i="4"/>
  <c r="D1040" i="4"/>
  <c r="E1041" i="3"/>
  <c r="K1041" i="3"/>
  <c r="H1041" i="3"/>
  <c r="D1042" i="3"/>
  <c r="H1039" i="5"/>
  <c r="E1039" i="5"/>
  <c r="D1040" i="5"/>
  <c r="H1040" i="4"/>
  <c r="E1040" i="4"/>
  <c r="D1041" i="4"/>
  <c r="H1042" i="3"/>
  <c r="E1042" i="3"/>
  <c r="D1043" i="3"/>
  <c r="K1042" i="3"/>
  <c r="D1041" i="5"/>
  <c r="H1040" i="5"/>
  <c r="E1040" i="5"/>
  <c r="H1041" i="5"/>
  <c r="D1042" i="5"/>
  <c r="E1041" i="5"/>
  <c r="E1043" i="3"/>
  <c r="K1043" i="3"/>
  <c r="D1044" i="3"/>
  <c r="H1043" i="3"/>
  <c r="E1041" i="4"/>
  <c r="H1041" i="4"/>
  <c r="D1042" i="4"/>
  <c r="E1042" i="4"/>
  <c r="H1042" i="4"/>
  <c r="D1043" i="4"/>
  <c r="D1043" i="5"/>
  <c r="H1042" i="5"/>
  <c r="E1042" i="5"/>
  <c r="K1044" i="3"/>
  <c r="D1045" i="3"/>
  <c r="E1044" i="3"/>
  <c r="H1044" i="3"/>
  <c r="H1045" i="3"/>
  <c r="K1045" i="3"/>
  <c r="D1046" i="3"/>
  <c r="E1045" i="3"/>
  <c r="E1043" i="4"/>
  <c r="H1043" i="4"/>
  <c r="D1044" i="4"/>
  <c r="D1044" i="5"/>
  <c r="H1043" i="5"/>
  <c r="E1043" i="5"/>
  <c r="D1047" i="3"/>
  <c r="E1046" i="3"/>
  <c r="H1046" i="3"/>
  <c r="K1046" i="3"/>
  <c r="D1045" i="5"/>
  <c r="H1044" i="5"/>
  <c r="E1044" i="5"/>
  <c r="H1044" i="4"/>
  <c r="E1044" i="4"/>
  <c r="D1045" i="4"/>
  <c r="H1045" i="4"/>
  <c r="E1045" i="4"/>
  <c r="D1046" i="4"/>
  <c r="H1045" i="5"/>
  <c r="D1046" i="5"/>
  <c r="E1045" i="5"/>
  <c r="D1048" i="3"/>
  <c r="E1047" i="3"/>
  <c r="H1047" i="3"/>
  <c r="K1047" i="3"/>
  <c r="K1048" i="3"/>
  <c r="H1048" i="3"/>
  <c r="E1048" i="3"/>
  <c r="D1049" i="3"/>
  <c r="H1046" i="4"/>
  <c r="E1046" i="4"/>
  <c r="D1047" i="4"/>
  <c r="D1047" i="5"/>
  <c r="H1046" i="5"/>
  <c r="E1046" i="5"/>
  <c r="E1049" i="3"/>
  <c r="K1049" i="3"/>
  <c r="H1049" i="3"/>
  <c r="D1050" i="3"/>
  <c r="E1047" i="5"/>
  <c r="D1048" i="5"/>
  <c r="H1047" i="5"/>
  <c r="E1047" i="4"/>
  <c r="H1047" i="4"/>
  <c r="D1048" i="4"/>
  <c r="H1048" i="4"/>
  <c r="E1048" i="4"/>
  <c r="D1049" i="4"/>
  <c r="D1049" i="5"/>
  <c r="E1048" i="5"/>
  <c r="H1048" i="5"/>
  <c r="D1051" i="3"/>
  <c r="H1050" i="3"/>
  <c r="E1050" i="3"/>
  <c r="K1050" i="3"/>
  <c r="E1049" i="5"/>
  <c r="D1050" i="5"/>
  <c r="H1049" i="5"/>
  <c r="H1049" i="4"/>
  <c r="E1049" i="4"/>
  <c r="D1050" i="4"/>
  <c r="K1051" i="3"/>
  <c r="E1051" i="3"/>
  <c r="D1052" i="3"/>
  <c r="H1051" i="3"/>
  <c r="H1050" i="4"/>
  <c r="E1050" i="4"/>
  <c r="D1051" i="4"/>
  <c r="H1050" i="5"/>
  <c r="D1051" i="5"/>
  <c r="E1050" i="5"/>
  <c r="D1053" i="3"/>
  <c r="H1052" i="3"/>
  <c r="E1052" i="3"/>
  <c r="K1052" i="3"/>
  <c r="E1051" i="4"/>
  <c r="H1051" i="4"/>
  <c r="D1052" i="4"/>
  <c r="H1053" i="3"/>
  <c r="E1053" i="3"/>
  <c r="D1054" i="3"/>
  <c r="K1053" i="3"/>
  <c r="E1051" i="5"/>
  <c r="H1051" i="5"/>
  <c r="D1052" i="5"/>
  <c r="H1052" i="4"/>
  <c r="E1052" i="4"/>
  <c r="D1053" i="4"/>
  <c r="E1054" i="3"/>
  <c r="K1054" i="3"/>
  <c r="H1054" i="3"/>
  <c r="D1055" i="3"/>
  <c r="H1052" i="5"/>
  <c r="D1053" i="5"/>
  <c r="E1052" i="5"/>
  <c r="H1053" i="4"/>
  <c r="E1053" i="4"/>
  <c r="D1054" i="4"/>
  <c r="D1056" i="3"/>
  <c r="E1055" i="3"/>
  <c r="K1055" i="3"/>
  <c r="H1055" i="3"/>
  <c r="H1053" i="5"/>
  <c r="E1053" i="5"/>
  <c r="D1054" i="5"/>
  <c r="H1056" i="3"/>
  <c r="D1057" i="3"/>
  <c r="K1056" i="3"/>
  <c r="E1056" i="3"/>
  <c r="E1054" i="4"/>
  <c r="H1054" i="4"/>
  <c r="D1055" i="4"/>
  <c r="H1054" i="5"/>
  <c r="E1054" i="5"/>
  <c r="D1055" i="5"/>
  <c r="E1055" i="4"/>
  <c r="H1055" i="4"/>
  <c r="D1056" i="4"/>
  <c r="D1058" i="3"/>
  <c r="E1057" i="3"/>
  <c r="H1057" i="3"/>
  <c r="K1057" i="3"/>
  <c r="H1055" i="5"/>
  <c r="E1055" i="5"/>
  <c r="D1056" i="5"/>
  <c r="H1058" i="3"/>
  <c r="D1059" i="3"/>
  <c r="K1058" i="3"/>
  <c r="E1058" i="3"/>
  <c r="D1057" i="5"/>
  <c r="H1056" i="5"/>
  <c r="E1056" i="5"/>
  <c r="H1056" i="4"/>
  <c r="E1056" i="4"/>
  <c r="D1057" i="4"/>
  <c r="D1060" i="3"/>
  <c r="H1059" i="3"/>
  <c r="E1059" i="3"/>
  <c r="K1059" i="3"/>
  <c r="H1057" i="4"/>
  <c r="E1057" i="4"/>
  <c r="D1058" i="4"/>
  <c r="H1057" i="5"/>
  <c r="D1058" i="5"/>
  <c r="E1057" i="5"/>
  <c r="H1058" i="4"/>
  <c r="E1058" i="4"/>
  <c r="D1059" i="4"/>
  <c r="D1059" i="5"/>
  <c r="H1058" i="5"/>
  <c r="E1058" i="5"/>
  <c r="D1061" i="3"/>
  <c r="E1060" i="3"/>
  <c r="K1060" i="3"/>
  <c r="H1060" i="3"/>
  <c r="E1061" i="3"/>
  <c r="D1062" i="3"/>
  <c r="K1061" i="3"/>
  <c r="H1061" i="3"/>
  <c r="D1060" i="5"/>
  <c r="H1059" i="5"/>
  <c r="E1059" i="5"/>
  <c r="H1059" i="4"/>
  <c r="E1059" i="4"/>
  <c r="D1060" i="4"/>
  <c r="E1060" i="4"/>
  <c r="H1060" i="4"/>
  <c r="D1061" i="4"/>
  <c r="D1063" i="3"/>
  <c r="H1062" i="3"/>
  <c r="E1062" i="3"/>
  <c r="K1062" i="3"/>
  <c r="D1061" i="5"/>
  <c r="H1060" i="5"/>
  <c r="E1060" i="5"/>
  <c r="H1063" i="3"/>
  <c r="E1063" i="3"/>
  <c r="D1064" i="3"/>
  <c r="K1063" i="3"/>
  <c r="H1061" i="5"/>
  <c r="E1061" i="5"/>
  <c r="D1062" i="5"/>
  <c r="E1061" i="4"/>
  <c r="H1061" i="4"/>
  <c r="D1062" i="4"/>
  <c r="E1062" i="5"/>
  <c r="H1062" i="5"/>
  <c r="D1063" i="5"/>
  <c r="H1062" i="4"/>
  <c r="E1062" i="4"/>
  <c r="D1063" i="4"/>
  <c r="H1064" i="3"/>
  <c r="K1064" i="3"/>
  <c r="E1064" i="3"/>
  <c r="D1065" i="3"/>
  <c r="H1063" i="5"/>
  <c r="E1063" i="5"/>
  <c r="D1064" i="5"/>
  <c r="E1063" i="4"/>
  <c r="H1063" i="4"/>
  <c r="D1064" i="4"/>
  <c r="H1065" i="3"/>
  <c r="D1066" i="3"/>
  <c r="K1065" i="3"/>
  <c r="E1065" i="3"/>
  <c r="H1066" i="3"/>
  <c r="E1066" i="3"/>
  <c r="D1067" i="3"/>
  <c r="K1066" i="3"/>
  <c r="E1064" i="5"/>
  <c r="H1064" i="5"/>
  <c r="D1065" i="5"/>
  <c r="H1064" i="4"/>
  <c r="E1064" i="4"/>
  <c r="D1065" i="4"/>
  <c r="H1065" i="4"/>
  <c r="E1065" i="4"/>
  <c r="D1066" i="4"/>
  <c r="H1065" i="5"/>
  <c r="E1065" i="5"/>
  <c r="D1066" i="5"/>
  <c r="D1068" i="3"/>
  <c r="H1067" i="3"/>
  <c r="E1067" i="3"/>
  <c r="K1067" i="3"/>
  <c r="K1068" i="3"/>
  <c r="D1069" i="3"/>
  <c r="E1068" i="3"/>
  <c r="H1068" i="3"/>
  <c r="D1067" i="5"/>
  <c r="H1066" i="5"/>
  <c r="E1066" i="5"/>
  <c r="H1066" i="4"/>
  <c r="E1066" i="4"/>
  <c r="D1067" i="4"/>
  <c r="D1070" i="3"/>
  <c r="K1069" i="3"/>
  <c r="E1069" i="3"/>
  <c r="H1069" i="3"/>
  <c r="E1067" i="4"/>
  <c r="H1067" i="4"/>
  <c r="D1068" i="4"/>
  <c r="H1067" i="5"/>
  <c r="D1068" i="5"/>
  <c r="E1067" i="5"/>
  <c r="E1068" i="4"/>
  <c r="H1068" i="4"/>
  <c r="D1069" i="4"/>
  <c r="D1069" i="5"/>
  <c r="E1068" i="5"/>
  <c r="H1068" i="5"/>
  <c r="H1070" i="3"/>
  <c r="D1071" i="3"/>
  <c r="K1070" i="3"/>
  <c r="E1070" i="3"/>
  <c r="K1071" i="3"/>
  <c r="H1071" i="3"/>
  <c r="D1072" i="3"/>
  <c r="E1071" i="3"/>
  <c r="D1070" i="5"/>
  <c r="H1069" i="5"/>
  <c r="E1069" i="5"/>
  <c r="H1069" i="4"/>
  <c r="E1069" i="4"/>
  <c r="D1070" i="4"/>
  <c r="H1070" i="4"/>
  <c r="E1070" i="4"/>
  <c r="D1071" i="4"/>
  <c r="K1072" i="3"/>
  <c r="E1072" i="3"/>
  <c r="H1072" i="3"/>
  <c r="D1073" i="3"/>
  <c r="D1071" i="5"/>
  <c r="H1070" i="5"/>
  <c r="E1070" i="5"/>
  <c r="E1071" i="4"/>
  <c r="H1071" i="4"/>
  <c r="D1072" i="4"/>
  <c r="D1072" i="5"/>
  <c r="H1071" i="5"/>
  <c r="E1071" i="5"/>
  <c r="E1073" i="3"/>
  <c r="K1073" i="3"/>
  <c r="D1074" i="3"/>
  <c r="H1073" i="3"/>
  <c r="E1072" i="5"/>
  <c r="H1072" i="5"/>
  <c r="D1073" i="5"/>
  <c r="H1072" i="4"/>
  <c r="E1072" i="4"/>
  <c r="D1073" i="4"/>
  <c r="H1074" i="3"/>
  <c r="E1074" i="3"/>
  <c r="D1075" i="3"/>
  <c r="K1074" i="3"/>
  <c r="H1073" i="4"/>
  <c r="E1073" i="4"/>
  <c r="D1074" i="4"/>
  <c r="D1074" i="5"/>
  <c r="E1073" i="5"/>
  <c r="H1073" i="5"/>
  <c r="H1075" i="3"/>
  <c r="E1075" i="3"/>
  <c r="D1076" i="3"/>
  <c r="K1075" i="3"/>
  <c r="H1074" i="4"/>
  <c r="E1074" i="4"/>
  <c r="D1075" i="4"/>
  <c r="H1074" i="5"/>
  <c r="E1074" i="5"/>
  <c r="D1075" i="5"/>
  <c r="K1076" i="3"/>
  <c r="H1076" i="3"/>
  <c r="E1076" i="3"/>
  <c r="D1077" i="3"/>
  <c r="H1075" i="4"/>
  <c r="E1075" i="4"/>
  <c r="D1076" i="4"/>
  <c r="H1075" i="5"/>
  <c r="E1075" i="5"/>
  <c r="D1076" i="5"/>
  <c r="E1077" i="3"/>
  <c r="H1077" i="3"/>
  <c r="K1077" i="3"/>
  <c r="D1078" i="3"/>
  <c r="K1078" i="3"/>
  <c r="E1078" i="3"/>
  <c r="D1079" i="3"/>
  <c r="H1078" i="3"/>
  <c r="H1076" i="4"/>
  <c r="E1076" i="4"/>
  <c r="D1077" i="4"/>
  <c r="H1076" i="5"/>
  <c r="E1076" i="5"/>
  <c r="D1077" i="5"/>
  <c r="H1079" i="3"/>
  <c r="E1079" i="3"/>
  <c r="D1080" i="3"/>
  <c r="K1079" i="3"/>
  <c r="H1077" i="4"/>
  <c r="E1077" i="4"/>
  <c r="D1078" i="4"/>
  <c r="D1078" i="5"/>
  <c r="H1077" i="5"/>
  <c r="E1077" i="5"/>
  <c r="H1078" i="4"/>
  <c r="E1078" i="4"/>
  <c r="D1079" i="4"/>
  <c r="H1078" i="5"/>
  <c r="D1079" i="5"/>
  <c r="E1078" i="5"/>
  <c r="H1080" i="3"/>
  <c r="D1081" i="3"/>
  <c r="E1080" i="3"/>
  <c r="K1080" i="3"/>
  <c r="D1082" i="3"/>
  <c r="E1081" i="3"/>
  <c r="K1081" i="3"/>
  <c r="H1081" i="3"/>
  <c r="H1079" i="4"/>
  <c r="E1079" i="4"/>
  <c r="D1080" i="4"/>
  <c r="E1079" i="5"/>
  <c r="H1079" i="5"/>
  <c r="D1080" i="5"/>
  <c r="H1080" i="4"/>
  <c r="E1080" i="4"/>
  <c r="D1081" i="4"/>
  <c r="H1080" i="5"/>
  <c r="D1081" i="5"/>
  <c r="E1080" i="5"/>
  <c r="D1083" i="3"/>
  <c r="E1082" i="3"/>
  <c r="H1082" i="3"/>
  <c r="K1082" i="3"/>
  <c r="D1084" i="3"/>
  <c r="H1083" i="3"/>
  <c r="E1083" i="3"/>
  <c r="K1083" i="3"/>
  <c r="H1081" i="4"/>
  <c r="E1081" i="4"/>
  <c r="D1082" i="4"/>
  <c r="D1082" i="5"/>
  <c r="H1081" i="5"/>
  <c r="E1081" i="5"/>
  <c r="E1082" i="5"/>
  <c r="H1082" i="5"/>
  <c r="D1083" i="5"/>
  <c r="E1082" i="4"/>
  <c r="H1082" i="4"/>
  <c r="D1083" i="4"/>
  <c r="E1084" i="3"/>
  <c r="K1084" i="3"/>
  <c r="H1084" i="3"/>
  <c r="D1085" i="3"/>
  <c r="D1086" i="3"/>
  <c r="K1085" i="3"/>
  <c r="H1085" i="3"/>
  <c r="E1085" i="3"/>
  <c r="D1084" i="5"/>
  <c r="H1083" i="5"/>
  <c r="E1083" i="5"/>
  <c r="E1083" i="4"/>
  <c r="H1083" i="4"/>
  <c r="D1084" i="4"/>
  <c r="E1084" i="4"/>
  <c r="H1084" i="4"/>
  <c r="D1085" i="4"/>
  <c r="H1084" i="5"/>
  <c r="E1084" i="5"/>
  <c r="D1085" i="5"/>
  <c r="K1086" i="3"/>
  <c r="H1086" i="3"/>
  <c r="E1086" i="3"/>
  <c r="D1087" i="3"/>
  <c r="H1087" i="3"/>
  <c r="E1087" i="3"/>
  <c r="D1088" i="3"/>
  <c r="K1087" i="3"/>
  <c r="H1085" i="5"/>
  <c r="E1085" i="5"/>
  <c r="D1086" i="5"/>
  <c r="E1085" i="4"/>
  <c r="H1085" i="4"/>
  <c r="D1086" i="4"/>
  <c r="H1086" i="5"/>
  <c r="E1086" i="5"/>
  <c r="D1087" i="5"/>
  <c r="H1086" i="4"/>
  <c r="E1086" i="4"/>
  <c r="D1087" i="4"/>
  <c r="K1088" i="3"/>
  <c r="H1088" i="3"/>
  <c r="D1089" i="3"/>
  <c r="E1088" i="3"/>
  <c r="D1088" i="5"/>
  <c r="E1087" i="5"/>
  <c r="H1087" i="5"/>
  <c r="H1087" i="4"/>
  <c r="E1087" i="4"/>
  <c r="D1088" i="4"/>
  <c r="D1090" i="3"/>
  <c r="H1089" i="3"/>
  <c r="E1089" i="3"/>
  <c r="K1089" i="3"/>
  <c r="E1088" i="4"/>
  <c r="H1088" i="4"/>
  <c r="D1089" i="4"/>
  <c r="E1090" i="3"/>
  <c r="H1090" i="3"/>
  <c r="D1091" i="3"/>
  <c r="K1090" i="3"/>
  <c r="H1088" i="5"/>
  <c r="D1089" i="5"/>
  <c r="E1088" i="5"/>
  <c r="H1089" i="4"/>
  <c r="E1089" i="4"/>
  <c r="D1090" i="4"/>
  <c r="H1091" i="3"/>
  <c r="D1092" i="3"/>
  <c r="K1091" i="3"/>
  <c r="E1091" i="3"/>
  <c r="D1090" i="5"/>
  <c r="H1089" i="5"/>
  <c r="E1089" i="5"/>
  <c r="E1090" i="4"/>
  <c r="H1090" i="4"/>
  <c r="D1091" i="4"/>
  <c r="H1090" i="5"/>
  <c r="E1090" i="5"/>
  <c r="D1091" i="5"/>
  <c r="K1092" i="3"/>
  <c r="E1092" i="3"/>
  <c r="H1092" i="3"/>
  <c r="D1093" i="3"/>
  <c r="H1091" i="4"/>
  <c r="E1091" i="4"/>
  <c r="D1092" i="4"/>
  <c r="H1091" i="5"/>
  <c r="E1091" i="5"/>
  <c r="D1092" i="5"/>
  <c r="E1093" i="3"/>
  <c r="H1093" i="3"/>
  <c r="K1093" i="3"/>
  <c r="D1094" i="3"/>
  <c r="E1094" i="3"/>
  <c r="H1094" i="3"/>
  <c r="D1095" i="3"/>
  <c r="K1094" i="3"/>
  <c r="H1092" i="4"/>
  <c r="E1092" i="4"/>
  <c r="D1093" i="4"/>
  <c r="H1092" i="5"/>
  <c r="D1093" i="5"/>
  <c r="E1092" i="5"/>
  <c r="E1093" i="4"/>
  <c r="H1093" i="4"/>
  <c r="D1094" i="4"/>
  <c r="K1095" i="3"/>
  <c r="E1095" i="3"/>
  <c r="D1096" i="3"/>
  <c r="H1095" i="3"/>
  <c r="D1094" i="5"/>
  <c r="E1093" i="5"/>
  <c r="H1093" i="5"/>
  <c r="H1094" i="4"/>
  <c r="E1094" i="4"/>
  <c r="D1095" i="4"/>
  <c r="K1096" i="3"/>
  <c r="H1096" i="3"/>
  <c r="E1096" i="3"/>
  <c r="D1097" i="3"/>
  <c r="H1094" i="5"/>
  <c r="D1095" i="5"/>
  <c r="E1094" i="5"/>
  <c r="D1098" i="3"/>
  <c r="E1097" i="3"/>
  <c r="H1097" i="3"/>
  <c r="K1097" i="3"/>
  <c r="E1095" i="4"/>
  <c r="H1095" i="4"/>
  <c r="D1096" i="4"/>
  <c r="E1095" i="5"/>
  <c r="D1096" i="5"/>
  <c r="H1095" i="5"/>
  <c r="E1096" i="4"/>
  <c r="H1096" i="4"/>
  <c r="D1097" i="4"/>
  <c r="H1096" i="5"/>
  <c r="E1096" i="5"/>
  <c r="D1097" i="5"/>
  <c r="E1098" i="3"/>
  <c r="H1098" i="3"/>
  <c r="D1099" i="3"/>
  <c r="K1098" i="3"/>
  <c r="D1098" i="5"/>
  <c r="H1097" i="5"/>
  <c r="E1097" i="5"/>
  <c r="H1097" i="4"/>
  <c r="E1097" i="4"/>
  <c r="D1098" i="4"/>
  <c r="H1099" i="3"/>
  <c r="D1100" i="3"/>
  <c r="K1099" i="3"/>
  <c r="E1099" i="3"/>
  <c r="H1098" i="4"/>
  <c r="E1098" i="4"/>
  <c r="D1099" i="4"/>
  <c r="D1101" i="3"/>
  <c r="K1100" i="3"/>
  <c r="H1100" i="3"/>
  <c r="E1100" i="3"/>
  <c r="E1098" i="5"/>
  <c r="D1099" i="5"/>
  <c r="H1098" i="5"/>
  <c r="E1099" i="4"/>
  <c r="H1099" i="4"/>
  <c r="D1100" i="4"/>
  <c r="D1102" i="3"/>
  <c r="K1101" i="3"/>
  <c r="E1101" i="3"/>
  <c r="H1101" i="3"/>
  <c r="H1099" i="5"/>
  <c r="D1100" i="5"/>
  <c r="E1099" i="5"/>
  <c r="K1102" i="3"/>
  <c r="H1102" i="3"/>
  <c r="E1102" i="3"/>
  <c r="D1103" i="3"/>
  <c r="H1100" i="4"/>
  <c r="E1100" i="4"/>
  <c r="D1101" i="4"/>
  <c r="H1100" i="5"/>
  <c r="D1101" i="5"/>
  <c r="E1100" i="5"/>
  <c r="H1101" i="4"/>
  <c r="E1101" i="4"/>
  <c r="D1102" i="4"/>
  <c r="D1104" i="3"/>
  <c r="H1103" i="3"/>
  <c r="K1103" i="3"/>
  <c r="E1103" i="3"/>
  <c r="H1101" i="5"/>
  <c r="E1101" i="5"/>
  <c r="D1102" i="5"/>
  <c r="E1102" i="5"/>
  <c r="H1102" i="5"/>
  <c r="D1103" i="5"/>
  <c r="K1104" i="3"/>
  <c r="E1104" i="3"/>
  <c r="H1104" i="3"/>
  <c r="D1105" i="3"/>
  <c r="E1102" i="4"/>
  <c r="H1102" i="4"/>
  <c r="D1103" i="4"/>
  <c r="D1104" i="5"/>
  <c r="E1103" i="5"/>
  <c r="H1103" i="5"/>
  <c r="H1105" i="3"/>
  <c r="D1106" i="3"/>
  <c r="K1105" i="3"/>
  <c r="E1105" i="3"/>
  <c r="E1103" i="4"/>
  <c r="H1103" i="4"/>
  <c r="D1104" i="4"/>
  <c r="E1104" i="4"/>
  <c r="H1104" i="4"/>
  <c r="D1105" i="4"/>
  <c r="H1106" i="3"/>
  <c r="D1107" i="3"/>
  <c r="E1106" i="3"/>
  <c r="K1106" i="3"/>
  <c r="H1104" i="5"/>
  <c r="D1105" i="5"/>
  <c r="E1104" i="5"/>
  <c r="H1105" i="4"/>
  <c r="E1105" i="4"/>
  <c r="D1106" i="4"/>
  <c r="H1105" i="5"/>
  <c r="D1106" i="5"/>
  <c r="E1105" i="5"/>
  <c r="D1108" i="3"/>
  <c r="K1107" i="3"/>
  <c r="H1107" i="3"/>
  <c r="E1107" i="3"/>
  <c r="K1108" i="3"/>
  <c r="E1108" i="3"/>
  <c r="D1109" i="3"/>
  <c r="H1108" i="3"/>
  <c r="E1106" i="4"/>
  <c r="H1106" i="4"/>
  <c r="D1107" i="4"/>
  <c r="E1106" i="5"/>
  <c r="H1106" i="5"/>
  <c r="D1107" i="5"/>
  <c r="E1109" i="3"/>
  <c r="D1110" i="3"/>
  <c r="H1109" i="3"/>
  <c r="K1109" i="3"/>
  <c r="H1107" i="4"/>
  <c r="E1107" i="4"/>
  <c r="D1108" i="4"/>
  <c r="E1107" i="5"/>
  <c r="D1108" i="5"/>
  <c r="H1107" i="5"/>
  <c r="H1108" i="4"/>
  <c r="E1108" i="4"/>
  <c r="D1109" i="4"/>
  <c r="E1110" i="3"/>
  <c r="H1110" i="3"/>
  <c r="K1110" i="3"/>
  <c r="D1111" i="3"/>
  <c r="H1108" i="5"/>
  <c r="E1108" i="5"/>
  <c r="D1109" i="5"/>
  <c r="H1111" i="3"/>
  <c r="E1111" i="3"/>
  <c r="D1112" i="3"/>
  <c r="K1111" i="3"/>
  <c r="H1109" i="5"/>
  <c r="E1109" i="5"/>
  <c r="D1110" i="5"/>
  <c r="E1109" i="4"/>
  <c r="H1109" i="4"/>
  <c r="D1110" i="4"/>
  <c r="H1110" i="5"/>
  <c r="D1111" i="5"/>
  <c r="E1110" i="5"/>
  <c r="H1110" i="4"/>
  <c r="E1110" i="4"/>
  <c r="D1111" i="4"/>
  <c r="H1112" i="3"/>
  <c r="E1112" i="3"/>
  <c r="K1112" i="3"/>
  <c r="D1113" i="3"/>
  <c r="H1111" i="4"/>
  <c r="E1111" i="4"/>
  <c r="D1112" i="4"/>
  <c r="D1114" i="3"/>
  <c r="K1113" i="3"/>
  <c r="H1113" i="3"/>
  <c r="E1113" i="3"/>
  <c r="D1112" i="5"/>
  <c r="H1111" i="5"/>
  <c r="E1111" i="5"/>
  <c r="H1112" i="4"/>
  <c r="E1112" i="4"/>
  <c r="D1113" i="4"/>
  <c r="H1112" i="5"/>
  <c r="E1112" i="5"/>
  <c r="D1113" i="5"/>
  <c r="H1114" i="3"/>
  <c r="D1115" i="3"/>
  <c r="E1114" i="3"/>
  <c r="K1114" i="3"/>
  <c r="D1116" i="3"/>
  <c r="E1115" i="3"/>
  <c r="H1115" i="3"/>
  <c r="K1115" i="3"/>
  <c r="D1114" i="5"/>
  <c r="H1113" i="5"/>
  <c r="E1113" i="5"/>
  <c r="H1113" i="4"/>
  <c r="E1113" i="4"/>
  <c r="D1114" i="4"/>
  <c r="E1114" i="4"/>
  <c r="H1114" i="4"/>
  <c r="D1115" i="4"/>
  <c r="E1114" i="5"/>
  <c r="H1114" i="5"/>
  <c r="D1115" i="5"/>
  <c r="H1116" i="3"/>
  <c r="E1116" i="3"/>
  <c r="D1117" i="3"/>
  <c r="K1116" i="3"/>
  <c r="E1115" i="5"/>
  <c r="D1116" i="5"/>
  <c r="H1115" i="5"/>
  <c r="E1115" i="4"/>
  <c r="H1115" i="4"/>
  <c r="D1116" i="4"/>
  <c r="D1118" i="3"/>
  <c r="H1117" i="3"/>
  <c r="E1117" i="3"/>
  <c r="K1117" i="3"/>
  <c r="H1118" i="3"/>
  <c r="K1118" i="3"/>
  <c r="E1118" i="3"/>
  <c r="D1119" i="3"/>
  <c r="E1116" i="4"/>
  <c r="H1116" i="4"/>
  <c r="D1117" i="4"/>
  <c r="E1116" i="5"/>
  <c r="H1116" i="5"/>
  <c r="D1117" i="5"/>
  <c r="E1119" i="3"/>
  <c r="D1120" i="3"/>
  <c r="H1119" i="3"/>
  <c r="K1119" i="3"/>
  <c r="E1117" i="4"/>
  <c r="H1117" i="4"/>
  <c r="D1118" i="4"/>
  <c r="H1117" i="5"/>
  <c r="D1118" i="5"/>
  <c r="E1117" i="5"/>
  <c r="H1118" i="4"/>
  <c r="E1118" i="4"/>
  <c r="D1119" i="4"/>
  <c r="E1120" i="3"/>
  <c r="K1120" i="3"/>
  <c r="H1120" i="3"/>
  <c r="D1121" i="3"/>
  <c r="H1118" i="5"/>
  <c r="E1118" i="5"/>
  <c r="D1119" i="5"/>
  <c r="E1119" i="4"/>
  <c r="H1119" i="4"/>
  <c r="D1120" i="4"/>
  <c r="K1121" i="3"/>
  <c r="H1121" i="3"/>
  <c r="E1121" i="3"/>
  <c r="D1122" i="3"/>
  <c r="H1119" i="5"/>
  <c r="E1119" i="5"/>
  <c r="D1120" i="5"/>
  <c r="E1120" i="4"/>
  <c r="H1120" i="4"/>
  <c r="D1121" i="4"/>
  <c r="D1123" i="3"/>
  <c r="E1122" i="3"/>
  <c r="H1122" i="3"/>
  <c r="K1122" i="3"/>
  <c r="E1120" i="5"/>
  <c r="D1121" i="5"/>
  <c r="H1120" i="5"/>
  <c r="H1121" i="4"/>
  <c r="E1121" i="4"/>
  <c r="D1122" i="4"/>
  <c r="E1123" i="3"/>
  <c r="K1123" i="3"/>
  <c r="D1124" i="3"/>
  <c r="H1123" i="3"/>
  <c r="E1121" i="5"/>
  <c r="H1121" i="5"/>
  <c r="D1122" i="5"/>
  <c r="D1123" i="5"/>
  <c r="H1122" i="5"/>
  <c r="E1122" i="5"/>
  <c r="H1122" i="4"/>
  <c r="E1122" i="4"/>
  <c r="D1123" i="4"/>
  <c r="K1124" i="3"/>
  <c r="D1125" i="3"/>
  <c r="E1124" i="3"/>
  <c r="H1124" i="3"/>
  <c r="H1123" i="4"/>
  <c r="E1123" i="4"/>
  <c r="D1124" i="4"/>
  <c r="H1125" i="3"/>
  <c r="D1126" i="3"/>
  <c r="K1125" i="3"/>
  <c r="E1125" i="3"/>
  <c r="H1123" i="5"/>
  <c r="E1123" i="5"/>
  <c r="D1124" i="5"/>
  <c r="E1124" i="5"/>
  <c r="D1125" i="5"/>
  <c r="H1124" i="5"/>
  <c r="H1124" i="4"/>
  <c r="E1124" i="4"/>
  <c r="D1125" i="4"/>
  <c r="E1126" i="3"/>
  <c r="H1126" i="3"/>
  <c r="K1126" i="3"/>
  <c r="D1127" i="3"/>
  <c r="H1125" i="4"/>
  <c r="E1125" i="4"/>
  <c r="D1126" i="4"/>
  <c r="H1125" i="5"/>
  <c r="D1126" i="5"/>
  <c r="E1125" i="5"/>
  <c r="D1128" i="3"/>
  <c r="E1127" i="3"/>
  <c r="H1127" i="3"/>
  <c r="K1127" i="3"/>
  <c r="K1128" i="3"/>
  <c r="D1129" i="3"/>
  <c r="E1128" i="3"/>
  <c r="H1128" i="3"/>
  <c r="H1126" i="4"/>
  <c r="E1126" i="4"/>
  <c r="D1127" i="4"/>
  <c r="D1127" i="5"/>
  <c r="H1126" i="5"/>
  <c r="E1126" i="5"/>
  <c r="D1128" i="5"/>
  <c r="E1127" i="5"/>
  <c r="H1127" i="5"/>
  <c r="K1129" i="3"/>
  <c r="E1129" i="3"/>
  <c r="H1129" i="3"/>
  <c r="D1130" i="3"/>
  <c r="E1127" i="4"/>
  <c r="H1127" i="4"/>
  <c r="D1128" i="4"/>
  <c r="H1130" i="3"/>
  <c r="D1131" i="3"/>
  <c r="K1130" i="3"/>
  <c r="E1130" i="3"/>
  <c r="E1128" i="4"/>
  <c r="H1128" i="4"/>
  <c r="D1129" i="4"/>
  <c r="D1129" i="5"/>
  <c r="H1128" i="5"/>
  <c r="E1128" i="5"/>
  <c r="K1131" i="3"/>
  <c r="D1132" i="3"/>
  <c r="H1131" i="3"/>
  <c r="E1131" i="3"/>
  <c r="H1129" i="5"/>
  <c r="D1130" i="5"/>
  <c r="E1129" i="5"/>
  <c r="H1129" i="4"/>
  <c r="E1129" i="4"/>
  <c r="D1130" i="4"/>
  <c r="D1131" i="5"/>
  <c r="E1130" i="5"/>
  <c r="H1130" i="5"/>
  <c r="K1132" i="3"/>
  <c r="H1132" i="3"/>
  <c r="D1133" i="3"/>
  <c r="E1132" i="3"/>
  <c r="H1130" i="4"/>
  <c r="E1130" i="4"/>
  <c r="D1131" i="4"/>
  <c r="D1134" i="3"/>
  <c r="K1133" i="3"/>
  <c r="H1133" i="3"/>
  <c r="E1133" i="3"/>
  <c r="E1131" i="4"/>
  <c r="H1131" i="4"/>
  <c r="D1132" i="4"/>
  <c r="D1132" i="5"/>
  <c r="H1131" i="5"/>
  <c r="E1131" i="5"/>
  <c r="E1132" i="5"/>
  <c r="H1132" i="5"/>
  <c r="D1133" i="5"/>
  <c r="H1132" i="4"/>
  <c r="E1132" i="4"/>
  <c r="D1133" i="4"/>
  <c r="H1134" i="3"/>
  <c r="K1134" i="3"/>
  <c r="E1134" i="3"/>
  <c r="D1135" i="3"/>
  <c r="H1133" i="5"/>
  <c r="E1133" i="5"/>
  <c r="D1134" i="5"/>
  <c r="H1133" i="4"/>
  <c r="E1133" i="4"/>
  <c r="D1134" i="4"/>
  <c r="D1136" i="3"/>
  <c r="E1135" i="3"/>
  <c r="H1135" i="3"/>
  <c r="K1135" i="3"/>
  <c r="H1136" i="3"/>
  <c r="K1136" i="3"/>
  <c r="E1136" i="3"/>
  <c r="D1137" i="3"/>
  <c r="H1134" i="4"/>
  <c r="E1134" i="4"/>
  <c r="D1135" i="4"/>
  <c r="H1134" i="5"/>
  <c r="E1134" i="5"/>
  <c r="D1135" i="5"/>
  <c r="H1137" i="3"/>
  <c r="E1137" i="3"/>
  <c r="D1138" i="3"/>
  <c r="K1137" i="3"/>
  <c r="E1135" i="4"/>
  <c r="H1135" i="4"/>
  <c r="D1136" i="4"/>
  <c r="H1135" i="5"/>
  <c r="D1136" i="5"/>
  <c r="E1135" i="5"/>
  <c r="D1139" i="3"/>
  <c r="E1138" i="3"/>
  <c r="K1138" i="3"/>
  <c r="H1138" i="3"/>
  <c r="H1136" i="4"/>
  <c r="E1136" i="4"/>
  <c r="D1137" i="4"/>
  <c r="D1137" i="5"/>
  <c r="E1136" i="5"/>
  <c r="H1136" i="5"/>
  <c r="D1138" i="5"/>
  <c r="E1137" i="5"/>
  <c r="H1137" i="5"/>
  <c r="E1137" i="4"/>
  <c r="H1137" i="4"/>
  <c r="D1138" i="4"/>
  <c r="E1139" i="3"/>
  <c r="K1139" i="3"/>
  <c r="H1139" i="3"/>
  <c r="D1140" i="3"/>
  <c r="E1138" i="4"/>
  <c r="H1138" i="4"/>
  <c r="D1139" i="4"/>
  <c r="E1140" i="3"/>
  <c r="K1140" i="3"/>
  <c r="H1140" i="3"/>
  <c r="D1141" i="3"/>
  <c r="E1138" i="5"/>
  <c r="D1139" i="5"/>
  <c r="H1138" i="5"/>
  <c r="E1139" i="4"/>
  <c r="H1139" i="4"/>
  <c r="D1140" i="4"/>
  <c r="D1142" i="3"/>
  <c r="E1141" i="3"/>
  <c r="K1141" i="3"/>
  <c r="H1141" i="3"/>
  <c r="E1139" i="5"/>
  <c r="D1140" i="5"/>
  <c r="H1139" i="5"/>
  <c r="H1140" i="4"/>
  <c r="E1140" i="4"/>
  <c r="D1141" i="4"/>
  <c r="E1142" i="3"/>
  <c r="H1142" i="3"/>
  <c r="K1142" i="3"/>
  <c r="D1143" i="3"/>
  <c r="D1141" i="5"/>
  <c r="E1140" i="5"/>
  <c r="H1140" i="5"/>
  <c r="H1141" i="5"/>
  <c r="D1142" i="5"/>
  <c r="E1141" i="5"/>
  <c r="E1143" i="3"/>
  <c r="K1143" i="3"/>
  <c r="H1143" i="3"/>
  <c r="D1144" i="3"/>
  <c r="H1141" i="4"/>
  <c r="E1141" i="4"/>
  <c r="D1142" i="4"/>
  <c r="E1142" i="5"/>
  <c r="H1142" i="5"/>
  <c r="D1143" i="5"/>
  <c r="H1144" i="3"/>
  <c r="E1144" i="3"/>
  <c r="K1144" i="3"/>
  <c r="D1145" i="3"/>
  <c r="H1142" i="4"/>
  <c r="E1142" i="4"/>
  <c r="D1143" i="4"/>
  <c r="D1146" i="3"/>
  <c r="E1145" i="3"/>
  <c r="H1145" i="3"/>
  <c r="K1145" i="3"/>
  <c r="E1143" i="4"/>
  <c r="H1143" i="4"/>
  <c r="D1144" i="4"/>
  <c r="D1144" i="5"/>
  <c r="E1143" i="5"/>
  <c r="H1143" i="5"/>
  <c r="D1145" i="5"/>
  <c r="H1144" i="5"/>
  <c r="E1144" i="5"/>
  <c r="E1144" i="4"/>
  <c r="H1144" i="4"/>
  <c r="D1145" i="4"/>
  <c r="E1146" i="3"/>
  <c r="D1147" i="3"/>
  <c r="H1146" i="3"/>
  <c r="K1146" i="3"/>
  <c r="K1147" i="3"/>
  <c r="D1148" i="3"/>
  <c r="H1147" i="3"/>
  <c r="E1147" i="3"/>
  <c r="H1145" i="4"/>
  <c r="E1145" i="4"/>
  <c r="D1146" i="4"/>
  <c r="H1145" i="5"/>
  <c r="D1146" i="5"/>
  <c r="E1145" i="5"/>
  <c r="E1146" i="4"/>
  <c r="H1146" i="4"/>
  <c r="D1147" i="4"/>
  <c r="K1148" i="3"/>
  <c r="H1148" i="3"/>
  <c r="D1149" i="3"/>
  <c r="E1148" i="3"/>
  <c r="D1147" i="5"/>
  <c r="H1146" i="5"/>
  <c r="E1146" i="5"/>
  <c r="E1147" i="5"/>
  <c r="H1147" i="5"/>
  <c r="D1148" i="5"/>
  <c r="H1147" i="4"/>
  <c r="E1147" i="4"/>
  <c r="D1148" i="4"/>
  <c r="K1149" i="3"/>
  <c r="E1149" i="3"/>
  <c r="H1149" i="3"/>
  <c r="D1150" i="3"/>
  <c r="H1150" i="3"/>
  <c r="K1150" i="3"/>
  <c r="E1150" i="3"/>
  <c r="D1151" i="3"/>
  <c r="D1149" i="5"/>
  <c r="E1148" i="5"/>
  <c r="H1148" i="5"/>
  <c r="H1148" i="4"/>
  <c r="E1148" i="4"/>
  <c r="D1149" i="4"/>
  <c r="E1151" i="3"/>
  <c r="D1152" i="3"/>
  <c r="H1151" i="3"/>
  <c r="K1151" i="3"/>
  <c r="E1149" i="4"/>
  <c r="H1149" i="4"/>
  <c r="D1150" i="4"/>
  <c r="H1149" i="5"/>
  <c r="E1149" i="5"/>
  <c r="D1150" i="5"/>
  <c r="H1150" i="4"/>
  <c r="E1150" i="4"/>
  <c r="D1151" i="4"/>
  <c r="D1153" i="3"/>
  <c r="E1152" i="3"/>
  <c r="H1152" i="3"/>
  <c r="K1152" i="3"/>
  <c r="H1150" i="5"/>
  <c r="D1151" i="5"/>
  <c r="E1150" i="5"/>
  <c r="H1153" i="3"/>
  <c r="E1153" i="3"/>
  <c r="D1154" i="3"/>
  <c r="K1153" i="3"/>
  <c r="E1151" i="4"/>
  <c r="H1151" i="4"/>
  <c r="D1152" i="4"/>
  <c r="H1151" i="5"/>
  <c r="D1152" i="5"/>
  <c r="E1151" i="5"/>
  <c r="H1152" i="4"/>
  <c r="E1152" i="4"/>
  <c r="D1153" i="4"/>
  <c r="E1154" i="3"/>
  <c r="D1155" i="3"/>
  <c r="H1154" i="3"/>
  <c r="K1154" i="3"/>
  <c r="D1153" i="5"/>
  <c r="E1152" i="5"/>
  <c r="H1152" i="5"/>
  <c r="D1154" i="5"/>
  <c r="H1153" i="5"/>
  <c r="E1153" i="5"/>
  <c r="H1153" i="4"/>
  <c r="E1153" i="4"/>
  <c r="D1154" i="4"/>
  <c r="H1155" i="3"/>
  <c r="K1155" i="3"/>
  <c r="D1156" i="3"/>
  <c r="E1155" i="3"/>
  <c r="E1154" i="4"/>
  <c r="H1154" i="4"/>
  <c r="D1155" i="4"/>
  <c r="K1156" i="3"/>
  <c r="D1157" i="3"/>
  <c r="H1156" i="3"/>
  <c r="E1156" i="3"/>
  <c r="E1154" i="5"/>
  <c r="H1154" i="5"/>
  <c r="D1155" i="5"/>
  <c r="E1155" i="5"/>
  <c r="H1155" i="5"/>
  <c r="D1156" i="5"/>
  <c r="E1155" i="4"/>
  <c r="H1155" i="4"/>
  <c r="D1156" i="4"/>
  <c r="H1157" i="3"/>
  <c r="E1157" i="3"/>
  <c r="D1158" i="3"/>
  <c r="K1157" i="3"/>
  <c r="E1156" i="4"/>
  <c r="H1156" i="4"/>
  <c r="D1157" i="4"/>
  <c r="D1157" i="5"/>
  <c r="E1156" i="5"/>
  <c r="H1156" i="5"/>
  <c r="H1158" i="3"/>
  <c r="E1158" i="3"/>
  <c r="D1159" i="3"/>
  <c r="K1158" i="3"/>
  <c r="E1157" i="4"/>
  <c r="H1157" i="4"/>
  <c r="D1158" i="4"/>
  <c r="H1157" i="5"/>
  <c r="E1157" i="5"/>
  <c r="D1158" i="5"/>
  <c r="E1159" i="3"/>
  <c r="D1160" i="3"/>
  <c r="K1159" i="3"/>
  <c r="H1159" i="3"/>
  <c r="H1158" i="4"/>
  <c r="E1158" i="4"/>
  <c r="D1159" i="4"/>
  <c r="D1161" i="3"/>
  <c r="H1160" i="3"/>
  <c r="E1160" i="3"/>
  <c r="K1160" i="3"/>
  <c r="D1159" i="5"/>
  <c r="H1158" i="5"/>
  <c r="E1158" i="5"/>
  <c r="H1159" i="4"/>
  <c r="E1159" i="4"/>
  <c r="D1160" i="4"/>
  <c r="D1160" i="5"/>
  <c r="E1159" i="5"/>
  <c r="H1159" i="5"/>
  <c r="E1161" i="3"/>
  <c r="H1161" i="3"/>
  <c r="D1162" i="3"/>
  <c r="K1161" i="3"/>
  <c r="D1161" i="5"/>
  <c r="E1160" i="5"/>
  <c r="H1160" i="5"/>
  <c r="H1160" i="4"/>
  <c r="E1160" i="4"/>
  <c r="D1161" i="4"/>
  <c r="D1163" i="3"/>
  <c r="H1162" i="3"/>
  <c r="E1162" i="3"/>
  <c r="K1162" i="3"/>
  <c r="H1163" i="3"/>
  <c r="D1164" i="3"/>
  <c r="K1163" i="3"/>
  <c r="E1163" i="3"/>
  <c r="H1161" i="4"/>
  <c r="E1161" i="4"/>
  <c r="D1162" i="4"/>
  <c r="H1161" i="5"/>
  <c r="D1162" i="5"/>
  <c r="E1161" i="5"/>
  <c r="H1162" i="4"/>
  <c r="E1162" i="4"/>
  <c r="D1163" i="4"/>
  <c r="H1164" i="3"/>
  <c r="E1164" i="3"/>
  <c r="K1164" i="3"/>
  <c r="D1165" i="3"/>
  <c r="D1163" i="5"/>
  <c r="H1162" i="5"/>
  <c r="E1162" i="5"/>
  <c r="E1163" i="4"/>
  <c r="H1163" i="4"/>
  <c r="D1164" i="4"/>
  <c r="E1163" i="5"/>
  <c r="H1163" i="5"/>
  <c r="D1164" i="5"/>
  <c r="H1165" i="3"/>
  <c r="K1165" i="3"/>
  <c r="E1165" i="3"/>
  <c r="D1166" i="3"/>
  <c r="H1164" i="4"/>
  <c r="E1164" i="4"/>
  <c r="D1165" i="4"/>
  <c r="D1165" i="5"/>
  <c r="H1164" i="5"/>
  <c r="E1164" i="5"/>
  <c r="K1166" i="3"/>
  <c r="E1166" i="3"/>
  <c r="D1167" i="3"/>
  <c r="H1166" i="3"/>
  <c r="H1165" i="4"/>
  <c r="E1165" i="4"/>
  <c r="D1166" i="4"/>
  <c r="H1165" i="5"/>
  <c r="D1166" i="5"/>
  <c r="E1165" i="5"/>
  <c r="K1167" i="3"/>
  <c r="H1167" i="3"/>
  <c r="E1167" i="3"/>
  <c r="D1168" i="3"/>
  <c r="D1169" i="3"/>
  <c r="H1168" i="3"/>
  <c r="E1168" i="3"/>
  <c r="K1168" i="3"/>
  <c r="E1166" i="4"/>
  <c r="H1166" i="4"/>
  <c r="D1167" i="4"/>
  <c r="H1166" i="5"/>
  <c r="D1167" i="5"/>
  <c r="E1166" i="5"/>
  <c r="H1167" i="4"/>
  <c r="E1167" i="4"/>
  <c r="D1168" i="4"/>
  <c r="H1167" i="5"/>
  <c r="D1168" i="5"/>
  <c r="E1167" i="5"/>
  <c r="H1169" i="3"/>
  <c r="E1169" i="3"/>
  <c r="D1170" i="3"/>
  <c r="K1169" i="3"/>
  <c r="H1168" i="4"/>
  <c r="E1168" i="4"/>
  <c r="D1169" i="4"/>
  <c r="H1170" i="3"/>
  <c r="D1171" i="3"/>
  <c r="E1170" i="3"/>
  <c r="K1170" i="3"/>
  <c r="D1169" i="5"/>
  <c r="E1168" i="5"/>
  <c r="H1168" i="5"/>
  <c r="H1169" i="4"/>
  <c r="E1169" i="4"/>
  <c r="D1170" i="4"/>
  <c r="D1170" i="5"/>
  <c r="E1169" i="5"/>
  <c r="H1169" i="5"/>
  <c r="E1171" i="3"/>
  <c r="D1172" i="3"/>
  <c r="K1171" i="3"/>
  <c r="H1171" i="3"/>
  <c r="D1173" i="3"/>
  <c r="H1172" i="3"/>
  <c r="K1172" i="3"/>
  <c r="E1172" i="3"/>
  <c r="D1171" i="5"/>
  <c r="E1170" i="5"/>
  <c r="H1170" i="5"/>
  <c r="H1170" i="4"/>
  <c r="E1170" i="4"/>
  <c r="D1171" i="4"/>
  <c r="E1171" i="4"/>
  <c r="H1171" i="4"/>
  <c r="D1172" i="4"/>
  <c r="D1172" i="5"/>
  <c r="E1171" i="5"/>
  <c r="H1171" i="5"/>
  <c r="H1173" i="3"/>
  <c r="E1173" i="3"/>
  <c r="K1173" i="3"/>
  <c r="D1174" i="3"/>
  <c r="D1173" i="5"/>
  <c r="E1172" i="5"/>
  <c r="H1172" i="5"/>
  <c r="E1174" i="3"/>
  <c r="H1174" i="3"/>
  <c r="K1174" i="3"/>
  <c r="D1175" i="3"/>
  <c r="E1172" i="4"/>
  <c r="H1172" i="4"/>
  <c r="D1173" i="4"/>
  <c r="D1176" i="3"/>
  <c r="H1175" i="3"/>
  <c r="E1175" i="3"/>
  <c r="K1175" i="3"/>
  <c r="H1173" i="4"/>
  <c r="E1173" i="4"/>
  <c r="D1174" i="4"/>
  <c r="H1173" i="5"/>
  <c r="E1173" i="5"/>
  <c r="D1174" i="5"/>
  <c r="E1174" i="4"/>
  <c r="H1174" i="4"/>
  <c r="D1175" i="4"/>
  <c r="E1174" i="5"/>
  <c r="H1174" i="5"/>
  <c r="D1175" i="5"/>
  <c r="E1176" i="3"/>
  <c r="H1176" i="3"/>
  <c r="D1177" i="3"/>
  <c r="K1176" i="3"/>
  <c r="H1175" i="4"/>
  <c r="E1175" i="4"/>
  <c r="D1176" i="4"/>
  <c r="E1175" i="5"/>
  <c r="H1175" i="5"/>
  <c r="D1176" i="5"/>
  <c r="D1178" i="3"/>
  <c r="E1177" i="3"/>
  <c r="H1177" i="3"/>
  <c r="K1177" i="3"/>
  <c r="E1178" i="3"/>
  <c r="D1179" i="3"/>
  <c r="H1178" i="3"/>
  <c r="K1178" i="3"/>
  <c r="D1177" i="5"/>
  <c r="H1176" i="5"/>
  <c r="E1176" i="5"/>
  <c r="H1176" i="4"/>
  <c r="E1176" i="4"/>
  <c r="D1177" i="4"/>
  <c r="H1177" i="4"/>
  <c r="E1177" i="4"/>
  <c r="D1178" i="4"/>
  <c r="D1180" i="3"/>
  <c r="H1179" i="3"/>
  <c r="E1179" i="3"/>
  <c r="K1179" i="3"/>
  <c r="H1177" i="5"/>
  <c r="D1178" i="5"/>
  <c r="E1177" i="5"/>
  <c r="H1180" i="3"/>
  <c r="E1180" i="3"/>
  <c r="D1181" i="3"/>
  <c r="K1180" i="3"/>
  <c r="E1178" i="4"/>
  <c r="H1178" i="4"/>
  <c r="D1179" i="4"/>
  <c r="E1178" i="5"/>
  <c r="H1178" i="5"/>
  <c r="D1179" i="5"/>
  <c r="D1182" i="3"/>
  <c r="H1181" i="3"/>
  <c r="K1181" i="3"/>
  <c r="E1181" i="3"/>
  <c r="E1179" i="4"/>
  <c r="H1179" i="4"/>
  <c r="D1180" i="4"/>
  <c r="E1179" i="5"/>
  <c r="D1180" i="5"/>
  <c r="H1179" i="5"/>
  <c r="H1180" i="4"/>
  <c r="E1180" i="4"/>
  <c r="D1181" i="4"/>
  <c r="D1181" i="5"/>
  <c r="H1180" i="5"/>
  <c r="E1180" i="5"/>
  <c r="H1182" i="3"/>
  <c r="D1183" i="3"/>
  <c r="E1182" i="3"/>
  <c r="K1182" i="3"/>
  <c r="H1181" i="5"/>
  <c r="E1181" i="5"/>
  <c r="D1182" i="5"/>
  <c r="H1183" i="3"/>
  <c r="E1183" i="3"/>
  <c r="D1184" i="3"/>
  <c r="K1183" i="3"/>
  <c r="H1181" i="4"/>
  <c r="E1181" i="4"/>
  <c r="D1182" i="4"/>
  <c r="E1182" i="5"/>
  <c r="D1183" i="5"/>
  <c r="H1182" i="5"/>
  <c r="H1182" i="4"/>
  <c r="E1182" i="4"/>
  <c r="D1183" i="4"/>
  <c r="H1184" i="3"/>
  <c r="E1184" i="3"/>
  <c r="D1185" i="3"/>
  <c r="K1184" i="3"/>
  <c r="E1185" i="3"/>
  <c r="K1185" i="3"/>
  <c r="H1185" i="3"/>
  <c r="D1186" i="3"/>
  <c r="E1183" i="4"/>
  <c r="H1183" i="4"/>
  <c r="D1184" i="4"/>
  <c r="H1183" i="5"/>
  <c r="E1183" i="5"/>
  <c r="D1184" i="5"/>
  <c r="E1186" i="3"/>
  <c r="H1186" i="3"/>
  <c r="D1187" i="3"/>
  <c r="K1186" i="3"/>
  <c r="H1184" i="4"/>
  <c r="E1184" i="4"/>
  <c r="D1185" i="4"/>
  <c r="D1185" i="5"/>
  <c r="E1184" i="5"/>
  <c r="H1184" i="5"/>
  <c r="E1185" i="5"/>
  <c r="D1186" i="5"/>
  <c r="H1185" i="5"/>
  <c r="H1185" i="4"/>
  <c r="E1185" i="4"/>
  <c r="D1186" i="4"/>
  <c r="K1187" i="3"/>
  <c r="H1187" i="3"/>
  <c r="D1188" i="3"/>
  <c r="E1187" i="3"/>
  <c r="H1188" i="3"/>
  <c r="D1189" i="3"/>
  <c r="K1188" i="3"/>
  <c r="E1188" i="3"/>
  <c r="H1186" i="4"/>
  <c r="E1186" i="4"/>
  <c r="D1187" i="4"/>
  <c r="E1186" i="5"/>
  <c r="D1187" i="5"/>
  <c r="H1186" i="5"/>
  <c r="H1187" i="5"/>
  <c r="E1187" i="5"/>
  <c r="D1188" i="5"/>
  <c r="H1187" i="4"/>
  <c r="E1187" i="4"/>
  <c r="D1188" i="4"/>
  <c r="D1190" i="3"/>
  <c r="K1189" i="3"/>
  <c r="E1189" i="3"/>
  <c r="H1189" i="3"/>
  <c r="H1190" i="3"/>
  <c r="D1191" i="3"/>
  <c r="E1190" i="3"/>
  <c r="K1190" i="3"/>
  <c r="D1189" i="5"/>
  <c r="E1188" i="5"/>
  <c r="H1188" i="5"/>
  <c r="H1188" i="4"/>
  <c r="E1188" i="4"/>
  <c r="D1189" i="4"/>
  <c r="H1189" i="5"/>
  <c r="E1189" i="5"/>
  <c r="D1190" i="5"/>
  <c r="H1189" i="4"/>
  <c r="E1189" i="4"/>
  <c r="D1190" i="4"/>
  <c r="K1191" i="3"/>
  <c r="E1191" i="3"/>
  <c r="D1192" i="3"/>
  <c r="H1191" i="3"/>
  <c r="H1192" i="3"/>
  <c r="E1192" i="3"/>
  <c r="D1193" i="3"/>
  <c r="K1192" i="3"/>
  <c r="H1190" i="5"/>
  <c r="D1191" i="5"/>
  <c r="E1190" i="5"/>
  <c r="E1190" i="4"/>
  <c r="H1190" i="4"/>
  <c r="D1191" i="4"/>
  <c r="D1194" i="3"/>
  <c r="E1193" i="3"/>
  <c r="K1193" i="3"/>
  <c r="H1193" i="3"/>
  <c r="E1191" i="4"/>
  <c r="H1191" i="4"/>
  <c r="D1192" i="4"/>
  <c r="D1192" i="5"/>
  <c r="E1191" i="5"/>
  <c r="H1191" i="5"/>
  <c r="H1194" i="3"/>
  <c r="D1195" i="3"/>
  <c r="E1194" i="3"/>
  <c r="K1194" i="3"/>
  <c r="E1192" i="5"/>
  <c r="H1192" i="5"/>
  <c r="D1193" i="5"/>
  <c r="E1192" i="4"/>
  <c r="H1192" i="4"/>
  <c r="D1193" i="4"/>
  <c r="E1193" i="5"/>
  <c r="H1193" i="5"/>
  <c r="D1194" i="5"/>
  <c r="E1193" i="4"/>
  <c r="H1193" i="4"/>
  <c r="D1194" i="4"/>
  <c r="E1195" i="3"/>
  <c r="D1196" i="3"/>
  <c r="K1195" i="3"/>
  <c r="H1195" i="3"/>
  <c r="H1196" i="3"/>
  <c r="D1197" i="3"/>
  <c r="E1196" i="3"/>
  <c r="K1196" i="3"/>
  <c r="H1194" i="5"/>
  <c r="D1195" i="5"/>
  <c r="E1194" i="5"/>
  <c r="H1194" i="4"/>
  <c r="E1194" i="4"/>
  <c r="D1195" i="4"/>
  <c r="H1195" i="4"/>
  <c r="E1195" i="4"/>
  <c r="D1196" i="4"/>
  <c r="E1195" i="5"/>
  <c r="H1195" i="5"/>
  <c r="D1196" i="5"/>
  <c r="E1197" i="3"/>
  <c r="K1197" i="3"/>
  <c r="D1198" i="3"/>
  <c r="H1197" i="3"/>
  <c r="D1199" i="3"/>
  <c r="H1198" i="3"/>
  <c r="E1198" i="3"/>
  <c r="K1198" i="3"/>
  <c r="H1196" i="4"/>
  <c r="E1196" i="4"/>
  <c r="D1197" i="4"/>
  <c r="E1196" i="5"/>
  <c r="D1197" i="5"/>
  <c r="H1196" i="5"/>
  <c r="D1198" i="5"/>
  <c r="E1197" i="5"/>
  <c r="H1197" i="5"/>
  <c r="H1199" i="3"/>
  <c r="K1199" i="3"/>
  <c r="E1199" i="3"/>
  <c r="D1200" i="3"/>
  <c r="E1197" i="4"/>
  <c r="H1197" i="4"/>
  <c r="D1198" i="4"/>
  <c r="H1198" i="5"/>
  <c r="D1199" i="5"/>
  <c r="E1198" i="5"/>
  <c r="H1200" i="3"/>
  <c r="E1200" i="3"/>
  <c r="D1201" i="3"/>
  <c r="K1200" i="3"/>
  <c r="H1198" i="4"/>
  <c r="E1198" i="4"/>
  <c r="D1199" i="4"/>
  <c r="H1199" i="4"/>
  <c r="E1199" i="4"/>
  <c r="D1200" i="4"/>
  <c r="H1201" i="3"/>
  <c r="E1201" i="3"/>
  <c r="D1202" i="3"/>
  <c r="K1201" i="3"/>
  <c r="H1199" i="5"/>
  <c r="D1200" i="5"/>
  <c r="E1199" i="5"/>
  <c r="E1200" i="5"/>
  <c r="H1200" i="5"/>
  <c r="D1201" i="5"/>
  <c r="H1200" i="4"/>
  <c r="E1200" i="4"/>
  <c r="D1201" i="4"/>
  <c r="E1202" i="3"/>
  <c r="D1203" i="3"/>
  <c r="H1202" i="3"/>
  <c r="K1202" i="3"/>
  <c r="H1203" i="3"/>
  <c r="D1204" i="3"/>
  <c r="E1203" i="3"/>
  <c r="K1203" i="3"/>
  <c r="E1201" i="5"/>
  <c r="D1202" i="5"/>
  <c r="H1201" i="5"/>
  <c r="H1201" i="4"/>
  <c r="E1201" i="4"/>
  <c r="D1202" i="4"/>
  <c r="H1202" i="4"/>
  <c r="E1202" i="4"/>
  <c r="D1203" i="4"/>
  <c r="E1202" i="5"/>
  <c r="D1203" i="5"/>
  <c r="H1202" i="5"/>
  <c r="D1205" i="3"/>
  <c r="E1204" i="3"/>
  <c r="K1204" i="3"/>
  <c r="H1204" i="3"/>
  <c r="D1204" i="5"/>
  <c r="E1203" i="5"/>
  <c r="H1203" i="5"/>
  <c r="D1206" i="3"/>
  <c r="K1205" i="3"/>
  <c r="H1205" i="3"/>
  <c r="E1205" i="3"/>
  <c r="E1203" i="4"/>
  <c r="H1203" i="4"/>
  <c r="D1204" i="4"/>
  <c r="E1204" i="5"/>
  <c r="D1205" i="5"/>
  <c r="H1204" i="5"/>
  <c r="H1206" i="3"/>
  <c r="E1206" i="3"/>
  <c r="D1207" i="3"/>
  <c r="K1206" i="3"/>
  <c r="E1204" i="4"/>
  <c r="H1204" i="4"/>
  <c r="D1205" i="4"/>
  <c r="H1205" i="4"/>
  <c r="E1205" i="4"/>
  <c r="D1206" i="4"/>
  <c r="H1207" i="3"/>
  <c r="K1207" i="3"/>
  <c r="E1207" i="3"/>
  <c r="D1208" i="3"/>
  <c r="H1205" i="5"/>
  <c r="E1205" i="5"/>
  <c r="D1206" i="5"/>
  <c r="E1208" i="3"/>
  <c r="H1208" i="3"/>
  <c r="D1209" i="3"/>
  <c r="K1208" i="3"/>
  <c r="E1206" i="4"/>
  <c r="H1206" i="4"/>
  <c r="D1207" i="4"/>
  <c r="E1206" i="5"/>
  <c r="D1207" i="5"/>
  <c r="H1206" i="5"/>
  <c r="E1207" i="5"/>
  <c r="H1207" i="5"/>
  <c r="D1208" i="5"/>
  <c r="E1207" i="4"/>
  <c r="H1207" i="4"/>
  <c r="D1208" i="4"/>
  <c r="E1209" i="3"/>
  <c r="H1209" i="3"/>
  <c r="K1209" i="3"/>
  <c r="D1210" i="3"/>
  <c r="E1208" i="5"/>
  <c r="H1208" i="5"/>
  <c r="D1209" i="5"/>
  <c r="D1211" i="3"/>
  <c r="E1210" i="3"/>
  <c r="H1210" i="3"/>
  <c r="K1210" i="3"/>
  <c r="H1208" i="4"/>
  <c r="E1208" i="4"/>
  <c r="D1209" i="4"/>
  <c r="H1211" i="3"/>
  <c r="D1212" i="3"/>
  <c r="E1211" i="3"/>
  <c r="K1211" i="3"/>
  <c r="H1209" i="5"/>
  <c r="E1209" i="5"/>
  <c r="D1210" i="5"/>
  <c r="H1209" i="4"/>
  <c r="E1209" i="4"/>
  <c r="D1210" i="4"/>
  <c r="E1210" i="5"/>
  <c r="H1210" i="5"/>
  <c r="D1211" i="5"/>
  <c r="E1210" i="4"/>
  <c r="H1210" i="4"/>
  <c r="D1211" i="4"/>
  <c r="E1212" i="3"/>
  <c r="H1212" i="3"/>
  <c r="K1212" i="3"/>
  <c r="D1213" i="3"/>
  <c r="E1211" i="5"/>
  <c r="H1211" i="5"/>
  <c r="D1212" i="5"/>
  <c r="E1213" i="3"/>
  <c r="K1213" i="3"/>
  <c r="H1213" i="3"/>
  <c r="D1214" i="3"/>
  <c r="E1211" i="4"/>
  <c r="H1211" i="4"/>
  <c r="D1212" i="4"/>
  <c r="H1214" i="3"/>
  <c r="E1214" i="3"/>
  <c r="D1215" i="3"/>
  <c r="K1214" i="3"/>
  <c r="E1212" i="5"/>
  <c r="D1213" i="5"/>
  <c r="H1212" i="5"/>
  <c r="H1212" i="4"/>
  <c r="E1212" i="4"/>
  <c r="D1213" i="4"/>
  <c r="K1215" i="3"/>
  <c r="H1215" i="3"/>
  <c r="E1215" i="3"/>
  <c r="D1216" i="3"/>
  <c r="H1213" i="4"/>
  <c r="E1213" i="4"/>
  <c r="D1214" i="4"/>
  <c r="H1213" i="5"/>
  <c r="D1214" i="5"/>
  <c r="E1213" i="5"/>
  <c r="D1215" i="5"/>
  <c r="E1214" i="5"/>
  <c r="H1214" i="5"/>
  <c r="H1216" i="3"/>
  <c r="E1216" i="3"/>
  <c r="D1217" i="3"/>
  <c r="K1216" i="3"/>
  <c r="H1214" i="4"/>
  <c r="E1214" i="4"/>
  <c r="D1215" i="4"/>
  <c r="H1215" i="5"/>
  <c r="D1216" i="5"/>
  <c r="E1215" i="5"/>
  <c r="E1215" i="4"/>
  <c r="H1215" i="4"/>
  <c r="D1216" i="4"/>
  <c r="H1217" i="3"/>
  <c r="K1217" i="3"/>
  <c r="D1218" i="3"/>
  <c r="E1217" i="3"/>
  <c r="H1218" i="3"/>
  <c r="E1218" i="3"/>
  <c r="D1219" i="3"/>
  <c r="K1218" i="3"/>
  <c r="E1216" i="4"/>
  <c r="H1216" i="4"/>
  <c r="D1217" i="4"/>
  <c r="E1216" i="5"/>
  <c r="D1217" i="5"/>
  <c r="H1216" i="5"/>
  <c r="E1217" i="5"/>
  <c r="H1217" i="5"/>
  <c r="D1218" i="5"/>
  <c r="E1217" i="4"/>
  <c r="H1217" i="4"/>
  <c r="D1218" i="4"/>
  <c r="H1219" i="3"/>
  <c r="D1220" i="3"/>
  <c r="K1219" i="3"/>
  <c r="E1219" i="3"/>
  <c r="E1220" i="3"/>
  <c r="D1221" i="3"/>
  <c r="H1220" i="3"/>
  <c r="K1220" i="3"/>
  <c r="D1219" i="5"/>
  <c r="E1218" i="5"/>
  <c r="H1218" i="5"/>
  <c r="H1218" i="4"/>
  <c r="E1218" i="4"/>
  <c r="D1219" i="4"/>
  <c r="D1220" i="5"/>
  <c r="E1219" i="5"/>
  <c r="H1219" i="5"/>
  <c r="E1219" i="4"/>
  <c r="H1219" i="4"/>
  <c r="D1220" i="4"/>
  <c r="E1221" i="3"/>
  <c r="H1221" i="3"/>
  <c r="D1222" i="3"/>
  <c r="K1221" i="3"/>
  <c r="D1223" i="3"/>
  <c r="H1222" i="3"/>
  <c r="E1222" i="3"/>
  <c r="K1222" i="3"/>
  <c r="E1220" i="5"/>
  <c r="D1221" i="5"/>
  <c r="H1220" i="5"/>
  <c r="H1220" i="4"/>
  <c r="E1220" i="4"/>
  <c r="D1221" i="4"/>
  <c r="H1223" i="3"/>
  <c r="D1224" i="3"/>
  <c r="E1223" i="3"/>
  <c r="K1223" i="3"/>
  <c r="H1221" i="4"/>
  <c r="E1221" i="4"/>
  <c r="D1222" i="4"/>
  <c r="H1221" i="5"/>
  <c r="E1221" i="5"/>
  <c r="D1222" i="5"/>
  <c r="E1222" i="4"/>
  <c r="H1222" i="4"/>
  <c r="D1223" i="4"/>
  <c r="D1223" i="5"/>
  <c r="H1222" i="5"/>
  <c r="E1222" i="5"/>
  <c r="H1224" i="3"/>
  <c r="E1224" i="3"/>
  <c r="D1225" i="3"/>
  <c r="K1224" i="3"/>
  <c r="E1225" i="3"/>
  <c r="D1226" i="3"/>
  <c r="K1225" i="3"/>
  <c r="H1225" i="3"/>
  <c r="D1224" i="5"/>
  <c r="H1223" i="5"/>
  <c r="E1223" i="5"/>
  <c r="E1223" i="4"/>
  <c r="H1223" i="4"/>
  <c r="D1224" i="4"/>
  <c r="E1224" i="5"/>
  <c r="D1225" i="5"/>
  <c r="H1224" i="5"/>
  <c r="H1224" i="4"/>
  <c r="E1224" i="4"/>
  <c r="D1225" i="4"/>
  <c r="H1226" i="3"/>
  <c r="D1227" i="3"/>
  <c r="E1226" i="3"/>
  <c r="K1226" i="3"/>
  <c r="D1228" i="3"/>
  <c r="H1227" i="3"/>
  <c r="K1227" i="3"/>
  <c r="E1227" i="3"/>
  <c r="E1225" i="4"/>
  <c r="H1225" i="4"/>
  <c r="D1226" i="4"/>
  <c r="H1225" i="5"/>
  <c r="E1225" i="5"/>
  <c r="D1226" i="5"/>
  <c r="D1229" i="3"/>
  <c r="H1228" i="3"/>
  <c r="E1228" i="3"/>
  <c r="K1228" i="3"/>
  <c r="H1226" i="4"/>
  <c r="E1226" i="4"/>
  <c r="D1227" i="4"/>
  <c r="E1226" i="5"/>
  <c r="D1227" i="5"/>
  <c r="H1226" i="5"/>
  <c r="E1227" i="5"/>
  <c r="H1227" i="5"/>
  <c r="D1228" i="5"/>
  <c r="D1230" i="3"/>
  <c r="E1229" i="3"/>
  <c r="H1229" i="3"/>
  <c r="K1229" i="3"/>
  <c r="E1227" i="4"/>
  <c r="H1227" i="4"/>
  <c r="D1228" i="4"/>
  <c r="E1230" i="3"/>
  <c r="D1231" i="3"/>
  <c r="H1230" i="3"/>
  <c r="K1230" i="3"/>
  <c r="E1228" i="5"/>
  <c r="D1229" i="5"/>
  <c r="H1228" i="5"/>
  <c r="H1228" i="4"/>
  <c r="E1228" i="4"/>
  <c r="D1229" i="4"/>
  <c r="H1229" i="4"/>
  <c r="E1229" i="4"/>
  <c r="D1230" i="4"/>
  <c r="H1229" i="5"/>
  <c r="D1230" i="5"/>
  <c r="E1229" i="5"/>
  <c r="K1231" i="3"/>
  <c r="H1231" i="3"/>
  <c r="E1231" i="3"/>
  <c r="D1232" i="3"/>
  <c r="E1230" i="5"/>
  <c r="D1231" i="5"/>
  <c r="H1230" i="5"/>
  <c r="E1230" i="4"/>
  <c r="H1230" i="4"/>
  <c r="D1231" i="4"/>
  <c r="E1232" i="3"/>
  <c r="D1233" i="3"/>
  <c r="H1232" i="3"/>
  <c r="K1232" i="3"/>
  <c r="E1233" i="3"/>
  <c r="D1234" i="3"/>
  <c r="K1233" i="3"/>
  <c r="H1233" i="3"/>
  <c r="E1231" i="4"/>
  <c r="H1231" i="4"/>
  <c r="D1232" i="4"/>
  <c r="H1231" i="5"/>
  <c r="D1232" i="5"/>
  <c r="E1231" i="5"/>
  <c r="D1233" i="5"/>
  <c r="E1232" i="5"/>
  <c r="H1232" i="5"/>
  <c r="H1232" i="4"/>
  <c r="E1232" i="4"/>
  <c r="D1233" i="4"/>
  <c r="E1234" i="3"/>
  <c r="D1235" i="3"/>
  <c r="K1234" i="3"/>
  <c r="H1234" i="3"/>
  <c r="E1233" i="5"/>
  <c r="D1234" i="5"/>
  <c r="H1233" i="5"/>
  <c r="H1235" i="3"/>
  <c r="D1236" i="3"/>
  <c r="E1235" i="3"/>
  <c r="K1235" i="3"/>
  <c r="H1233" i="4"/>
  <c r="E1233" i="4"/>
  <c r="D1234" i="4"/>
  <c r="E1236" i="3"/>
  <c r="D1237" i="3"/>
  <c r="K1236" i="3"/>
  <c r="H1236" i="3"/>
  <c r="H1234" i="4"/>
  <c r="E1234" i="4"/>
  <c r="D1235" i="4"/>
  <c r="D1235" i="5"/>
  <c r="E1234" i="5"/>
  <c r="H1234" i="5"/>
  <c r="D1236" i="5"/>
  <c r="E1235" i="5"/>
  <c r="H1235" i="5"/>
  <c r="E1235" i="4"/>
  <c r="H1235" i="4"/>
  <c r="D1236" i="4"/>
  <c r="E1237" i="3"/>
  <c r="D1238" i="3"/>
  <c r="K1237" i="3"/>
  <c r="H1237" i="3"/>
  <c r="D1237" i="5"/>
  <c r="E1236" i="5"/>
  <c r="H1236" i="5"/>
  <c r="E1238" i="3"/>
  <c r="H1238" i="3"/>
  <c r="D1239" i="3"/>
  <c r="K1238" i="3"/>
  <c r="H1236" i="4"/>
  <c r="E1236" i="4"/>
  <c r="D1237" i="4"/>
  <c r="H1237" i="5"/>
  <c r="D1238" i="5"/>
  <c r="E1237" i="5"/>
  <c r="H1237" i="4"/>
  <c r="E1237" i="4"/>
  <c r="D1238" i="4"/>
  <c r="E1239" i="3"/>
  <c r="H1239" i="3"/>
  <c r="K1239" i="3"/>
  <c r="D1240" i="3"/>
  <c r="E1240" i="3"/>
  <c r="H1240" i="3"/>
  <c r="D1241" i="3"/>
  <c r="K1240" i="3"/>
  <c r="E1238" i="4"/>
  <c r="H1238" i="4"/>
  <c r="D1239" i="4"/>
  <c r="D1239" i="5"/>
  <c r="H1238" i="5"/>
  <c r="E1238" i="5"/>
  <c r="E1239" i="5"/>
  <c r="H1239" i="5"/>
  <c r="D1240" i="5"/>
  <c r="E1239" i="4"/>
  <c r="H1239" i="4"/>
  <c r="D1240" i="4"/>
  <c r="D1242" i="3"/>
  <c r="E1241" i="3"/>
  <c r="K1241" i="3"/>
  <c r="H1241" i="3"/>
  <c r="H1242" i="3"/>
  <c r="D1243" i="3"/>
  <c r="K1242" i="3"/>
  <c r="E1242" i="3"/>
  <c r="D1241" i="5"/>
  <c r="E1240" i="5"/>
  <c r="H1240" i="5"/>
  <c r="E1240" i="4"/>
  <c r="H1240" i="4"/>
  <c r="D1241" i="4"/>
  <c r="H1241" i="5"/>
  <c r="E1241" i="5"/>
  <c r="D1242" i="5"/>
  <c r="H1241" i="4"/>
  <c r="E1241" i="4"/>
  <c r="D1242" i="4"/>
  <c r="D1244" i="3"/>
  <c r="H1243" i="3"/>
  <c r="E1243" i="3"/>
  <c r="K1243" i="3"/>
  <c r="H1244" i="3"/>
  <c r="D1245" i="3"/>
  <c r="E1244" i="3"/>
  <c r="K1244" i="3"/>
  <c r="E1242" i="5"/>
  <c r="D1243" i="5"/>
  <c r="H1242" i="5"/>
  <c r="H1242" i="4"/>
  <c r="E1242" i="4"/>
  <c r="D1243" i="4"/>
  <c r="H1243" i="4"/>
  <c r="E1243" i="4"/>
  <c r="D1244" i="4"/>
  <c r="D1244" i="5"/>
  <c r="E1243" i="5"/>
  <c r="H1243" i="5"/>
  <c r="E1245" i="3"/>
  <c r="K1245" i="3"/>
  <c r="D1246" i="3"/>
  <c r="H1245" i="3"/>
  <c r="H1246" i="3"/>
  <c r="E1246" i="3"/>
  <c r="D1247" i="3"/>
  <c r="K1246" i="3"/>
  <c r="D1245" i="5"/>
  <c r="E1244" i="5"/>
  <c r="H1244" i="5"/>
  <c r="H1244" i="4"/>
  <c r="E1244" i="4"/>
  <c r="D1245" i="4"/>
  <c r="H1245" i="5"/>
  <c r="D1246" i="5"/>
  <c r="E1245" i="5"/>
  <c r="K1247" i="3"/>
  <c r="H1247" i="3"/>
  <c r="E1247" i="3"/>
  <c r="D1248" i="3"/>
  <c r="E1245" i="4"/>
  <c r="H1245" i="4"/>
  <c r="D1246" i="4"/>
  <c r="H1248" i="3"/>
  <c r="D1249" i="3"/>
  <c r="E1248" i="3"/>
  <c r="K1248" i="3"/>
  <c r="E1246" i="4"/>
  <c r="H1246" i="4"/>
  <c r="D1247" i="4"/>
  <c r="D1247" i="5"/>
  <c r="E1246" i="5"/>
  <c r="H1246" i="5"/>
  <c r="H1247" i="5"/>
  <c r="D1248" i="5"/>
  <c r="E1247" i="5"/>
  <c r="E1247" i="4"/>
  <c r="H1247" i="4"/>
  <c r="D1248" i="4"/>
  <c r="H1249" i="3"/>
  <c r="E1249" i="3"/>
  <c r="D1250" i="3"/>
  <c r="K1249" i="3"/>
  <c r="E1250" i="3"/>
  <c r="D1251" i="3"/>
  <c r="H1250" i="3"/>
  <c r="K1250" i="3"/>
  <c r="H1248" i="4"/>
  <c r="E1248" i="4"/>
  <c r="D1249" i="4"/>
  <c r="E1248" i="5"/>
  <c r="D1249" i="5"/>
  <c r="H1248" i="5"/>
  <c r="E1249" i="5"/>
  <c r="D1250" i="5"/>
  <c r="H1249" i="5"/>
  <c r="H1249" i="4"/>
  <c r="E1249" i="4"/>
  <c r="D1250" i="4"/>
  <c r="K1251" i="3"/>
  <c r="E1251" i="3"/>
  <c r="H1251" i="3"/>
  <c r="D1252" i="3"/>
  <c r="H1252" i="3"/>
  <c r="D1253" i="3"/>
  <c r="K1252" i="3"/>
  <c r="E1252" i="3"/>
  <c r="H1250" i="4"/>
  <c r="E1250" i="4"/>
  <c r="D1251" i="4"/>
  <c r="E1250" i="5"/>
  <c r="D1251" i="5"/>
  <c r="H1250" i="5"/>
  <c r="H1251" i="5"/>
  <c r="E1251" i="5"/>
  <c r="D1252" i="5"/>
  <c r="E1251" i="4"/>
  <c r="H1251" i="4"/>
  <c r="D1252" i="4"/>
  <c r="D1254" i="3"/>
  <c r="K1253" i="3"/>
  <c r="E1253" i="3"/>
  <c r="H1253" i="3"/>
  <c r="H1254" i="3"/>
  <c r="E1254" i="3"/>
  <c r="D1255" i="3"/>
  <c r="K1254" i="3"/>
  <c r="E1252" i="5"/>
  <c r="D1253" i="5"/>
  <c r="H1252" i="5"/>
  <c r="E1252" i="4"/>
  <c r="H1252" i="4"/>
  <c r="D1253" i="4"/>
  <c r="H1255" i="3"/>
  <c r="K1255" i="3"/>
  <c r="E1255" i="3"/>
  <c r="D1256" i="3"/>
  <c r="H1253" i="4"/>
  <c r="E1253" i="4"/>
  <c r="D1254" i="4"/>
  <c r="H1253" i="5"/>
  <c r="D1254" i="5"/>
  <c r="E1253" i="5"/>
  <c r="H1254" i="5"/>
  <c r="E1254" i="5"/>
  <c r="D1255" i="5"/>
  <c r="E1256" i="3"/>
  <c r="D1257" i="3"/>
  <c r="H1256" i="3"/>
  <c r="K1256" i="3"/>
  <c r="H1254" i="4"/>
  <c r="E1254" i="4"/>
  <c r="D1255" i="4"/>
  <c r="H1257" i="3"/>
  <c r="K1257" i="3"/>
  <c r="E1257" i="3"/>
  <c r="D1258" i="3"/>
  <c r="E1255" i="5"/>
  <c r="D1256" i="5"/>
  <c r="H1255" i="5"/>
  <c r="E1255" i="4"/>
  <c r="H1255" i="4"/>
  <c r="D1256" i="4"/>
  <c r="H1258" i="3"/>
  <c r="E1258" i="3"/>
  <c r="D1259" i="3"/>
  <c r="K1258" i="3"/>
  <c r="E1256" i="4"/>
  <c r="H1256" i="4"/>
  <c r="D1257" i="4"/>
  <c r="E1256" i="5"/>
  <c r="H1256" i="5"/>
  <c r="D1257" i="5"/>
  <c r="H1257" i="4"/>
  <c r="E1257" i="4"/>
  <c r="D1258" i="4"/>
  <c r="D1260" i="3"/>
  <c r="H1259" i="3"/>
  <c r="K1259" i="3"/>
  <c r="E1259" i="3"/>
  <c r="D1258" i="5"/>
  <c r="H1257" i="5"/>
  <c r="E1257" i="5"/>
  <c r="H1258" i="5"/>
  <c r="E1258" i="5"/>
  <c r="D1259" i="5"/>
  <c r="H1260" i="3"/>
  <c r="D1261" i="3"/>
  <c r="K1260" i="3"/>
  <c r="E1260" i="3"/>
  <c r="E1258" i="4"/>
  <c r="H1258" i="4"/>
  <c r="D1259" i="4"/>
  <c r="E1261" i="3"/>
  <c r="K1261" i="3"/>
  <c r="H1261" i="3"/>
  <c r="D1262" i="3"/>
  <c r="D1260" i="5"/>
  <c r="E1259" i="5"/>
  <c r="H1259" i="5"/>
  <c r="E1259" i="4"/>
  <c r="H1259" i="4"/>
  <c r="D1260" i="4"/>
  <c r="D1261" i="5"/>
  <c r="E1260" i="5"/>
  <c r="H1260" i="5"/>
  <c r="E1262" i="3"/>
  <c r="H1262" i="3"/>
  <c r="D1263" i="3"/>
  <c r="K1262" i="3"/>
  <c r="E1260" i="4"/>
  <c r="H1260" i="4"/>
  <c r="D1261" i="4"/>
  <c r="D1262" i="5"/>
  <c r="E1261" i="5"/>
  <c r="H1261" i="5"/>
  <c r="H1261" i="4"/>
  <c r="E1261" i="4"/>
  <c r="D1262" i="4"/>
  <c r="D1264" i="3"/>
  <c r="K1263" i="3"/>
  <c r="E1263" i="3"/>
  <c r="H1263" i="3"/>
  <c r="H1262" i="5"/>
  <c r="D1263" i="5"/>
  <c r="E1262" i="5"/>
  <c r="H1264" i="3"/>
  <c r="D1265" i="3"/>
  <c r="E1264" i="3"/>
  <c r="K1264" i="3"/>
  <c r="E1262" i="4"/>
  <c r="H1262" i="4"/>
  <c r="D1263" i="4"/>
  <c r="H1263" i="4"/>
  <c r="E1263" i="4"/>
  <c r="D1264" i="4"/>
  <c r="H1263" i="5"/>
  <c r="D1264" i="5"/>
  <c r="E1263" i="5"/>
  <c r="H1265" i="3"/>
  <c r="E1265" i="3"/>
  <c r="D1266" i="3"/>
  <c r="K1265" i="3"/>
  <c r="E1266" i="3"/>
  <c r="D1267" i="3"/>
  <c r="K1266" i="3"/>
  <c r="H1266" i="3"/>
  <c r="D1265" i="5"/>
  <c r="H1264" i="5"/>
  <c r="E1264" i="5"/>
  <c r="H1264" i="4"/>
  <c r="E1264" i="4"/>
  <c r="D1265" i="4"/>
  <c r="E1265" i="5"/>
  <c r="D1266" i="5"/>
  <c r="H1265" i="5"/>
  <c r="H1265" i="4"/>
  <c r="E1265" i="4"/>
  <c r="D1266" i="4"/>
  <c r="K1267" i="3"/>
  <c r="E1267" i="3"/>
  <c r="H1267" i="3"/>
  <c r="D1268" i="3"/>
  <c r="H1268" i="3"/>
  <c r="D1269" i="3"/>
  <c r="K1268" i="3"/>
  <c r="E1268" i="3"/>
  <c r="E1266" i="4"/>
  <c r="H1266" i="4"/>
  <c r="D1267" i="4"/>
  <c r="D1267" i="5"/>
  <c r="E1266" i="5"/>
  <c r="H1266" i="5"/>
  <c r="D1268" i="5"/>
  <c r="H1267" i="5"/>
  <c r="E1267" i="5"/>
  <c r="H1267" i="4"/>
  <c r="E1267" i="4"/>
  <c r="D1268" i="4"/>
  <c r="E1269" i="3"/>
  <c r="D1270" i="3"/>
  <c r="H1269" i="3"/>
  <c r="K1269" i="3"/>
  <c r="D1269" i="5"/>
  <c r="E1268" i="5"/>
  <c r="H1268" i="5"/>
  <c r="E1270" i="3"/>
  <c r="H1270" i="3"/>
  <c r="D1271" i="3"/>
  <c r="K1270" i="3"/>
  <c r="E1268" i="4"/>
  <c r="H1268" i="4"/>
  <c r="D1269" i="4"/>
  <c r="H1269" i="5"/>
  <c r="E1269" i="5"/>
  <c r="D1270" i="5"/>
  <c r="H1269" i="4"/>
  <c r="E1269" i="4"/>
  <c r="D1270" i="4"/>
  <c r="K1271" i="3"/>
  <c r="H1271" i="3"/>
  <c r="E1271" i="3"/>
  <c r="D1272" i="3"/>
  <c r="D1271" i="5"/>
  <c r="E1270" i="5"/>
  <c r="H1270" i="5"/>
  <c r="D1273" i="3"/>
  <c r="H1272" i="3"/>
  <c r="E1272" i="3"/>
  <c r="K1272" i="3"/>
  <c r="H1270" i="4"/>
  <c r="E1270" i="4"/>
  <c r="D1271" i="4"/>
  <c r="D1272" i="5"/>
  <c r="H1271" i="5"/>
  <c r="E1271" i="5"/>
  <c r="D1274" i="3"/>
  <c r="E1273" i="3"/>
  <c r="H1273" i="3"/>
  <c r="K1273" i="3"/>
  <c r="H1271" i="4"/>
  <c r="E1271" i="4"/>
  <c r="D1272" i="4"/>
  <c r="D1273" i="5"/>
  <c r="H1272" i="5"/>
  <c r="E1272" i="5"/>
  <c r="H1274" i="3"/>
  <c r="D1275" i="3"/>
  <c r="K1274" i="3"/>
  <c r="E1274" i="3"/>
  <c r="E1272" i="4"/>
  <c r="H1272" i="4"/>
  <c r="D1273" i="4"/>
  <c r="H1275" i="3"/>
  <c r="E1275" i="3"/>
  <c r="K1275" i="3"/>
  <c r="D1276" i="3"/>
  <c r="H1273" i="5"/>
  <c r="E1273" i="5"/>
  <c r="D1274" i="5"/>
  <c r="E1273" i="4"/>
  <c r="H1273" i="4"/>
  <c r="D1274" i="4"/>
  <c r="E1276" i="3"/>
  <c r="H1276" i="3"/>
  <c r="K1276" i="3"/>
  <c r="D1277" i="3"/>
  <c r="D1275" i="5"/>
  <c r="H1274" i="5"/>
  <c r="E1274" i="5"/>
  <c r="H1274" i="4"/>
  <c r="E1274" i="4"/>
  <c r="D1275" i="4"/>
  <c r="E1275" i="5"/>
  <c r="H1275" i="5"/>
  <c r="D1276" i="5"/>
  <c r="E1277" i="3"/>
  <c r="K1277" i="3"/>
  <c r="D1278" i="3"/>
  <c r="H1277" i="3"/>
  <c r="E1275" i="4"/>
  <c r="H1275" i="4"/>
  <c r="D1276" i="4"/>
  <c r="E1276" i="5"/>
  <c r="D1277" i="5"/>
  <c r="H1276" i="5"/>
  <c r="H1276" i="4"/>
  <c r="E1276" i="4"/>
  <c r="D1277" i="4"/>
  <c r="H1278" i="3"/>
  <c r="D1279" i="3"/>
  <c r="E1278" i="3"/>
  <c r="K1278" i="3"/>
  <c r="K1279" i="3"/>
  <c r="H1279" i="3"/>
  <c r="E1279" i="3"/>
  <c r="D1280" i="3"/>
  <c r="H1277" i="4"/>
  <c r="E1277" i="4"/>
  <c r="D1278" i="4"/>
  <c r="D1278" i="5"/>
  <c r="E1277" i="5"/>
  <c r="H1277" i="5"/>
  <c r="D1279" i="5"/>
  <c r="E1278" i="5"/>
  <c r="H1278" i="5"/>
  <c r="E1280" i="3"/>
  <c r="H1280" i="3"/>
  <c r="D1281" i="3"/>
  <c r="K1280" i="3"/>
  <c r="H1278" i="4"/>
  <c r="E1278" i="4"/>
  <c r="D1279" i="4"/>
  <c r="H1279" i="5"/>
  <c r="E1279" i="5"/>
  <c r="D1280" i="5"/>
  <c r="H1279" i="4"/>
  <c r="E1279" i="4"/>
  <c r="D1280" i="4"/>
  <c r="H1281" i="3"/>
  <c r="K1281" i="3"/>
  <c r="E1281" i="3"/>
  <c r="D1282" i="3"/>
  <c r="H1280" i="5"/>
  <c r="E1280" i="5"/>
  <c r="D1281" i="5"/>
  <c r="H1282" i="3"/>
  <c r="D1283" i="3"/>
  <c r="K1282" i="3"/>
  <c r="E1282" i="3"/>
  <c r="H1280" i="4"/>
  <c r="E1280" i="4"/>
  <c r="D1281" i="4"/>
  <c r="H1283" i="3"/>
  <c r="K1283" i="3"/>
  <c r="D1284" i="3"/>
  <c r="E1283" i="3"/>
  <c r="E1281" i="5"/>
  <c r="H1281" i="5"/>
  <c r="D1282" i="5"/>
  <c r="H1281" i="4"/>
  <c r="E1281" i="4"/>
  <c r="D1282" i="4"/>
  <c r="D1283" i="5"/>
  <c r="E1282" i="5"/>
  <c r="H1282" i="5"/>
  <c r="H1284" i="3"/>
  <c r="E1284" i="3"/>
  <c r="D1285" i="3"/>
  <c r="K1284" i="3"/>
  <c r="H1282" i="4"/>
  <c r="E1282" i="4"/>
  <c r="D1283" i="4"/>
  <c r="E1283" i="5"/>
  <c r="D1284" i="5"/>
  <c r="H1283" i="5"/>
  <c r="E1283" i="4"/>
  <c r="H1283" i="4"/>
  <c r="D1284" i="4"/>
  <c r="D1286" i="3"/>
  <c r="K1285" i="3"/>
  <c r="E1285" i="3"/>
  <c r="H1285" i="3"/>
  <c r="H1286" i="3"/>
  <c r="D1287" i="3"/>
  <c r="E1286" i="3"/>
  <c r="K1286" i="3"/>
  <c r="H1284" i="4"/>
  <c r="E1284" i="4"/>
  <c r="D1285" i="4"/>
  <c r="E1284" i="5"/>
  <c r="D1285" i="5"/>
  <c r="H1284" i="5"/>
  <c r="H1285" i="5"/>
  <c r="E1285" i="5"/>
  <c r="D1286" i="5"/>
  <c r="H1285" i="4"/>
  <c r="E1285" i="4"/>
  <c r="D1286" i="4"/>
  <c r="E1287" i="3"/>
  <c r="H1287" i="3"/>
  <c r="K1287" i="3"/>
  <c r="D1288" i="3"/>
  <c r="E1286" i="5"/>
  <c r="D1287" i="5"/>
  <c r="H1286" i="5"/>
  <c r="H1288" i="3"/>
  <c r="D1289" i="3"/>
  <c r="E1288" i="3"/>
  <c r="K1288" i="3"/>
  <c r="H1286" i="4"/>
  <c r="E1286" i="4"/>
  <c r="D1287" i="4"/>
  <c r="D1290" i="3"/>
  <c r="H1289" i="3"/>
  <c r="E1289" i="3"/>
  <c r="K1289" i="3"/>
  <c r="E1287" i="4"/>
  <c r="H1287" i="4"/>
  <c r="D1288" i="4"/>
  <c r="E1287" i="5"/>
  <c r="H1287" i="5"/>
  <c r="D1288" i="5"/>
  <c r="H1288" i="4"/>
  <c r="E1288" i="4"/>
  <c r="D1289" i="4"/>
  <c r="E1288" i="5"/>
  <c r="D1289" i="5"/>
  <c r="H1288" i="5"/>
  <c r="E1290" i="3"/>
  <c r="D1291" i="3"/>
  <c r="H1290" i="3"/>
  <c r="K1290" i="3"/>
  <c r="H1289" i="4"/>
  <c r="E1289" i="4"/>
  <c r="D1290" i="4"/>
  <c r="D1292" i="3"/>
  <c r="K1291" i="3"/>
  <c r="H1291" i="3"/>
  <c r="E1291" i="3"/>
  <c r="D1290" i="5"/>
  <c r="H1289" i="5"/>
  <c r="E1289" i="5"/>
  <c r="E1290" i="5"/>
  <c r="D1291" i="5"/>
  <c r="H1290" i="5"/>
  <c r="H1292" i="3"/>
  <c r="E1292" i="3"/>
  <c r="K1292" i="3"/>
  <c r="D1293" i="3"/>
  <c r="H1290" i="4"/>
  <c r="E1290" i="4"/>
  <c r="D1291" i="4"/>
  <c r="E1293" i="3"/>
  <c r="K1293" i="3"/>
  <c r="D1294" i="3"/>
  <c r="H1293" i="3"/>
  <c r="E1291" i="4"/>
  <c r="H1291" i="4"/>
  <c r="D1292" i="4"/>
  <c r="E1291" i="5"/>
  <c r="H1291" i="5"/>
  <c r="D1292" i="5"/>
  <c r="H1292" i="4"/>
  <c r="E1292" i="4"/>
  <c r="D1293" i="4"/>
  <c r="H1292" i="5"/>
  <c r="D1293" i="5"/>
  <c r="E1292" i="5"/>
  <c r="E1294" i="3"/>
  <c r="D1295" i="3"/>
  <c r="H1294" i="3"/>
  <c r="K1294" i="3"/>
  <c r="D1296" i="3"/>
  <c r="E1295" i="3"/>
  <c r="H1295" i="3"/>
  <c r="K1295" i="3"/>
  <c r="E1293" i="4"/>
  <c r="H1293" i="4"/>
  <c r="D1294" i="4"/>
  <c r="H1293" i="5"/>
  <c r="D1294" i="5"/>
  <c r="E1293" i="5"/>
  <c r="H1294" i="4"/>
  <c r="E1294" i="4"/>
  <c r="D1295" i="4"/>
  <c r="D1295" i="5"/>
  <c r="E1294" i="5"/>
  <c r="H1294" i="5"/>
  <c r="D1297" i="3"/>
  <c r="E1296" i="3"/>
  <c r="H1296" i="3"/>
  <c r="K1296" i="3"/>
  <c r="H1297" i="3"/>
  <c r="E1297" i="3"/>
  <c r="K1297" i="3"/>
  <c r="D1298" i="3"/>
  <c r="D1296" i="5"/>
  <c r="E1295" i="5"/>
  <c r="H1295" i="5"/>
  <c r="E1295" i="4"/>
  <c r="H1295" i="4"/>
  <c r="D1296" i="4"/>
  <c r="H1298" i="3"/>
  <c r="D1299" i="3"/>
  <c r="E1298" i="3"/>
  <c r="K1298" i="3"/>
  <c r="E1296" i="4"/>
  <c r="H1296" i="4"/>
  <c r="D1297" i="4"/>
  <c r="E1296" i="5"/>
  <c r="D1297" i="5"/>
  <c r="H1296" i="5"/>
  <c r="E1297" i="4"/>
  <c r="H1297" i="4"/>
  <c r="D1298" i="4"/>
  <c r="K1299" i="3"/>
  <c r="E1299" i="3"/>
  <c r="D1300" i="3"/>
  <c r="H1299" i="3"/>
  <c r="E1297" i="5"/>
  <c r="H1297" i="5"/>
  <c r="D1298" i="5"/>
  <c r="E1298" i="5"/>
  <c r="H1298" i="5"/>
  <c r="D1299" i="5"/>
  <c r="H1300" i="3"/>
  <c r="E1300" i="3"/>
  <c r="D1301" i="3"/>
  <c r="K1300" i="3"/>
  <c r="E1298" i="4"/>
  <c r="H1298" i="4"/>
  <c r="D1299" i="4"/>
  <c r="H1299" i="5"/>
  <c r="E1299" i="5"/>
  <c r="D1300" i="5"/>
  <c r="H1301" i="3"/>
  <c r="E1301" i="3"/>
  <c r="D1302" i="3"/>
  <c r="K1301" i="3"/>
  <c r="E1299" i="4"/>
  <c r="H1299" i="4"/>
  <c r="D1300" i="4"/>
  <c r="E1300" i="5"/>
  <c r="D1301" i="5"/>
  <c r="H1300" i="5"/>
  <c r="H1302" i="3"/>
  <c r="E1302" i="3"/>
  <c r="D1303" i="3"/>
  <c r="K1302" i="3"/>
  <c r="H1300" i="4"/>
  <c r="E1300" i="4"/>
  <c r="D1301" i="4"/>
  <c r="E1301" i="4"/>
  <c r="H1301" i="4"/>
  <c r="D1302" i="4"/>
  <c r="D1302" i="5"/>
  <c r="H1301" i="5"/>
  <c r="E1301" i="5"/>
  <c r="H1303" i="3"/>
  <c r="D1304" i="3"/>
  <c r="E1303" i="3"/>
  <c r="K1303" i="3"/>
  <c r="E1304" i="3"/>
  <c r="H1304" i="3"/>
  <c r="D1305" i="3"/>
  <c r="K1304" i="3"/>
  <c r="D1303" i="5"/>
  <c r="H1302" i="5"/>
  <c r="E1302" i="5"/>
  <c r="H1302" i="4"/>
  <c r="E1302" i="4"/>
  <c r="D1303" i="4"/>
  <c r="D1306" i="3"/>
  <c r="E1305" i="3"/>
  <c r="K1305" i="3"/>
  <c r="H1305" i="3"/>
  <c r="E1303" i="4"/>
  <c r="H1303" i="4"/>
  <c r="D1304" i="4"/>
  <c r="E1303" i="5"/>
  <c r="H1303" i="5"/>
  <c r="D1304" i="5"/>
  <c r="E1304" i="4"/>
  <c r="H1304" i="4"/>
  <c r="D1305" i="4"/>
  <c r="H1304" i="5"/>
  <c r="E1304" i="5"/>
  <c r="D1305" i="5"/>
  <c r="H1306" i="3"/>
  <c r="D1307" i="3"/>
  <c r="E1306" i="3"/>
  <c r="K1306" i="3"/>
  <c r="E1307" i="3"/>
  <c r="H1307" i="3"/>
  <c r="K1307" i="3"/>
  <c r="D1308" i="3"/>
  <c r="H1305" i="5"/>
  <c r="E1305" i="5"/>
  <c r="D1306" i="5"/>
  <c r="H1305" i="4"/>
  <c r="E1305" i="4"/>
  <c r="D1306" i="4"/>
  <c r="E1306" i="5"/>
  <c r="D1307" i="5"/>
  <c r="H1306" i="5"/>
  <c r="E1306" i="4"/>
  <c r="H1306" i="4"/>
  <c r="D1307" i="4"/>
  <c r="E1308" i="3"/>
  <c r="H1308" i="3"/>
  <c r="K1308" i="3"/>
  <c r="D1309" i="3"/>
  <c r="E1307" i="4"/>
  <c r="H1307" i="4"/>
  <c r="D1308" i="4"/>
  <c r="E1307" i="5"/>
  <c r="D1308" i="5"/>
  <c r="H1307" i="5"/>
  <c r="E1309" i="3"/>
  <c r="K1309" i="3"/>
  <c r="H1309" i="3"/>
  <c r="D1310" i="3"/>
  <c r="D1311" i="3"/>
  <c r="E1310" i="3"/>
  <c r="H1310" i="3"/>
  <c r="K1310" i="3"/>
  <c r="H1308" i="4"/>
  <c r="E1308" i="4"/>
  <c r="D1309" i="4"/>
  <c r="E1308" i="5"/>
  <c r="H1308" i="5"/>
  <c r="D1309" i="5"/>
  <c r="H1309" i="4"/>
  <c r="E1309" i="4"/>
  <c r="D1310" i="4"/>
  <c r="H1309" i="5"/>
  <c r="D1310" i="5"/>
  <c r="E1309" i="5"/>
  <c r="K1311" i="3"/>
  <c r="H1311" i="3"/>
  <c r="E1311" i="3"/>
  <c r="D1312" i="3"/>
  <c r="E1312" i="3"/>
  <c r="H1312" i="3"/>
  <c r="D1313" i="3"/>
  <c r="K1312" i="3"/>
  <c r="H1310" i="4"/>
  <c r="E1310" i="4"/>
  <c r="D1311" i="4"/>
  <c r="D1311" i="5"/>
  <c r="E1310" i="5"/>
  <c r="H1310" i="5"/>
  <c r="H1311" i="5"/>
  <c r="D1312" i="5"/>
  <c r="E1311" i="5"/>
  <c r="H1311" i="4"/>
  <c r="E1311" i="4"/>
  <c r="D1312" i="4"/>
  <c r="E1313" i="3"/>
  <c r="K1313" i="3"/>
  <c r="D1314" i="3"/>
  <c r="H1313" i="3"/>
  <c r="E1312" i="4"/>
  <c r="H1312" i="4"/>
  <c r="D1313" i="4"/>
  <c r="D1313" i="5"/>
  <c r="E1312" i="5"/>
  <c r="H1312" i="5"/>
  <c r="H1314" i="3"/>
  <c r="E1314" i="3"/>
  <c r="D1315" i="3"/>
  <c r="K1314" i="3"/>
  <c r="E1313" i="4"/>
  <c r="H1313" i="4"/>
  <c r="D1314" i="4"/>
  <c r="H1313" i="5"/>
  <c r="E1313" i="5"/>
  <c r="D1314" i="5"/>
  <c r="D1316" i="3"/>
  <c r="E1315" i="3"/>
  <c r="K1315" i="3"/>
  <c r="H1315" i="3"/>
  <c r="H1316" i="3"/>
  <c r="D1317" i="3"/>
  <c r="K1316" i="3"/>
  <c r="E1316" i="3"/>
  <c r="E1314" i="5"/>
  <c r="D1315" i="5"/>
  <c r="H1314" i="5"/>
  <c r="H1314" i="4"/>
  <c r="E1314" i="4"/>
  <c r="D1315" i="4"/>
  <c r="H1315" i="5"/>
  <c r="E1315" i="5"/>
  <c r="D1316" i="5"/>
  <c r="H1317" i="3"/>
  <c r="D1318" i="3"/>
  <c r="E1317" i="3"/>
  <c r="K1317" i="3"/>
  <c r="E1315" i="4"/>
  <c r="H1315" i="4"/>
  <c r="D1316" i="4"/>
  <c r="H1316" i="5"/>
  <c r="E1316" i="5"/>
  <c r="D1317" i="5"/>
  <c r="E1316" i="4"/>
  <c r="H1316" i="4"/>
  <c r="D1317" i="4"/>
  <c r="E1318" i="3"/>
  <c r="H1318" i="3"/>
  <c r="D1319" i="3"/>
  <c r="K1318" i="3"/>
  <c r="H1317" i="4"/>
  <c r="E1317" i="4"/>
  <c r="D1318" i="4"/>
  <c r="H1317" i="5"/>
  <c r="D1318" i="5"/>
  <c r="E1317" i="5"/>
  <c r="K1319" i="3"/>
  <c r="H1319" i="3"/>
  <c r="E1319" i="3"/>
  <c r="D1320" i="3"/>
  <c r="H1318" i="4"/>
  <c r="E1318" i="4"/>
  <c r="D1319" i="4"/>
  <c r="D1321" i="3"/>
  <c r="H1320" i="3"/>
  <c r="E1320" i="3"/>
  <c r="K1320" i="3"/>
  <c r="H1318" i="5"/>
  <c r="D1319" i="5"/>
  <c r="E1318" i="5"/>
  <c r="E1319" i="4"/>
  <c r="H1319" i="4"/>
  <c r="D1320" i="4"/>
  <c r="D1322" i="3"/>
  <c r="E1321" i="3"/>
  <c r="K1321" i="3"/>
  <c r="H1321" i="3"/>
  <c r="H1319" i="5"/>
  <c r="E1319" i="5"/>
  <c r="D1320" i="5"/>
  <c r="E1322" i="3"/>
  <c r="D1323" i="3"/>
  <c r="H1322" i="3"/>
  <c r="K1322" i="3"/>
  <c r="D1321" i="5"/>
  <c r="E1320" i="5"/>
  <c r="H1320" i="5"/>
  <c r="H1320" i="4"/>
  <c r="E1320" i="4"/>
  <c r="D1321" i="4"/>
  <c r="E1321" i="4"/>
  <c r="H1321" i="4"/>
  <c r="D1322" i="4"/>
  <c r="D1324" i="3"/>
  <c r="H1323" i="3"/>
  <c r="E1323" i="3"/>
  <c r="K1323" i="3"/>
  <c r="D1322" i="5"/>
  <c r="H1321" i="5"/>
  <c r="E1321" i="5"/>
  <c r="E1322" i="5"/>
  <c r="H1322" i="5"/>
  <c r="D1323" i="5"/>
  <c r="E1322" i="4"/>
  <c r="H1322" i="4"/>
  <c r="D1323" i="4"/>
  <c r="H1324" i="3"/>
  <c r="D1325" i="3"/>
  <c r="E1324" i="3"/>
  <c r="K1324" i="3"/>
  <c r="E1325" i="3"/>
  <c r="K1325" i="3"/>
  <c r="D1326" i="3"/>
  <c r="H1325" i="3"/>
  <c r="E1323" i="5"/>
  <c r="D1324" i="5"/>
  <c r="H1323" i="5"/>
  <c r="E1323" i="4"/>
  <c r="H1323" i="4"/>
  <c r="D1324" i="4"/>
  <c r="E1324" i="4"/>
  <c r="H1324" i="4"/>
  <c r="D1325" i="4"/>
  <c r="H1326" i="3"/>
  <c r="D1327" i="3"/>
  <c r="E1326" i="3"/>
  <c r="K1326" i="3"/>
  <c r="E1324" i="5"/>
  <c r="D1325" i="5"/>
  <c r="H1324" i="5"/>
  <c r="H1325" i="4"/>
  <c r="E1325" i="4"/>
  <c r="D1326" i="4"/>
  <c r="D1326" i="5"/>
  <c r="H1325" i="5"/>
  <c r="E1325" i="5"/>
  <c r="E1327" i="3"/>
  <c r="H1327" i="3"/>
  <c r="D1328" i="3"/>
  <c r="K1327" i="3"/>
  <c r="H1326" i="4"/>
  <c r="E1326" i="4"/>
  <c r="D1327" i="4"/>
  <c r="H1326" i="5"/>
  <c r="D1327" i="5"/>
  <c r="E1326" i="5"/>
  <c r="D1329" i="3"/>
  <c r="H1328" i="3"/>
  <c r="E1328" i="3"/>
  <c r="K1328" i="3"/>
  <c r="H1329" i="3"/>
  <c r="E1329" i="3"/>
  <c r="K1329" i="3"/>
  <c r="D1330" i="3"/>
  <c r="E1327" i="4"/>
  <c r="H1327" i="4"/>
  <c r="D1328" i="4"/>
  <c r="H1327" i="5"/>
  <c r="D1328" i="5"/>
  <c r="E1327" i="5"/>
  <c r="D1331" i="3"/>
  <c r="E1330" i="3"/>
  <c r="H1330" i="3"/>
  <c r="K1330" i="3"/>
  <c r="H1328" i="4"/>
  <c r="E1328" i="4"/>
  <c r="D1329" i="4"/>
  <c r="D1329" i="5"/>
  <c r="H1328" i="5"/>
  <c r="E1328" i="5"/>
  <c r="E1329" i="5"/>
  <c r="D1330" i="5"/>
  <c r="H1329" i="5"/>
  <c r="H1329" i="4"/>
  <c r="E1329" i="4"/>
  <c r="D1330" i="4"/>
  <c r="K1331" i="3"/>
  <c r="H1331" i="3"/>
  <c r="E1331" i="3"/>
  <c r="D1332" i="3"/>
  <c r="D1333" i="3"/>
  <c r="H1332" i="3"/>
  <c r="K1332" i="3"/>
  <c r="E1332" i="3"/>
  <c r="D1331" i="5"/>
  <c r="E1330" i="5"/>
  <c r="H1330" i="5"/>
  <c r="E1330" i="4"/>
  <c r="H1330" i="4"/>
  <c r="D1331" i="4"/>
  <c r="E1331" i="4"/>
  <c r="H1331" i="4"/>
  <c r="D1332" i="4"/>
  <c r="D1332" i="5"/>
  <c r="H1331" i="5"/>
  <c r="E1331" i="5"/>
  <c r="E1333" i="3"/>
  <c r="D1334" i="3"/>
  <c r="K1333" i="3"/>
  <c r="H1333" i="3"/>
  <c r="E1334" i="3"/>
  <c r="H1334" i="3"/>
  <c r="D1335" i="3"/>
  <c r="K1334" i="3"/>
  <c r="E1332" i="5"/>
  <c r="D1333" i="5"/>
  <c r="H1332" i="5"/>
  <c r="E1332" i="4"/>
  <c r="H1332" i="4"/>
  <c r="D1333" i="4"/>
  <c r="E1333" i="4"/>
  <c r="H1333" i="4"/>
  <c r="D1334" i="4"/>
  <c r="H1333" i="5"/>
  <c r="E1333" i="5"/>
  <c r="D1334" i="5"/>
  <c r="K1335" i="3"/>
  <c r="E1335" i="3"/>
  <c r="D1336" i="3"/>
  <c r="H1335" i="3"/>
  <c r="E1334" i="5"/>
  <c r="D1335" i="5"/>
  <c r="H1334" i="5"/>
  <c r="H1334" i="4"/>
  <c r="E1334" i="4"/>
  <c r="D1335" i="4"/>
  <c r="D1337" i="3"/>
  <c r="H1336" i="3"/>
  <c r="E1336" i="3"/>
  <c r="K1336" i="3"/>
  <c r="E1335" i="4"/>
  <c r="H1335" i="4"/>
  <c r="D1336" i="4"/>
  <c r="E1335" i="5"/>
  <c r="D1336" i="5"/>
  <c r="H1335" i="5"/>
  <c r="H1337" i="3"/>
  <c r="K1337" i="3"/>
  <c r="E1337" i="3"/>
  <c r="D1338" i="3"/>
  <c r="E1338" i="3"/>
  <c r="D1339" i="3"/>
  <c r="H1338" i="3"/>
  <c r="K1338" i="3"/>
  <c r="H1336" i="4"/>
  <c r="E1336" i="4"/>
  <c r="D1337" i="4"/>
  <c r="E1336" i="5"/>
  <c r="H1336" i="5"/>
  <c r="D1337" i="5"/>
  <c r="H1337" i="4"/>
  <c r="E1337" i="4"/>
  <c r="D1338" i="4"/>
  <c r="D1340" i="3"/>
  <c r="E1339" i="3"/>
  <c r="K1339" i="3"/>
  <c r="H1339" i="3"/>
  <c r="H1337" i="5"/>
  <c r="E1337" i="5"/>
  <c r="D1338" i="5"/>
  <c r="E1338" i="5"/>
  <c r="H1338" i="5"/>
  <c r="D1339" i="5"/>
  <c r="H1340" i="3"/>
  <c r="D1341" i="3"/>
  <c r="E1340" i="3"/>
  <c r="K1340" i="3"/>
  <c r="H1338" i="4"/>
  <c r="E1338" i="4"/>
  <c r="D1339" i="4"/>
  <c r="H1339" i="4"/>
  <c r="E1339" i="4"/>
  <c r="D1340" i="4"/>
  <c r="E1339" i="5"/>
  <c r="D1340" i="5"/>
  <c r="H1339" i="5"/>
  <c r="D1342" i="3"/>
  <c r="H1341" i="3"/>
  <c r="E1341" i="3"/>
  <c r="K1341" i="3"/>
  <c r="H1342" i="3"/>
  <c r="D1343" i="3"/>
  <c r="E1342" i="3"/>
  <c r="K1342" i="3"/>
  <c r="H1340" i="4"/>
  <c r="E1340" i="4"/>
  <c r="D1341" i="4"/>
  <c r="E1340" i="5"/>
  <c r="D1341" i="5"/>
  <c r="H1340" i="5"/>
  <c r="H1341" i="4"/>
  <c r="E1341" i="4"/>
  <c r="D1342" i="4"/>
  <c r="H1343" i="3"/>
  <c r="K1343" i="3"/>
  <c r="E1343" i="3"/>
  <c r="D1344" i="3"/>
  <c r="H1341" i="5"/>
  <c r="D1342" i="5"/>
  <c r="E1341" i="5"/>
  <c r="E1344" i="3"/>
  <c r="H1344" i="3"/>
  <c r="D1345" i="3"/>
  <c r="K1344" i="3"/>
  <c r="H1342" i="4"/>
  <c r="E1342" i="4"/>
  <c r="D1343" i="4"/>
  <c r="D1343" i="5"/>
  <c r="H1342" i="5"/>
  <c r="E1342" i="5"/>
  <c r="H1343" i="4"/>
  <c r="E1343" i="4"/>
  <c r="D1344" i="4"/>
  <c r="H1343" i="5"/>
  <c r="E1343" i="5"/>
  <c r="D1344" i="5"/>
  <c r="D1346" i="3"/>
  <c r="H1345" i="3"/>
  <c r="K1345" i="3"/>
  <c r="E1345" i="3"/>
  <c r="H1346" i="3"/>
  <c r="D1347" i="3"/>
  <c r="K1346" i="3"/>
  <c r="E1346" i="3"/>
  <c r="H1344" i="5"/>
  <c r="E1344" i="5"/>
  <c r="D1345" i="5"/>
  <c r="E1344" i="4"/>
  <c r="H1344" i="4"/>
  <c r="D1345" i="4"/>
  <c r="H1345" i="4"/>
  <c r="E1345" i="4"/>
  <c r="D1346" i="4"/>
  <c r="E1347" i="3"/>
  <c r="K1347" i="3"/>
  <c r="H1347" i="3"/>
  <c r="D1348" i="3"/>
  <c r="E1345" i="5"/>
  <c r="H1345" i="5"/>
  <c r="D1346" i="5"/>
  <c r="H1346" i="4"/>
  <c r="E1346" i="4"/>
  <c r="D1347" i="4"/>
  <c r="D1349" i="3"/>
  <c r="E1348" i="3"/>
  <c r="H1348" i="3"/>
  <c r="K1348" i="3"/>
  <c r="D1347" i="5"/>
  <c r="E1346" i="5"/>
  <c r="H1346" i="5"/>
  <c r="D1350" i="3"/>
  <c r="K1349" i="3"/>
  <c r="E1349" i="3"/>
  <c r="H1349" i="3"/>
  <c r="E1347" i="5"/>
  <c r="H1347" i="5"/>
  <c r="D1348" i="5"/>
  <c r="E1347" i="4"/>
  <c r="H1347" i="4"/>
  <c r="D1348" i="4"/>
  <c r="E1348" i="5"/>
  <c r="D1349" i="5"/>
  <c r="H1348" i="5"/>
  <c r="H1348" i="4"/>
  <c r="E1348" i="4"/>
  <c r="D1349" i="4"/>
  <c r="H1350" i="3"/>
  <c r="E1350" i="3"/>
  <c r="D1351" i="3"/>
  <c r="K1350" i="3"/>
  <c r="H1349" i="4"/>
  <c r="E1349" i="4"/>
  <c r="D1350" i="4"/>
  <c r="H1349" i="5"/>
  <c r="D1350" i="5"/>
  <c r="E1349" i="5"/>
  <c r="E1351" i="3"/>
  <c r="D1352" i="3"/>
  <c r="H1351" i="3"/>
  <c r="K1351" i="3"/>
  <c r="H1352" i="3"/>
  <c r="D1353" i="3"/>
  <c r="E1352" i="3"/>
  <c r="K1352" i="3"/>
  <c r="H1350" i="4"/>
  <c r="E1350" i="4"/>
  <c r="D1351" i="4"/>
  <c r="E1350" i="5"/>
  <c r="H1350" i="5"/>
  <c r="D1351" i="5"/>
  <c r="E1351" i="4"/>
  <c r="H1351" i="4"/>
  <c r="D1352" i="4"/>
  <c r="E1351" i="5"/>
  <c r="H1351" i="5"/>
  <c r="D1352" i="5"/>
  <c r="D1354" i="3"/>
  <c r="H1353" i="3"/>
  <c r="E1353" i="3"/>
  <c r="K1353" i="3"/>
  <c r="E1354" i="3"/>
  <c r="H1354" i="3"/>
  <c r="D1355" i="3"/>
  <c r="K1354" i="3"/>
  <c r="H1352" i="5"/>
  <c r="E1352" i="5"/>
  <c r="D1353" i="5"/>
  <c r="H1352" i="4"/>
  <c r="E1352" i="4"/>
  <c r="D1353" i="4"/>
  <c r="E1353" i="5"/>
  <c r="H1353" i="5"/>
  <c r="D1354" i="5"/>
  <c r="H1353" i="4"/>
  <c r="E1353" i="4"/>
  <c r="D1354" i="4"/>
  <c r="K1355" i="3"/>
  <c r="E1355" i="3"/>
  <c r="H1355" i="3"/>
  <c r="D1356" i="3"/>
  <c r="D1357" i="3"/>
  <c r="H1356" i="3"/>
  <c r="E1356" i="3"/>
  <c r="K1356" i="3"/>
  <c r="E1354" i="5"/>
  <c r="H1354" i="5"/>
  <c r="D1355" i="5"/>
  <c r="H1354" i="4"/>
  <c r="E1354" i="4"/>
  <c r="D1355" i="4"/>
  <c r="H1355" i="5"/>
  <c r="D1356" i="5"/>
  <c r="E1355" i="5"/>
  <c r="E1355" i="4"/>
  <c r="H1355" i="4"/>
  <c r="D1356" i="4"/>
  <c r="E1357" i="3"/>
  <c r="K1357" i="3"/>
  <c r="D1358" i="3"/>
  <c r="H1357" i="3"/>
  <c r="E1356" i="5"/>
  <c r="H1356" i="5"/>
  <c r="D1357" i="5"/>
  <c r="E1356" i="4"/>
  <c r="H1356" i="4"/>
  <c r="D1357" i="4"/>
  <c r="E1358" i="3"/>
  <c r="H1358" i="3"/>
  <c r="D1359" i="3"/>
  <c r="K1358" i="3"/>
  <c r="H1357" i="4"/>
  <c r="E1357" i="4"/>
  <c r="D1358" i="4"/>
  <c r="E1357" i="5"/>
  <c r="D1358" i="5"/>
  <c r="H1357" i="5"/>
  <c r="K1359" i="3"/>
  <c r="D1360" i="3"/>
  <c r="E1359" i="3"/>
  <c r="H1359" i="3"/>
  <c r="H1358" i="4"/>
  <c r="E1358" i="4"/>
  <c r="D1359" i="4"/>
  <c r="E1360" i="3"/>
  <c r="D1361" i="3"/>
  <c r="H1360" i="3"/>
  <c r="K1360" i="3"/>
  <c r="E1358" i="5"/>
  <c r="D1359" i="5"/>
  <c r="H1358" i="5"/>
  <c r="E1359" i="4"/>
  <c r="H1359" i="4"/>
  <c r="D1360" i="4"/>
  <c r="H1359" i="5"/>
  <c r="D1360" i="5"/>
  <c r="E1359" i="5"/>
  <c r="H1361" i="3"/>
  <c r="E1361" i="3"/>
  <c r="D1362" i="3"/>
  <c r="K1361" i="3"/>
  <c r="H1360" i="4"/>
  <c r="E1360" i="4"/>
  <c r="D1361" i="4"/>
  <c r="D1363" i="3"/>
  <c r="H1362" i="3"/>
  <c r="E1362" i="3"/>
  <c r="K1362" i="3"/>
  <c r="E1360" i="5"/>
  <c r="D1361" i="5"/>
  <c r="H1360" i="5"/>
  <c r="H1363" i="3"/>
  <c r="D1364" i="3"/>
  <c r="E1363" i="3"/>
  <c r="K1363" i="3"/>
  <c r="H1361" i="4"/>
  <c r="E1361" i="4"/>
  <c r="D1362" i="4"/>
  <c r="H1361" i="5"/>
  <c r="D1362" i="5"/>
  <c r="E1361" i="5"/>
  <c r="H1364" i="3"/>
  <c r="D1365" i="3"/>
  <c r="K1364" i="3"/>
  <c r="E1364" i="3"/>
  <c r="H1362" i="4"/>
  <c r="E1362" i="4"/>
  <c r="D1363" i="4"/>
  <c r="E1362" i="5"/>
  <c r="D1363" i="5"/>
  <c r="H1362" i="5"/>
  <c r="H1363" i="4"/>
  <c r="E1363" i="4"/>
  <c r="D1364" i="4"/>
  <c r="D1366" i="3"/>
  <c r="K1365" i="3"/>
  <c r="H1365" i="3"/>
  <c r="E1365" i="3"/>
  <c r="H1363" i="5"/>
  <c r="D1364" i="5"/>
  <c r="E1363" i="5"/>
  <c r="H1366" i="3"/>
  <c r="E1366" i="3"/>
  <c r="D1367" i="3"/>
  <c r="K1366" i="3"/>
  <c r="E1364" i="4"/>
  <c r="H1364" i="4"/>
  <c r="D1365" i="4"/>
  <c r="E1364" i="5"/>
  <c r="D1365" i="5"/>
  <c r="H1364" i="5"/>
  <c r="E1367" i="3"/>
  <c r="H1367" i="3"/>
  <c r="K1367" i="3"/>
  <c r="D1368" i="3"/>
  <c r="H1365" i="4"/>
  <c r="E1365" i="4"/>
  <c r="D1366" i="4"/>
  <c r="H1365" i="5"/>
  <c r="D1366" i="5"/>
  <c r="E1365" i="5"/>
  <c r="E1368" i="3"/>
  <c r="H1368" i="3"/>
  <c r="D1369" i="3"/>
  <c r="K1368" i="3"/>
  <c r="H1366" i="4"/>
  <c r="E1366" i="4"/>
  <c r="D1367" i="4"/>
  <c r="D1367" i="5"/>
  <c r="H1366" i="5"/>
  <c r="E1366" i="5"/>
  <c r="D1370" i="3"/>
  <c r="E1369" i="3"/>
  <c r="K1369" i="3"/>
  <c r="H1369" i="3"/>
  <c r="E1367" i="5"/>
  <c r="H1367" i="5"/>
  <c r="D1368" i="5"/>
  <c r="E1367" i="4"/>
  <c r="H1367" i="4"/>
  <c r="D1368" i="4"/>
  <c r="D1369" i="5"/>
  <c r="H1368" i="5"/>
  <c r="E1368" i="5"/>
  <c r="H1368" i="4"/>
  <c r="E1368" i="4"/>
  <c r="D1369" i="4"/>
  <c r="H1370" i="3"/>
  <c r="E1370" i="3"/>
  <c r="K1370" i="3"/>
  <c r="D1371" i="3"/>
  <c r="H1369" i="4"/>
  <c r="E1369" i="4"/>
  <c r="D1370" i="4"/>
  <c r="D1372" i="3"/>
  <c r="H1371" i="3"/>
  <c r="E1371" i="3"/>
  <c r="K1371" i="3"/>
  <c r="H1369" i="5"/>
  <c r="E1369" i="5"/>
  <c r="D1370" i="5"/>
  <c r="H1370" i="4"/>
  <c r="E1370" i="4"/>
  <c r="D1371" i="4"/>
  <c r="E1372" i="3"/>
  <c r="D1373" i="3"/>
  <c r="K1372" i="3"/>
  <c r="H1372" i="3"/>
  <c r="E1370" i="5"/>
  <c r="D1371" i="5"/>
  <c r="H1370" i="5"/>
  <c r="H1371" i="4"/>
  <c r="E1371" i="4"/>
  <c r="D1372" i="4"/>
  <c r="D1372" i="5"/>
  <c r="E1371" i="5"/>
  <c r="H1371" i="5"/>
  <c r="D1374" i="3"/>
  <c r="H1373" i="3"/>
  <c r="E1373" i="3"/>
  <c r="K1373" i="3"/>
  <c r="H1374" i="3"/>
  <c r="E1374" i="3"/>
  <c r="D1375" i="3"/>
  <c r="K1374" i="3"/>
  <c r="D1373" i="5"/>
  <c r="H1372" i="5"/>
  <c r="E1372" i="5"/>
  <c r="H1372" i="4"/>
  <c r="E1372" i="4"/>
  <c r="D1373" i="4"/>
  <c r="H1373" i="4"/>
  <c r="E1373" i="4"/>
  <c r="D1374" i="4"/>
  <c r="H1375" i="3"/>
  <c r="K1375" i="3"/>
  <c r="E1375" i="3"/>
  <c r="D1376" i="3"/>
  <c r="H1373" i="5"/>
  <c r="D1374" i="5"/>
  <c r="E1373" i="5"/>
  <c r="H1374" i="4"/>
  <c r="E1374" i="4"/>
  <c r="D1375" i="4"/>
  <c r="H1376" i="3"/>
  <c r="D1377" i="3"/>
  <c r="E1376" i="3"/>
  <c r="K1376" i="3"/>
  <c r="E1374" i="5"/>
  <c r="D1375" i="5"/>
  <c r="H1374" i="5"/>
  <c r="H1375" i="4"/>
  <c r="E1375" i="4"/>
  <c r="D1376" i="4"/>
  <c r="H1375" i="5"/>
  <c r="E1375" i="5"/>
  <c r="D1376" i="5"/>
  <c r="E1377" i="3"/>
  <c r="H1377" i="3"/>
  <c r="K1377" i="3"/>
  <c r="D1378" i="3"/>
  <c r="H1376" i="4"/>
  <c r="E1376" i="4"/>
  <c r="D1377" i="4"/>
  <c r="E1376" i="5"/>
  <c r="D1377" i="5"/>
  <c r="H1376" i="5"/>
  <c r="H1378" i="3"/>
  <c r="D1379" i="3"/>
  <c r="E1378" i="3"/>
  <c r="K1378" i="3"/>
  <c r="E1377" i="4"/>
  <c r="H1377" i="4"/>
  <c r="D1378" i="4"/>
  <c r="H1379" i="3"/>
  <c r="E1379" i="3"/>
  <c r="K1379" i="3"/>
  <c r="D1380" i="3"/>
  <c r="E1377" i="5"/>
  <c r="H1377" i="5"/>
  <c r="D1378" i="5"/>
  <c r="D1381" i="3"/>
  <c r="H1380" i="3"/>
  <c r="E1380" i="3"/>
  <c r="K1380" i="3"/>
  <c r="D1379" i="5"/>
  <c r="E1378" i="5"/>
  <c r="H1378" i="5"/>
  <c r="E1378" i="4"/>
  <c r="H1378" i="4"/>
  <c r="D1379" i="4"/>
  <c r="E1379" i="4"/>
  <c r="H1379" i="4"/>
  <c r="D1380" i="4"/>
  <c r="H1379" i="5"/>
  <c r="E1379" i="5"/>
  <c r="D1380" i="5"/>
  <c r="D1382" i="3"/>
  <c r="K1381" i="3"/>
  <c r="E1381" i="3"/>
  <c r="H1381" i="3"/>
  <c r="H1380" i="4"/>
  <c r="E1380" i="4"/>
  <c r="D1381" i="4"/>
  <c r="H1382" i="3"/>
  <c r="D1383" i="3"/>
  <c r="E1382" i="3"/>
  <c r="K1382" i="3"/>
  <c r="E1380" i="5"/>
  <c r="D1381" i="5"/>
  <c r="H1380" i="5"/>
  <c r="E1381" i="4"/>
  <c r="H1381" i="4"/>
  <c r="D1382" i="4"/>
  <c r="H1381" i="5"/>
  <c r="D1382" i="5"/>
  <c r="E1381" i="5"/>
  <c r="E1383" i="3"/>
  <c r="K1383" i="3"/>
  <c r="D1384" i="3"/>
  <c r="H1383" i="3"/>
  <c r="E1382" i="4"/>
  <c r="H1382" i="4"/>
  <c r="D1383" i="4"/>
  <c r="H1384" i="3"/>
  <c r="D1385" i="3"/>
  <c r="E1384" i="3"/>
  <c r="K1384" i="3"/>
  <c r="H1382" i="5"/>
  <c r="E1382" i="5"/>
  <c r="D1383" i="5"/>
  <c r="E1383" i="5"/>
  <c r="D1384" i="5"/>
  <c r="H1383" i="5"/>
  <c r="H1383" i="4"/>
  <c r="E1383" i="4"/>
  <c r="D1384" i="4"/>
  <c r="E1385" i="3"/>
  <c r="H1385" i="3"/>
  <c r="D1386" i="3"/>
  <c r="K1385" i="3"/>
  <c r="E1384" i="5"/>
  <c r="H1384" i="5"/>
  <c r="D1385" i="5"/>
  <c r="E1384" i="4"/>
  <c r="H1384" i="4"/>
  <c r="D1385" i="4"/>
  <c r="E1386" i="3"/>
  <c r="D1387" i="3"/>
  <c r="H1386" i="3"/>
  <c r="K1386" i="3"/>
  <c r="E1385" i="5"/>
  <c r="H1385" i="5"/>
  <c r="D1386" i="5"/>
  <c r="H1385" i="4"/>
  <c r="E1385" i="4"/>
  <c r="D1386" i="4"/>
  <c r="D1388" i="3"/>
  <c r="H1387" i="3"/>
  <c r="K1387" i="3"/>
  <c r="E1387" i="3"/>
  <c r="H1386" i="5"/>
  <c r="D1387" i="5"/>
  <c r="E1386" i="5"/>
  <c r="H1386" i="4"/>
  <c r="E1386" i="4"/>
  <c r="D1387" i="4"/>
  <c r="H1388" i="3"/>
  <c r="E1388" i="3"/>
  <c r="K1388" i="3"/>
  <c r="D1389" i="3"/>
  <c r="H1387" i="4"/>
  <c r="E1387" i="4"/>
  <c r="D1388" i="4"/>
  <c r="E1387" i="5"/>
  <c r="H1387" i="5"/>
  <c r="D1388" i="5"/>
  <c r="D1390" i="3"/>
  <c r="H1389" i="3"/>
  <c r="E1389" i="3"/>
  <c r="K1389" i="3"/>
  <c r="E1390" i="3"/>
  <c r="H1390" i="3"/>
  <c r="D1391" i="3"/>
  <c r="K1390" i="3"/>
  <c r="E1388" i="5"/>
  <c r="D1389" i="5"/>
  <c r="H1388" i="5"/>
  <c r="H1388" i="4"/>
  <c r="E1388" i="4"/>
  <c r="D1389" i="4"/>
  <c r="H1389" i="4"/>
  <c r="E1389" i="4"/>
  <c r="D1390" i="4"/>
  <c r="E1389" i="5"/>
  <c r="D1390" i="5"/>
  <c r="H1389" i="5"/>
  <c r="K1391" i="3"/>
  <c r="H1391" i="3"/>
  <c r="E1391" i="3"/>
  <c r="D1392" i="3"/>
  <c r="E1390" i="4"/>
  <c r="H1390" i="4"/>
  <c r="D1391" i="4"/>
  <c r="H1392" i="3"/>
  <c r="D1393" i="3"/>
  <c r="E1392" i="3"/>
  <c r="K1392" i="3"/>
  <c r="H1390" i="5"/>
  <c r="D1391" i="5"/>
  <c r="E1390" i="5"/>
  <c r="H1391" i="4"/>
  <c r="E1391" i="4"/>
  <c r="D1392" i="4"/>
  <c r="H1391" i="5"/>
  <c r="D1392" i="5"/>
  <c r="E1391" i="5"/>
  <c r="E1393" i="3"/>
  <c r="K1393" i="3"/>
  <c r="H1393" i="3"/>
  <c r="D1394" i="3"/>
  <c r="E1392" i="4"/>
  <c r="H1392" i="4"/>
  <c r="D1393" i="4"/>
  <c r="D1395" i="3"/>
  <c r="H1394" i="3"/>
  <c r="E1394" i="3"/>
  <c r="K1394" i="3"/>
  <c r="D1393" i="5"/>
  <c r="H1392" i="5"/>
  <c r="E1392" i="5"/>
  <c r="E1393" i="5"/>
  <c r="D1394" i="5"/>
  <c r="H1393" i="5"/>
  <c r="E1393" i="4"/>
  <c r="H1393" i="4"/>
  <c r="D1394" i="4"/>
  <c r="K1395" i="3"/>
  <c r="H1395" i="3"/>
  <c r="D1396" i="3"/>
  <c r="E1395" i="3"/>
  <c r="E1394" i="5"/>
  <c r="D1395" i="5"/>
  <c r="H1394" i="5"/>
  <c r="H1394" i="4"/>
  <c r="E1394" i="4"/>
  <c r="D1395" i="4"/>
  <c r="D1397" i="3"/>
  <c r="H1396" i="3"/>
  <c r="E1396" i="3"/>
  <c r="K1396" i="3"/>
  <c r="E1397" i="3"/>
  <c r="D1398" i="3"/>
  <c r="H1397" i="3"/>
  <c r="K1397" i="3"/>
  <c r="D1396" i="5"/>
  <c r="H1395" i="5"/>
  <c r="E1395" i="5"/>
  <c r="H1395" i="4"/>
  <c r="E1395" i="4"/>
  <c r="D1396" i="4"/>
  <c r="E1396" i="4"/>
  <c r="H1396" i="4"/>
  <c r="D1397" i="4"/>
  <c r="E1398" i="3"/>
  <c r="D1399" i="3"/>
  <c r="H1398" i="3"/>
  <c r="K1398" i="3"/>
  <c r="E1396" i="5"/>
  <c r="D1397" i="5"/>
  <c r="H1396" i="5"/>
  <c r="H1397" i="4"/>
  <c r="E1397" i="4"/>
  <c r="D1398" i="4"/>
  <c r="H1397" i="5"/>
  <c r="E1397" i="5"/>
  <c r="D1398" i="5"/>
  <c r="E1399" i="3"/>
  <c r="K1399" i="3"/>
  <c r="D1400" i="3"/>
  <c r="H1399" i="3"/>
  <c r="D1399" i="5"/>
  <c r="E1398" i="5"/>
  <c r="H1398" i="5"/>
  <c r="H1398" i="4"/>
  <c r="E1398" i="4"/>
  <c r="D1399" i="4"/>
  <c r="E1400" i="3"/>
  <c r="H1400" i="3"/>
  <c r="D1401" i="3"/>
  <c r="K1400" i="3"/>
  <c r="H1399" i="4"/>
  <c r="E1399" i="4"/>
  <c r="D1400" i="4"/>
  <c r="E1401" i="3"/>
  <c r="H1401" i="3"/>
  <c r="K1401" i="3"/>
  <c r="D1402" i="3"/>
  <c r="D1400" i="5"/>
  <c r="E1399" i="5"/>
  <c r="H1399" i="5"/>
  <c r="E1400" i="4"/>
  <c r="H1400" i="4"/>
  <c r="D1401" i="4"/>
  <c r="H1400" i="5"/>
  <c r="D1401" i="5"/>
  <c r="E1400" i="5"/>
  <c r="E1402" i="3"/>
  <c r="H1402" i="3"/>
  <c r="D1403" i="3"/>
  <c r="K1402" i="3"/>
  <c r="H1401" i="4"/>
  <c r="E1401" i="4"/>
  <c r="D1402" i="4"/>
  <c r="E1403" i="3"/>
  <c r="H1403" i="3"/>
  <c r="K1403" i="3"/>
  <c r="D1404" i="3"/>
  <c r="H1401" i="5"/>
  <c r="D1402" i="5"/>
  <c r="E1401" i="5"/>
  <c r="H1402" i="4"/>
  <c r="E1402" i="4"/>
  <c r="D1403" i="4"/>
  <c r="H1404" i="3"/>
  <c r="E1404" i="3"/>
  <c r="D1405" i="3"/>
  <c r="K1404" i="3"/>
  <c r="D1403" i="5"/>
  <c r="H1402" i="5"/>
  <c r="E1402" i="5"/>
  <c r="H1405" i="3"/>
  <c r="E1405" i="3"/>
  <c r="D1406" i="3"/>
  <c r="K1405" i="3"/>
  <c r="E1403" i="5"/>
  <c r="H1403" i="5"/>
  <c r="D1404" i="5"/>
  <c r="H1403" i="4"/>
  <c r="E1403" i="4"/>
  <c r="D1404" i="4"/>
  <c r="D1405" i="5"/>
  <c r="E1404" i="5"/>
  <c r="H1404" i="5"/>
  <c r="H1404" i="4"/>
  <c r="E1404" i="4"/>
  <c r="D1405" i="4"/>
  <c r="D1407" i="3"/>
  <c r="E1406" i="3"/>
  <c r="H1406" i="3"/>
  <c r="K1406" i="3"/>
  <c r="H1407" i="3"/>
  <c r="K1407" i="3"/>
  <c r="E1407" i="3"/>
  <c r="D1408" i="3"/>
  <c r="E1405" i="4"/>
  <c r="H1405" i="4"/>
  <c r="D1406" i="4"/>
  <c r="H1405" i="5"/>
  <c r="E1405" i="5"/>
  <c r="D1406" i="5"/>
  <c r="D1409" i="3"/>
  <c r="E1408" i="3"/>
  <c r="H1408" i="3"/>
  <c r="K1408" i="3"/>
  <c r="E1406" i="4"/>
  <c r="H1406" i="4"/>
  <c r="D1407" i="4"/>
  <c r="D1407" i="5"/>
  <c r="E1406" i="5"/>
  <c r="H1406" i="5"/>
  <c r="H1407" i="5"/>
  <c r="D1408" i="5"/>
  <c r="E1407" i="5"/>
  <c r="H1407" i="4"/>
  <c r="E1407" i="4"/>
  <c r="D1408" i="4"/>
  <c r="H1409" i="3"/>
  <c r="K1409" i="3"/>
  <c r="E1409" i="3"/>
  <c r="D1410" i="3"/>
  <c r="E1410" i="3"/>
  <c r="H1410" i="3"/>
  <c r="D1411" i="3"/>
  <c r="K1410" i="3"/>
  <c r="H1408" i="4"/>
  <c r="E1408" i="4"/>
  <c r="D1409" i="4"/>
  <c r="E1408" i="5"/>
  <c r="D1409" i="5"/>
  <c r="H1408" i="5"/>
  <c r="E1409" i="4"/>
  <c r="H1409" i="4"/>
  <c r="D1410" i="4"/>
  <c r="D1412" i="3"/>
  <c r="E1411" i="3"/>
  <c r="K1411" i="3"/>
  <c r="H1411" i="3"/>
  <c r="E1409" i="5"/>
  <c r="H1409" i="5"/>
  <c r="D1410" i="5"/>
  <c r="H1412" i="3"/>
  <c r="E1412" i="3"/>
  <c r="D1413" i="3"/>
  <c r="K1412" i="3"/>
  <c r="E1410" i="5"/>
  <c r="D1411" i="5"/>
  <c r="H1410" i="5"/>
  <c r="E1410" i="4"/>
  <c r="H1410" i="4"/>
  <c r="D1411" i="4"/>
  <c r="E1411" i="4"/>
  <c r="H1411" i="4"/>
  <c r="D1412" i="4"/>
  <c r="H1413" i="3"/>
  <c r="D1414" i="3"/>
  <c r="E1413" i="3"/>
  <c r="K1413" i="3"/>
  <c r="E1411" i="5"/>
  <c r="D1412" i="5"/>
  <c r="H1411" i="5"/>
  <c r="H1412" i="4"/>
  <c r="E1412" i="4"/>
  <c r="D1413" i="4"/>
  <c r="E1412" i="5"/>
  <c r="D1413" i="5"/>
  <c r="H1412" i="5"/>
  <c r="E1414" i="3"/>
  <c r="H1414" i="3"/>
  <c r="D1415" i="3"/>
  <c r="K1414" i="3"/>
  <c r="E1413" i="4"/>
  <c r="H1413" i="4"/>
  <c r="D1414" i="4"/>
  <c r="E1415" i="3"/>
  <c r="H1415" i="3"/>
  <c r="K1415" i="3"/>
  <c r="D1416" i="3"/>
  <c r="H1413" i="5"/>
  <c r="D1414" i="5"/>
  <c r="E1413" i="5"/>
  <c r="H1416" i="3"/>
  <c r="D1417" i="3"/>
  <c r="E1416" i="3"/>
  <c r="K1416" i="3"/>
  <c r="H1414" i="4"/>
  <c r="E1414" i="4"/>
  <c r="D1415" i="4"/>
  <c r="E1414" i="5"/>
  <c r="H1414" i="5"/>
  <c r="D1415" i="5"/>
  <c r="E1415" i="4"/>
  <c r="H1415" i="4"/>
  <c r="D1416" i="4"/>
  <c r="E1415" i="5"/>
  <c r="D1416" i="5"/>
  <c r="H1415" i="5"/>
  <c r="H1417" i="3"/>
  <c r="K1417" i="3"/>
  <c r="D1418" i="3"/>
  <c r="E1417" i="3"/>
  <c r="H1416" i="4"/>
  <c r="E1416" i="4"/>
  <c r="D1417" i="4"/>
  <c r="E1418" i="3"/>
  <c r="H1418" i="3"/>
  <c r="K1418" i="3"/>
  <c r="D1419" i="3"/>
  <c r="E1416" i="5"/>
  <c r="D1417" i="5"/>
  <c r="H1416" i="5"/>
  <c r="E1417" i="4"/>
  <c r="H1417" i="4"/>
  <c r="D1418" i="4"/>
  <c r="K1419" i="3"/>
  <c r="E1419" i="3"/>
  <c r="D1420" i="3"/>
  <c r="H1419" i="3"/>
  <c r="E1417" i="5"/>
  <c r="H1417" i="5"/>
  <c r="D1418" i="5"/>
  <c r="H1418" i="4"/>
  <c r="E1418" i="4"/>
  <c r="D1419" i="4"/>
  <c r="D1421" i="3"/>
  <c r="H1420" i="3"/>
  <c r="E1420" i="3"/>
  <c r="K1420" i="3"/>
  <c r="E1418" i="5"/>
  <c r="H1418" i="5"/>
  <c r="D1419" i="5"/>
  <c r="D1420" i="5"/>
  <c r="H1419" i="5"/>
  <c r="E1419" i="5"/>
  <c r="H1421" i="3"/>
  <c r="D1422" i="3"/>
  <c r="E1421" i="3"/>
  <c r="K1421" i="3"/>
  <c r="E1419" i="4"/>
  <c r="H1419" i="4"/>
  <c r="D1420" i="4"/>
  <c r="H1420" i="4"/>
  <c r="E1420" i="4"/>
  <c r="D1421" i="4"/>
  <c r="E1422" i="3"/>
  <c r="D1423" i="3"/>
  <c r="H1422" i="3"/>
  <c r="K1422" i="3"/>
  <c r="E1420" i="5"/>
  <c r="D1421" i="5"/>
  <c r="H1420" i="5"/>
  <c r="E1421" i="4"/>
  <c r="H1421" i="4"/>
  <c r="D1422" i="4"/>
  <c r="H1421" i="5"/>
  <c r="D1422" i="5"/>
  <c r="E1421" i="5"/>
  <c r="D1424" i="3"/>
  <c r="E1423" i="3"/>
  <c r="H1423" i="3"/>
  <c r="K1423" i="3"/>
  <c r="D1425" i="3"/>
  <c r="E1424" i="3"/>
  <c r="H1424" i="3"/>
  <c r="K1424" i="3"/>
  <c r="H1422" i="4"/>
  <c r="E1422" i="4"/>
  <c r="D1423" i="4"/>
  <c r="H1422" i="5"/>
  <c r="E1422" i="5"/>
  <c r="D1423" i="5"/>
  <c r="E1423" i="4"/>
  <c r="H1423" i="4"/>
  <c r="D1424" i="4"/>
  <c r="H1423" i="5"/>
  <c r="D1424" i="5"/>
  <c r="E1423" i="5"/>
  <c r="E1425" i="3"/>
  <c r="D1426" i="3"/>
  <c r="H1425" i="3"/>
  <c r="K1425" i="3"/>
  <c r="H1424" i="4"/>
  <c r="E1424" i="4"/>
  <c r="D1425" i="4"/>
  <c r="E1426" i="3"/>
  <c r="H1426" i="3"/>
  <c r="K1426" i="3"/>
  <c r="D1427" i="3"/>
  <c r="E1424" i="5"/>
  <c r="H1424" i="5"/>
  <c r="D1425" i="5"/>
  <c r="D1428" i="3"/>
  <c r="H1427" i="3"/>
  <c r="K1427" i="3"/>
  <c r="E1427" i="3"/>
  <c r="E1425" i="5"/>
  <c r="D1426" i="5"/>
  <c r="H1425" i="5"/>
  <c r="H1425" i="4"/>
  <c r="E1425" i="4"/>
  <c r="D1426" i="4"/>
  <c r="E1426" i="4"/>
  <c r="H1426" i="4"/>
  <c r="D1427" i="4"/>
  <c r="E1426" i="5"/>
  <c r="D1427" i="5"/>
  <c r="H1426" i="5"/>
  <c r="D1429" i="3"/>
  <c r="H1428" i="3"/>
  <c r="E1428" i="3"/>
  <c r="K1428" i="3"/>
  <c r="E1427" i="4"/>
  <c r="H1427" i="4"/>
  <c r="D1428" i="4"/>
  <c r="H1429" i="3"/>
  <c r="E1429" i="3"/>
  <c r="K1429" i="3"/>
  <c r="D1430" i="3"/>
  <c r="E1427" i="5"/>
  <c r="H1427" i="5"/>
  <c r="D1428" i="5"/>
  <c r="D1431" i="3"/>
  <c r="E1430" i="3"/>
  <c r="H1430" i="3"/>
  <c r="K1430" i="3"/>
  <c r="E1428" i="5"/>
  <c r="D1429" i="5"/>
  <c r="H1428" i="5"/>
  <c r="E1428" i="4"/>
  <c r="H1428" i="4"/>
  <c r="D1429" i="4"/>
  <c r="H1429" i="5"/>
  <c r="E1429" i="5"/>
  <c r="D1430" i="5"/>
  <c r="E1429" i="4"/>
  <c r="H1429" i="4"/>
  <c r="D1430" i="4"/>
  <c r="H1431" i="3"/>
  <c r="D1432" i="3"/>
  <c r="E1431" i="3"/>
  <c r="K1431" i="3"/>
  <c r="E1430" i="5"/>
  <c r="D1431" i="5"/>
  <c r="H1430" i="5"/>
  <c r="H1432" i="3"/>
  <c r="D1433" i="3"/>
  <c r="E1432" i="3"/>
  <c r="K1432" i="3"/>
  <c r="H1430" i="4"/>
  <c r="E1430" i="4"/>
  <c r="D1431" i="4"/>
  <c r="E1431" i="4"/>
  <c r="H1431" i="4"/>
  <c r="D1432" i="4"/>
  <c r="E1431" i="5"/>
  <c r="H1431" i="5"/>
  <c r="D1432" i="5"/>
  <c r="H1433" i="3"/>
  <c r="K1433" i="3"/>
  <c r="D1434" i="3"/>
  <c r="E1433" i="3"/>
  <c r="H1432" i="4"/>
  <c r="E1432" i="4"/>
  <c r="D1433" i="4"/>
  <c r="D1433" i="5"/>
  <c r="H1432" i="5"/>
  <c r="E1432" i="5"/>
  <c r="H1434" i="3"/>
  <c r="D1435" i="3"/>
  <c r="E1434" i="3"/>
  <c r="K1434" i="3"/>
  <c r="H1435" i="3"/>
  <c r="D1436" i="3"/>
  <c r="E1435" i="3"/>
  <c r="K1435" i="3"/>
  <c r="H1433" i="5"/>
  <c r="E1433" i="5"/>
  <c r="D1434" i="5"/>
  <c r="E1433" i="4"/>
  <c r="H1433" i="4"/>
  <c r="D1434" i="4"/>
  <c r="E1434" i="5"/>
  <c r="H1434" i="5"/>
  <c r="D1435" i="5"/>
  <c r="H1434" i="4"/>
  <c r="E1434" i="4"/>
  <c r="D1435" i="4"/>
  <c r="H1436" i="3"/>
  <c r="D1437" i="3"/>
  <c r="E1436" i="3"/>
  <c r="K1436" i="3"/>
  <c r="H1435" i="4"/>
  <c r="E1435" i="4"/>
  <c r="D1436" i="4"/>
  <c r="D1438" i="3"/>
  <c r="H1437" i="3"/>
  <c r="K1437" i="3"/>
  <c r="E1437" i="3"/>
  <c r="D1436" i="5"/>
  <c r="E1435" i="5"/>
  <c r="H1435" i="5"/>
  <c r="E1436" i="5"/>
  <c r="D1437" i="5"/>
  <c r="H1436" i="5"/>
  <c r="E1438" i="3"/>
  <c r="D1439" i="3"/>
  <c r="H1438" i="3"/>
  <c r="K1438" i="3"/>
  <c r="H1436" i="4"/>
  <c r="E1436" i="4"/>
  <c r="D1437" i="4"/>
  <c r="H1437" i="4"/>
  <c r="E1437" i="4"/>
  <c r="D1438" i="4"/>
  <c r="H1437" i="5"/>
  <c r="D1438" i="5"/>
  <c r="E1437" i="5"/>
  <c r="H1439" i="3"/>
  <c r="E1439" i="3"/>
  <c r="D1440" i="3"/>
  <c r="K1439" i="3"/>
  <c r="H1438" i="4"/>
  <c r="E1438" i="4"/>
  <c r="D1439" i="4"/>
  <c r="H1440" i="3"/>
  <c r="D1441" i="3"/>
  <c r="E1440" i="3"/>
  <c r="K1440" i="3"/>
  <c r="E1438" i="5"/>
  <c r="D1439" i="5"/>
  <c r="H1438" i="5"/>
  <c r="H1439" i="4"/>
  <c r="E1439" i="4"/>
  <c r="D1440" i="4"/>
  <c r="H1439" i="5"/>
  <c r="E1439" i="5"/>
  <c r="D1440" i="5"/>
  <c r="E1441" i="3"/>
  <c r="K1441" i="3"/>
  <c r="H1441" i="3"/>
  <c r="D1442" i="3"/>
  <c r="H1440" i="4"/>
  <c r="E1440" i="4"/>
  <c r="D1441" i="4"/>
  <c r="E1440" i="5"/>
  <c r="D1441" i="5"/>
  <c r="H1440" i="5"/>
  <c r="E1442" i="3"/>
  <c r="H1442" i="3"/>
  <c r="D1443" i="3"/>
  <c r="K1442" i="3"/>
  <c r="H1441" i="4"/>
  <c r="E1441" i="4"/>
  <c r="D1442" i="4"/>
  <c r="K1443" i="3"/>
  <c r="E1443" i="3"/>
  <c r="H1443" i="3"/>
  <c r="D1444" i="3"/>
  <c r="E1441" i="5"/>
  <c r="D1442" i="5"/>
  <c r="H1441" i="5"/>
  <c r="E1442" i="4"/>
  <c r="H1442" i="4"/>
  <c r="D1443" i="4"/>
  <c r="H1444" i="3"/>
  <c r="D1445" i="3"/>
  <c r="K1444" i="3"/>
  <c r="E1444" i="3"/>
  <c r="D1443" i="5"/>
  <c r="E1442" i="5"/>
  <c r="H1442" i="5"/>
  <c r="H1443" i="4"/>
  <c r="E1443" i="4"/>
  <c r="D1444" i="4"/>
  <c r="H1443" i="5"/>
  <c r="E1443" i="5"/>
  <c r="D1444" i="5"/>
  <c r="E1445" i="3"/>
  <c r="H1445" i="3"/>
  <c r="K1445" i="3"/>
  <c r="D1446" i="3"/>
  <c r="H1446" i="3"/>
  <c r="E1446" i="3"/>
  <c r="D1447" i="3"/>
  <c r="K1446" i="3"/>
  <c r="E1444" i="5"/>
  <c r="D1445" i="5"/>
  <c r="H1444" i="5"/>
  <c r="E1444" i="4"/>
  <c r="H1444" i="4"/>
  <c r="D1445" i="4"/>
  <c r="K1447" i="3"/>
  <c r="E1447" i="3"/>
  <c r="D1448" i="3"/>
  <c r="H1447" i="3"/>
  <c r="H1445" i="5"/>
  <c r="D1446" i="5"/>
  <c r="E1445" i="5"/>
  <c r="E1445" i="4"/>
  <c r="H1445" i="4"/>
  <c r="D1446" i="4"/>
  <c r="H1446" i="4"/>
  <c r="E1446" i="4"/>
  <c r="D1447" i="4"/>
  <c r="D1449" i="3"/>
  <c r="E1448" i="3"/>
  <c r="H1448" i="3"/>
  <c r="K1448" i="3"/>
  <c r="H1446" i="5"/>
  <c r="E1446" i="5"/>
  <c r="D1447" i="5"/>
  <c r="H1447" i="4"/>
  <c r="E1447" i="4"/>
  <c r="D1448" i="4"/>
  <c r="D1450" i="3"/>
  <c r="H1449" i="3"/>
  <c r="K1449" i="3"/>
  <c r="E1449" i="3"/>
  <c r="D1448" i="5"/>
  <c r="E1447" i="5"/>
  <c r="H1447" i="5"/>
  <c r="E1448" i="4"/>
  <c r="H1448" i="4"/>
  <c r="D1449" i="4"/>
  <c r="E1448" i="5"/>
  <c r="H1448" i="5"/>
  <c r="D1449" i="5"/>
  <c r="E1450" i="3"/>
  <c r="H1450" i="3"/>
  <c r="D1451" i="3"/>
  <c r="K1450" i="3"/>
  <c r="E1449" i="4"/>
  <c r="H1449" i="4"/>
  <c r="D1450" i="4"/>
  <c r="D1450" i="5"/>
  <c r="H1449" i="5"/>
  <c r="E1449" i="5"/>
  <c r="E1451" i="3"/>
  <c r="K1451" i="3"/>
  <c r="H1451" i="3"/>
  <c r="D1452" i="3"/>
  <c r="E1450" i="4"/>
  <c r="H1450" i="4"/>
  <c r="D1451" i="4"/>
  <c r="H1450" i="5"/>
  <c r="E1450" i="5"/>
  <c r="D1451" i="5"/>
  <c r="H1452" i="3"/>
  <c r="D1453" i="3"/>
  <c r="E1452" i="3"/>
  <c r="K1452" i="3"/>
  <c r="H1451" i="5"/>
  <c r="D1452" i="5"/>
  <c r="E1451" i="5"/>
  <c r="D1454" i="3"/>
  <c r="E1453" i="3"/>
  <c r="K1453" i="3"/>
  <c r="H1453" i="3"/>
  <c r="E1451" i="4"/>
  <c r="H1451" i="4"/>
  <c r="D1452" i="4"/>
  <c r="H1452" i="4"/>
  <c r="E1452" i="4"/>
  <c r="D1453" i="4"/>
  <c r="H1454" i="3"/>
  <c r="D1455" i="3"/>
  <c r="E1454" i="3"/>
  <c r="K1454" i="3"/>
  <c r="D1453" i="5"/>
  <c r="E1452" i="5"/>
  <c r="H1452" i="5"/>
  <c r="D1454" i="5"/>
  <c r="E1453" i="5"/>
  <c r="H1453" i="5"/>
  <c r="E1453" i="4"/>
  <c r="H1453" i="4"/>
  <c r="D1454" i="4"/>
  <c r="E1455" i="3"/>
  <c r="D1456" i="3"/>
  <c r="H1455" i="3"/>
  <c r="K1455" i="3"/>
  <c r="H1454" i="4"/>
  <c r="E1454" i="4"/>
  <c r="D1455" i="4"/>
  <c r="D1457" i="3"/>
  <c r="H1456" i="3"/>
  <c r="E1456" i="3"/>
  <c r="K1456" i="3"/>
  <c r="D1455" i="5"/>
  <c r="E1454" i="5"/>
  <c r="H1454" i="5"/>
  <c r="D1458" i="3"/>
  <c r="E1457" i="3"/>
  <c r="K1457" i="3"/>
  <c r="H1457" i="3"/>
  <c r="H1455" i="5"/>
  <c r="D1456" i="5"/>
  <c r="E1455" i="5"/>
  <c r="H1455" i="4"/>
  <c r="E1455" i="4"/>
  <c r="D1456" i="4"/>
  <c r="D1457" i="5"/>
  <c r="H1456" i="5"/>
  <c r="E1456" i="5"/>
  <c r="H1456" i="4"/>
  <c r="E1456" i="4"/>
  <c r="D1457" i="4"/>
  <c r="H1458" i="3"/>
  <c r="D1459" i="3"/>
  <c r="E1458" i="3"/>
  <c r="K1458" i="3"/>
  <c r="E1459" i="3"/>
  <c r="K1459" i="3"/>
  <c r="H1459" i="3"/>
  <c r="D1460" i="3"/>
  <c r="H1457" i="4"/>
  <c r="E1457" i="4"/>
  <c r="D1458" i="4"/>
  <c r="D1458" i="5"/>
  <c r="H1457" i="5"/>
  <c r="E1457" i="5"/>
  <c r="D1459" i="5"/>
  <c r="E1458" i="5"/>
  <c r="H1458" i="5"/>
  <c r="H1460" i="3"/>
  <c r="D1461" i="3"/>
  <c r="E1460" i="3"/>
  <c r="K1460" i="3"/>
  <c r="E1458" i="4"/>
  <c r="H1458" i="4"/>
  <c r="D1459" i="4"/>
  <c r="H1459" i="4"/>
  <c r="E1459" i="4"/>
  <c r="D1460" i="4"/>
  <c r="D1462" i="3"/>
  <c r="K1461" i="3"/>
  <c r="H1461" i="3"/>
  <c r="E1461" i="3"/>
  <c r="E1459" i="5"/>
  <c r="D1460" i="5"/>
  <c r="H1459" i="5"/>
  <c r="H1462" i="3"/>
  <c r="E1462" i="3"/>
  <c r="D1463" i="3"/>
  <c r="K1462" i="3"/>
  <c r="E1460" i="4"/>
  <c r="H1460" i="4"/>
  <c r="D1461" i="4"/>
  <c r="H1460" i="5"/>
  <c r="E1460" i="5"/>
  <c r="D1461" i="5"/>
  <c r="E1463" i="3"/>
  <c r="K1463" i="3"/>
  <c r="D1464" i="3"/>
  <c r="H1463" i="3"/>
  <c r="E1461" i="4"/>
  <c r="H1461" i="4"/>
  <c r="D1462" i="4"/>
  <c r="H1461" i="5"/>
  <c r="D1462" i="5"/>
  <c r="E1461" i="5"/>
  <c r="E1464" i="3"/>
  <c r="H1464" i="3"/>
  <c r="D1465" i="3"/>
  <c r="K1464" i="3"/>
  <c r="H1462" i="4"/>
  <c r="E1462" i="4"/>
  <c r="D1463" i="4"/>
  <c r="D1463" i="5"/>
  <c r="E1462" i="5"/>
  <c r="H1462" i="5"/>
  <c r="H1463" i="4"/>
  <c r="E1463" i="4"/>
  <c r="D1464" i="4"/>
  <c r="E1463" i="5"/>
  <c r="H1463" i="5"/>
  <c r="D1464" i="5"/>
  <c r="H1465" i="3"/>
  <c r="K1465" i="3"/>
  <c r="D1466" i="3"/>
  <c r="E1465" i="3"/>
  <c r="E1464" i="5"/>
  <c r="H1464" i="5"/>
  <c r="D1465" i="5"/>
  <c r="E1464" i="4"/>
  <c r="H1464" i="4"/>
  <c r="D1465" i="4"/>
  <c r="E1466" i="3"/>
  <c r="H1466" i="3"/>
  <c r="D1467" i="3"/>
  <c r="K1466" i="3"/>
  <c r="H1465" i="4"/>
  <c r="E1465" i="4"/>
  <c r="D1466" i="4"/>
  <c r="H1465" i="5"/>
  <c r="E1465" i="5"/>
  <c r="D1466" i="5"/>
  <c r="E1467" i="3"/>
  <c r="H1467" i="3"/>
  <c r="K1467" i="3"/>
  <c r="D1468" i="3"/>
  <c r="E1468" i="3"/>
  <c r="H1468" i="3"/>
  <c r="D1469" i="3"/>
  <c r="K1468" i="3"/>
  <c r="H1466" i="4"/>
  <c r="E1466" i="4"/>
  <c r="D1467" i="4"/>
  <c r="E1466" i="5"/>
  <c r="H1466" i="5"/>
  <c r="D1467" i="5"/>
  <c r="D1470" i="3"/>
  <c r="H1469" i="3"/>
  <c r="K1469" i="3"/>
  <c r="E1469" i="3"/>
  <c r="H1467" i="4"/>
  <c r="E1467" i="4"/>
  <c r="D1468" i="4"/>
  <c r="E1467" i="5"/>
  <c r="H1467" i="5"/>
  <c r="D1468" i="5"/>
  <c r="H1468" i="4"/>
  <c r="E1468" i="4"/>
  <c r="D1469" i="4"/>
  <c r="E1468" i="5"/>
  <c r="D1469" i="5"/>
  <c r="H1468" i="5"/>
  <c r="H1470" i="3"/>
  <c r="E1470" i="3"/>
  <c r="D1471" i="3"/>
  <c r="K1470" i="3"/>
  <c r="E1469" i="4"/>
  <c r="H1469" i="4"/>
  <c r="D1470" i="4"/>
  <c r="K1471" i="3"/>
  <c r="H1471" i="3"/>
  <c r="E1471" i="3"/>
  <c r="D1472" i="3"/>
  <c r="E1469" i="5"/>
  <c r="H1469" i="5"/>
  <c r="D1470" i="5"/>
  <c r="D1473" i="3"/>
  <c r="H1472" i="3"/>
  <c r="E1472" i="3"/>
  <c r="K1472" i="3"/>
  <c r="E1470" i="4"/>
  <c r="H1470" i="4"/>
  <c r="D1471" i="4"/>
  <c r="D1471" i="5"/>
  <c r="E1470" i="5"/>
  <c r="H1470" i="5"/>
  <c r="H1471" i="5"/>
  <c r="D1472" i="5"/>
  <c r="E1471" i="5"/>
  <c r="H1471" i="4"/>
  <c r="E1471" i="4"/>
  <c r="D1472" i="4"/>
  <c r="H1473" i="3"/>
  <c r="K1473" i="3"/>
  <c r="E1473" i="3"/>
  <c r="D1474" i="3"/>
  <c r="H1474" i="3"/>
  <c r="D1475" i="3"/>
  <c r="E1474" i="3"/>
  <c r="K1474" i="3"/>
  <c r="D1473" i="5"/>
  <c r="H1472" i="5"/>
  <c r="E1472" i="5"/>
  <c r="E1472" i="4"/>
  <c r="H1472" i="4"/>
  <c r="D1473" i="4"/>
  <c r="H1475" i="3"/>
  <c r="K1475" i="3"/>
  <c r="D1476" i="3"/>
  <c r="E1475" i="3"/>
  <c r="H1473" i="4"/>
  <c r="E1473" i="4"/>
  <c r="D1474" i="4"/>
  <c r="D1474" i="5"/>
  <c r="H1473" i="5"/>
  <c r="E1473" i="5"/>
  <c r="E1474" i="4"/>
  <c r="H1474" i="4"/>
  <c r="D1475" i="4"/>
  <c r="E1474" i="5"/>
  <c r="D1475" i="5"/>
  <c r="H1474" i="5"/>
  <c r="D1477" i="3"/>
  <c r="E1476" i="3"/>
  <c r="H1476" i="3"/>
  <c r="K1476" i="3"/>
  <c r="E1475" i="4"/>
  <c r="H1475" i="4"/>
  <c r="D1476" i="4"/>
  <c r="H1477" i="3"/>
  <c r="D1478" i="3"/>
  <c r="K1477" i="3"/>
  <c r="E1477" i="3"/>
  <c r="H1475" i="5"/>
  <c r="D1476" i="5"/>
  <c r="E1475" i="5"/>
  <c r="H1476" i="4"/>
  <c r="E1476" i="4"/>
  <c r="D1477" i="4"/>
  <c r="E1476" i="5"/>
  <c r="D1477" i="5"/>
  <c r="H1476" i="5"/>
  <c r="D1479" i="3"/>
  <c r="H1478" i="3"/>
  <c r="E1478" i="3"/>
  <c r="K1478" i="3"/>
  <c r="E1477" i="4"/>
  <c r="H1477" i="4"/>
  <c r="D1478" i="4"/>
  <c r="E1479" i="3"/>
  <c r="H1479" i="3"/>
  <c r="K1479" i="3"/>
  <c r="D1480" i="3"/>
  <c r="H1477" i="5"/>
  <c r="E1477" i="5"/>
  <c r="D1478" i="5"/>
  <c r="H1480" i="3"/>
  <c r="D1481" i="3"/>
  <c r="E1480" i="3"/>
  <c r="K1480" i="3"/>
  <c r="E1478" i="5"/>
  <c r="H1478" i="5"/>
  <c r="D1479" i="5"/>
  <c r="H1478" i="4"/>
  <c r="E1478" i="4"/>
  <c r="D1479" i="4"/>
  <c r="E1481" i="3"/>
  <c r="D1482" i="3"/>
  <c r="K1481" i="3"/>
  <c r="H1481" i="3"/>
  <c r="E1479" i="5"/>
  <c r="H1479" i="5"/>
  <c r="D1480" i="5"/>
  <c r="H1479" i="4"/>
  <c r="E1479" i="4"/>
  <c r="D1480" i="4"/>
  <c r="H1480" i="4"/>
  <c r="E1480" i="4"/>
  <c r="D1481" i="4"/>
  <c r="D1481" i="5"/>
  <c r="E1480" i="5"/>
  <c r="H1480" i="5"/>
  <c r="E1482" i="3"/>
  <c r="H1482" i="3"/>
  <c r="D1483" i="3"/>
  <c r="K1482" i="3"/>
  <c r="E1481" i="4"/>
  <c r="H1481" i="4"/>
  <c r="D1482" i="4"/>
  <c r="D1482" i="5"/>
  <c r="H1481" i="5"/>
  <c r="E1481" i="5"/>
  <c r="K1483" i="3"/>
  <c r="E1483" i="3"/>
  <c r="H1483" i="3"/>
  <c r="D1484" i="3"/>
  <c r="D1485" i="3"/>
  <c r="H1484" i="3"/>
  <c r="E1484" i="3"/>
  <c r="K1484" i="3"/>
  <c r="H1482" i="5"/>
  <c r="E1482" i="5"/>
  <c r="D1483" i="5"/>
  <c r="E1482" i="4"/>
  <c r="H1482" i="4"/>
  <c r="D1483" i="4"/>
  <c r="D1484" i="5"/>
  <c r="H1483" i="5"/>
  <c r="E1483" i="5"/>
  <c r="E1483" i="4"/>
  <c r="H1483" i="4"/>
  <c r="D1484" i="4"/>
  <c r="E1485" i="3"/>
  <c r="K1485" i="3"/>
  <c r="H1485" i="3"/>
  <c r="D1486" i="3"/>
  <c r="E1486" i="3"/>
  <c r="D1487" i="3"/>
  <c r="H1486" i="3"/>
  <c r="K1486" i="3"/>
  <c r="E1484" i="4"/>
  <c r="H1484" i="4"/>
  <c r="D1485" i="4"/>
  <c r="E1484" i="5"/>
  <c r="H1484" i="5"/>
  <c r="D1485" i="5"/>
  <c r="H1485" i="4"/>
  <c r="E1485" i="4"/>
  <c r="D1486" i="4"/>
  <c r="K1487" i="3"/>
  <c r="H1487" i="3"/>
  <c r="E1487" i="3"/>
  <c r="D1488" i="3"/>
  <c r="D1486" i="5"/>
  <c r="E1485" i="5"/>
  <c r="H1485" i="5"/>
  <c r="H1486" i="4"/>
  <c r="E1486" i="4"/>
  <c r="D1487" i="4"/>
  <c r="D1487" i="5"/>
  <c r="E1486" i="5"/>
  <c r="H1486" i="5"/>
  <c r="D1489" i="3"/>
  <c r="H1488" i="3"/>
  <c r="E1488" i="3"/>
  <c r="K1488" i="3"/>
  <c r="D1490" i="3"/>
  <c r="K1489" i="3"/>
  <c r="H1489" i="3"/>
  <c r="E1489" i="3"/>
  <c r="D1488" i="5"/>
  <c r="H1487" i="5"/>
  <c r="E1487" i="5"/>
  <c r="E1487" i="4"/>
  <c r="H1487" i="4"/>
  <c r="D1488" i="4"/>
  <c r="E1488" i="4"/>
  <c r="H1488" i="4"/>
  <c r="D1489" i="4"/>
  <c r="D1489" i="5"/>
  <c r="E1488" i="5"/>
  <c r="H1488" i="5"/>
  <c r="E1490" i="3"/>
  <c r="D1491" i="3"/>
  <c r="H1490" i="3"/>
  <c r="K1490" i="3"/>
  <c r="D1492" i="3"/>
  <c r="H1491" i="3"/>
  <c r="E1491" i="3"/>
  <c r="K1491" i="3"/>
  <c r="E1489" i="4"/>
  <c r="H1489" i="4"/>
  <c r="D1490" i="4"/>
  <c r="E1489" i="5"/>
  <c r="D1490" i="5"/>
  <c r="H1489" i="5"/>
  <c r="E1490" i="4"/>
  <c r="H1490" i="4"/>
  <c r="D1491" i="4"/>
  <c r="E1490" i="5"/>
  <c r="H1490" i="5"/>
  <c r="D1491" i="5"/>
  <c r="E1492" i="3"/>
  <c r="H1492" i="3"/>
  <c r="K1492" i="3"/>
  <c r="D1493" i="3"/>
  <c r="H1493" i="3"/>
  <c r="E1493" i="3"/>
  <c r="D1494" i="3"/>
  <c r="K1493" i="3"/>
  <c r="H1491" i="4"/>
  <c r="E1491" i="4"/>
  <c r="D1492" i="4"/>
  <c r="E1491" i="5"/>
  <c r="D1492" i="5"/>
  <c r="H1491" i="5"/>
  <c r="H1494" i="3"/>
  <c r="E1494" i="3"/>
  <c r="D1495" i="3"/>
  <c r="K1494" i="3"/>
  <c r="H1492" i="4"/>
  <c r="E1492" i="4"/>
  <c r="D1493" i="4"/>
  <c r="D1493" i="5"/>
  <c r="E1492" i="5"/>
  <c r="H1492" i="5"/>
  <c r="D1494" i="5"/>
  <c r="H1493" i="5"/>
  <c r="E1493" i="5"/>
  <c r="H1493" i="4"/>
  <c r="E1493" i="4"/>
  <c r="D1494" i="4"/>
  <c r="H1495" i="3"/>
  <c r="D1496" i="3"/>
  <c r="E1495" i="3"/>
  <c r="K1495" i="3"/>
  <c r="D1497" i="3"/>
  <c r="H1496" i="3"/>
  <c r="E1496" i="3"/>
  <c r="K1496" i="3"/>
  <c r="E1494" i="4"/>
  <c r="H1494" i="4"/>
  <c r="D1495" i="4"/>
  <c r="D1495" i="5"/>
  <c r="H1494" i="5"/>
  <c r="E1494" i="5"/>
  <c r="E1495" i="5"/>
  <c r="H1495" i="5"/>
  <c r="D1496" i="5"/>
  <c r="E1495" i="4"/>
  <c r="H1495" i="4"/>
  <c r="D1496" i="4"/>
  <c r="D1498" i="3"/>
  <c r="E1497" i="3"/>
  <c r="H1497" i="3"/>
  <c r="K1497" i="3"/>
  <c r="H1496" i="5"/>
  <c r="D1497" i="5"/>
  <c r="E1496" i="5"/>
  <c r="H1498" i="3"/>
  <c r="D1499" i="3"/>
  <c r="E1498" i="3"/>
  <c r="K1498" i="3"/>
  <c r="H1496" i="4"/>
  <c r="E1496" i="4"/>
  <c r="D1497" i="4"/>
  <c r="E1497" i="4"/>
  <c r="H1497" i="4"/>
  <c r="D1498" i="4"/>
  <c r="H1497" i="5"/>
  <c r="E1497" i="5"/>
  <c r="D1498" i="5"/>
  <c r="K1499" i="3"/>
  <c r="E1499" i="3"/>
  <c r="D1500" i="3"/>
  <c r="H1499" i="3"/>
  <c r="E1498" i="4"/>
  <c r="H1498" i="4"/>
  <c r="D1499" i="4"/>
  <c r="D1499" i="5"/>
  <c r="E1498" i="5"/>
  <c r="H1498" i="5"/>
  <c r="H1500" i="3"/>
  <c r="E1500" i="3"/>
  <c r="D1501" i="3"/>
  <c r="K1500" i="3"/>
  <c r="E1499" i="4"/>
  <c r="H1499" i="4"/>
  <c r="D1500" i="4"/>
  <c r="H1499" i="5"/>
  <c r="E1499" i="5"/>
  <c r="D1500" i="5"/>
  <c r="D1502" i="3"/>
  <c r="H1501" i="3"/>
  <c r="E1501" i="3"/>
  <c r="K1501" i="3"/>
  <c r="E1500" i="4"/>
  <c r="H1500" i="4"/>
  <c r="D1501" i="4"/>
  <c r="E1500" i="5"/>
  <c r="D1501" i="5"/>
  <c r="H1500" i="5"/>
  <c r="E1502" i="3"/>
  <c r="D1503" i="3"/>
  <c r="H1502" i="3"/>
  <c r="K1502" i="3"/>
  <c r="K1503" i="3"/>
  <c r="E1503" i="3"/>
  <c r="D1504" i="3"/>
  <c r="H1503" i="3"/>
  <c r="H1501" i="4"/>
  <c r="E1501" i="4"/>
  <c r="D1502" i="4"/>
  <c r="H1501" i="5"/>
  <c r="E1501" i="5"/>
  <c r="D1502" i="5"/>
  <c r="E1504" i="3"/>
  <c r="H1504" i="3"/>
  <c r="D1505" i="3"/>
  <c r="K1504" i="3"/>
  <c r="H1502" i="4"/>
  <c r="E1502" i="4"/>
  <c r="D1503" i="4"/>
  <c r="E1502" i="5"/>
  <c r="H1502" i="5"/>
  <c r="D1503" i="5"/>
  <c r="H1505" i="3"/>
  <c r="K1505" i="3"/>
  <c r="E1505" i="3"/>
  <c r="D1506" i="3"/>
  <c r="H1503" i="4"/>
  <c r="E1503" i="4"/>
  <c r="D1504" i="4"/>
  <c r="H1503" i="5"/>
  <c r="D1504" i="5"/>
  <c r="E1503" i="5"/>
  <c r="H1506" i="3"/>
  <c r="E1506" i="3"/>
  <c r="K1506" i="3"/>
  <c r="D1507" i="3"/>
  <c r="H1504" i="4"/>
  <c r="E1504" i="4"/>
  <c r="D1505" i="4"/>
  <c r="D1505" i="5"/>
  <c r="E1504" i="5"/>
  <c r="H1504" i="5"/>
  <c r="H1505" i="5"/>
  <c r="E1505" i="5"/>
  <c r="D1506" i="5"/>
  <c r="H1505" i="4"/>
  <c r="E1505" i="4"/>
  <c r="D1506" i="4"/>
  <c r="K1507" i="3"/>
  <c r="H1507" i="3"/>
  <c r="D1508" i="3"/>
  <c r="E1507" i="3"/>
  <c r="E1506" i="4"/>
  <c r="H1506" i="4"/>
  <c r="D1507" i="4"/>
  <c r="E1506" i="5"/>
  <c r="D1507" i="5"/>
  <c r="H1506" i="5"/>
  <c r="D1509" i="3"/>
  <c r="H1508" i="3"/>
  <c r="E1508" i="3"/>
  <c r="K1508" i="3"/>
  <c r="H1509" i="3"/>
  <c r="E1509" i="3"/>
  <c r="D1510" i="3"/>
  <c r="K1509" i="3"/>
  <c r="H1507" i="4"/>
  <c r="E1507" i="4"/>
  <c r="D1508" i="4"/>
  <c r="H1507" i="5"/>
  <c r="D1508" i="5"/>
  <c r="E1507" i="5"/>
  <c r="D1511" i="3"/>
  <c r="H1510" i="3"/>
  <c r="E1510" i="3"/>
  <c r="K1510" i="3"/>
  <c r="E1508" i="4"/>
  <c r="H1508" i="4"/>
  <c r="D1509" i="4"/>
  <c r="D1509" i="5"/>
  <c r="H1508" i="5"/>
  <c r="E1508" i="5"/>
  <c r="H1509" i="5"/>
  <c r="E1509" i="5"/>
  <c r="D1510" i="5"/>
  <c r="H1509" i="4"/>
  <c r="E1509" i="4"/>
  <c r="D1510" i="4"/>
  <c r="K1511" i="3"/>
  <c r="H1511" i="3"/>
  <c r="E1511" i="3"/>
  <c r="D1512" i="3"/>
  <c r="E1512" i="3"/>
  <c r="D1513" i="3"/>
  <c r="H1512" i="3"/>
  <c r="K1512" i="3"/>
  <c r="H1510" i="5"/>
  <c r="D1511" i="5"/>
  <c r="E1510" i="5"/>
  <c r="H1510" i="4"/>
  <c r="E1510" i="4"/>
  <c r="D1511" i="4"/>
  <c r="H1511" i="5"/>
  <c r="E1511" i="5"/>
  <c r="D1512" i="5"/>
  <c r="H1513" i="3"/>
  <c r="K1513" i="3"/>
  <c r="E1513" i="3"/>
  <c r="D1514" i="3"/>
  <c r="H1511" i="4"/>
  <c r="E1511" i="4"/>
  <c r="D1512" i="4"/>
  <c r="E1514" i="3"/>
  <c r="D1515" i="3"/>
  <c r="H1514" i="3"/>
  <c r="K1514" i="3"/>
  <c r="H1512" i="4"/>
  <c r="E1512" i="4"/>
  <c r="D1513" i="4"/>
  <c r="E1512" i="5"/>
  <c r="D1513" i="5"/>
  <c r="H1512" i="5"/>
  <c r="H1513" i="4"/>
  <c r="E1513" i="4"/>
  <c r="D1514" i="4"/>
  <c r="D1516" i="3"/>
  <c r="H1515" i="3"/>
  <c r="K1515" i="3"/>
  <c r="E1515" i="3"/>
  <c r="D1514" i="5"/>
  <c r="H1513" i="5"/>
  <c r="E1513" i="5"/>
  <c r="E1514" i="4"/>
  <c r="H1514" i="4"/>
  <c r="D1515" i="4"/>
  <c r="E1514" i="5"/>
  <c r="H1514" i="5"/>
  <c r="D1515" i="5"/>
  <c r="D1517" i="3"/>
  <c r="E1516" i="3"/>
  <c r="H1516" i="3"/>
  <c r="K1516" i="3"/>
  <c r="H1517" i="3"/>
  <c r="E1517" i="3"/>
  <c r="K1517" i="3"/>
  <c r="D1518" i="3"/>
  <c r="E1515" i="4"/>
  <c r="H1515" i="4"/>
  <c r="D1516" i="4"/>
  <c r="E1515" i="5"/>
  <c r="H1515" i="5"/>
  <c r="D1516" i="5"/>
  <c r="E1518" i="3"/>
  <c r="H1518" i="3"/>
  <c r="D1519" i="3"/>
  <c r="K1518" i="3"/>
  <c r="E1516" i="5"/>
  <c r="D1517" i="5"/>
  <c r="H1516" i="5"/>
  <c r="H1516" i="4"/>
  <c r="E1516" i="4"/>
  <c r="D1517" i="4"/>
  <c r="E1517" i="4"/>
  <c r="H1517" i="4"/>
  <c r="D1518" i="4"/>
  <c r="D1518" i="5"/>
  <c r="H1517" i="5"/>
  <c r="E1517" i="5"/>
  <c r="E1519" i="3"/>
  <c r="D1520" i="3"/>
  <c r="K1519" i="3"/>
  <c r="H1519" i="3"/>
  <c r="H1520" i="3"/>
  <c r="D1521" i="3"/>
  <c r="E1520" i="3"/>
  <c r="K1520" i="3"/>
  <c r="H1518" i="5"/>
  <c r="D1519" i="5"/>
  <c r="E1518" i="5"/>
  <c r="E1518" i="4"/>
  <c r="H1518" i="4"/>
  <c r="D1519" i="4"/>
  <c r="H1519" i="4"/>
  <c r="E1519" i="4"/>
  <c r="D1520" i="4"/>
  <c r="H1519" i="5"/>
  <c r="E1519" i="5"/>
  <c r="D1520" i="5"/>
  <c r="E1521" i="3"/>
  <c r="K1521" i="3"/>
  <c r="H1521" i="3"/>
  <c r="D1522" i="3"/>
  <c r="H1520" i="4"/>
  <c r="E1520" i="4"/>
  <c r="D1521" i="4"/>
  <c r="D1521" i="5"/>
  <c r="E1520" i="5"/>
  <c r="H1520" i="5"/>
  <c r="E1522" i="3"/>
  <c r="D1523" i="3"/>
  <c r="H1522" i="3"/>
  <c r="K1522" i="3"/>
  <c r="K1523" i="3"/>
  <c r="H1523" i="3"/>
  <c r="D1524" i="3"/>
  <c r="E1523" i="3"/>
  <c r="E1521" i="5"/>
  <c r="D1522" i="5"/>
  <c r="H1521" i="5"/>
  <c r="H1521" i="4"/>
  <c r="E1521" i="4"/>
  <c r="D1522" i="4"/>
  <c r="E1522" i="4"/>
  <c r="H1522" i="4"/>
  <c r="D1523" i="4"/>
  <c r="D1525" i="3"/>
  <c r="H1524" i="3"/>
  <c r="E1524" i="3"/>
  <c r="K1524" i="3"/>
  <c r="E1522" i="5"/>
  <c r="D1523" i="5"/>
  <c r="H1522" i="5"/>
  <c r="D1526" i="3"/>
  <c r="K1525" i="3"/>
  <c r="H1525" i="3"/>
  <c r="E1525" i="3"/>
  <c r="H1523" i="4"/>
  <c r="E1523" i="4"/>
  <c r="D1524" i="4"/>
  <c r="H1523" i="5"/>
  <c r="E1523" i="5"/>
  <c r="D1524" i="5"/>
  <c r="H1524" i="4"/>
  <c r="E1524" i="4"/>
  <c r="D1525" i="4"/>
  <c r="E1524" i="5"/>
  <c r="D1525" i="5"/>
  <c r="H1524" i="5"/>
  <c r="E1526" i="3"/>
  <c r="H1526" i="3"/>
  <c r="D1527" i="3"/>
  <c r="K1526" i="3"/>
  <c r="H1525" i="4"/>
  <c r="E1525" i="4"/>
  <c r="D1526" i="4"/>
  <c r="D1528" i="3"/>
  <c r="H1527" i="3"/>
  <c r="E1527" i="3"/>
  <c r="K1527" i="3"/>
  <c r="H1525" i="5"/>
  <c r="E1525" i="5"/>
  <c r="D1526" i="5"/>
  <c r="H1526" i="4"/>
  <c r="E1526" i="4"/>
  <c r="D1527" i="4"/>
  <c r="D1529" i="3"/>
  <c r="H1528" i="3"/>
  <c r="E1528" i="3"/>
  <c r="K1528" i="3"/>
  <c r="H1526" i="5"/>
  <c r="E1526" i="5"/>
  <c r="D1527" i="5"/>
  <c r="D1528" i="5"/>
  <c r="E1527" i="5"/>
  <c r="H1527" i="5"/>
  <c r="D1530" i="3"/>
  <c r="E1529" i="3"/>
  <c r="H1529" i="3"/>
  <c r="K1529" i="3"/>
  <c r="H1527" i="4"/>
  <c r="E1527" i="4"/>
  <c r="D1528" i="4"/>
  <c r="E1528" i="4"/>
  <c r="H1528" i="4"/>
  <c r="D1529" i="4"/>
  <c r="H1530" i="3"/>
  <c r="D1531" i="3"/>
  <c r="E1530" i="3"/>
  <c r="K1530" i="3"/>
  <c r="H1528" i="5"/>
  <c r="E1528" i="5"/>
  <c r="D1529" i="5"/>
  <c r="E1529" i="5"/>
  <c r="D1530" i="5"/>
  <c r="H1529" i="5"/>
  <c r="E1529" i="4"/>
  <c r="H1529" i="4"/>
  <c r="D1530" i="4"/>
  <c r="H1531" i="3"/>
  <c r="D1532" i="3"/>
  <c r="E1531" i="3"/>
  <c r="K1531" i="3"/>
  <c r="H1532" i="3"/>
  <c r="D1533" i="3"/>
  <c r="E1532" i="3"/>
  <c r="K1532" i="3"/>
  <c r="E1530" i="4"/>
  <c r="H1530" i="4"/>
  <c r="D1531" i="4"/>
  <c r="D1531" i="5"/>
  <c r="E1530" i="5"/>
  <c r="H1530" i="5"/>
  <c r="H1531" i="5"/>
  <c r="E1531" i="5"/>
  <c r="D1532" i="5"/>
  <c r="E1531" i="4"/>
  <c r="H1531" i="4"/>
  <c r="D1532" i="4"/>
  <c r="E1533" i="3"/>
  <c r="K1533" i="3"/>
  <c r="D1534" i="3"/>
  <c r="H1533" i="3"/>
  <c r="E1532" i="5"/>
  <c r="D1533" i="5"/>
  <c r="H1532" i="5"/>
  <c r="E1532" i="4"/>
  <c r="H1532" i="4"/>
  <c r="D1533" i="4"/>
  <c r="H1534" i="3"/>
  <c r="E1534" i="3"/>
  <c r="D1535" i="3"/>
  <c r="K1534" i="3"/>
  <c r="H1533" i="4"/>
  <c r="E1533" i="4"/>
  <c r="D1534" i="4"/>
  <c r="E1533" i="5"/>
  <c r="D1534" i="5"/>
  <c r="H1533" i="5"/>
  <c r="K1535" i="3"/>
  <c r="E1535" i="3"/>
  <c r="D1536" i="3"/>
  <c r="H1535" i="3"/>
  <c r="E1534" i="4"/>
  <c r="H1534" i="4"/>
  <c r="D1535" i="4"/>
  <c r="E1536" i="3"/>
  <c r="H1536" i="3"/>
  <c r="D1537" i="3"/>
  <c r="K1536" i="3"/>
  <c r="H1534" i="5"/>
  <c r="D1535" i="5"/>
  <c r="E1534" i="5"/>
  <c r="E1535" i="4"/>
  <c r="H1535" i="4"/>
  <c r="D1536" i="4"/>
  <c r="H1537" i="3"/>
  <c r="K1537" i="3"/>
  <c r="D1538" i="3"/>
  <c r="E1537" i="3"/>
  <c r="H1535" i="5"/>
  <c r="E1535" i="5"/>
  <c r="D1536" i="5"/>
  <c r="D1537" i="5"/>
  <c r="H1536" i="5"/>
  <c r="E1536" i="5"/>
  <c r="H1538" i="3"/>
  <c r="E1538" i="3"/>
  <c r="D1539" i="3"/>
  <c r="K1538" i="3"/>
  <c r="H1536" i="4"/>
  <c r="E1536" i="4"/>
  <c r="D1537" i="4"/>
  <c r="E1537" i="4"/>
  <c r="H1537" i="4"/>
  <c r="D1538" i="4"/>
  <c r="E1539" i="3"/>
  <c r="K1539" i="3"/>
  <c r="H1539" i="3"/>
  <c r="D1540" i="3"/>
  <c r="D1538" i="5"/>
  <c r="E1537" i="5"/>
  <c r="H1537" i="5"/>
  <c r="H1538" i="4"/>
  <c r="E1538" i="4"/>
  <c r="D1539" i="4"/>
  <c r="E1538" i="5"/>
  <c r="H1538" i="5"/>
  <c r="D1539" i="5"/>
  <c r="D1541" i="3"/>
  <c r="H1540" i="3"/>
  <c r="K1540" i="3"/>
  <c r="E1540" i="3"/>
  <c r="D1542" i="3"/>
  <c r="K1541" i="3"/>
  <c r="E1541" i="3"/>
  <c r="H1541" i="3"/>
  <c r="E1539" i="4"/>
  <c r="H1539" i="4"/>
  <c r="D1540" i="4"/>
  <c r="H1539" i="5"/>
  <c r="E1539" i="5"/>
  <c r="D1540" i="5"/>
  <c r="H1540" i="4"/>
  <c r="E1540" i="4"/>
  <c r="D1541" i="4"/>
  <c r="D1541" i="5"/>
  <c r="H1540" i="5"/>
  <c r="E1540" i="5"/>
  <c r="H1542" i="3"/>
  <c r="D1543" i="3"/>
  <c r="E1542" i="3"/>
  <c r="K1542" i="3"/>
  <c r="E1543" i="3"/>
  <c r="D1544" i="3"/>
  <c r="H1543" i="3"/>
  <c r="K1543" i="3"/>
  <c r="H1541" i="5"/>
  <c r="E1541" i="5"/>
  <c r="D1542" i="5"/>
  <c r="H1541" i="4"/>
  <c r="E1541" i="4"/>
  <c r="D1542" i="4"/>
  <c r="H1542" i="5"/>
  <c r="D1543" i="5"/>
  <c r="E1542" i="5"/>
  <c r="E1544" i="3"/>
  <c r="D1545" i="3"/>
  <c r="H1544" i="3"/>
  <c r="K1544" i="3"/>
  <c r="E1542" i="4"/>
  <c r="H1542" i="4"/>
  <c r="D1543" i="4"/>
  <c r="D1544" i="5"/>
  <c r="E1543" i="5"/>
  <c r="H1543" i="5"/>
  <c r="H1543" i="4"/>
  <c r="E1543" i="4"/>
  <c r="D1544" i="4"/>
  <c r="H1545" i="3"/>
  <c r="K1545" i="3"/>
  <c r="E1545" i="3"/>
  <c r="D1546" i="3"/>
  <c r="D1547" i="3"/>
  <c r="E1546" i="3"/>
  <c r="H1546" i="3"/>
  <c r="K1546" i="3"/>
  <c r="E1544" i="4"/>
  <c r="H1544" i="4"/>
  <c r="D1545" i="4"/>
  <c r="E1544" i="5"/>
  <c r="D1545" i="5"/>
  <c r="H1544" i="5"/>
  <c r="E1545" i="4"/>
  <c r="H1545" i="4"/>
  <c r="D1546" i="4"/>
  <c r="E1545" i="5"/>
  <c r="D1546" i="5"/>
  <c r="H1545" i="5"/>
  <c r="D1548" i="3"/>
  <c r="K1547" i="3"/>
  <c r="H1547" i="3"/>
  <c r="E1547" i="3"/>
  <c r="H1548" i="3"/>
  <c r="E1548" i="3"/>
  <c r="K1548" i="3"/>
  <c r="D1549" i="3"/>
  <c r="E1546" i="4"/>
  <c r="H1546" i="4"/>
  <c r="D1547" i="4"/>
  <c r="E1546" i="5"/>
  <c r="H1546" i="5"/>
  <c r="D1547" i="5"/>
  <c r="H1547" i="4"/>
  <c r="E1547" i="4"/>
  <c r="D1548" i="4"/>
  <c r="D1550" i="3"/>
  <c r="E1549" i="3"/>
  <c r="K1549" i="3"/>
  <c r="H1549" i="3"/>
  <c r="H1547" i="5"/>
  <c r="D1548" i="5"/>
  <c r="E1547" i="5"/>
  <c r="E1548" i="4"/>
  <c r="H1548" i="4"/>
  <c r="D1549" i="4"/>
  <c r="E1550" i="3"/>
  <c r="D1551" i="3"/>
  <c r="H1550" i="3"/>
  <c r="K1550" i="3"/>
  <c r="D1549" i="5"/>
  <c r="H1548" i="5"/>
  <c r="E1548" i="5"/>
  <c r="E1549" i="5"/>
  <c r="D1550" i="5"/>
  <c r="H1549" i="5"/>
  <c r="E1549" i="4"/>
  <c r="H1549" i="4"/>
  <c r="D1550" i="4"/>
  <c r="K1551" i="3"/>
  <c r="E1551" i="3"/>
  <c r="H1551" i="3"/>
  <c r="D1552" i="3"/>
  <c r="H1550" i="4"/>
  <c r="E1550" i="4"/>
  <c r="D1551" i="4"/>
  <c r="D1553" i="3"/>
  <c r="E1552" i="3"/>
  <c r="H1552" i="3"/>
  <c r="K1552" i="3"/>
  <c r="D1551" i="5"/>
  <c r="E1550" i="5"/>
  <c r="H1550" i="5"/>
  <c r="E1551" i="5"/>
  <c r="D1552" i="5"/>
  <c r="H1551" i="5"/>
  <c r="H1551" i="4"/>
  <c r="E1551" i="4"/>
  <c r="D1552" i="4"/>
  <c r="H1553" i="3"/>
  <c r="E1553" i="3"/>
  <c r="K1553" i="3"/>
  <c r="D1554" i="3"/>
  <c r="E1554" i="3"/>
  <c r="H1554" i="3"/>
  <c r="D1555" i="3"/>
  <c r="K1554" i="3"/>
  <c r="D1553" i="5"/>
  <c r="E1552" i="5"/>
  <c r="H1552" i="5"/>
  <c r="E1552" i="4"/>
  <c r="H1552" i="4"/>
  <c r="D1553" i="4"/>
  <c r="H1555" i="3"/>
  <c r="D1556" i="3"/>
  <c r="K1555" i="3"/>
  <c r="E1555" i="3"/>
  <c r="H1553" i="4"/>
  <c r="E1553" i="4"/>
  <c r="D1554" i="4"/>
  <c r="D1554" i="5"/>
  <c r="H1553" i="5"/>
  <c r="E1553" i="5"/>
  <c r="H1554" i="4"/>
  <c r="E1554" i="4"/>
  <c r="D1555" i="4"/>
  <c r="D1555" i="5"/>
  <c r="H1554" i="5"/>
  <c r="E1554" i="5"/>
  <c r="D1557" i="3"/>
  <c r="H1556" i="3"/>
  <c r="E1556" i="3"/>
  <c r="K1556" i="3"/>
  <c r="E1555" i="5"/>
  <c r="H1555" i="5"/>
  <c r="D1556" i="5"/>
  <c r="H1555" i="4"/>
  <c r="E1555" i="4"/>
  <c r="D1556" i="4"/>
  <c r="H1557" i="3"/>
  <c r="E1557" i="3"/>
  <c r="K1557" i="3"/>
  <c r="D1558" i="3"/>
  <c r="E1558" i="3"/>
  <c r="D1559" i="3"/>
  <c r="H1558" i="3"/>
  <c r="K1558" i="3"/>
  <c r="D1557" i="5"/>
  <c r="H1556" i="5"/>
  <c r="E1556" i="5"/>
  <c r="H1556" i="4"/>
  <c r="E1556" i="4"/>
  <c r="D1557" i="4"/>
  <c r="E1557" i="4"/>
  <c r="H1557" i="4"/>
  <c r="D1558" i="4"/>
  <c r="H1559" i="3"/>
  <c r="D1560" i="3"/>
  <c r="E1559" i="3"/>
  <c r="K1559" i="3"/>
  <c r="E1557" i="5"/>
  <c r="D1558" i="5"/>
  <c r="H1557" i="5"/>
  <c r="E1558" i="4"/>
  <c r="H1558" i="4"/>
  <c r="D1559" i="4"/>
  <c r="H1558" i="5"/>
  <c r="E1558" i="5"/>
  <c r="D1559" i="5"/>
  <c r="H1560" i="3"/>
  <c r="E1560" i="3"/>
  <c r="D1561" i="3"/>
  <c r="K1560" i="3"/>
  <c r="H1559" i="4"/>
  <c r="E1559" i="4"/>
  <c r="D1560" i="4"/>
  <c r="D1560" i="5"/>
  <c r="E1559" i="5"/>
  <c r="H1559" i="5"/>
  <c r="D1562" i="3"/>
  <c r="E1561" i="3"/>
  <c r="H1561" i="3"/>
  <c r="K1561" i="3"/>
  <c r="E1560" i="4"/>
  <c r="H1560" i="4"/>
  <c r="D1561" i="4"/>
  <c r="H1560" i="5"/>
  <c r="D1561" i="5"/>
  <c r="E1560" i="5"/>
  <c r="H1562" i="3"/>
  <c r="D1563" i="3"/>
  <c r="K1562" i="3"/>
  <c r="E1562" i="3"/>
  <c r="H1563" i="3"/>
  <c r="E1563" i="3"/>
  <c r="K1563" i="3"/>
  <c r="D1564" i="3"/>
  <c r="H1561" i="4"/>
  <c r="E1561" i="4"/>
  <c r="D1562" i="4"/>
  <c r="E1561" i="5"/>
  <c r="D1562" i="5"/>
  <c r="H1561" i="5"/>
  <c r="E1564" i="3"/>
  <c r="D1565" i="3"/>
  <c r="H1564" i="3"/>
  <c r="K1564" i="3"/>
  <c r="E1562" i="4"/>
  <c r="H1562" i="4"/>
  <c r="D1563" i="4"/>
  <c r="D1563" i="5"/>
  <c r="H1562" i="5"/>
  <c r="E1562" i="5"/>
  <c r="D1564" i="5"/>
  <c r="H1563" i="5"/>
  <c r="E1563" i="5"/>
  <c r="E1563" i="4"/>
  <c r="H1563" i="4"/>
  <c r="D1564" i="4"/>
  <c r="D1566" i="3"/>
  <c r="H1565" i="3"/>
  <c r="E1565" i="3"/>
  <c r="K1565" i="3"/>
  <c r="E1566" i="3"/>
  <c r="H1566" i="3"/>
  <c r="D1567" i="3"/>
  <c r="K1566" i="3"/>
  <c r="E1564" i="4"/>
  <c r="H1564" i="4"/>
  <c r="D1565" i="4"/>
  <c r="D1565" i="5"/>
  <c r="E1564" i="5"/>
  <c r="H1564" i="5"/>
  <c r="E1567" i="3"/>
  <c r="H1567" i="3"/>
  <c r="D1568" i="3"/>
  <c r="K1567" i="3"/>
  <c r="E1565" i="5"/>
  <c r="H1565" i="5"/>
  <c r="D1566" i="5"/>
  <c r="E1565" i="4"/>
  <c r="H1565" i="4"/>
  <c r="D1566" i="4"/>
  <c r="H1566" i="5"/>
  <c r="D1567" i="5"/>
  <c r="E1566" i="5"/>
  <c r="H1566" i="4"/>
  <c r="E1566" i="4"/>
  <c r="D1567" i="4"/>
  <c r="E1568" i="3"/>
  <c r="H1568" i="3"/>
  <c r="D1569" i="3"/>
  <c r="K1568" i="3"/>
  <c r="E1567" i="5"/>
  <c r="D1568" i="5"/>
  <c r="H1567" i="5"/>
  <c r="H1567" i="4"/>
  <c r="E1567" i="4"/>
  <c r="D1568" i="4"/>
  <c r="H1569" i="3"/>
  <c r="E1569" i="3"/>
  <c r="K1569" i="3"/>
  <c r="D1570" i="3"/>
  <c r="E1568" i="4"/>
  <c r="H1568" i="4"/>
  <c r="D1569" i="4"/>
  <c r="E1570" i="3"/>
  <c r="H1570" i="3"/>
  <c r="D1571" i="3"/>
  <c r="K1570" i="3"/>
  <c r="H1568" i="5"/>
  <c r="E1568" i="5"/>
  <c r="D1569" i="5"/>
  <c r="H1569" i="4"/>
  <c r="E1569" i="4"/>
  <c r="D1570" i="4"/>
  <c r="E1571" i="3"/>
  <c r="K1571" i="3"/>
  <c r="H1571" i="3"/>
  <c r="D1572" i="3"/>
  <c r="D1570" i="5"/>
  <c r="H1569" i="5"/>
  <c r="E1569" i="5"/>
  <c r="E1570" i="4"/>
  <c r="H1570" i="4"/>
  <c r="D1571" i="4"/>
  <c r="H1570" i="5"/>
  <c r="D1571" i="5"/>
  <c r="E1570" i="5"/>
  <c r="E1572" i="3"/>
  <c r="D1573" i="3"/>
  <c r="H1572" i="3"/>
  <c r="K1572" i="3"/>
  <c r="E1573" i="3"/>
  <c r="D1574" i="3"/>
  <c r="H1573" i="3"/>
  <c r="K1573" i="3"/>
  <c r="H1571" i="4"/>
  <c r="E1571" i="4"/>
  <c r="D1572" i="4"/>
  <c r="E1571" i="5"/>
  <c r="D1572" i="5"/>
  <c r="H1571" i="5"/>
  <c r="H1572" i="4"/>
  <c r="E1572" i="4"/>
  <c r="D1573" i="4"/>
  <c r="E1574" i="3"/>
  <c r="H1574" i="3"/>
  <c r="D1575" i="3"/>
  <c r="K1574" i="3"/>
  <c r="D1573" i="5"/>
  <c r="H1572" i="5"/>
  <c r="E1572" i="5"/>
  <c r="E1573" i="5"/>
  <c r="H1573" i="5"/>
  <c r="D1574" i="5"/>
  <c r="H1573" i="4"/>
  <c r="E1573" i="4"/>
  <c r="D1574" i="4"/>
  <c r="H1575" i="3"/>
  <c r="K1575" i="3"/>
  <c r="E1575" i="3"/>
  <c r="D1576" i="3"/>
  <c r="E1576" i="3"/>
  <c r="H1576" i="3"/>
  <c r="D1577" i="3"/>
  <c r="K1576" i="3"/>
  <c r="E1574" i="5"/>
  <c r="D1575" i="5"/>
  <c r="H1574" i="5"/>
  <c r="H1574" i="4"/>
  <c r="E1574" i="4"/>
  <c r="D1575" i="4"/>
  <c r="E1575" i="4"/>
  <c r="H1575" i="4"/>
  <c r="D1576" i="4"/>
  <c r="H1577" i="3"/>
  <c r="K1577" i="3"/>
  <c r="E1577" i="3"/>
  <c r="D1578" i="3"/>
  <c r="D1576" i="5"/>
  <c r="H1575" i="5"/>
  <c r="E1575" i="5"/>
  <c r="D1579" i="3"/>
  <c r="H1578" i="3"/>
  <c r="E1578" i="3"/>
  <c r="K1578" i="3"/>
  <c r="D1577" i="5"/>
  <c r="H1576" i="5"/>
  <c r="E1576" i="5"/>
  <c r="E1576" i="4"/>
  <c r="H1576" i="4"/>
  <c r="D1577" i="4"/>
  <c r="H1577" i="4"/>
  <c r="E1577" i="4"/>
  <c r="D1578" i="4"/>
  <c r="D1578" i="5"/>
  <c r="E1577" i="5"/>
  <c r="H1577" i="5"/>
  <c r="K1579" i="3"/>
  <c r="D1580" i="3"/>
  <c r="E1579" i="3"/>
  <c r="H1579" i="3"/>
  <c r="E1578" i="5"/>
  <c r="H1578" i="5"/>
  <c r="D1579" i="5"/>
  <c r="E1580" i="3"/>
  <c r="D1581" i="3"/>
  <c r="K1580" i="3"/>
  <c r="H1580" i="3"/>
  <c r="E1578" i="4"/>
  <c r="H1578" i="4"/>
  <c r="D1579" i="4"/>
  <c r="E1579" i="4"/>
  <c r="H1579" i="4"/>
  <c r="D1580" i="4"/>
  <c r="D1580" i="5"/>
  <c r="H1579" i="5"/>
  <c r="E1579" i="5"/>
  <c r="E1581" i="3"/>
  <c r="K1581" i="3"/>
  <c r="H1581" i="3"/>
  <c r="D1582" i="3"/>
  <c r="D1581" i="5"/>
  <c r="H1580" i="5"/>
  <c r="E1580" i="5"/>
  <c r="H1580" i="4"/>
  <c r="E1580" i="4"/>
  <c r="D1581" i="4"/>
  <c r="E1582" i="3"/>
  <c r="H1582" i="3"/>
  <c r="D1583" i="3"/>
  <c r="K1582" i="3"/>
  <c r="E1581" i="4"/>
  <c r="H1581" i="4"/>
  <c r="D1582" i="4"/>
  <c r="K1583" i="3"/>
  <c r="H1583" i="3"/>
  <c r="E1583" i="3"/>
  <c r="D1584" i="3"/>
  <c r="D1582" i="5"/>
  <c r="H1581" i="5"/>
  <c r="E1581" i="5"/>
  <c r="E1582" i="4"/>
  <c r="H1582" i="4"/>
  <c r="D1583" i="4"/>
  <c r="E1582" i="5"/>
  <c r="H1582" i="5"/>
  <c r="D1583" i="5"/>
  <c r="E1584" i="3"/>
  <c r="D1585" i="3"/>
  <c r="H1584" i="3"/>
  <c r="K1584" i="3"/>
  <c r="H1585" i="3"/>
  <c r="D1586" i="3"/>
  <c r="K1585" i="3"/>
  <c r="E1585" i="3"/>
  <c r="E1583" i="5"/>
  <c r="H1583" i="5"/>
  <c r="D1584" i="5"/>
  <c r="E1583" i="4"/>
  <c r="H1583" i="4"/>
  <c r="D1584" i="4"/>
  <c r="E1584" i="4"/>
  <c r="H1584" i="4"/>
  <c r="D1585" i="4"/>
  <c r="E1586" i="3"/>
  <c r="H1586" i="3"/>
  <c r="K1586" i="3"/>
  <c r="D1587" i="3"/>
  <c r="D1585" i="5"/>
  <c r="E1584" i="5"/>
  <c r="H1584" i="5"/>
  <c r="D1586" i="5"/>
  <c r="H1585" i="5"/>
  <c r="E1585" i="5"/>
  <c r="E1587" i="3"/>
  <c r="H1587" i="3"/>
  <c r="K1587" i="3"/>
  <c r="D1588" i="3"/>
  <c r="H1585" i="4"/>
  <c r="E1585" i="4"/>
  <c r="D1586" i="4"/>
  <c r="E1588" i="3"/>
  <c r="H1588" i="3"/>
  <c r="D1589" i="3"/>
  <c r="K1588" i="3"/>
  <c r="H1586" i="4"/>
  <c r="E1586" i="4"/>
  <c r="D1587" i="4"/>
  <c r="D1587" i="5"/>
  <c r="H1586" i="5"/>
  <c r="E1586" i="5"/>
  <c r="D1590" i="3"/>
  <c r="K1589" i="3"/>
  <c r="E1589" i="3"/>
  <c r="H1589" i="3"/>
  <c r="D1588" i="5"/>
  <c r="E1587" i="5"/>
  <c r="H1587" i="5"/>
  <c r="E1587" i="4"/>
  <c r="H1587" i="4"/>
  <c r="D1588" i="4"/>
  <c r="H1588" i="4"/>
  <c r="E1588" i="4"/>
  <c r="D1589" i="4"/>
  <c r="D1589" i="5"/>
  <c r="H1588" i="5"/>
  <c r="E1588" i="5"/>
  <c r="E1590" i="3"/>
  <c r="D1591" i="3"/>
  <c r="H1590" i="3"/>
  <c r="K1590" i="3"/>
  <c r="D1590" i="5"/>
  <c r="H1589" i="5"/>
  <c r="E1589" i="5"/>
  <c r="H1589" i="4"/>
  <c r="E1589" i="4"/>
  <c r="D1590" i="4"/>
  <c r="K1591" i="3"/>
  <c r="E1591" i="3"/>
  <c r="H1591" i="3"/>
  <c r="D1592" i="3"/>
  <c r="H1590" i="4"/>
  <c r="E1590" i="4"/>
  <c r="D1591" i="4"/>
  <c r="H1592" i="3"/>
  <c r="E1592" i="3"/>
  <c r="D1593" i="3"/>
  <c r="K1592" i="3"/>
  <c r="H1590" i="5"/>
  <c r="D1591" i="5"/>
  <c r="E1590" i="5"/>
  <c r="H1593" i="3"/>
  <c r="K1593" i="3"/>
  <c r="E1593" i="3"/>
  <c r="D1594" i="3"/>
  <c r="E1591" i="4"/>
  <c r="H1591" i="4"/>
  <c r="D1592" i="4"/>
  <c r="D1592" i="5"/>
  <c r="E1591" i="5"/>
  <c r="H1591" i="5"/>
  <c r="H1592" i="5"/>
  <c r="D1593" i="5"/>
  <c r="E1592" i="5"/>
  <c r="E1592" i="4"/>
  <c r="H1592" i="4"/>
  <c r="D1593" i="4"/>
  <c r="E1594" i="3"/>
  <c r="D1595" i="3"/>
  <c r="K1594" i="3"/>
  <c r="H1594" i="3"/>
  <c r="D1596" i="3"/>
  <c r="H1595" i="3"/>
  <c r="E1595" i="3"/>
  <c r="K1595" i="3"/>
  <c r="E1593" i="5"/>
  <c r="D1594" i="5"/>
  <c r="H1593" i="5"/>
  <c r="H1593" i="4"/>
  <c r="E1593" i="4"/>
  <c r="D1594" i="4"/>
  <c r="E1594" i="4"/>
  <c r="H1594" i="4"/>
  <c r="D1595" i="4"/>
  <c r="D1595" i="5"/>
  <c r="E1594" i="5"/>
  <c r="H1594" i="5"/>
  <c r="H1596" i="3"/>
  <c r="D1597" i="3"/>
  <c r="K1596" i="3"/>
  <c r="E1596" i="3"/>
  <c r="H1595" i="5"/>
  <c r="E1595" i="5"/>
  <c r="D1596" i="5"/>
  <c r="E1597" i="3"/>
  <c r="K1597" i="3"/>
  <c r="H1597" i="3"/>
  <c r="D1598" i="3"/>
  <c r="E1595" i="4"/>
  <c r="H1595" i="4"/>
  <c r="D1596" i="4"/>
  <c r="H1598" i="3"/>
  <c r="E1598" i="3"/>
  <c r="D1599" i="3"/>
  <c r="K1598" i="3"/>
  <c r="E1596" i="4"/>
  <c r="H1596" i="4"/>
  <c r="D1597" i="4"/>
  <c r="D1597" i="5"/>
  <c r="H1596" i="5"/>
  <c r="E1596" i="5"/>
  <c r="K1599" i="3"/>
  <c r="H1599" i="3"/>
  <c r="E1599" i="3"/>
  <c r="D1600" i="3"/>
  <c r="E1597" i="5"/>
  <c r="D1598" i="5"/>
  <c r="H1597" i="5"/>
  <c r="H1597" i="4"/>
  <c r="E1597" i="4"/>
  <c r="D1598" i="4"/>
  <c r="E1600" i="3"/>
  <c r="H1600" i="3"/>
  <c r="D1601" i="3"/>
  <c r="K1600" i="3"/>
  <c r="E1598" i="5"/>
  <c r="D1599" i="5"/>
  <c r="H1598" i="5"/>
  <c r="H1598" i="4"/>
  <c r="E1598" i="4"/>
  <c r="D1599" i="4"/>
  <c r="E1599" i="4"/>
  <c r="H1599" i="4"/>
  <c r="D1600" i="4"/>
  <c r="E1599" i="5"/>
  <c r="D1600" i="5"/>
  <c r="H1599" i="5"/>
  <c r="H1601" i="3"/>
  <c r="K1601" i="3"/>
  <c r="D1602" i="3"/>
  <c r="E1601" i="3"/>
  <c r="H1600" i="4"/>
  <c r="E1600" i="4"/>
  <c r="D1601" i="4"/>
  <c r="H1602" i="3"/>
  <c r="D1603" i="3"/>
  <c r="E1602" i="3"/>
  <c r="K1602" i="3"/>
  <c r="H1600" i="5"/>
  <c r="D1601" i="5"/>
  <c r="E1600" i="5"/>
  <c r="H1601" i="4"/>
  <c r="E1601" i="4"/>
  <c r="D1602" i="4"/>
  <c r="H1601" i="5"/>
  <c r="D1602" i="5"/>
  <c r="E1601" i="5"/>
  <c r="E1603" i="3"/>
  <c r="H1603" i="3"/>
  <c r="K1603" i="3"/>
  <c r="D1604" i="3"/>
  <c r="E1602" i="4"/>
  <c r="H1602" i="4"/>
  <c r="D1603" i="4"/>
  <c r="D1605" i="3"/>
  <c r="E1604" i="3"/>
  <c r="H1604" i="3"/>
  <c r="K1604" i="3"/>
  <c r="H1602" i="5"/>
  <c r="D1603" i="5"/>
  <c r="E1602" i="5"/>
  <c r="D1606" i="3"/>
  <c r="K1605" i="3"/>
  <c r="E1605" i="3"/>
  <c r="H1605" i="3"/>
  <c r="E1603" i="4"/>
  <c r="H1603" i="4"/>
  <c r="D1604" i="4"/>
  <c r="H1603" i="5"/>
  <c r="E1603" i="5"/>
  <c r="D1604" i="5"/>
  <c r="H1604" i="4"/>
  <c r="E1604" i="4"/>
  <c r="D1605" i="4"/>
  <c r="H1604" i="5"/>
  <c r="E1604" i="5"/>
  <c r="D1605" i="5"/>
  <c r="D1607" i="3"/>
  <c r="H1606" i="3"/>
  <c r="E1606" i="3"/>
  <c r="K1606" i="3"/>
  <c r="D1608" i="3"/>
  <c r="K1607" i="3"/>
  <c r="E1607" i="3"/>
  <c r="H1607" i="3"/>
  <c r="E1605" i="5"/>
  <c r="H1605" i="5"/>
  <c r="D1606" i="5"/>
  <c r="H1605" i="4"/>
  <c r="E1605" i="4"/>
  <c r="D1606" i="4"/>
  <c r="D1607" i="5"/>
  <c r="H1606" i="5"/>
  <c r="E1606" i="5"/>
  <c r="H1606" i="4"/>
  <c r="E1606" i="4"/>
  <c r="D1607" i="4"/>
  <c r="H1608" i="3"/>
  <c r="D1609" i="3"/>
  <c r="E1608" i="3"/>
  <c r="K1608" i="3"/>
  <c r="E1607" i="4"/>
  <c r="H1607" i="4"/>
  <c r="D1608" i="4"/>
  <c r="H1609" i="3"/>
  <c r="K1609" i="3"/>
  <c r="D1610" i="3"/>
  <c r="E1609" i="3"/>
  <c r="D1608" i="5"/>
  <c r="H1607" i="5"/>
  <c r="E1607" i="5"/>
  <c r="D1609" i="5"/>
  <c r="H1608" i="5"/>
  <c r="E1608" i="5"/>
  <c r="H1608" i="4"/>
  <c r="E1608" i="4"/>
  <c r="D1609" i="4"/>
  <c r="D1611" i="3"/>
  <c r="H1610" i="3"/>
  <c r="E1610" i="3"/>
  <c r="K1610" i="3"/>
  <c r="K1611" i="3"/>
  <c r="E1611" i="3"/>
  <c r="H1611" i="3"/>
  <c r="D1612" i="3"/>
  <c r="H1609" i="4"/>
  <c r="E1609" i="4"/>
  <c r="D1610" i="4"/>
  <c r="E1609" i="5"/>
  <c r="H1609" i="5"/>
  <c r="D1610" i="5"/>
  <c r="H1610" i="4"/>
  <c r="E1610" i="4"/>
  <c r="D1611" i="4"/>
  <c r="E1612" i="3"/>
  <c r="H1612" i="3"/>
  <c r="D1613" i="3"/>
  <c r="K1612" i="3"/>
  <c r="E1610" i="5"/>
  <c r="H1610" i="5"/>
  <c r="D1611" i="5"/>
  <c r="H1613" i="3"/>
  <c r="D1614" i="3"/>
  <c r="E1613" i="3"/>
  <c r="K1613" i="3"/>
  <c r="H1611" i="4"/>
  <c r="E1611" i="4"/>
  <c r="D1612" i="4"/>
  <c r="D1612" i="5"/>
  <c r="E1611" i="5"/>
  <c r="H1611" i="5"/>
  <c r="E1612" i="4"/>
  <c r="H1612" i="4"/>
  <c r="D1613" i="4"/>
  <c r="E1614" i="3"/>
  <c r="D1615" i="3"/>
  <c r="H1614" i="3"/>
  <c r="K1614" i="3"/>
  <c r="D1613" i="5"/>
  <c r="H1612" i="5"/>
  <c r="E1612" i="5"/>
  <c r="E1613" i="5"/>
  <c r="H1613" i="5"/>
  <c r="D1614" i="5"/>
  <c r="H1613" i="4"/>
  <c r="E1613" i="4"/>
  <c r="D1614" i="4"/>
  <c r="K1615" i="3"/>
  <c r="D1616" i="3"/>
  <c r="E1615" i="3"/>
  <c r="H1615" i="3"/>
  <c r="E1614" i="4"/>
  <c r="H1614" i="4"/>
  <c r="D1615" i="4"/>
  <c r="E1616" i="3"/>
  <c r="D1617" i="3"/>
  <c r="H1616" i="3"/>
  <c r="K1616" i="3"/>
  <c r="E1614" i="5"/>
  <c r="H1614" i="5"/>
  <c r="D1615" i="5"/>
  <c r="E1615" i="5"/>
  <c r="H1615" i="5"/>
  <c r="D1616" i="5"/>
  <c r="H1615" i="4"/>
  <c r="E1615" i="4"/>
  <c r="D1616" i="4"/>
  <c r="H1617" i="3"/>
  <c r="E1617" i="3"/>
  <c r="D1618" i="3"/>
  <c r="K1617" i="3"/>
  <c r="H1616" i="4"/>
  <c r="E1616" i="4"/>
  <c r="D1617" i="4"/>
  <c r="D1617" i="5"/>
  <c r="E1616" i="5"/>
  <c r="H1616" i="5"/>
  <c r="E1618" i="3"/>
  <c r="D1619" i="3"/>
  <c r="K1618" i="3"/>
  <c r="H1618" i="3"/>
  <c r="D1618" i="5"/>
  <c r="E1617" i="5"/>
  <c r="H1617" i="5"/>
  <c r="E1617" i="4"/>
  <c r="H1617" i="4"/>
  <c r="D1618" i="4"/>
  <c r="E1619" i="3"/>
  <c r="D1620" i="3"/>
  <c r="K1619" i="3"/>
  <c r="H1619" i="3"/>
  <c r="E1618" i="4"/>
  <c r="H1618" i="4"/>
  <c r="D1619" i="4"/>
  <c r="E1620" i="3"/>
  <c r="D1621" i="3"/>
  <c r="H1620" i="3"/>
  <c r="K1620" i="3"/>
  <c r="D1619" i="5"/>
  <c r="H1618" i="5"/>
  <c r="E1618" i="5"/>
  <c r="D1620" i="5"/>
  <c r="E1619" i="5"/>
  <c r="H1619" i="5"/>
  <c r="E1619" i="4"/>
  <c r="H1619" i="4"/>
  <c r="D1620" i="4"/>
  <c r="D1622" i="3"/>
  <c r="K1621" i="3"/>
  <c r="E1621" i="3"/>
  <c r="H1621" i="3"/>
  <c r="D1623" i="3"/>
  <c r="H1622" i="3"/>
  <c r="E1622" i="3"/>
  <c r="K1622" i="3"/>
  <c r="E1620" i="4"/>
  <c r="H1620" i="4"/>
  <c r="D1621" i="4"/>
  <c r="D1621" i="5"/>
  <c r="H1620" i="5"/>
  <c r="E1620" i="5"/>
  <c r="E1621" i="4"/>
  <c r="H1621" i="4"/>
  <c r="D1622" i="4"/>
  <c r="E1621" i="5"/>
  <c r="H1621" i="5"/>
  <c r="D1622" i="5"/>
  <c r="H1623" i="3"/>
  <c r="D1624" i="3"/>
  <c r="E1623" i="3"/>
  <c r="K1623" i="3"/>
  <c r="H1622" i="5"/>
  <c r="D1623" i="5"/>
  <c r="E1622" i="5"/>
  <c r="E1624" i="3"/>
  <c r="H1624" i="3"/>
  <c r="D1625" i="3"/>
  <c r="K1624" i="3"/>
  <c r="H1622" i="4"/>
  <c r="E1622" i="4"/>
  <c r="D1623" i="4"/>
  <c r="E1625" i="3"/>
  <c r="H1625" i="3"/>
  <c r="D1626" i="3"/>
  <c r="K1625" i="3"/>
  <c r="D1624" i="5"/>
  <c r="E1623" i="5"/>
  <c r="H1623" i="5"/>
  <c r="E1623" i="4"/>
  <c r="H1623" i="4"/>
  <c r="D1624" i="4"/>
  <c r="E1624" i="4"/>
  <c r="H1624" i="4"/>
  <c r="D1625" i="4"/>
  <c r="E1626" i="3"/>
  <c r="H1626" i="3"/>
  <c r="K1626" i="3"/>
  <c r="D1627" i="3"/>
  <c r="D1625" i="5"/>
  <c r="E1624" i="5"/>
  <c r="H1624" i="5"/>
  <c r="E1625" i="4"/>
  <c r="H1625" i="4"/>
  <c r="D1626" i="4"/>
  <c r="D1626" i="5"/>
  <c r="H1625" i="5"/>
  <c r="E1625" i="5"/>
  <c r="D1628" i="3"/>
  <c r="H1627" i="3"/>
  <c r="E1627" i="3"/>
  <c r="K1627" i="3"/>
  <c r="D1627" i="5"/>
  <c r="E1626" i="5"/>
  <c r="H1626" i="5"/>
  <c r="H1626" i="4"/>
  <c r="E1626" i="4"/>
  <c r="D1627" i="4"/>
  <c r="E1628" i="3"/>
  <c r="D1629" i="3"/>
  <c r="K1628" i="3"/>
  <c r="H1628" i="3"/>
  <c r="H1627" i="4"/>
  <c r="E1627" i="4"/>
  <c r="D1628" i="4"/>
  <c r="E1629" i="3"/>
  <c r="K1629" i="3"/>
  <c r="D1630" i="3"/>
  <c r="H1629" i="3"/>
  <c r="D1628" i="5"/>
  <c r="H1627" i="5"/>
  <c r="E1627" i="5"/>
  <c r="H1628" i="5"/>
  <c r="D1629" i="5"/>
  <c r="E1628" i="5"/>
  <c r="H1628" i="4"/>
  <c r="E1628" i="4"/>
  <c r="D1629" i="4"/>
  <c r="H1630" i="3"/>
  <c r="D1631" i="3"/>
  <c r="E1630" i="3"/>
  <c r="K1630" i="3"/>
  <c r="H1631" i="3"/>
  <c r="K1631" i="3"/>
  <c r="E1631" i="3"/>
  <c r="D1632" i="3"/>
  <c r="H1629" i="4"/>
  <c r="E1629" i="4"/>
  <c r="D1630" i="4"/>
  <c r="E1629" i="5"/>
  <c r="H1629" i="5"/>
  <c r="D1630" i="5"/>
  <c r="E1630" i="4"/>
  <c r="H1630" i="4"/>
  <c r="D1631" i="4"/>
  <c r="H1630" i="5"/>
  <c r="D1631" i="5"/>
  <c r="E1630" i="5"/>
  <c r="H1632" i="3"/>
  <c r="D1633" i="3"/>
  <c r="E1632" i="3"/>
  <c r="K1632" i="3"/>
  <c r="H1633" i="3"/>
  <c r="K1633" i="3"/>
  <c r="E1633" i="3"/>
  <c r="D1634" i="3"/>
  <c r="E1631" i="4"/>
  <c r="H1631" i="4"/>
  <c r="D1632" i="4"/>
  <c r="D1632" i="5"/>
  <c r="H1631" i="5"/>
  <c r="E1631" i="5"/>
  <c r="E1632" i="4"/>
  <c r="H1632" i="4"/>
  <c r="D1633" i="4"/>
  <c r="D1633" i="5"/>
  <c r="H1632" i="5"/>
  <c r="E1632" i="5"/>
  <c r="E1634" i="3"/>
  <c r="D1635" i="3"/>
  <c r="K1634" i="3"/>
  <c r="H1634" i="3"/>
  <c r="D1634" i="5"/>
  <c r="E1633" i="5"/>
  <c r="H1633" i="5"/>
  <c r="K1635" i="3"/>
  <c r="E1635" i="3"/>
  <c r="H1635" i="3"/>
  <c r="D1636" i="3"/>
  <c r="H1633" i="4"/>
  <c r="E1633" i="4"/>
  <c r="D1634" i="4"/>
  <c r="H1636" i="3"/>
  <c r="D1637" i="3"/>
  <c r="K1636" i="3"/>
  <c r="E1636" i="3"/>
  <c r="H1634" i="4"/>
  <c r="E1634" i="4"/>
  <c r="D1635" i="4"/>
  <c r="E1634" i="5"/>
  <c r="H1634" i="5"/>
  <c r="D1635" i="5"/>
  <c r="E1635" i="5"/>
  <c r="D1636" i="5"/>
  <c r="H1635" i="5"/>
  <c r="D1638" i="3"/>
  <c r="K1637" i="3"/>
  <c r="H1637" i="3"/>
  <c r="E1637" i="3"/>
  <c r="E1635" i="4"/>
  <c r="H1635" i="4"/>
  <c r="D1636" i="4"/>
  <c r="D1637" i="5"/>
  <c r="H1636" i="5"/>
  <c r="E1636" i="5"/>
  <c r="H1638" i="3"/>
  <c r="D1639" i="3"/>
  <c r="E1638" i="3"/>
  <c r="K1638" i="3"/>
  <c r="H1636" i="4"/>
  <c r="E1636" i="4"/>
  <c r="D1637" i="4"/>
  <c r="H1637" i="4"/>
  <c r="E1637" i="4"/>
  <c r="D1638" i="4"/>
  <c r="H1639" i="3"/>
  <c r="E1639" i="3"/>
  <c r="D1640" i="3"/>
  <c r="K1639" i="3"/>
  <c r="D1638" i="5"/>
  <c r="E1637" i="5"/>
  <c r="H1637" i="5"/>
  <c r="D1641" i="3"/>
  <c r="H1640" i="3"/>
  <c r="E1640" i="3"/>
  <c r="K1640" i="3"/>
  <c r="E1638" i="5"/>
  <c r="D1639" i="5"/>
  <c r="H1638" i="5"/>
  <c r="E1638" i="4"/>
  <c r="H1638" i="4"/>
  <c r="D1639" i="4"/>
  <c r="E1639" i="4"/>
  <c r="H1639" i="4"/>
  <c r="D1640" i="4"/>
  <c r="D1640" i="5"/>
  <c r="H1639" i="5"/>
  <c r="E1639" i="5"/>
  <c r="E1641" i="3"/>
  <c r="D1642" i="3"/>
  <c r="H1641" i="3"/>
  <c r="K1641" i="3"/>
  <c r="H1642" i="3"/>
  <c r="D1643" i="3"/>
  <c r="K1642" i="3"/>
  <c r="E1642" i="3"/>
  <c r="H1640" i="5"/>
  <c r="D1641" i="5"/>
  <c r="E1640" i="5"/>
  <c r="H1640" i="4"/>
  <c r="E1640" i="4"/>
  <c r="D1641" i="4"/>
  <c r="D1642" i="5"/>
  <c r="E1641" i="5"/>
  <c r="H1641" i="5"/>
  <c r="H1641" i="4"/>
  <c r="E1641" i="4"/>
  <c r="D1642" i="4"/>
  <c r="K1643" i="3"/>
  <c r="E1643" i="3"/>
  <c r="D1644" i="3"/>
  <c r="H1643" i="3"/>
  <c r="E1642" i="4"/>
  <c r="H1642" i="4"/>
  <c r="D1643" i="4"/>
  <c r="H1644" i="3"/>
  <c r="D1645" i="3"/>
  <c r="K1644" i="3"/>
  <c r="E1644" i="3"/>
  <c r="E1642" i="5"/>
  <c r="H1642" i="5"/>
  <c r="D1643" i="5"/>
  <c r="H1643" i="4"/>
  <c r="E1643" i="4"/>
  <c r="D1644" i="4"/>
  <c r="H1643" i="5"/>
  <c r="D1644" i="5"/>
  <c r="E1643" i="5"/>
  <c r="D1646" i="3"/>
  <c r="E1645" i="3"/>
  <c r="H1645" i="3"/>
  <c r="K1645" i="3"/>
  <c r="E1646" i="3"/>
  <c r="H1646" i="3"/>
  <c r="D1647" i="3"/>
  <c r="K1646" i="3"/>
  <c r="H1644" i="4"/>
  <c r="E1644" i="4"/>
  <c r="D1645" i="4"/>
  <c r="D1645" i="5"/>
  <c r="H1644" i="5"/>
  <c r="E1644" i="5"/>
  <c r="H1645" i="4"/>
  <c r="E1645" i="4"/>
  <c r="D1646" i="4"/>
  <c r="D1646" i="5"/>
  <c r="H1645" i="5"/>
  <c r="E1645" i="5"/>
  <c r="D1648" i="3"/>
  <c r="E1647" i="3"/>
  <c r="H1647" i="3"/>
  <c r="K1647" i="3"/>
  <c r="H1648" i="3"/>
  <c r="D1649" i="3"/>
  <c r="E1648" i="3"/>
  <c r="K1648" i="3"/>
  <c r="D1647" i="5"/>
  <c r="E1646" i="5"/>
  <c r="H1646" i="5"/>
  <c r="E1646" i="4"/>
  <c r="H1646" i="4"/>
  <c r="D1647" i="4"/>
  <c r="H1647" i="4"/>
  <c r="E1647" i="4"/>
  <c r="D1648" i="4"/>
  <c r="E1649" i="3"/>
  <c r="K1649" i="3"/>
  <c r="D1650" i="3"/>
  <c r="H1649" i="3"/>
  <c r="E1647" i="5"/>
  <c r="H1647" i="5"/>
  <c r="D1648" i="5"/>
  <c r="E1648" i="4"/>
  <c r="H1648" i="4"/>
  <c r="D1649" i="4"/>
  <c r="E1650" i="3"/>
  <c r="D1651" i="3"/>
  <c r="K1650" i="3"/>
  <c r="H1650" i="3"/>
  <c r="D1649" i="5"/>
  <c r="E1648" i="5"/>
  <c r="H1648" i="5"/>
  <c r="H1649" i="5"/>
  <c r="E1649" i="5"/>
  <c r="D1650" i="5"/>
  <c r="H1649" i="4"/>
  <c r="E1649" i="4"/>
  <c r="D1650" i="4"/>
  <c r="E1651" i="3"/>
  <c r="H1651" i="3"/>
  <c r="D1652" i="3"/>
  <c r="K1651" i="3"/>
  <c r="D1651" i="5"/>
  <c r="H1650" i="5"/>
  <c r="E1650" i="5"/>
  <c r="E1650" i="4"/>
  <c r="H1650" i="4"/>
  <c r="D1651" i="4"/>
  <c r="E1652" i="3"/>
  <c r="H1652" i="3"/>
  <c r="K1652" i="3"/>
  <c r="D1653" i="3"/>
  <c r="H1651" i="4"/>
  <c r="E1651" i="4"/>
  <c r="D1652" i="4"/>
  <c r="D1654" i="3"/>
  <c r="K1653" i="3"/>
  <c r="E1653" i="3"/>
  <c r="H1653" i="3"/>
  <c r="H1651" i="5"/>
  <c r="D1652" i="5"/>
  <c r="E1651" i="5"/>
  <c r="E1654" i="3"/>
  <c r="H1654" i="3"/>
  <c r="D1655" i="3"/>
  <c r="K1654" i="3"/>
  <c r="E1652" i="4"/>
  <c r="H1652" i="4"/>
  <c r="D1653" i="4"/>
  <c r="H1652" i="5"/>
  <c r="E1652" i="5"/>
  <c r="D1653" i="5"/>
  <c r="H1653" i="4"/>
  <c r="E1653" i="4"/>
  <c r="D1654" i="4"/>
  <c r="E1653" i="5"/>
  <c r="D1654" i="5"/>
  <c r="H1653" i="5"/>
  <c r="E1655" i="3"/>
  <c r="D1656" i="3"/>
  <c r="K1655" i="3"/>
  <c r="H1655" i="3"/>
  <c r="E1656" i="3"/>
  <c r="H1656" i="3"/>
  <c r="D1657" i="3"/>
  <c r="K1656" i="3"/>
  <c r="H1654" i="4"/>
  <c r="E1654" i="4"/>
  <c r="D1655" i="4"/>
  <c r="D1655" i="5"/>
  <c r="H1654" i="5"/>
  <c r="E1654" i="5"/>
  <c r="D1658" i="3"/>
  <c r="E1657" i="3"/>
  <c r="H1657" i="3"/>
  <c r="K1657" i="3"/>
  <c r="H1655" i="5"/>
  <c r="E1655" i="5"/>
  <c r="D1656" i="5"/>
  <c r="H1655" i="4"/>
  <c r="E1655" i="4"/>
  <c r="D1656" i="4"/>
  <c r="D1657" i="5"/>
  <c r="E1656" i="5"/>
  <c r="H1656" i="5"/>
  <c r="E1656" i="4"/>
  <c r="H1656" i="4"/>
  <c r="D1657" i="4"/>
  <c r="D1659" i="3"/>
  <c r="H1658" i="3"/>
  <c r="E1658" i="3"/>
  <c r="K1658" i="3"/>
  <c r="H1659" i="3"/>
  <c r="D1660" i="3"/>
  <c r="E1659" i="3"/>
  <c r="K1659" i="3"/>
  <c r="E1657" i="4"/>
  <c r="H1657" i="4"/>
  <c r="D1658" i="4"/>
  <c r="E1657" i="5"/>
  <c r="D1658" i="5"/>
  <c r="H1657" i="5"/>
  <c r="E1658" i="4"/>
  <c r="H1658" i="4"/>
  <c r="D1659" i="4"/>
  <c r="H1660" i="3"/>
  <c r="D1661" i="3"/>
  <c r="E1660" i="3"/>
  <c r="K1660" i="3"/>
  <c r="H1658" i="5"/>
  <c r="D1659" i="5"/>
  <c r="E1658" i="5"/>
  <c r="E1659" i="4"/>
  <c r="H1659" i="4"/>
  <c r="D1660" i="4"/>
  <c r="D1660" i="5"/>
  <c r="E1659" i="5"/>
  <c r="H1659" i="5"/>
  <c r="E1661" i="3"/>
  <c r="K1661" i="3"/>
  <c r="D1662" i="3"/>
  <c r="H1661" i="3"/>
  <c r="D1661" i="5"/>
  <c r="H1660" i="5"/>
  <c r="E1660" i="5"/>
  <c r="H1660" i="4"/>
  <c r="E1660" i="4"/>
  <c r="D1661" i="4"/>
  <c r="H1662" i="3"/>
  <c r="D1663" i="3"/>
  <c r="E1662" i="3"/>
  <c r="K1662" i="3"/>
  <c r="E1663" i="3"/>
  <c r="H1663" i="3"/>
  <c r="D1664" i="3"/>
  <c r="K1663" i="3"/>
  <c r="E1661" i="4"/>
  <c r="H1661" i="4"/>
  <c r="D1662" i="4"/>
  <c r="D1662" i="5"/>
  <c r="E1661" i="5"/>
  <c r="H1661" i="5"/>
  <c r="H1662" i="4"/>
  <c r="E1662" i="4"/>
  <c r="D1663" i="4"/>
  <c r="H1662" i="5"/>
  <c r="D1663" i="5"/>
  <c r="E1662" i="5"/>
  <c r="H1664" i="3"/>
  <c r="E1664" i="3"/>
  <c r="D1665" i="3"/>
  <c r="K1664" i="3"/>
  <c r="H1663" i="4"/>
  <c r="E1663" i="4"/>
  <c r="D1664" i="4"/>
  <c r="D1666" i="3"/>
  <c r="H1665" i="3"/>
  <c r="E1665" i="3"/>
  <c r="K1665" i="3"/>
  <c r="E1663" i="5"/>
  <c r="D1664" i="5"/>
  <c r="H1663" i="5"/>
  <c r="H1666" i="3"/>
  <c r="D1667" i="3"/>
  <c r="K1666" i="3"/>
  <c r="E1666" i="3"/>
  <c r="E1664" i="4"/>
  <c r="H1664" i="4"/>
  <c r="D1665" i="4"/>
  <c r="H1664" i="5"/>
  <c r="E1664" i="5"/>
  <c r="D1665" i="5"/>
  <c r="E1665" i="4"/>
  <c r="H1665" i="4"/>
  <c r="D1666" i="4"/>
  <c r="D1666" i="5"/>
  <c r="E1665" i="5"/>
  <c r="H1665" i="5"/>
  <c r="H1667" i="3"/>
  <c r="K1667" i="3"/>
  <c r="D1668" i="3"/>
  <c r="E1667" i="3"/>
  <c r="H1666" i="5"/>
  <c r="D1667" i="5"/>
  <c r="E1666" i="5"/>
  <c r="E1666" i="4"/>
  <c r="H1666" i="4"/>
  <c r="D1667" i="4"/>
  <c r="D1669" i="3"/>
  <c r="H1668" i="3"/>
  <c r="K1668" i="3"/>
  <c r="E1668" i="3"/>
  <c r="E1667" i="4"/>
  <c r="H1667" i="4"/>
  <c r="D1668" i="4"/>
  <c r="H1669" i="3"/>
  <c r="D1670" i="3"/>
  <c r="K1669" i="3"/>
  <c r="E1669" i="3"/>
  <c r="E1667" i="5"/>
  <c r="D1668" i="5"/>
  <c r="H1667" i="5"/>
  <c r="H1668" i="4"/>
  <c r="E1668" i="4"/>
  <c r="D1669" i="4"/>
  <c r="D1669" i="5"/>
  <c r="H1668" i="5"/>
  <c r="E1668" i="5"/>
  <c r="D1671" i="3"/>
  <c r="H1670" i="3"/>
  <c r="E1670" i="3"/>
  <c r="K1670" i="3"/>
  <c r="H1669" i="4"/>
  <c r="E1669" i="4"/>
  <c r="D1670" i="4"/>
  <c r="E1669" i="5"/>
  <c r="H1669" i="5"/>
  <c r="D1670" i="5"/>
  <c r="K1671" i="3"/>
  <c r="H1671" i="3"/>
  <c r="E1671" i="3"/>
  <c r="D1672" i="3"/>
  <c r="E1670" i="4"/>
  <c r="H1670" i="4"/>
  <c r="D1671" i="4"/>
  <c r="E1670" i="5"/>
  <c r="D1671" i="5"/>
  <c r="H1670" i="5"/>
  <c r="H1672" i="3"/>
  <c r="D1673" i="3"/>
  <c r="E1672" i="3"/>
  <c r="K1672" i="3"/>
  <c r="E1673" i="3"/>
  <c r="D1674" i="3"/>
  <c r="H1673" i="3"/>
  <c r="K1673" i="3"/>
  <c r="H1671" i="4"/>
  <c r="E1671" i="4"/>
  <c r="D1672" i="4"/>
  <c r="D1672" i="5"/>
  <c r="H1671" i="5"/>
  <c r="E1671" i="5"/>
  <c r="D1673" i="5"/>
  <c r="H1672" i="5"/>
  <c r="E1672" i="5"/>
  <c r="E1672" i="4"/>
  <c r="H1672" i="4"/>
  <c r="D1673" i="4"/>
  <c r="D1675" i="3"/>
  <c r="H1674" i="3"/>
  <c r="E1674" i="3"/>
  <c r="K1674" i="3"/>
  <c r="E1675" i="3"/>
  <c r="D1676" i="3"/>
  <c r="K1675" i="3"/>
  <c r="H1675" i="3"/>
  <c r="H1673" i="4"/>
  <c r="E1673" i="4"/>
  <c r="D1674" i="4"/>
  <c r="D1674" i="5"/>
  <c r="H1673" i="5"/>
  <c r="E1673" i="5"/>
  <c r="E1674" i="5"/>
  <c r="D1675" i="5"/>
  <c r="H1674" i="5"/>
  <c r="D1677" i="3"/>
  <c r="E1676" i="3"/>
  <c r="H1676" i="3"/>
  <c r="K1676" i="3"/>
  <c r="E1674" i="4"/>
  <c r="H1674" i="4"/>
  <c r="D1675" i="4"/>
  <c r="H1675" i="4"/>
  <c r="E1675" i="4"/>
  <c r="D1676" i="4"/>
  <c r="D1678" i="3"/>
  <c r="E1677" i="3"/>
  <c r="H1677" i="3"/>
  <c r="K1677" i="3"/>
  <c r="D1676" i="5"/>
  <c r="E1675" i="5"/>
  <c r="H1675" i="5"/>
  <c r="D1679" i="3"/>
  <c r="H1678" i="3"/>
  <c r="E1678" i="3"/>
  <c r="K1678" i="3"/>
  <c r="H1676" i="5"/>
  <c r="D1677" i="5"/>
  <c r="E1676" i="5"/>
  <c r="H1676" i="4"/>
  <c r="E1676" i="4"/>
  <c r="D1677" i="4"/>
  <c r="H1677" i="4"/>
  <c r="E1677" i="4"/>
  <c r="D1678" i="4"/>
  <c r="E1677" i="5"/>
  <c r="H1677" i="5"/>
  <c r="D1678" i="5"/>
  <c r="K1679" i="3"/>
  <c r="D1680" i="3"/>
  <c r="E1679" i="3"/>
  <c r="H1679" i="3"/>
  <c r="E1678" i="5"/>
  <c r="D1679" i="5"/>
  <c r="H1678" i="5"/>
  <c r="D1681" i="3"/>
  <c r="E1680" i="3"/>
  <c r="H1680" i="3"/>
  <c r="K1680" i="3"/>
  <c r="E1678" i="4"/>
  <c r="H1678" i="4"/>
  <c r="D1679" i="4"/>
  <c r="E1681" i="3"/>
  <c r="D1682" i="3"/>
  <c r="H1681" i="3"/>
  <c r="K1681" i="3"/>
  <c r="D1680" i="5"/>
  <c r="E1679" i="5"/>
  <c r="H1679" i="5"/>
  <c r="H1679" i="4"/>
  <c r="E1679" i="4"/>
  <c r="D1680" i="4"/>
  <c r="E1682" i="3"/>
  <c r="H1682" i="3"/>
  <c r="K1682" i="3"/>
  <c r="D1683" i="3"/>
  <c r="H1680" i="4"/>
  <c r="E1680" i="4"/>
  <c r="D1681" i="4"/>
  <c r="D1681" i="5"/>
  <c r="E1680" i="5"/>
  <c r="H1680" i="5"/>
  <c r="D1682" i="5"/>
  <c r="H1681" i="5"/>
  <c r="E1681" i="5"/>
  <c r="E1681" i="4"/>
  <c r="H1681" i="4"/>
  <c r="D1682" i="4"/>
  <c r="E1683" i="3"/>
  <c r="H1683" i="3"/>
  <c r="D1684" i="3"/>
  <c r="K1683" i="3"/>
  <c r="E1682" i="4"/>
  <c r="H1682" i="4"/>
  <c r="D1683" i="4"/>
  <c r="D1685" i="3"/>
  <c r="H1684" i="3"/>
  <c r="E1684" i="3"/>
  <c r="K1684" i="3"/>
  <c r="H1682" i="5"/>
  <c r="E1682" i="5"/>
  <c r="D1683" i="5"/>
  <c r="H1683" i="5"/>
  <c r="E1683" i="5"/>
  <c r="D1684" i="5"/>
  <c r="H1685" i="3"/>
  <c r="E1685" i="3"/>
  <c r="K1685" i="3"/>
  <c r="D1686" i="3"/>
  <c r="E1683" i="4"/>
  <c r="H1683" i="4"/>
  <c r="D1684" i="4"/>
  <c r="D1685" i="5"/>
  <c r="H1684" i="5"/>
  <c r="E1684" i="5"/>
  <c r="D1687" i="3"/>
  <c r="H1686" i="3"/>
  <c r="E1686" i="3"/>
  <c r="K1686" i="3"/>
  <c r="H1684" i="4"/>
  <c r="E1684" i="4"/>
  <c r="D1685" i="4"/>
  <c r="H1687" i="3"/>
  <c r="D1688" i="3"/>
  <c r="E1687" i="3"/>
  <c r="K1687" i="3"/>
  <c r="E1685" i="4"/>
  <c r="H1685" i="4"/>
  <c r="D1686" i="4"/>
  <c r="D1686" i="5"/>
  <c r="E1685" i="5"/>
  <c r="H1685" i="5"/>
  <c r="H1686" i="4"/>
  <c r="E1686" i="4"/>
  <c r="D1687" i="4"/>
  <c r="D1689" i="3"/>
  <c r="H1688" i="3"/>
  <c r="E1688" i="3"/>
  <c r="K1688" i="3"/>
  <c r="D1687" i="5"/>
  <c r="E1686" i="5"/>
  <c r="H1686" i="5"/>
  <c r="H1689" i="3"/>
  <c r="K1689" i="3"/>
  <c r="E1689" i="3"/>
  <c r="D1690" i="3"/>
  <c r="D1688" i="5"/>
  <c r="E1687" i="5"/>
  <c r="H1687" i="5"/>
  <c r="H1687" i="4"/>
  <c r="E1687" i="4"/>
  <c r="D1688" i="4"/>
  <c r="H1690" i="3"/>
  <c r="E1690" i="3"/>
  <c r="D1691" i="3"/>
  <c r="K1690" i="3"/>
  <c r="H1688" i="4"/>
  <c r="E1688" i="4"/>
  <c r="D1689" i="4"/>
  <c r="H1688" i="5"/>
  <c r="D1689" i="5"/>
  <c r="E1688" i="5"/>
  <c r="D1692" i="3"/>
  <c r="H1691" i="3"/>
  <c r="E1691" i="3"/>
  <c r="K1691" i="3"/>
  <c r="H1689" i="4"/>
  <c r="E1689" i="4"/>
  <c r="D1690" i="4"/>
  <c r="E1689" i="5"/>
  <c r="D1690" i="5"/>
  <c r="H1689" i="5"/>
  <c r="E1690" i="4"/>
  <c r="H1690" i="4"/>
  <c r="D1691" i="4"/>
  <c r="D1691" i="5"/>
  <c r="E1690" i="5"/>
  <c r="H1690" i="5"/>
  <c r="H1692" i="3"/>
  <c r="E1692" i="3"/>
  <c r="D1693" i="3"/>
  <c r="K1692" i="3"/>
  <c r="H1691" i="4"/>
  <c r="E1691" i="4"/>
  <c r="D1692" i="4"/>
  <c r="H1691" i="5"/>
  <c r="E1691" i="5"/>
  <c r="D1692" i="5"/>
  <c r="H1693" i="3"/>
  <c r="E1693" i="3"/>
  <c r="D1694" i="3"/>
  <c r="K1693" i="3"/>
  <c r="H1692" i="4"/>
  <c r="E1692" i="4"/>
  <c r="D1693" i="4"/>
  <c r="D1693" i="5"/>
  <c r="E1692" i="5"/>
  <c r="H1692" i="5"/>
  <c r="E1694" i="3"/>
  <c r="D1695" i="3"/>
  <c r="H1694" i="3"/>
  <c r="K1694" i="3"/>
  <c r="K1695" i="3"/>
  <c r="E1695" i="3"/>
  <c r="D1696" i="3"/>
  <c r="H1695" i="3"/>
  <c r="E1693" i="5"/>
  <c r="H1693" i="5"/>
  <c r="D1694" i="5"/>
  <c r="H1693" i="4"/>
  <c r="E1693" i="4"/>
  <c r="D1694" i="4"/>
  <c r="E1694" i="5"/>
  <c r="H1694" i="5"/>
  <c r="D1695" i="5"/>
  <c r="H1694" i="4"/>
  <c r="E1694" i="4"/>
  <c r="D1695" i="4"/>
  <c r="D1697" i="3"/>
  <c r="H1696" i="3"/>
  <c r="E1696" i="3"/>
  <c r="K1696" i="3"/>
  <c r="E1697" i="3"/>
  <c r="H1697" i="3"/>
  <c r="K1697" i="3"/>
  <c r="D1698" i="3"/>
  <c r="E1695" i="4"/>
  <c r="H1695" i="4"/>
  <c r="D1696" i="4"/>
  <c r="E1695" i="5"/>
  <c r="H1695" i="5"/>
  <c r="D1696" i="5"/>
  <c r="E1696" i="4"/>
  <c r="H1696" i="4"/>
  <c r="D1697" i="4"/>
  <c r="D1697" i="5"/>
  <c r="H1696" i="5"/>
  <c r="E1696" i="5"/>
  <c r="D1699" i="3"/>
  <c r="H1698" i="3"/>
  <c r="E1698" i="3"/>
  <c r="K1698" i="3"/>
  <c r="H1697" i="5"/>
  <c r="E1697" i="5"/>
  <c r="D1698" i="5"/>
  <c r="H1697" i="4"/>
  <c r="E1697" i="4"/>
  <c r="D1698" i="4"/>
  <c r="K1699" i="3"/>
  <c r="H1699" i="3"/>
  <c r="D1700" i="3"/>
  <c r="E1699" i="3"/>
  <c r="H1698" i="5"/>
  <c r="D1699" i="5"/>
  <c r="E1698" i="5"/>
  <c r="E1698" i="4"/>
  <c r="H1698" i="4"/>
  <c r="D1699" i="4"/>
  <c r="E1700" i="3"/>
  <c r="D1701" i="3"/>
  <c r="H1700" i="3"/>
  <c r="K1700" i="3"/>
  <c r="E1699" i="4"/>
  <c r="H1699" i="4"/>
  <c r="D1700" i="4"/>
  <c r="E1699" i="5"/>
  <c r="H1699" i="5"/>
  <c r="D1700" i="5"/>
  <c r="D1702" i="3"/>
  <c r="K1701" i="3"/>
  <c r="H1701" i="3"/>
  <c r="E1701" i="3"/>
  <c r="E1700" i="4"/>
  <c r="H1700" i="4"/>
  <c r="D1701" i="4"/>
  <c r="H1700" i="5"/>
  <c r="E1700" i="5"/>
  <c r="D1701" i="5"/>
  <c r="E1702" i="3"/>
  <c r="H1702" i="3"/>
  <c r="D1703" i="3"/>
  <c r="K1702" i="3"/>
  <c r="E1701" i="5"/>
  <c r="H1701" i="5"/>
  <c r="D1702" i="5"/>
  <c r="E1701" i="4"/>
  <c r="H1701" i="4"/>
  <c r="D1702" i="4"/>
  <c r="H1703" i="3"/>
  <c r="E1703" i="3"/>
  <c r="D1704" i="3"/>
  <c r="K1703" i="3"/>
  <c r="E1702" i="5"/>
  <c r="D1703" i="5"/>
  <c r="H1702" i="5"/>
  <c r="H1702" i="4"/>
  <c r="E1702" i="4"/>
  <c r="D1703" i="4"/>
  <c r="H1704" i="3"/>
  <c r="D1705" i="3"/>
  <c r="E1704" i="3"/>
  <c r="K1704" i="3"/>
  <c r="H1705" i="3"/>
  <c r="K1705" i="3"/>
  <c r="D1706" i="3"/>
  <c r="E1705" i="3"/>
  <c r="H1703" i="4"/>
  <c r="E1703" i="4"/>
  <c r="D1704" i="4"/>
  <c r="H1703" i="5"/>
  <c r="E1703" i="5"/>
  <c r="D1704" i="5"/>
  <c r="E1704" i="4"/>
  <c r="H1704" i="4"/>
  <c r="D1705" i="4"/>
  <c r="D1705" i="5"/>
  <c r="E1704" i="5"/>
  <c r="H1704" i="5"/>
  <c r="E1706" i="3"/>
  <c r="D1707" i="3"/>
  <c r="H1706" i="3"/>
  <c r="K1706" i="3"/>
  <c r="K1707" i="3"/>
  <c r="D1708" i="3"/>
  <c r="E1707" i="3"/>
  <c r="H1707" i="3"/>
  <c r="E1705" i="4"/>
  <c r="H1705" i="4"/>
  <c r="D1706" i="4"/>
  <c r="D1706" i="5"/>
  <c r="E1705" i="5"/>
  <c r="H1705" i="5"/>
  <c r="H1708" i="3"/>
  <c r="E1708" i="3"/>
  <c r="K1708" i="3"/>
  <c r="D1709" i="3"/>
  <c r="D1707" i="5"/>
  <c r="E1706" i="5"/>
  <c r="H1706" i="5"/>
  <c r="H1706" i="4"/>
  <c r="E1706" i="4"/>
  <c r="D1707" i="4"/>
  <c r="D1710" i="3"/>
  <c r="E1709" i="3"/>
  <c r="K1709" i="3"/>
  <c r="H1709" i="3"/>
  <c r="H1707" i="4"/>
  <c r="E1707" i="4"/>
  <c r="D1708" i="4"/>
  <c r="D1708" i="5"/>
  <c r="E1707" i="5"/>
  <c r="H1707" i="5"/>
  <c r="D1709" i="5"/>
  <c r="H1708" i="5"/>
  <c r="E1708" i="5"/>
  <c r="H1708" i="4"/>
  <c r="E1708" i="4"/>
  <c r="D1709" i="4"/>
  <c r="E1710" i="3"/>
  <c r="D1711" i="3"/>
  <c r="H1710" i="3"/>
  <c r="K1710" i="3"/>
  <c r="K1711" i="3"/>
  <c r="D1712" i="3"/>
  <c r="E1711" i="3"/>
  <c r="H1711" i="3"/>
  <c r="H1709" i="4"/>
  <c r="E1709" i="4"/>
  <c r="D1710" i="4"/>
  <c r="H1709" i="5"/>
  <c r="E1709" i="5"/>
  <c r="D1710" i="5"/>
  <c r="E1710" i="4"/>
  <c r="H1710" i="4"/>
  <c r="D1711" i="4"/>
  <c r="E1710" i="5"/>
  <c r="H1710" i="5"/>
  <c r="D1711" i="5"/>
  <c r="D1713" i="3"/>
  <c r="E1712" i="3"/>
  <c r="H1712" i="3"/>
  <c r="K1712" i="3"/>
  <c r="H1711" i="4"/>
  <c r="E1711" i="4"/>
  <c r="D1712" i="4"/>
  <c r="E1711" i="5"/>
  <c r="H1711" i="5"/>
  <c r="D1712" i="5"/>
  <c r="H1713" i="3"/>
  <c r="D1714" i="3"/>
  <c r="K1713" i="3"/>
  <c r="E1713" i="3"/>
  <c r="H1712" i="5"/>
  <c r="D1713" i="5"/>
  <c r="E1712" i="5"/>
  <c r="E1714" i="3"/>
  <c r="H1714" i="3"/>
  <c r="K1714" i="3"/>
  <c r="D1715" i="3"/>
  <c r="E1712" i="4"/>
  <c r="H1712" i="4"/>
  <c r="D1713" i="4"/>
  <c r="E1715" i="3"/>
  <c r="D1716" i="3"/>
  <c r="K1715" i="3"/>
  <c r="H1715" i="3"/>
  <c r="H1713" i="4"/>
  <c r="E1713" i="4"/>
  <c r="D1714" i="4"/>
  <c r="D1714" i="5"/>
  <c r="H1713" i="5"/>
  <c r="E1713" i="5"/>
  <c r="H1714" i="4"/>
  <c r="E1714" i="4"/>
  <c r="D1715" i="4"/>
  <c r="D1717" i="3"/>
  <c r="H1716" i="3"/>
  <c r="K1716" i="3"/>
  <c r="E1716" i="3"/>
  <c r="D1715" i="5"/>
  <c r="H1714" i="5"/>
  <c r="E1714" i="5"/>
  <c r="E1715" i="5"/>
  <c r="H1715" i="5"/>
  <c r="D1716" i="5"/>
  <c r="E1717" i="3"/>
  <c r="D1718" i="3"/>
  <c r="K1717" i="3"/>
  <c r="H1717" i="3"/>
  <c r="E1715" i="4"/>
  <c r="H1715" i="4"/>
  <c r="D1716" i="4"/>
  <c r="D1717" i="5"/>
  <c r="H1716" i="5"/>
  <c r="E1716" i="5"/>
  <c r="H1716" i="4"/>
  <c r="E1716" i="4"/>
  <c r="D1717" i="4"/>
  <c r="E1718" i="3"/>
  <c r="H1718" i="3"/>
  <c r="D1719" i="3"/>
  <c r="K1718" i="3"/>
  <c r="E1717" i="4"/>
  <c r="H1717" i="4"/>
  <c r="D1718" i="4"/>
  <c r="E1719" i="3"/>
  <c r="D1720" i="3"/>
  <c r="K1719" i="3"/>
  <c r="H1719" i="3"/>
  <c r="E1717" i="5"/>
  <c r="D1718" i="5"/>
  <c r="H1717" i="5"/>
  <c r="H1718" i="4"/>
  <c r="E1718" i="4"/>
  <c r="D1719" i="4"/>
  <c r="H1718" i="5"/>
  <c r="E1718" i="5"/>
  <c r="D1719" i="5"/>
  <c r="H1720" i="3"/>
  <c r="D1721" i="3"/>
  <c r="E1720" i="3"/>
  <c r="K1720" i="3"/>
  <c r="E1719" i="4"/>
  <c r="H1719" i="4"/>
  <c r="D1720" i="4"/>
  <c r="D1720" i="5"/>
  <c r="E1719" i="5"/>
  <c r="H1719" i="5"/>
  <c r="H1721" i="3"/>
  <c r="K1721" i="3"/>
  <c r="E1721" i="3"/>
  <c r="D1722" i="3"/>
  <c r="H1720" i="4"/>
  <c r="E1720" i="4"/>
  <c r="D1721" i="4"/>
  <c r="H1722" i="3"/>
  <c r="E1722" i="3"/>
  <c r="K1722" i="3"/>
  <c r="D1723" i="3"/>
  <c r="D1721" i="5"/>
  <c r="E1720" i="5"/>
  <c r="H1720" i="5"/>
  <c r="H1723" i="3"/>
  <c r="D1724" i="3"/>
  <c r="E1723" i="3"/>
  <c r="K1723" i="3"/>
  <c r="D1722" i="5"/>
  <c r="H1721" i="5"/>
  <c r="E1721" i="5"/>
  <c r="E1721" i="4"/>
  <c r="H1721" i="4"/>
  <c r="D1722" i="4"/>
  <c r="H1724" i="3"/>
  <c r="D1725" i="3"/>
  <c r="K1724" i="3"/>
  <c r="E1724" i="3"/>
  <c r="H1722" i="4"/>
  <c r="E1722" i="4"/>
  <c r="D1723" i="4"/>
  <c r="D1723" i="5"/>
  <c r="E1722" i="5"/>
  <c r="H1722" i="5"/>
  <c r="D1724" i="5"/>
  <c r="E1723" i="5"/>
  <c r="H1723" i="5"/>
  <c r="E1725" i="3"/>
  <c r="K1725" i="3"/>
  <c r="H1725" i="3"/>
  <c r="D1726" i="3"/>
  <c r="H1723" i="4"/>
  <c r="E1723" i="4"/>
  <c r="D1724" i="4"/>
  <c r="H1724" i="4"/>
  <c r="E1724" i="4"/>
  <c r="D1725" i="4"/>
  <c r="H1726" i="3"/>
  <c r="D1727" i="3"/>
  <c r="E1726" i="3"/>
  <c r="K1726" i="3"/>
  <c r="H1724" i="5"/>
  <c r="E1724" i="5"/>
  <c r="D1725" i="5"/>
  <c r="E1725" i="5"/>
  <c r="H1725" i="5"/>
  <c r="D1726" i="5"/>
  <c r="H1725" i="4"/>
  <c r="E1725" i="4"/>
  <c r="D1726" i="4"/>
  <c r="H1727" i="3"/>
  <c r="E1727" i="3"/>
  <c r="D1728" i="3"/>
  <c r="K1727" i="3"/>
  <c r="H1726" i="5"/>
  <c r="D1727" i="5"/>
  <c r="E1726" i="5"/>
  <c r="E1726" i="4"/>
  <c r="H1726" i="4"/>
  <c r="D1727" i="4"/>
  <c r="D1729" i="3"/>
  <c r="E1728" i="3"/>
  <c r="H1728" i="3"/>
  <c r="K1728" i="3"/>
  <c r="H1729" i="3"/>
  <c r="K1729" i="3"/>
  <c r="E1729" i="3"/>
  <c r="D1730" i="3"/>
  <c r="H1727" i="4"/>
  <c r="E1727" i="4"/>
  <c r="D1728" i="4"/>
  <c r="D1728" i="5"/>
  <c r="H1727" i="5"/>
  <c r="E1727" i="5"/>
  <c r="D1729" i="5"/>
  <c r="H1728" i="5"/>
  <c r="E1728" i="5"/>
  <c r="E1730" i="3"/>
  <c r="D1731" i="3"/>
  <c r="H1730" i="3"/>
  <c r="K1730" i="3"/>
  <c r="H1728" i="4"/>
  <c r="E1728" i="4"/>
  <c r="D1729" i="4"/>
  <c r="E1729" i="4"/>
  <c r="H1729" i="4"/>
  <c r="D1730" i="4"/>
  <c r="E1731" i="3"/>
  <c r="K1731" i="3"/>
  <c r="H1731" i="3"/>
  <c r="D1732" i="3"/>
  <c r="D1730" i="5"/>
  <c r="E1729" i="5"/>
  <c r="H1729" i="5"/>
  <c r="E1730" i="4"/>
  <c r="H1730" i="4"/>
  <c r="D1731" i="4"/>
  <c r="E1730" i="5"/>
  <c r="H1730" i="5"/>
  <c r="D1731" i="5"/>
  <c r="D1733" i="3"/>
  <c r="E1732" i="3"/>
  <c r="H1732" i="3"/>
  <c r="K1732" i="3"/>
  <c r="E1733" i="3"/>
  <c r="H1733" i="3"/>
  <c r="K1733" i="3"/>
  <c r="D1734" i="3"/>
  <c r="H1731" i="5"/>
  <c r="D1732" i="5"/>
  <c r="E1731" i="5"/>
  <c r="E1731" i="4"/>
  <c r="H1731" i="4"/>
  <c r="D1732" i="4"/>
  <c r="D1735" i="3"/>
  <c r="E1734" i="3"/>
  <c r="H1734" i="3"/>
  <c r="K1734" i="3"/>
  <c r="E1732" i="5"/>
  <c r="D1733" i="5"/>
  <c r="H1732" i="5"/>
  <c r="H1732" i="4"/>
  <c r="E1732" i="4"/>
  <c r="D1733" i="4"/>
  <c r="E1733" i="4"/>
  <c r="H1733" i="4"/>
  <c r="D1734" i="4"/>
  <c r="D1734" i="5"/>
  <c r="E1733" i="5"/>
  <c r="H1733" i="5"/>
  <c r="D1736" i="3"/>
  <c r="K1735" i="3"/>
  <c r="E1735" i="3"/>
  <c r="H1735" i="3"/>
  <c r="H1734" i="5"/>
  <c r="D1735" i="5"/>
  <c r="E1734" i="5"/>
  <c r="H1736" i="3"/>
  <c r="D1737" i="3"/>
  <c r="E1736" i="3"/>
  <c r="K1736" i="3"/>
  <c r="E1734" i="4"/>
  <c r="H1734" i="4"/>
  <c r="D1735" i="4"/>
  <c r="H1735" i="4"/>
  <c r="E1735" i="4"/>
  <c r="D1736" i="4"/>
  <c r="H1735" i="5"/>
  <c r="E1735" i="5"/>
  <c r="D1736" i="5"/>
  <c r="E1737" i="3"/>
  <c r="D1738" i="3"/>
  <c r="K1737" i="3"/>
  <c r="H1737" i="3"/>
  <c r="D1737" i="5"/>
  <c r="H1736" i="5"/>
  <c r="E1736" i="5"/>
  <c r="H1738" i="3"/>
  <c r="D1739" i="3"/>
  <c r="E1738" i="3"/>
  <c r="K1738" i="3"/>
  <c r="E1736" i="4"/>
  <c r="H1736" i="4"/>
  <c r="D1737" i="4"/>
  <c r="E1737" i="4"/>
  <c r="H1737" i="4"/>
  <c r="D1738" i="4"/>
  <c r="K1739" i="3"/>
  <c r="E1739" i="3"/>
  <c r="H1739" i="3"/>
  <c r="D1740" i="3"/>
  <c r="D1738" i="5"/>
  <c r="E1737" i="5"/>
  <c r="H1737" i="5"/>
  <c r="E1738" i="4"/>
  <c r="H1738" i="4"/>
  <c r="D1739" i="4"/>
  <c r="D1739" i="5"/>
  <c r="H1738" i="5"/>
  <c r="E1738" i="5"/>
  <c r="D1741" i="3"/>
  <c r="H1740" i="3"/>
  <c r="E1740" i="3"/>
  <c r="K1740" i="3"/>
  <c r="E1739" i="4"/>
  <c r="H1739" i="4"/>
  <c r="D1740" i="4"/>
  <c r="D1740" i="5"/>
  <c r="E1739" i="5"/>
  <c r="H1739" i="5"/>
  <c r="H1741" i="3"/>
  <c r="D1742" i="3"/>
  <c r="K1741" i="3"/>
  <c r="E1741" i="3"/>
  <c r="E1740" i="4"/>
  <c r="H1740" i="4"/>
  <c r="D1741" i="4"/>
  <c r="E1742" i="3"/>
  <c r="D1743" i="3"/>
  <c r="H1742" i="3"/>
  <c r="K1742" i="3"/>
  <c r="D1741" i="5"/>
  <c r="E1740" i="5"/>
  <c r="H1740" i="5"/>
  <c r="E1741" i="4"/>
  <c r="H1741" i="4"/>
  <c r="D1742" i="4"/>
  <c r="D1742" i="5"/>
  <c r="H1741" i="5"/>
  <c r="E1741" i="5"/>
  <c r="E1743" i="3"/>
  <c r="D1744" i="3"/>
  <c r="H1743" i="3"/>
  <c r="K1743" i="3"/>
  <c r="D1745" i="3"/>
  <c r="H1744" i="3"/>
  <c r="E1744" i="3"/>
  <c r="K1744" i="3"/>
  <c r="E1742" i="4"/>
  <c r="H1742" i="4"/>
  <c r="D1743" i="4"/>
  <c r="E1742" i="5"/>
  <c r="D1743" i="5"/>
  <c r="H1742" i="5"/>
  <c r="E1743" i="4"/>
  <c r="H1743" i="4"/>
  <c r="D1744" i="4"/>
  <c r="E1743" i="5"/>
  <c r="H1743" i="5"/>
  <c r="D1744" i="5"/>
  <c r="D1746" i="3"/>
  <c r="K1745" i="3"/>
  <c r="H1745" i="3"/>
  <c r="E1745" i="3"/>
  <c r="E1744" i="4"/>
  <c r="H1744" i="4"/>
  <c r="D1745" i="4"/>
  <c r="D1745" i="5"/>
  <c r="E1744" i="5"/>
  <c r="H1744" i="5"/>
  <c r="D1747" i="3"/>
  <c r="E1746" i="3"/>
  <c r="H1746" i="3"/>
  <c r="K1746" i="3"/>
  <c r="H1745" i="4"/>
  <c r="E1745" i="4"/>
  <c r="D1746" i="4"/>
  <c r="D1746" i="5"/>
  <c r="H1745" i="5"/>
  <c r="E1745" i="5"/>
  <c r="H1747" i="3"/>
  <c r="D1748" i="3"/>
  <c r="E1747" i="3"/>
  <c r="K1747" i="3"/>
  <c r="D1749" i="3"/>
  <c r="H1748" i="3"/>
  <c r="E1748" i="3"/>
  <c r="K1748" i="3"/>
  <c r="H1746" i="5"/>
  <c r="D1747" i="5"/>
  <c r="E1746" i="5"/>
  <c r="E1746" i="4"/>
  <c r="H1746" i="4"/>
  <c r="D1747" i="4"/>
  <c r="E1747" i="4"/>
  <c r="H1747" i="4"/>
  <c r="D1748" i="4"/>
  <c r="H1747" i="5"/>
  <c r="D1748" i="5"/>
  <c r="E1747" i="5"/>
  <c r="D1750" i="3"/>
  <c r="K1749" i="3"/>
  <c r="H1749" i="3"/>
  <c r="E1749" i="3"/>
  <c r="H1748" i="4"/>
  <c r="E1748" i="4"/>
  <c r="D1749" i="4"/>
  <c r="E1750" i="3"/>
  <c r="D1751" i="3"/>
  <c r="H1750" i="3"/>
  <c r="K1750" i="3"/>
  <c r="D1749" i="5"/>
  <c r="H1748" i="5"/>
  <c r="E1748" i="5"/>
  <c r="E1749" i="5"/>
  <c r="H1749" i="5"/>
  <c r="D1750" i="5"/>
  <c r="E1749" i="4"/>
  <c r="H1749" i="4"/>
  <c r="D1750" i="4"/>
  <c r="H1751" i="3"/>
  <c r="E1751" i="3"/>
  <c r="K1751" i="3"/>
  <c r="D1752" i="3"/>
  <c r="H1752" i="3"/>
  <c r="E1752" i="3"/>
  <c r="D1753" i="3"/>
  <c r="K1752" i="3"/>
  <c r="D1751" i="5"/>
  <c r="E1750" i="5"/>
  <c r="H1750" i="5"/>
  <c r="E1750" i="4"/>
  <c r="H1750" i="4"/>
  <c r="D1751" i="4"/>
  <c r="H1753" i="3"/>
  <c r="K1753" i="3"/>
  <c r="E1753" i="3"/>
  <c r="D1754" i="3"/>
  <c r="H1751" i="4"/>
  <c r="E1751" i="4"/>
  <c r="D1752" i="4"/>
  <c r="D1752" i="5"/>
  <c r="E1751" i="5"/>
  <c r="H1751" i="5"/>
  <c r="D1753" i="5"/>
  <c r="H1752" i="5"/>
  <c r="E1752" i="5"/>
  <c r="E1754" i="3"/>
  <c r="D1755" i="3"/>
  <c r="K1754" i="3"/>
  <c r="H1754" i="3"/>
  <c r="E1752" i="4"/>
  <c r="H1752" i="4"/>
  <c r="D1753" i="4"/>
  <c r="E1753" i="4"/>
  <c r="H1753" i="4"/>
  <c r="D1754" i="4"/>
  <c r="D1756" i="3"/>
  <c r="H1755" i="3"/>
  <c r="K1755" i="3"/>
  <c r="E1755" i="3"/>
  <c r="E1753" i="5"/>
  <c r="D1754" i="5"/>
  <c r="H1753" i="5"/>
  <c r="H1754" i="4"/>
  <c r="E1754" i="4"/>
  <c r="D1755" i="4"/>
  <c r="D1757" i="3"/>
  <c r="H1756" i="3"/>
  <c r="K1756" i="3"/>
  <c r="E1756" i="3"/>
  <c r="D1755" i="5"/>
  <c r="H1754" i="5"/>
  <c r="E1754" i="5"/>
  <c r="H1755" i="4"/>
  <c r="E1755" i="4"/>
  <c r="D1756" i="4"/>
  <c r="D1756" i="5"/>
  <c r="H1755" i="5"/>
  <c r="E1755" i="5"/>
  <c r="H1757" i="3"/>
  <c r="D1758" i="3"/>
  <c r="E1757" i="3"/>
  <c r="K1757" i="3"/>
  <c r="E1758" i="3"/>
  <c r="H1758" i="3"/>
  <c r="D1759" i="3"/>
  <c r="K1758" i="3"/>
  <c r="D1757" i="5"/>
  <c r="H1756" i="5"/>
  <c r="E1756" i="5"/>
  <c r="E1756" i="4"/>
  <c r="H1756" i="4"/>
  <c r="D1757" i="4"/>
  <c r="H1757" i="4"/>
  <c r="E1757" i="4"/>
  <c r="D1758" i="4"/>
  <c r="H1759" i="3"/>
  <c r="K1759" i="3"/>
  <c r="D1760" i="3"/>
  <c r="E1759" i="3"/>
  <c r="E1757" i="5"/>
  <c r="H1757" i="5"/>
  <c r="D1758" i="5"/>
  <c r="D1761" i="3"/>
  <c r="E1760" i="3"/>
  <c r="H1760" i="3"/>
  <c r="K1760" i="3"/>
  <c r="E1758" i="4"/>
  <c r="H1758" i="4"/>
  <c r="D1759" i="4"/>
  <c r="H1758" i="5"/>
  <c r="D1759" i="5"/>
  <c r="E1758" i="5"/>
  <c r="H1759" i="4"/>
  <c r="E1759" i="4"/>
  <c r="D1760" i="4"/>
  <c r="E1759" i="5"/>
  <c r="H1759" i="5"/>
  <c r="D1760" i="5"/>
  <c r="D1762" i="3"/>
  <c r="K1761" i="3"/>
  <c r="E1761" i="3"/>
  <c r="H1761" i="3"/>
  <c r="E1760" i="4"/>
  <c r="H1760" i="4"/>
  <c r="D1761" i="4"/>
  <c r="H1760" i="5"/>
  <c r="E1760" i="5"/>
  <c r="D1761" i="5"/>
  <c r="E1762" i="3"/>
  <c r="H1762" i="3"/>
  <c r="D1763" i="3"/>
  <c r="K1762" i="3"/>
  <c r="H1761" i="4"/>
  <c r="E1761" i="4"/>
  <c r="D1762" i="4"/>
  <c r="D1762" i="5"/>
  <c r="H1761" i="5"/>
  <c r="E1761" i="5"/>
  <c r="D1764" i="3"/>
  <c r="E1763" i="3"/>
  <c r="K1763" i="3"/>
  <c r="H1763" i="3"/>
  <c r="H1764" i="3"/>
  <c r="D1765" i="3"/>
  <c r="E1764" i="3"/>
  <c r="K1764" i="3"/>
  <c r="H1762" i="5"/>
  <c r="D1763" i="5"/>
  <c r="E1762" i="5"/>
  <c r="E1762" i="4"/>
  <c r="H1762" i="4"/>
  <c r="D1763" i="4"/>
  <c r="D1764" i="5"/>
  <c r="H1763" i="5"/>
  <c r="E1763" i="5"/>
  <c r="E1763" i="4"/>
  <c r="H1763" i="4"/>
  <c r="D1764" i="4"/>
  <c r="H1765" i="3"/>
  <c r="D1766" i="3"/>
  <c r="E1765" i="3"/>
  <c r="K1765" i="3"/>
  <c r="E1766" i="3"/>
  <c r="H1766" i="3"/>
  <c r="D1767" i="3"/>
  <c r="K1766" i="3"/>
  <c r="H1764" i="4"/>
  <c r="E1764" i="4"/>
  <c r="D1765" i="4"/>
  <c r="D1765" i="5"/>
  <c r="H1764" i="5"/>
  <c r="E1764" i="5"/>
  <c r="H1765" i="4"/>
  <c r="E1765" i="4"/>
  <c r="D1766" i="4"/>
  <c r="E1765" i="5"/>
  <c r="H1765" i="5"/>
  <c r="D1766" i="5"/>
  <c r="D1768" i="3"/>
  <c r="K1767" i="3"/>
  <c r="E1767" i="3"/>
  <c r="H1767" i="3"/>
  <c r="E1766" i="4"/>
  <c r="H1766" i="4"/>
  <c r="D1767" i="4"/>
  <c r="D1767" i="5"/>
  <c r="H1766" i="5"/>
  <c r="E1766" i="5"/>
  <c r="E1768" i="3"/>
  <c r="D1769" i="3"/>
  <c r="H1768" i="3"/>
  <c r="K1768" i="3"/>
  <c r="D1770" i="3"/>
  <c r="H1769" i="3"/>
  <c r="E1769" i="3"/>
  <c r="K1769" i="3"/>
  <c r="D1768" i="5"/>
  <c r="H1767" i="5"/>
  <c r="E1767" i="5"/>
  <c r="E1767" i="4"/>
  <c r="H1767" i="4"/>
  <c r="D1768" i="4"/>
  <c r="H1768" i="4"/>
  <c r="E1768" i="4"/>
  <c r="D1769" i="4"/>
  <c r="D1769" i="5"/>
  <c r="E1768" i="5"/>
  <c r="H1768" i="5"/>
  <c r="H1770" i="3"/>
  <c r="D1771" i="3"/>
  <c r="K1770" i="3"/>
  <c r="E1770" i="3"/>
  <c r="K1771" i="3"/>
  <c r="H1771" i="3"/>
  <c r="D1772" i="3"/>
  <c r="E1771" i="3"/>
  <c r="H1769" i="5"/>
  <c r="D1770" i="5"/>
  <c r="E1769" i="5"/>
  <c r="E1769" i="4"/>
  <c r="H1769" i="4"/>
  <c r="D1770" i="4"/>
  <c r="H1772" i="3"/>
  <c r="K1772" i="3"/>
  <c r="D1773" i="3"/>
  <c r="E1772" i="3"/>
  <c r="H1770" i="4"/>
  <c r="E1770" i="4"/>
  <c r="D1771" i="4"/>
  <c r="E1770" i="5"/>
  <c r="H1770" i="5"/>
  <c r="D1771" i="5"/>
  <c r="E1771" i="4"/>
  <c r="H1771" i="4"/>
  <c r="D1772" i="4"/>
  <c r="D1772" i="5"/>
  <c r="E1771" i="5"/>
  <c r="H1771" i="5"/>
  <c r="D1774" i="3"/>
  <c r="H1773" i="3"/>
  <c r="E1773" i="3"/>
  <c r="K1773" i="3"/>
  <c r="H1772" i="5"/>
  <c r="E1772" i="5"/>
  <c r="D1773" i="5"/>
  <c r="H1772" i="4"/>
  <c r="E1772" i="4"/>
  <c r="D1773" i="4"/>
  <c r="E1774" i="3"/>
  <c r="H1774" i="3"/>
  <c r="D1775" i="3"/>
  <c r="K1774" i="3"/>
  <c r="H1773" i="4"/>
  <c r="E1773" i="4"/>
  <c r="D1774" i="4"/>
  <c r="D1774" i="5"/>
  <c r="H1773" i="5"/>
  <c r="E1773" i="5"/>
  <c r="K1775" i="3"/>
  <c r="D1776" i="3"/>
  <c r="H1775" i="3"/>
  <c r="E1775" i="3"/>
  <c r="E1774" i="5"/>
  <c r="H1774" i="5"/>
  <c r="D1775" i="5"/>
  <c r="E1776" i="3"/>
  <c r="D1777" i="3"/>
  <c r="H1776" i="3"/>
  <c r="K1776" i="3"/>
  <c r="E1774" i="4"/>
  <c r="H1774" i="4"/>
  <c r="D1775" i="4"/>
  <c r="H1775" i="4"/>
  <c r="E1775" i="4"/>
  <c r="D1776" i="4"/>
  <c r="D1776" i="5"/>
  <c r="H1775" i="5"/>
  <c r="E1775" i="5"/>
  <c r="H1777" i="3"/>
  <c r="K1777" i="3"/>
  <c r="D1778" i="3"/>
  <c r="E1777" i="3"/>
  <c r="E1776" i="4"/>
  <c r="H1776" i="4"/>
  <c r="D1777" i="4"/>
  <c r="D1777" i="5"/>
  <c r="E1776" i="5"/>
  <c r="H1776" i="5"/>
  <c r="H1778" i="3"/>
  <c r="E1778" i="3"/>
  <c r="D1779" i="3"/>
  <c r="K1778" i="3"/>
  <c r="E1777" i="4"/>
  <c r="H1777" i="4"/>
  <c r="D1778" i="4"/>
  <c r="D1778" i="5"/>
  <c r="H1777" i="5"/>
  <c r="E1777" i="5"/>
  <c r="H1779" i="3"/>
  <c r="K1779" i="3"/>
  <c r="D1780" i="3"/>
  <c r="E1779" i="3"/>
  <c r="H1778" i="5"/>
  <c r="E1778" i="5"/>
  <c r="D1779" i="5"/>
  <c r="H1778" i="4"/>
  <c r="E1778" i="4"/>
  <c r="D1779" i="4"/>
  <c r="D1781" i="3"/>
  <c r="K1780" i="3"/>
  <c r="H1780" i="3"/>
  <c r="E1780" i="3"/>
  <c r="D1782" i="3"/>
  <c r="E1781" i="3"/>
  <c r="H1781" i="3"/>
  <c r="K1781" i="3"/>
  <c r="H1779" i="4"/>
  <c r="E1779" i="4"/>
  <c r="D1780" i="4"/>
  <c r="H1779" i="5"/>
  <c r="E1779" i="5"/>
  <c r="D1780" i="5"/>
  <c r="D1781" i="5"/>
  <c r="H1780" i="5"/>
  <c r="E1780" i="5"/>
  <c r="H1780" i="4"/>
  <c r="E1780" i="4"/>
  <c r="D1781" i="4"/>
  <c r="H1782" i="3"/>
  <c r="E1782" i="3"/>
  <c r="K1782" i="3"/>
  <c r="D1783" i="3"/>
  <c r="H1781" i="4"/>
  <c r="E1781" i="4"/>
  <c r="D1782" i="4"/>
  <c r="K1783" i="3"/>
  <c r="E1783" i="3"/>
  <c r="H1783" i="3"/>
  <c r="D1784" i="3"/>
  <c r="E1781" i="5"/>
  <c r="H1781" i="5"/>
  <c r="D1782" i="5"/>
  <c r="E1782" i="4"/>
  <c r="H1782" i="4"/>
  <c r="D1783" i="4"/>
  <c r="E1784" i="3"/>
  <c r="K1784" i="3"/>
  <c r="H1784" i="3"/>
  <c r="D1785" i="3"/>
  <c r="D1783" i="5"/>
  <c r="H1782" i="5"/>
  <c r="E1782" i="5"/>
  <c r="D1784" i="5"/>
  <c r="E1783" i="5"/>
  <c r="H1783" i="5"/>
  <c r="D1786" i="3"/>
  <c r="K1785" i="3"/>
  <c r="H1785" i="3"/>
  <c r="E1785" i="3"/>
  <c r="E1783" i="4"/>
  <c r="H1783" i="4"/>
  <c r="D1784" i="4"/>
  <c r="E1786" i="3"/>
  <c r="D1787" i="3"/>
  <c r="K1786" i="3"/>
  <c r="H1786" i="3"/>
  <c r="E1784" i="4"/>
  <c r="H1784" i="4"/>
  <c r="D1785" i="4"/>
  <c r="H1784" i="5"/>
  <c r="D1785" i="5"/>
  <c r="E1784" i="5"/>
  <c r="H1787" i="3"/>
  <c r="D1788" i="3"/>
  <c r="K1787" i="3"/>
  <c r="E1787" i="3"/>
  <c r="E1785" i="4"/>
  <c r="H1785" i="4"/>
  <c r="D1786" i="4"/>
  <c r="E1785" i="5"/>
  <c r="D1786" i="5"/>
  <c r="H1785" i="5"/>
  <c r="H1788" i="3"/>
  <c r="E1788" i="3"/>
  <c r="D1789" i="3"/>
  <c r="K1788" i="3"/>
  <c r="H1786" i="4"/>
  <c r="E1786" i="4"/>
  <c r="D1787" i="4"/>
  <c r="D1787" i="5"/>
  <c r="E1786" i="5"/>
  <c r="H1786" i="5"/>
  <c r="E1787" i="4"/>
  <c r="H1787" i="4"/>
  <c r="D1788" i="4"/>
  <c r="H1787" i="5"/>
  <c r="D1788" i="5"/>
  <c r="E1787" i="5"/>
  <c r="D1790" i="3"/>
  <c r="H1789" i="3"/>
  <c r="E1789" i="3"/>
  <c r="K1789" i="3"/>
  <c r="H1790" i="3"/>
  <c r="E1790" i="3"/>
  <c r="K1790" i="3"/>
  <c r="D1791" i="3"/>
  <c r="E1788" i="4"/>
  <c r="H1788" i="4"/>
  <c r="D1789" i="4"/>
  <c r="D1789" i="5"/>
  <c r="H1788" i="5"/>
  <c r="E1788" i="5"/>
  <c r="K1791" i="3"/>
  <c r="H1791" i="3"/>
  <c r="D1792" i="3"/>
  <c r="E1791" i="3"/>
  <c r="E1789" i="5"/>
  <c r="H1789" i="5"/>
  <c r="D1790" i="5"/>
  <c r="H1789" i="4"/>
  <c r="E1789" i="4"/>
  <c r="D1790" i="4"/>
  <c r="E1790" i="5"/>
  <c r="D1791" i="5"/>
  <c r="H1790" i="5"/>
  <c r="H1790" i="4"/>
  <c r="E1790" i="4"/>
  <c r="D1791" i="4"/>
  <c r="H1792" i="3"/>
  <c r="K1792" i="3"/>
  <c r="E1792" i="3"/>
  <c r="D1793" i="3"/>
  <c r="H1791" i="4"/>
  <c r="E1791" i="4"/>
  <c r="D1792" i="4"/>
  <c r="E1791" i="5"/>
  <c r="D1792" i="5"/>
  <c r="H1791" i="5"/>
  <c r="E1793" i="3"/>
  <c r="H1793" i="3"/>
  <c r="K1793" i="3"/>
  <c r="D1794" i="3"/>
  <c r="H1792" i="4"/>
  <c r="E1792" i="4"/>
  <c r="D1793" i="4"/>
  <c r="E1794" i="3"/>
  <c r="H1794" i="3"/>
  <c r="D1795" i="3"/>
  <c r="K1794" i="3"/>
  <c r="D1793" i="5"/>
  <c r="H1792" i="5"/>
  <c r="E1792" i="5"/>
  <c r="H1793" i="5"/>
  <c r="D1794" i="5"/>
  <c r="E1793" i="5"/>
  <c r="E1793" i="4"/>
  <c r="H1793" i="4"/>
  <c r="D1794" i="4"/>
  <c r="K1795" i="3"/>
  <c r="D1796" i="3"/>
  <c r="H1795" i="3"/>
  <c r="E1795" i="3"/>
  <c r="E1794" i="4"/>
  <c r="H1794" i="4"/>
  <c r="D1795" i="4"/>
  <c r="H1794" i="5"/>
  <c r="D1795" i="5"/>
  <c r="E1794" i="5"/>
  <c r="D1797" i="3"/>
  <c r="E1796" i="3"/>
  <c r="H1796" i="3"/>
  <c r="K1796" i="3"/>
  <c r="D1798" i="3"/>
  <c r="E1797" i="3"/>
  <c r="H1797" i="3"/>
  <c r="K1797" i="3"/>
  <c r="E1795" i="4"/>
  <c r="H1795" i="4"/>
  <c r="D1796" i="4"/>
  <c r="H1795" i="5"/>
  <c r="E1795" i="5"/>
  <c r="D1796" i="5"/>
  <c r="H1796" i="5"/>
  <c r="E1796" i="5"/>
  <c r="D1797" i="5"/>
  <c r="H1796" i="4"/>
  <c r="E1796" i="4"/>
  <c r="D1797" i="4"/>
  <c r="E1798" i="3"/>
  <c r="K1798" i="3"/>
  <c r="H1798" i="3"/>
  <c r="D1799" i="3"/>
  <c r="E1797" i="5"/>
  <c r="H1797" i="5"/>
  <c r="D1798" i="5"/>
  <c r="H1797" i="4"/>
  <c r="E1797" i="4"/>
  <c r="D1798" i="4"/>
  <c r="D1800" i="3"/>
  <c r="E1799" i="3"/>
  <c r="K1799" i="3"/>
  <c r="H1799" i="3"/>
  <c r="E1800" i="3"/>
  <c r="H1800" i="3"/>
  <c r="D1801" i="3"/>
  <c r="K1800" i="3"/>
  <c r="H1798" i="4"/>
  <c r="E1798" i="4"/>
  <c r="D1799" i="4"/>
  <c r="H1798" i="5"/>
  <c r="E1798" i="5"/>
  <c r="D1799" i="5"/>
  <c r="E1801" i="3"/>
  <c r="H1801" i="3"/>
  <c r="K1801" i="3"/>
  <c r="D1802" i="3"/>
  <c r="E1799" i="4"/>
  <c r="H1799" i="4"/>
  <c r="D1800" i="4"/>
  <c r="D1800" i="5"/>
  <c r="E1799" i="5"/>
  <c r="H1799" i="5"/>
  <c r="E1800" i="4"/>
  <c r="H1800" i="4"/>
  <c r="D1801" i="4"/>
  <c r="D1801" i="5"/>
  <c r="H1800" i="5"/>
  <c r="E1800" i="5"/>
  <c r="H1802" i="3"/>
  <c r="K1802" i="3"/>
  <c r="E1802" i="3"/>
  <c r="D1803" i="3"/>
  <c r="K1803" i="3"/>
  <c r="E1803" i="3"/>
  <c r="H1803" i="3"/>
  <c r="D1804" i="3"/>
  <c r="D1802" i="5"/>
  <c r="E1801" i="5"/>
  <c r="H1801" i="5"/>
  <c r="H1801" i="4"/>
  <c r="E1801" i="4"/>
  <c r="D1802" i="4"/>
  <c r="D1805" i="3"/>
  <c r="E1804" i="3"/>
  <c r="H1804" i="3"/>
  <c r="K1804" i="3"/>
  <c r="H1802" i="4"/>
  <c r="E1802" i="4"/>
  <c r="D1803" i="4"/>
  <c r="D1803" i="5"/>
  <c r="H1802" i="5"/>
  <c r="E1802" i="5"/>
  <c r="D1804" i="5"/>
  <c r="E1803" i="5"/>
  <c r="H1803" i="5"/>
  <c r="H1803" i="4"/>
  <c r="E1803" i="4"/>
  <c r="D1804" i="4"/>
  <c r="E1805" i="3"/>
  <c r="K1805" i="3"/>
  <c r="D1806" i="3"/>
  <c r="H1805" i="3"/>
  <c r="E1804" i="4"/>
  <c r="H1804" i="4"/>
  <c r="D1805" i="4"/>
  <c r="D1807" i="3"/>
  <c r="H1806" i="3"/>
  <c r="E1806" i="3"/>
  <c r="K1806" i="3"/>
  <c r="D1805" i="5"/>
  <c r="E1804" i="5"/>
  <c r="H1804" i="5"/>
  <c r="D1806" i="5"/>
  <c r="H1805" i="5"/>
  <c r="E1805" i="5"/>
  <c r="D1808" i="3"/>
  <c r="K1807" i="3"/>
  <c r="E1807" i="3"/>
  <c r="H1807" i="3"/>
  <c r="E1805" i="4"/>
  <c r="H1805" i="4"/>
  <c r="D1806" i="4"/>
  <c r="H1806" i="4"/>
  <c r="E1806" i="4"/>
  <c r="D1807" i="4"/>
  <c r="D1809" i="3"/>
  <c r="E1808" i="3"/>
  <c r="K1808" i="3"/>
  <c r="H1808" i="3"/>
  <c r="H1806" i="5"/>
  <c r="D1807" i="5"/>
  <c r="E1806" i="5"/>
  <c r="D1810" i="3"/>
  <c r="K1809" i="3"/>
  <c r="H1809" i="3"/>
  <c r="E1809" i="3"/>
  <c r="H1807" i="4"/>
  <c r="E1807" i="4"/>
  <c r="D1808" i="4"/>
  <c r="E1807" i="5"/>
  <c r="D1808" i="5"/>
  <c r="H1807" i="5"/>
  <c r="H1808" i="4"/>
  <c r="E1808" i="4"/>
  <c r="D1809" i="4"/>
  <c r="D1809" i="5"/>
  <c r="H1808" i="5"/>
  <c r="E1808" i="5"/>
  <c r="H1810" i="3"/>
  <c r="D1811" i="3"/>
  <c r="E1810" i="3"/>
  <c r="K1810" i="3"/>
  <c r="H1811" i="3"/>
  <c r="K1811" i="3"/>
  <c r="E1811" i="3"/>
  <c r="D1812" i="3"/>
  <c r="H1809" i="4"/>
  <c r="E1809" i="4"/>
  <c r="D1810" i="4"/>
  <c r="D1810" i="5"/>
  <c r="E1809" i="5"/>
  <c r="H1809" i="5"/>
  <c r="E1810" i="4"/>
  <c r="H1810" i="4"/>
  <c r="D1811" i="4"/>
  <c r="H1810" i="5"/>
  <c r="D1811" i="5"/>
  <c r="E1810" i="5"/>
  <c r="D1813" i="3"/>
  <c r="E1812" i="3"/>
  <c r="K1812" i="3"/>
  <c r="H1812" i="3"/>
  <c r="D1814" i="3"/>
  <c r="H1813" i="3"/>
  <c r="E1813" i="3"/>
  <c r="K1813" i="3"/>
  <c r="E1811" i="4"/>
  <c r="H1811" i="4"/>
  <c r="D1812" i="4"/>
  <c r="E1811" i="5"/>
  <c r="H1811" i="5"/>
  <c r="D1812" i="5"/>
  <c r="H1812" i="4"/>
  <c r="E1812" i="4"/>
  <c r="D1813" i="4"/>
  <c r="D1813" i="5"/>
  <c r="H1812" i="5"/>
  <c r="E1812" i="5"/>
  <c r="H1814" i="3"/>
  <c r="E1814" i="3"/>
  <c r="K1814" i="3"/>
  <c r="D1815" i="3"/>
  <c r="H1813" i="4"/>
  <c r="E1813" i="4"/>
  <c r="D1814" i="4"/>
  <c r="E1813" i="5"/>
  <c r="D1814" i="5"/>
  <c r="H1813" i="5"/>
  <c r="D1816" i="3"/>
  <c r="E1815" i="3"/>
  <c r="K1815" i="3"/>
  <c r="H1815" i="3"/>
  <c r="H1814" i="4"/>
  <c r="E1814" i="4"/>
  <c r="D1815" i="4"/>
  <c r="H1816" i="3"/>
  <c r="E1816" i="3"/>
  <c r="K1816" i="3"/>
  <c r="D1817" i="3"/>
  <c r="H1814" i="5"/>
  <c r="E1814" i="5"/>
  <c r="D1815" i="5"/>
  <c r="K1817" i="3"/>
  <c r="H1817" i="3"/>
  <c r="E1817" i="3"/>
  <c r="D1818" i="3"/>
  <c r="D1816" i="5"/>
  <c r="E1815" i="5"/>
  <c r="H1815" i="5"/>
  <c r="E1815" i="4"/>
  <c r="H1815" i="4"/>
  <c r="D1816" i="4"/>
  <c r="D1819" i="3"/>
  <c r="E1818" i="3"/>
  <c r="H1818" i="3"/>
  <c r="K1818" i="3"/>
  <c r="E1816" i="4"/>
  <c r="H1816" i="4"/>
  <c r="D1817" i="4"/>
  <c r="D1817" i="5"/>
  <c r="H1816" i="5"/>
  <c r="E1816" i="5"/>
  <c r="H1817" i="4"/>
  <c r="E1817" i="4"/>
  <c r="D1818" i="4"/>
  <c r="E1817" i="5"/>
  <c r="D1818" i="5"/>
  <c r="H1817" i="5"/>
  <c r="D1820" i="3"/>
  <c r="H1819" i="3"/>
  <c r="E1819" i="3"/>
  <c r="K1819" i="3"/>
  <c r="E1820" i="3"/>
  <c r="D1821" i="3"/>
  <c r="H1820" i="3"/>
  <c r="K1820" i="3"/>
  <c r="E1818" i="4"/>
  <c r="H1818" i="4"/>
  <c r="D1819" i="4"/>
  <c r="D1819" i="5"/>
  <c r="H1818" i="5"/>
  <c r="E1818" i="5"/>
  <c r="E1819" i="4"/>
  <c r="H1819" i="4"/>
  <c r="D1820" i="4"/>
  <c r="K1821" i="3"/>
  <c r="D1822" i="3"/>
  <c r="E1821" i="3"/>
  <c r="H1821" i="3"/>
  <c r="D1820" i="5"/>
  <c r="H1819" i="5"/>
  <c r="E1819" i="5"/>
  <c r="D1821" i="5"/>
  <c r="E1820" i="5"/>
  <c r="H1820" i="5"/>
  <c r="E1820" i="4"/>
  <c r="H1820" i="4"/>
  <c r="D1821" i="4"/>
  <c r="H1822" i="3"/>
  <c r="E1822" i="3"/>
  <c r="D1823" i="3"/>
  <c r="K1822" i="3"/>
  <c r="E1821" i="4"/>
  <c r="H1821" i="4"/>
  <c r="D1822" i="4"/>
  <c r="K1823" i="3"/>
  <c r="D1824" i="3"/>
  <c r="H1823" i="3"/>
  <c r="E1823" i="3"/>
  <c r="E1821" i="5"/>
  <c r="H1821" i="5"/>
  <c r="D1822" i="5"/>
  <c r="H1822" i="5"/>
  <c r="D1823" i="5"/>
  <c r="E1822" i="5"/>
  <c r="H1822" i="4"/>
  <c r="E1822" i="4"/>
  <c r="D1823" i="4"/>
  <c r="H1824" i="3"/>
  <c r="K1824" i="3"/>
  <c r="E1824" i="3"/>
  <c r="D1825" i="3"/>
  <c r="E1823" i="4"/>
  <c r="H1823" i="4"/>
  <c r="D1824" i="4"/>
  <c r="D1826" i="3"/>
  <c r="E1825" i="3"/>
  <c r="K1825" i="3"/>
  <c r="H1825" i="3"/>
  <c r="E1823" i="5"/>
  <c r="D1824" i="5"/>
  <c r="H1823" i="5"/>
  <c r="E1824" i="4"/>
  <c r="H1824" i="4"/>
  <c r="D1825" i="4"/>
  <c r="E1826" i="3"/>
  <c r="D1827" i="3"/>
  <c r="H1826" i="3"/>
  <c r="K1826" i="3"/>
  <c r="D1825" i="5"/>
  <c r="H1824" i="5"/>
  <c r="E1824" i="5"/>
  <c r="D1826" i="5"/>
  <c r="H1825" i="5"/>
  <c r="E1825" i="5"/>
  <c r="E1825" i="4"/>
  <c r="H1825" i="4"/>
  <c r="D1826" i="4"/>
  <c r="H1827" i="3"/>
  <c r="D1828" i="3"/>
  <c r="E1827" i="3"/>
  <c r="K1827" i="3"/>
  <c r="H1826" i="4"/>
  <c r="E1826" i="4"/>
  <c r="D1827" i="4"/>
  <c r="H1828" i="3"/>
  <c r="E1828" i="3"/>
  <c r="D1829" i="3"/>
  <c r="K1828" i="3"/>
  <c r="H1826" i="5"/>
  <c r="D1827" i="5"/>
  <c r="E1826" i="5"/>
  <c r="H1827" i="4"/>
  <c r="E1827" i="4"/>
  <c r="D1828" i="4"/>
  <c r="D1830" i="3"/>
  <c r="H1829" i="3"/>
  <c r="E1829" i="3"/>
  <c r="K1829" i="3"/>
  <c r="E1827" i="5"/>
  <c r="D1828" i="5"/>
  <c r="H1827" i="5"/>
  <c r="H1830" i="3"/>
  <c r="E1830" i="3"/>
  <c r="D1831" i="3"/>
  <c r="K1830" i="3"/>
  <c r="E1828" i="4"/>
  <c r="H1828" i="4"/>
  <c r="D1829" i="4"/>
  <c r="D1829" i="5"/>
  <c r="H1828" i="5"/>
  <c r="E1828" i="5"/>
  <c r="E1829" i="5"/>
  <c r="H1829" i="5"/>
  <c r="D1830" i="5"/>
  <c r="E1829" i="4"/>
  <c r="H1829" i="4"/>
  <c r="D1830" i="4"/>
  <c r="D1832" i="3"/>
  <c r="H1831" i="3"/>
  <c r="E1831" i="3"/>
  <c r="K1831" i="3"/>
  <c r="H1832" i="3"/>
  <c r="K1832" i="3"/>
  <c r="E1832" i="3"/>
  <c r="D1833" i="3"/>
  <c r="E1830" i="4"/>
  <c r="H1830" i="4"/>
  <c r="D1831" i="4"/>
  <c r="E1830" i="5"/>
  <c r="D1831" i="5"/>
  <c r="H1830" i="5"/>
  <c r="D1834" i="3"/>
  <c r="H1833" i="3"/>
  <c r="E1833" i="3"/>
  <c r="K1833" i="3"/>
  <c r="E1831" i="4"/>
  <c r="H1831" i="4"/>
  <c r="D1832" i="4"/>
  <c r="D1832" i="5"/>
  <c r="H1831" i="5"/>
  <c r="E1831" i="5"/>
  <c r="E1832" i="4"/>
  <c r="H1832" i="4"/>
  <c r="D1833" i="4"/>
  <c r="D1833" i="5"/>
  <c r="H1832" i="5"/>
  <c r="E1832" i="5"/>
  <c r="D1835" i="3"/>
  <c r="K1834" i="3"/>
  <c r="E1834" i="3"/>
  <c r="H1834" i="3"/>
  <c r="H1835" i="3"/>
  <c r="K1835" i="3"/>
  <c r="E1835" i="3"/>
  <c r="D1836" i="3"/>
  <c r="D1834" i="5"/>
  <c r="E1833" i="5"/>
  <c r="H1833" i="5"/>
  <c r="E1833" i="4"/>
  <c r="H1833" i="4"/>
  <c r="D1834" i="4"/>
  <c r="H1836" i="3"/>
  <c r="E1836" i="3"/>
  <c r="K1836" i="3"/>
  <c r="D1837" i="3"/>
  <c r="H1834" i="4"/>
  <c r="E1834" i="4"/>
  <c r="D1835" i="4"/>
  <c r="E1834" i="5"/>
  <c r="H1834" i="5"/>
  <c r="D1835" i="5"/>
  <c r="K1837" i="3"/>
  <c r="D1838" i="3"/>
  <c r="H1837" i="3"/>
  <c r="E1837" i="3"/>
  <c r="D1836" i="5"/>
  <c r="H1835" i="5"/>
  <c r="E1835" i="5"/>
  <c r="H1835" i="4"/>
  <c r="E1835" i="4"/>
  <c r="D1836" i="4"/>
  <c r="H1836" i="4"/>
  <c r="E1836" i="4"/>
  <c r="D1837" i="4"/>
  <c r="H1838" i="3"/>
  <c r="E1838" i="3"/>
  <c r="D1839" i="3"/>
  <c r="K1838" i="3"/>
  <c r="D1837" i="5"/>
  <c r="H1836" i="5"/>
  <c r="E1836" i="5"/>
  <c r="D1840" i="3"/>
  <c r="K1839" i="3"/>
  <c r="E1839" i="3"/>
  <c r="H1839" i="3"/>
  <c r="D1838" i="5"/>
  <c r="H1837" i="5"/>
  <c r="E1837" i="5"/>
  <c r="E1837" i="4"/>
  <c r="H1837" i="4"/>
  <c r="D1838" i="4"/>
  <c r="H1838" i="4"/>
  <c r="E1838" i="4"/>
  <c r="D1839" i="4"/>
  <c r="E1838" i="5"/>
  <c r="H1838" i="5"/>
  <c r="D1839" i="5"/>
  <c r="H1840" i="3"/>
  <c r="K1840" i="3"/>
  <c r="E1840" i="3"/>
  <c r="D1841" i="3"/>
  <c r="D1842" i="3"/>
  <c r="E1841" i="3"/>
  <c r="H1841" i="3"/>
  <c r="K1841" i="3"/>
  <c r="E1839" i="4"/>
  <c r="H1839" i="4"/>
  <c r="D1840" i="4"/>
  <c r="E1839" i="5"/>
  <c r="H1839" i="5"/>
  <c r="D1840" i="5"/>
  <c r="D1841" i="5"/>
  <c r="E1840" i="5"/>
  <c r="H1840" i="5"/>
  <c r="E1840" i="4"/>
  <c r="H1840" i="4"/>
  <c r="D1841" i="4"/>
  <c r="H1842" i="3"/>
  <c r="K1842" i="3"/>
  <c r="E1842" i="3"/>
  <c r="D1843" i="3"/>
  <c r="H1843" i="3"/>
  <c r="D1844" i="3"/>
  <c r="K1843" i="3"/>
  <c r="E1843" i="3"/>
  <c r="H1841" i="4"/>
  <c r="E1841" i="4"/>
  <c r="D1842" i="4"/>
  <c r="D1842" i="5"/>
  <c r="H1841" i="5"/>
  <c r="E1841" i="5"/>
  <c r="H1842" i="4"/>
  <c r="E1842" i="4"/>
  <c r="D1843" i="4"/>
  <c r="D1843" i="5"/>
  <c r="H1842" i="5"/>
  <c r="E1842" i="5"/>
  <c r="H1844" i="3"/>
  <c r="E1844" i="3"/>
  <c r="D1845" i="3"/>
  <c r="K1844" i="3"/>
  <c r="H1843" i="5"/>
  <c r="E1843" i="5"/>
  <c r="D1844" i="5"/>
  <c r="E1843" i="4"/>
  <c r="H1843" i="4"/>
  <c r="D1844" i="4"/>
  <c r="D1846" i="3"/>
  <c r="H1845" i="3"/>
  <c r="E1845" i="3"/>
  <c r="K1845" i="3"/>
  <c r="E1846" i="3"/>
  <c r="K1846" i="3"/>
  <c r="D1847" i="3"/>
  <c r="H1846" i="3"/>
  <c r="H1844" i="4"/>
  <c r="E1844" i="4"/>
  <c r="D1845" i="4"/>
  <c r="D1845" i="5"/>
  <c r="H1844" i="5"/>
  <c r="E1844" i="5"/>
  <c r="H1845" i="4"/>
  <c r="E1845" i="4"/>
  <c r="D1846" i="4"/>
  <c r="E1845" i="5"/>
  <c r="D1846" i="5"/>
  <c r="H1845" i="5"/>
  <c r="K1847" i="3"/>
  <c r="D1848" i="3"/>
  <c r="H1847" i="3"/>
  <c r="E1847" i="3"/>
  <c r="E1846" i="4"/>
  <c r="H1846" i="4"/>
  <c r="D1847" i="4"/>
  <c r="E1848" i="3"/>
  <c r="K1848" i="3"/>
  <c r="H1848" i="3"/>
  <c r="D1849" i="3"/>
  <c r="D1847" i="5"/>
  <c r="H1846" i="5"/>
  <c r="E1846" i="5"/>
  <c r="E1847" i="4"/>
  <c r="H1847" i="4"/>
  <c r="D1848" i="4"/>
  <c r="D1848" i="5"/>
  <c r="H1847" i="5"/>
  <c r="E1847" i="5"/>
  <c r="D1850" i="3"/>
  <c r="K1849" i="3"/>
  <c r="H1849" i="3"/>
  <c r="E1849" i="3"/>
  <c r="H1850" i="3"/>
  <c r="E1850" i="3"/>
  <c r="D1851" i="3"/>
  <c r="K1850" i="3"/>
  <c r="D1849" i="5"/>
  <c r="E1848" i="5"/>
  <c r="H1848" i="5"/>
  <c r="E1848" i="4"/>
  <c r="H1848" i="4"/>
  <c r="D1849" i="4"/>
  <c r="H1851" i="3"/>
  <c r="D1852" i="3"/>
  <c r="K1851" i="3"/>
  <c r="E1851" i="3"/>
  <c r="E1849" i="4"/>
  <c r="H1849" i="4"/>
  <c r="D1850" i="4"/>
  <c r="E1849" i="5"/>
  <c r="D1850" i="5"/>
  <c r="H1849" i="5"/>
  <c r="H1850" i="4"/>
  <c r="E1850" i="4"/>
  <c r="D1851" i="4"/>
  <c r="H1852" i="3"/>
  <c r="D1853" i="3"/>
  <c r="E1852" i="3"/>
  <c r="K1852" i="3"/>
  <c r="D1851" i="5"/>
  <c r="E1850" i="5"/>
  <c r="H1850" i="5"/>
  <c r="D1852" i="5"/>
  <c r="H1851" i="5"/>
  <c r="E1851" i="5"/>
  <c r="E1851" i="4"/>
  <c r="H1851" i="4"/>
  <c r="D1852" i="4"/>
  <c r="E1853" i="3"/>
  <c r="K1853" i="3"/>
  <c r="H1853" i="3"/>
  <c r="D1854" i="3"/>
  <c r="H1852" i="4"/>
  <c r="E1852" i="4"/>
  <c r="D1853" i="4"/>
  <c r="E1854" i="3"/>
  <c r="D1855" i="3"/>
  <c r="H1854" i="3"/>
  <c r="K1854" i="3"/>
  <c r="D1853" i="5"/>
  <c r="H1852" i="5"/>
  <c r="E1852" i="5"/>
  <c r="E1853" i="5"/>
  <c r="H1853" i="5"/>
  <c r="D1854" i="5"/>
  <c r="H1853" i="4"/>
  <c r="E1853" i="4"/>
  <c r="D1854" i="4"/>
  <c r="H1855" i="3"/>
  <c r="K1855" i="3"/>
  <c r="D1856" i="3"/>
  <c r="E1855" i="3"/>
  <c r="H1854" i="5"/>
  <c r="E1854" i="5"/>
  <c r="D1855" i="5"/>
  <c r="H1854" i="4"/>
  <c r="E1854" i="4"/>
  <c r="D1855" i="4"/>
  <c r="H1856" i="3"/>
  <c r="D1857" i="3"/>
  <c r="K1856" i="3"/>
  <c r="E1856" i="3"/>
  <c r="E1855" i="5"/>
  <c r="D1856" i="5"/>
  <c r="H1855" i="5"/>
  <c r="E1855" i="4"/>
  <c r="H1855" i="4"/>
  <c r="D1856" i="4"/>
  <c r="K1857" i="3"/>
  <c r="H1857" i="3"/>
  <c r="D1858" i="3"/>
  <c r="E1857" i="3"/>
  <c r="E1856" i="4"/>
  <c r="H1856" i="4"/>
  <c r="D1857" i="4"/>
  <c r="D1857" i="5"/>
  <c r="H1856" i="5"/>
  <c r="E1856" i="5"/>
  <c r="E1858" i="3"/>
  <c r="D1859" i="3"/>
  <c r="K1858" i="3"/>
  <c r="H1858" i="3"/>
  <c r="D1860" i="3"/>
  <c r="E1859" i="3"/>
  <c r="H1859" i="3"/>
  <c r="K1859" i="3"/>
  <c r="H1857" i="4"/>
  <c r="E1857" i="4"/>
  <c r="D1858" i="4"/>
  <c r="D1858" i="5"/>
  <c r="E1857" i="5"/>
  <c r="H1857" i="5"/>
  <c r="H1858" i="4"/>
  <c r="E1858" i="4"/>
  <c r="D1859" i="4"/>
  <c r="H1858" i="5"/>
  <c r="D1859" i="5"/>
  <c r="E1858" i="5"/>
  <c r="D1861" i="3"/>
  <c r="E1860" i="3"/>
  <c r="H1860" i="3"/>
  <c r="K1860" i="3"/>
  <c r="E1861" i="3"/>
  <c r="D1862" i="3"/>
  <c r="K1861" i="3"/>
  <c r="H1861" i="3"/>
  <c r="E1859" i="4"/>
  <c r="H1859" i="4"/>
  <c r="D1860" i="4"/>
  <c r="H1859" i="5"/>
  <c r="E1859" i="5"/>
  <c r="D1860" i="5"/>
  <c r="H1860" i="4"/>
  <c r="E1860" i="4"/>
  <c r="D1861" i="4"/>
  <c r="H1862" i="3"/>
  <c r="K1862" i="3"/>
  <c r="E1862" i="3"/>
  <c r="D1863" i="3"/>
  <c r="D1861" i="5"/>
  <c r="H1860" i="5"/>
  <c r="E1860" i="5"/>
  <c r="E1861" i="5"/>
  <c r="H1861" i="5"/>
  <c r="D1862" i="5"/>
  <c r="D1864" i="3"/>
  <c r="E1863" i="3"/>
  <c r="K1863" i="3"/>
  <c r="H1863" i="3"/>
  <c r="H1861" i="4"/>
  <c r="E1861" i="4"/>
  <c r="D1862" i="4"/>
  <c r="E1862" i="4"/>
  <c r="H1862" i="4"/>
  <c r="D1863" i="4"/>
  <c r="E1864" i="3"/>
  <c r="H1864" i="3"/>
  <c r="D1865" i="3"/>
  <c r="K1864" i="3"/>
  <c r="H1862" i="5"/>
  <c r="D1863" i="5"/>
  <c r="E1862" i="5"/>
  <c r="E1865" i="3"/>
  <c r="K1865" i="3"/>
  <c r="H1865" i="3"/>
  <c r="D1866" i="3"/>
  <c r="H1863" i="4"/>
  <c r="E1863" i="4"/>
  <c r="D1864" i="4"/>
  <c r="D1864" i="5"/>
  <c r="E1863" i="5"/>
  <c r="H1863" i="5"/>
  <c r="D1867" i="3"/>
  <c r="K1866" i="3"/>
  <c r="E1866" i="3"/>
  <c r="H1866" i="3"/>
  <c r="D1865" i="5"/>
  <c r="H1864" i="5"/>
  <c r="E1864" i="5"/>
  <c r="E1864" i="4"/>
  <c r="H1864" i="4"/>
  <c r="D1865" i="4"/>
  <c r="H1865" i="4"/>
  <c r="E1865" i="4"/>
  <c r="D1866" i="4"/>
  <c r="E1865" i="5"/>
  <c r="D1866" i="5"/>
  <c r="H1865" i="5"/>
  <c r="D1868" i="3"/>
  <c r="K1867" i="3"/>
  <c r="H1867" i="3"/>
  <c r="E1867" i="3"/>
  <c r="E1866" i="4"/>
  <c r="H1866" i="4"/>
  <c r="D1867" i="4"/>
  <c r="H1868" i="3"/>
  <c r="K1868" i="3"/>
  <c r="E1868" i="3"/>
  <c r="D1869" i="3"/>
  <c r="D1867" i="5"/>
  <c r="E1866" i="5"/>
  <c r="H1866" i="5"/>
  <c r="E1869" i="3"/>
  <c r="H1869" i="3"/>
  <c r="K1869" i="3"/>
  <c r="D1870" i="3"/>
  <c r="D1868" i="5"/>
  <c r="E1867" i="5"/>
  <c r="H1867" i="5"/>
  <c r="E1867" i="4"/>
  <c r="H1867" i="4"/>
  <c r="D1868" i="4"/>
  <c r="E1868" i="4"/>
  <c r="H1868" i="4"/>
  <c r="D1869" i="4"/>
  <c r="D1871" i="3"/>
  <c r="E1870" i="3"/>
  <c r="K1870" i="3"/>
  <c r="H1870" i="3"/>
  <c r="D1869" i="5"/>
  <c r="E1868" i="5"/>
  <c r="H1868" i="5"/>
  <c r="H1871" i="3"/>
  <c r="E1871" i="3"/>
  <c r="D1872" i="3"/>
  <c r="K1871" i="3"/>
  <c r="D1870" i="5"/>
  <c r="H1869" i="5"/>
  <c r="E1869" i="5"/>
  <c r="H1869" i="4"/>
  <c r="E1869" i="4"/>
  <c r="D1870" i="4"/>
  <c r="H1870" i="4"/>
  <c r="E1870" i="4"/>
  <c r="D1871" i="4"/>
  <c r="D1873" i="3"/>
  <c r="E1872" i="3"/>
  <c r="H1872" i="3"/>
  <c r="K1872" i="3"/>
  <c r="H1870" i="5"/>
  <c r="E1870" i="5"/>
  <c r="D1871" i="5"/>
  <c r="E1871" i="5"/>
  <c r="H1871" i="5"/>
  <c r="D1872" i="5"/>
  <c r="D1874" i="3"/>
  <c r="E1873" i="3"/>
  <c r="H1873" i="3"/>
  <c r="K1873" i="3"/>
  <c r="H1871" i="4"/>
  <c r="E1871" i="4"/>
  <c r="D1872" i="4"/>
  <c r="D1875" i="3"/>
  <c r="E1874" i="3"/>
  <c r="H1874" i="3"/>
  <c r="K1874" i="3"/>
  <c r="H1872" i="4"/>
  <c r="E1872" i="4"/>
  <c r="D1873" i="4"/>
  <c r="D1873" i="5"/>
  <c r="E1872" i="5"/>
  <c r="H1872" i="5"/>
  <c r="E1873" i="4"/>
  <c r="H1873" i="4"/>
  <c r="D1874" i="4"/>
  <c r="D1874" i="5"/>
  <c r="E1873" i="5"/>
  <c r="H1873" i="5"/>
  <c r="H1875" i="3"/>
  <c r="E1875" i="3"/>
  <c r="K1875" i="3"/>
  <c r="D1876" i="3"/>
  <c r="D1875" i="5"/>
  <c r="H1874" i="5"/>
  <c r="E1874" i="5"/>
  <c r="H1876" i="3"/>
  <c r="D1877" i="3"/>
  <c r="E1876" i="3"/>
  <c r="K1876" i="3"/>
  <c r="H1874" i="4"/>
  <c r="E1874" i="4"/>
  <c r="D1875" i="4"/>
  <c r="H1875" i="4"/>
  <c r="E1875" i="4"/>
  <c r="D1876" i="4"/>
  <c r="H1877" i="3"/>
  <c r="D1878" i="3"/>
  <c r="K1877" i="3"/>
  <c r="E1877" i="3"/>
  <c r="E1875" i="5"/>
  <c r="H1875" i="5"/>
  <c r="D1876" i="5"/>
  <c r="H1876" i="4"/>
  <c r="E1876" i="4"/>
  <c r="D1877" i="4"/>
  <c r="D1877" i="5"/>
  <c r="H1876" i="5"/>
  <c r="E1876" i="5"/>
  <c r="D1879" i="3"/>
  <c r="K1878" i="3"/>
  <c r="H1878" i="3"/>
  <c r="E1878" i="3"/>
  <c r="D1880" i="3"/>
  <c r="H1879" i="3"/>
  <c r="K1879" i="3"/>
  <c r="E1879" i="3"/>
  <c r="E1877" i="5"/>
  <c r="H1877" i="5"/>
  <c r="D1878" i="5"/>
  <c r="H1877" i="4"/>
  <c r="E1877" i="4"/>
  <c r="D1878" i="4"/>
  <c r="H1878" i="5"/>
  <c r="E1878" i="5"/>
  <c r="D1879" i="5"/>
  <c r="H1878" i="4"/>
  <c r="E1878" i="4"/>
  <c r="D1879" i="4"/>
  <c r="H1880" i="3"/>
  <c r="D1881" i="3"/>
  <c r="K1880" i="3"/>
  <c r="E1880" i="3"/>
  <c r="H1879" i="4"/>
  <c r="E1879" i="4"/>
  <c r="D1880" i="4"/>
  <c r="H1881" i="3"/>
  <c r="E1881" i="3"/>
  <c r="K1881" i="3"/>
  <c r="D1882" i="3"/>
  <c r="D1880" i="5"/>
  <c r="E1879" i="5"/>
  <c r="H1879" i="5"/>
  <c r="D1881" i="5"/>
  <c r="E1880" i="5"/>
  <c r="H1880" i="5"/>
  <c r="D1883" i="3"/>
  <c r="E1882" i="3"/>
  <c r="K1882" i="3"/>
  <c r="H1882" i="3"/>
  <c r="E1880" i="4"/>
  <c r="H1880" i="4"/>
  <c r="D1881" i="4"/>
  <c r="D1884" i="3"/>
  <c r="H1883" i="3"/>
  <c r="K1883" i="3"/>
  <c r="E1883" i="3"/>
  <c r="H1881" i="4"/>
  <c r="E1881" i="4"/>
  <c r="D1882" i="4"/>
  <c r="E1881" i="5"/>
  <c r="D1882" i="5"/>
  <c r="H1881" i="5"/>
  <c r="E1882" i="4"/>
  <c r="H1882" i="4"/>
  <c r="D1883" i="4"/>
  <c r="D1883" i="5"/>
  <c r="H1882" i="5"/>
  <c r="E1882" i="5"/>
  <c r="E1884" i="3"/>
  <c r="H1884" i="3"/>
  <c r="D1885" i="3"/>
  <c r="K1884" i="3"/>
  <c r="D1884" i="5"/>
  <c r="H1883" i="5"/>
  <c r="E1883" i="5"/>
  <c r="E1883" i="4"/>
  <c r="H1883" i="4"/>
  <c r="D1884" i="4"/>
  <c r="D1886" i="3"/>
  <c r="H1885" i="3"/>
  <c r="K1885" i="3"/>
  <c r="E1885" i="3"/>
  <c r="D1887" i="3"/>
  <c r="E1886" i="3"/>
  <c r="H1886" i="3"/>
  <c r="K1886" i="3"/>
  <c r="E1884" i="4"/>
  <c r="H1884" i="4"/>
  <c r="D1885" i="4"/>
  <c r="D1885" i="5"/>
  <c r="E1884" i="5"/>
  <c r="H1884" i="5"/>
  <c r="E1885" i="4"/>
  <c r="H1885" i="4"/>
  <c r="D1886" i="4"/>
  <c r="E1885" i="5"/>
  <c r="H1885" i="5"/>
  <c r="D1886" i="5"/>
  <c r="K1887" i="3"/>
  <c r="H1887" i="3"/>
  <c r="E1887" i="3"/>
  <c r="D1888" i="3"/>
  <c r="H1888" i="3"/>
  <c r="K1888" i="3"/>
  <c r="E1888" i="3"/>
  <c r="D1889" i="3"/>
  <c r="H1886" i="5"/>
  <c r="D1887" i="5"/>
  <c r="E1886" i="5"/>
  <c r="E1886" i="4"/>
  <c r="H1886" i="4"/>
  <c r="D1887" i="4"/>
  <c r="E1887" i="5"/>
  <c r="D1888" i="5"/>
  <c r="H1887" i="5"/>
  <c r="K1889" i="3"/>
  <c r="D1890" i="3"/>
  <c r="E1889" i="3"/>
  <c r="H1889" i="3"/>
  <c r="E1887" i="4"/>
  <c r="H1887" i="4"/>
  <c r="D1888" i="4"/>
  <c r="D1889" i="5"/>
  <c r="H1888" i="5"/>
  <c r="E1888" i="5"/>
  <c r="E1888" i="4"/>
  <c r="H1888" i="4"/>
  <c r="D1889" i="4"/>
  <c r="H1890" i="3"/>
  <c r="D1891" i="3"/>
  <c r="E1890" i="3"/>
  <c r="K1890" i="3"/>
  <c r="K1891" i="3"/>
  <c r="D1892" i="3"/>
  <c r="E1891" i="3"/>
  <c r="H1891" i="3"/>
  <c r="E1889" i="4"/>
  <c r="H1889" i="4"/>
  <c r="D1890" i="4"/>
  <c r="D1890" i="5"/>
  <c r="E1889" i="5"/>
  <c r="H1889" i="5"/>
  <c r="H1890" i="5"/>
  <c r="D1891" i="5"/>
  <c r="E1890" i="5"/>
  <c r="E1892" i="3"/>
  <c r="H1892" i="3"/>
  <c r="K1892" i="3"/>
  <c r="D1893" i="3"/>
  <c r="H1890" i="4"/>
  <c r="E1890" i="4"/>
  <c r="D1891" i="4"/>
  <c r="E1891" i="5"/>
  <c r="H1891" i="5"/>
  <c r="D1892" i="5"/>
  <c r="E1893" i="3"/>
  <c r="D1894" i="3"/>
  <c r="H1893" i="3"/>
  <c r="K1893" i="3"/>
  <c r="H1891" i="4"/>
  <c r="E1891" i="4"/>
  <c r="D1892" i="4"/>
  <c r="H1892" i="4"/>
  <c r="E1892" i="4"/>
  <c r="D1893" i="4"/>
  <c r="D1893" i="5"/>
  <c r="H1892" i="5"/>
  <c r="E1892" i="5"/>
  <c r="E1894" i="3"/>
  <c r="K1894" i="3"/>
  <c r="H1894" i="3"/>
  <c r="D1895" i="3"/>
  <c r="H1893" i="4"/>
  <c r="E1893" i="4"/>
  <c r="D1894" i="4"/>
  <c r="E1893" i="5"/>
  <c r="H1893" i="5"/>
  <c r="D1894" i="5"/>
  <c r="E1895" i="3"/>
  <c r="D1896" i="3"/>
  <c r="K1895" i="3"/>
  <c r="H1895" i="3"/>
  <c r="H1894" i="4"/>
  <c r="E1894" i="4"/>
  <c r="D1895" i="4"/>
  <c r="H1896" i="3"/>
  <c r="E1896" i="3"/>
  <c r="D1897" i="3"/>
  <c r="K1896" i="3"/>
  <c r="E1894" i="5"/>
  <c r="D1895" i="5"/>
  <c r="H1894" i="5"/>
  <c r="H1895" i="4"/>
  <c r="E1895" i="4"/>
  <c r="D1896" i="4"/>
  <c r="K1897" i="3"/>
  <c r="D1898" i="3"/>
  <c r="E1897" i="3"/>
  <c r="H1897" i="3"/>
  <c r="D1896" i="5"/>
  <c r="H1895" i="5"/>
  <c r="E1895" i="5"/>
  <c r="D1897" i="5"/>
  <c r="E1896" i="5"/>
  <c r="H1896" i="5"/>
  <c r="H1896" i="4"/>
  <c r="E1896" i="4"/>
  <c r="D1897" i="4"/>
  <c r="H1898" i="3"/>
  <c r="D1899" i="3"/>
  <c r="E1898" i="3"/>
  <c r="K1898" i="3"/>
  <c r="E1897" i="4"/>
  <c r="H1897" i="4"/>
  <c r="D1898" i="4"/>
  <c r="D1900" i="3"/>
  <c r="H1899" i="3"/>
  <c r="E1899" i="3"/>
  <c r="K1899" i="3"/>
  <c r="D1898" i="5"/>
  <c r="E1897" i="5"/>
  <c r="H1897" i="5"/>
  <c r="H1900" i="3"/>
  <c r="K1900" i="3"/>
  <c r="E1900" i="3"/>
  <c r="D1901" i="3"/>
  <c r="D1899" i="5"/>
  <c r="E1898" i="5"/>
  <c r="H1898" i="5"/>
  <c r="H1898" i="4"/>
  <c r="E1898" i="4"/>
  <c r="D1899" i="4"/>
  <c r="H1901" i="3"/>
  <c r="D1902" i="3"/>
  <c r="K1901" i="3"/>
  <c r="E1901" i="3"/>
  <c r="H1899" i="4"/>
  <c r="E1899" i="4"/>
  <c r="D1900" i="4"/>
  <c r="D1900" i="5"/>
  <c r="E1899" i="5"/>
  <c r="H1899" i="5"/>
  <c r="D1901" i="5"/>
  <c r="H1900" i="5"/>
  <c r="E1900" i="5"/>
  <c r="H1902" i="3"/>
  <c r="K1902" i="3"/>
  <c r="E1902" i="3"/>
  <c r="D1903" i="3"/>
  <c r="E1900" i="4"/>
  <c r="H1900" i="4"/>
  <c r="D1901" i="4"/>
  <c r="E1903" i="3"/>
  <c r="H1903" i="3"/>
  <c r="D1904" i="3"/>
  <c r="K1903" i="3"/>
  <c r="E1901" i="4"/>
  <c r="H1901" i="4"/>
  <c r="D1902" i="4"/>
  <c r="H1901" i="5"/>
  <c r="E1901" i="5"/>
  <c r="D1902" i="5"/>
  <c r="E1904" i="3"/>
  <c r="H1904" i="3"/>
  <c r="D1905" i="3"/>
  <c r="K1904" i="3"/>
  <c r="H1902" i="4"/>
  <c r="E1902" i="4"/>
  <c r="D1903" i="4"/>
  <c r="E1902" i="5"/>
  <c r="H1902" i="5"/>
  <c r="D1903" i="5"/>
  <c r="E1903" i="4"/>
  <c r="H1903" i="4"/>
  <c r="D1904" i="4"/>
  <c r="E1903" i="5"/>
  <c r="H1903" i="5"/>
  <c r="D1904" i="5"/>
  <c r="E1905" i="3"/>
  <c r="K1905" i="3"/>
  <c r="H1905" i="3"/>
  <c r="D1906" i="3"/>
  <c r="D1907" i="3"/>
  <c r="H1906" i="3"/>
  <c r="K1906" i="3"/>
  <c r="E1906" i="3"/>
  <c r="H1904" i="5"/>
  <c r="D1905" i="5"/>
  <c r="E1904" i="5"/>
  <c r="E1904" i="4"/>
  <c r="H1904" i="4"/>
  <c r="D1905" i="4"/>
  <c r="D1906" i="5"/>
  <c r="H1905" i="5"/>
  <c r="E1905" i="5"/>
  <c r="E1905" i="4"/>
  <c r="H1905" i="4"/>
  <c r="D1906" i="4"/>
  <c r="K1907" i="3"/>
  <c r="E1907" i="3"/>
  <c r="H1907" i="3"/>
  <c r="D1908" i="3"/>
  <c r="E1906" i="4"/>
  <c r="H1906" i="4"/>
  <c r="D1907" i="4"/>
  <c r="E1908" i="3"/>
  <c r="D1909" i="3"/>
  <c r="H1908" i="3"/>
  <c r="K1908" i="3"/>
  <c r="D1907" i="5"/>
  <c r="H1906" i="5"/>
  <c r="E1906" i="5"/>
  <c r="E1907" i="5"/>
  <c r="D1908" i="5"/>
  <c r="H1907" i="5"/>
  <c r="E1907" i="4"/>
  <c r="H1907" i="4"/>
  <c r="D1908" i="4"/>
  <c r="K1909" i="3"/>
  <c r="E1909" i="3"/>
  <c r="D1910" i="3"/>
  <c r="H1909" i="3"/>
  <c r="D1909" i="5"/>
  <c r="H1908" i="5"/>
  <c r="E1908" i="5"/>
  <c r="H1908" i="4"/>
  <c r="E1908" i="4"/>
  <c r="D1909" i="4"/>
  <c r="D1911" i="3"/>
  <c r="H1910" i="3"/>
  <c r="E1910" i="3"/>
  <c r="K1910" i="3"/>
  <c r="E1909" i="4"/>
  <c r="H1909" i="4"/>
  <c r="D1910" i="4"/>
  <c r="H1911" i="3"/>
  <c r="D1912" i="3"/>
  <c r="K1911" i="3"/>
  <c r="E1911" i="3"/>
  <c r="E1909" i="5"/>
  <c r="D1910" i="5"/>
  <c r="H1909" i="5"/>
  <c r="H1910" i="4"/>
  <c r="E1910" i="4"/>
  <c r="D1911" i="4"/>
  <c r="H1910" i="5"/>
  <c r="E1910" i="5"/>
  <c r="D1911" i="5"/>
  <c r="H1912" i="3"/>
  <c r="K1912" i="3"/>
  <c r="D1913" i="3"/>
  <c r="E1912" i="3"/>
  <c r="D1912" i="5"/>
  <c r="H1911" i="5"/>
  <c r="E1911" i="5"/>
  <c r="E1911" i="4"/>
  <c r="H1911" i="4"/>
  <c r="D1912" i="4"/>
  <c r="H1913" i="3"/>
  <c r="K1913" i="3"/>
  <c r="E1913" i="3"/>
  <c r="D1914" i="3"/>
  <c r="D1915" i="3"/>
  <c r="E1914" i="3"/>
  <c r="H1914" i="3"/>
  <c r="K1914" i="3"/>
  <c r="E1912" i="4"/>
  <c r="H1912" i="4"/>
  <c r="D1913" i="4"/>
  <c r="D1913" i="5"/>
  <c r="E1912" i="5"/>
  <c r="H1912" i="5"/>
  <c r="D1914" i="5"/>
  <c r="H1913" i="5"/>
  <c r="E1913" i="5"/>
  <c r="E1913" i="4"/>
  <c r="H1913" i="4"/>
  <c r="D1914" i="4"/>
  <c r="D1916" i="3"/>
  <c r="H1915" i="3"/>
  <c r="K1915" i="3"/>
  <c r="E1915" i="3"/>
  <c r="H1916" i="3"/>
  <c r="D1917" i="3"/>
  <c r="K1916" i="3"/>
  <c r="E1916" i="3"/>
  <c r="E1914" i="4"/>
  <c r="H1914" i="4"/>
  <c r="D1915" i="4"/>
  <c r="D1915" i="5"/>
  <c r="E1914" i="5"/>
  <c r="H1914" i="5"/>
  <c r="H1917" i="3"/>
  <c r="E1917" i="3"/>
  <c r="K1917" i="3"/>
  <c r="D1918" i="3"/>
  <c r="D1916" i="5"/>
  <c r="E1915" i="5"/>
  <c r="H1915" i="5"/>
  <c r="E1915" i="4"/>
  <c r="H1915" i="4"/>
  <c r="D1916" i="4"/>
  <c r="D1919" i="3"/>
  <c r="E1918" i="3"/>
  <c r="H1918" i="3"/>
  <c r="K1918" i="3"/>
  <c r="E1916" i="4"/>
  <c r="H1916" i="4"/>
  <c r="D1917" i="4"/>
  <c r="H1916" i="5"/>
  <c r="E1916" i="5"/>
  <c r="D1917" i="5"/>
  <c r="H1917" i="4"/>
  <c r="E1917" i="4"/>
  <c r="D1918" i="4"/>
  <c r="E1917" i="5"/>
  <c r="H1917" i="5"/>
  <c r="D1918" i="5"/>
  <c r="D1920" i="3"/>
  <c r="K1919" i="3"/>
  <c r="E1919" i="3"/>
  <c r="H1919" i="3"/>
  <c r="E1920" i="3"/>
  <c r="H1920" i="3"/>
  <c r="K1920" i="3"/>
  <c r="D1921" i="3"/>
  <c r="H1918" i="5"/>
  <c r="D1919" i="5"/>
  <c r="E1918" i="5"/>
  <c r="H1918" i="4"/>
  <c r="E1918" i="4"/>
  <c r="D1919" i="4"/>
  <c r="D1920" i="5"/>
  <c r="H1919" i="5"/>
  <c r="E1919" i="5"/>
  <c r="H1921" i="3"/>
  <c r="E1921" i="3"/>
  <c r="D1922" i="3"/>
  <c r="K1921" i="3"/>
  <c r="E1919" i="4"/>
  <c r="H1919" i="4"/>
  <c r="D1920" i="4"/>
  <c r="E1920" i="4"/>
  <c r="H1920" i="4"/>
  <c r="D1921" i="4"/>
  <c r="E1922" i="3"/>
  <c r="K1922" i="3"/>
  <c r="D1923" i="3"/>
  <c r="H1922" i="3"/>
  <c r="D1921" i="5"/>
  <c r="H1920" i="5"/>
  <c r="E1920" i="5"/>
  <c r="D1922" i="5"/>
  <c r="E1921" i="5"/>
  <c r="H1921" i="5"/>
  <c r="E1921" i="4"/>
  <c r="H1921" i="4"/>
  <c r="D1922" i="4"/>
  <c r="H1923" i="3"/>
  <c r="E1923" i="3"/>
  <c r="D1924" i="3"/>
  <c r="K1923" i="3"/>
  <c r="E1922" i="4"/>
  <c r="H1922" i="4"/>
  <c r="D1923" i="4"/>
  <c r="E1924" i="3"/>
  <c r="D1925" i="3"/>
  <c r="H1924" i="3"/>
  <c r="K1924" i="3"/>
  <c r="E1922" i="5"/>
  <c r="H1922" i="5"/>
  <c r="D1923" i="5"/>
  <c r="E1923" i="4"/>
  <c r="H1923" i="4"/>
  <c r="D1924" i="4"/>
  <c r="H1923" i="5"/>
  <c r="D1924" i="5"/>
  <c r="E1923" i="5"/>
  <c r="E1925" i="3"/>
  <c r="H1925" i="3"/>
  <c r="D1926" i="3"/>
  <c r="K1925" i="3"/>
  <c r="E1924" i="4"/>
  <c r="H1924" i="4"/>
  <c r="D1925" i="4"/>
  <c r="H1926" i="3"/>
  <c r="K1926" i="3"/>
  <c r="E1926" i="3"/>
  <c r="D1927" i="3"/>
  <c r="D1925" i="5"/>
  <c r="H1924" i="5"/>
  <c r="E1924" i="5"/>
  <c r="D1928" i="3"/>
  <c r="E1927" i="3"/>
  <c r="K1927" i="3"/>
  <c r="H1927" i="3"/>
  <c r="D1926" i="5"/>
  <c r="E1925" i="5"/>
  <c r="H1925" i="5"/>
  <c r="H1925" i="4"/>
  <c r="E1925" i="4"/>
  <c r="D1926" i="4"/>
  <c r="H1926" i="4"/>
  <c r="E1926" i="4"/>
  <c r="D1927" i="4"/>
  <c r="H1926" i="5"/>
  <c r="E1926" i="5"/>
  <c r="D1927" i="5"/>
  <c r="E1928" i="3"/>
  <c r="H1928" i="3"/>
  <c r="D1929" i="3"/>
  <c r="K1928" i="3"/>
  <c r="E1927" i="4"/>
  <c r="H1927" i="4"/>
  <c r="D1928" i="4"/>
  <c r="D1928" i="5"/>
  <c r="H1927" i="5"/>
  <c r="E1927" i="5"/>
  <c r="H1929" i="3"/>
  <c r="D1930" i="3"/>
  <c r="E1929" i="3"/>
  <c r="K1929" i="3"/>
  <c r="E1928" i="4"/>
  <c r="H1928" i="4"/>
  <c r="D1929" i="4"/>
  <c r="D1931" i="3"/>
  <c r="K1930" i="3"/>
  <c r="E1930" i="3"/>
  <c r="H1930" i="3"/>
  <c r="E1928" i="5"/>
  <c r="D1929" i="5"/>
  <c r="H1928" i="5"/>
  <c r="D1932" i="3"/>
  <c r="H1931" i="3"/>
  <c r="K1931" i="3"/>
  <c r="E1931" i="3"/>
  <c r="H1929" i="4"/>
  <c r="E1929" i="4"/>
  <c r="D1930" i="4"/>
  <c r="D1930" i="5"/>
  <c r="E1929" i="5"/>
  <c r="H1929" i="5"/>
  <c r="E1930" i="4"/>
  <c r="H1930" i="4"/>
  <c r="D1931" i="4"/>
  <c r="D1931" i="5"/>
  <c r="E1930" i="5"/>
  <c r="H1930" i="5"/>
  <c r="D1933" i="3"/>
  <c r="E1932" i="3"/>
  <c r="H1932" i="3"/>
  <c r="K1932" i="3"/>
  <c r="H1931" i="5"/>
  <c r="D1932" i="5"/>
  <c r="E1931" i="5"/>
  <c r="E1931" i="4"/>
  <c r="H1931" i="4"/>
  <c r="D1932" i="4"/>
  <c r="E1933" i="3"/>
  <c r="K1933" i="3"/>
  <c r="D1934" i="3"/>
  <c r="H1933" i="3"/>
  <c r="E1932" i="4"/>
  <c r="H1932" i="4"/>
  <c r="D1933" i="4"/>
  <c r="D1933" i="5"/>
  <c r="E1932" i="5"/>
  <c r="H1932" i="5"/>
  <c r="E1934" i="3"/>
  <c r="D1935" i="3"/>
  <c r="H1934" i="3"/>
  <c r="K1934" i="3"/>
  <c r="E1933" i="5"/>
  <c r="H1933" i="5"/>
  <c r="D1934" i="5"/>
  <c r="H1935" i="3"/>
  <c r="K1935" i="3"/>
  <c r="D1936" i="3"/>
  <c r="E1935" i="3"/>
  <c r="E1933" i="4"/>
  <c r="H1933" i="4"/>
  <c r="D1934" i="4"/>
  <c r="D1935" i="5"/>
  <c r="H1934" i="5"/>
  <c r="E1934" i="5"/>
  <c r="H1936" i="3"/>
  <c r="K1936" i="3"/>
  <c r="D1937" i="3"/>
  <c r="E1936" i="3"/>
  <c r="H1934" i="4"/>
  <c r="E1934" i="4"/>
  <c r="D1935" i="4"/>
  <c r="H1935" i="4"/>
  <c r="E1935" i="4"/>
  <c r="D1936" i="4"/>
  <c r="H1937" i="3"/>
  <c r="K1937" i="3"/>
  <c r="D1938" i="3"/>
  <c r="E1937" i="3"/>
  <c r="E1935" i="5"/>
  <c r="H1935" i="5"/>
  <c r="D1936" i="5"/>
  <c r="D1939" i="3"/>
  <c r="H1938" i="3"/>
  <c r="K1938" i="3"/>
  <c r="E1938" i="3"/>
  <c r="E1936" i="4"/>
  <c r="H1936" i="4"/>
  <c r="D1937" i="4"/>
  <c r="D1937" i="5"/>
  <c r="E1936" i="5"/>
  <c r="H1936" i="5"/>
  <c r="H1937" i="5"/>
  <c r="E1937" i="5"/>
  <c r="D1938" i="5"/>
  <c r="E1937" i="4"/>
  <c r="H1937" i="4"/>
  <c r="D1938" i="4"/>
  <c r="K1939" i="3"/>
  <c r="E1939" i="3"/>
  <c r="D1940" i="3"/>
  <c r="H1939" i="3"/>
  <c r="E1938" i="4"/>
  <c r="H1938" i="4"/>
  <c r="D1939" i="4"/>
  <c r="D1939" i="5"/>
  <c r="H1938" i="5"/>
  <c r="E1938" i="5"/>
  <c r="E1940" i="3"/>
  <c r="K1940" i="3"/>
  <c r="H1940" i="3"/>
  <c r="D1941" i="3"/>
  <c r="H1939" i="5"/>
  <c r="E1939" i="5"/>
  <c r="D1940" i="5"/>
  <c r="E1939" i="4"/>
  <c r="H1939" i="4"/>
  <c r="D1940" i="4"/>
  <c r="K1941" i="3"/>
  <c r="E1941" i="3"/>
  <c r="H1941" i="3"/>
  <c r="D1942" i="3"/>
  <c r="D1943" i="3"/>
  <c r="K1942" i="3"/>
  <c r="H1942" i="3"/>
  <c r="E1942" i="3"/>
  <c r="H1940" i="5"/>
  <c r="E1940" i="5"/>
  <c r="D1941" i="5"/>
  <c r="H1940" i="4"/>
  <c r="E1940" i="4"/>
  <c r="D1941" i="4"/>
  <c r="E1941" i="5"/>
  <c r="H1941" i="5"/>
  <c r="D1942" i="5"/>
  <c r="E1941" i="4"/>
  <c r="H1941" i="4"/>
  <c r="D1942" i="4"/>
  <c r="D1944" i="3"/>
  <c r="H1943" i="3"/>
  <c r="K1943" i="3"/>
  <c r="E1943" i="3"/>
  <c r="D1943" i="5"/>
  <c r="E1942" i="5"/>
  <c r="H1942" i="5"/>
  <c r="E1942" i="4"/>
  <c r="H1942" i="4"/>
  <c r="D1943" i="4"/>
  <c r="E1944" i="3"/>
  <c r="H1944" i="3"/>
  <c r="K1944" i="3"/>
  <c r="D1945" i="3"/>
  <c r="E1943" i="4"/>
  <c r="H1943" i="4"/>
  <c r="D1944" i="4"/>
  <c r="K1945" i="3"/>
  <c r="E1945" i="3"/>
  <c r="D1946" i="3"/>
  <c r="H1945" i="3"/>
  <c r="E1943" i="5"/>
  <c r="H1943" i="5"/>
  <c r="D1944" i="5"/>
  <c r="H1944" i="4"/>
  <c r="E1944" i="4"/>
  <c r="D1945" i="4"/>
  <c r="E1946" i="3"/>
  <c r="D1947" i="3"/>
  <c r="K1946" i="3"/>
  <c r="H1946" i="3"/>
  <c r="D1945" i="5"/>
  <c r="E1944" i="5"/>
  <c r="H1944" i="5"/>
  <c r="E1945" i="5"/>
  <c r="D1946" i="5"/>
  <c r="H1945" i="5"/>
  <c r="E1945" i="4"/>
  <c r="H1945" i="4"/>
  <c r="D1946" i="4"/>
  <c r="H1947" i="3"/>
  <c r="E1947" i="3"/>
  <c r="D1948" i="3"/>
  <c r="K1947" i="3"/>
  <c r="H1946" i="4"/>
  <c r="E1946" i="4"/>
  <c r="D1947" i="4"/>
  <c r="D1947" i="5"/>
  <c r="E1946" i="5"/>
  <c r="H1946" i="5"/>
  <c r="H1948" i="3"/>
  <c r="K1948" i="3"/>
  <c r="E1948" i="3"/>
  <c r="D1949" i="3"/>
  <c r="D1948" i="5"/>
  <c r="H1947" i="5"/>
  <c r="E1947" i="5"/>
  <c r="E1947" i="4"/>
  <c r="H1947" i="4"/>
  <c r="D1948" i="4"/>
  <c r="H1949" i="3"/>
  <c r="E1949" i="3"/>
  <c r="K1949" i="3"/>
  <c r="D1950" i="3"/>
  <c r="D1951" i="3"/>
  <c r="E1950" i="3"/>
  <c r="H1950" i="3"/>
  <c r="K1950" i="3"/>
  <c r="E1948" i="4"/>
  <c r="H1948" i="4"/>
  <c r="D1949" i="4"/>
  <c r="D1949" i="5"/>
  <c r="H1948" i="5"/>
  <c r="E1948" i="5"/>
  <c r="E1949" i="5"/>
  <c r="H1949" i="5"/>
  <c r="D1950" i="5"/>
  <c r="E1949" i="4"/>
  <c r="H1949" i="4"/>
  <c r="D1950" i="4"/>
  <c r="K1951" i="3"/>
  <c r="H1951" i="3"/>
  <c r="E1951" i="3"/>
  <c r="D1952" i="3"/>
  <c r="H1950" i="5"/>
  <c r="D1951" i="5"/>
  <c r="E1950" i="5"/>
  <c r="H1950" i="4"/>
  <c r="E1950" i="4"/>
  <c r="D1951" i="4"/>
  <c r="E1952" i="3"/>
  <c r="H1952" i="3"/>
  <c r="D1953" i="3"/>
  <c r="K1952" i="3"/>
  <c r="E1951" i="5"/>
  <c r="D1952" i="5"/>
  <c r="H1951" i="5"/>
  <c r="E1951" i="4"/>
  <c r="H1951" i="4"/>
  <c r="D1952" i="4"/>
  <c r="E1953" i="3"/>
  <c r="D1954" i="3"/>
  <c r="K1953" i="3"/>
  <c r="H1953" i="3"/>
  <c r="H1954" i="3"/>
  <c r="D1955" i="3"/>
  <c r="E1954" i="3"/>
  <c r="K1954" i="3"/>
  <c r="H1952" i="4"/>
  <c r="E1952" i="4"/>
  <c r="D1953" i="4"/>
  <c r="D1953" i="5"/>
  <c r="H1952" i="5"/>
  <c r="E1952" i="5"/>
  <c r="D1954" i="5"/>
  <c r="H1953" i="5"/>
  <c r="E1953" i="5"/>
  <c r="H1953" i="4"/>
  <c r="E1953" i="4"/>
  <c r="D1954" i="4"/>
  <c r="K1955" i="3"/>
  <c r="D1956" i="3"/>
  <c r="E1955" i="3"/>
  <c r="H1955" i="3"/>
  <c r="H1956" i="3"/>
  <c r="E1956" i="3"/>
  <c r="K1956" i="3"/>
  <c r="D1957" i="3"/>
  <c r="E1954" i="4"/>
  <c r="H1954" i="4"/>
  <c r="D1955" i="4"/>
  <c r="H1954" i="5"/>
  <c r="D1955" i="5"/>
  <c r="E1954" i="5"/>
  <c r="D1958" i="3"/>
  <c r="H1957" i="3"/>
  <c r="K1957" i="3"/>
  <c r="E1957" i="3"/>
  <c r="E1955" i="4"/>
  <c r="H1955" i="4"/>
  <c r="D1956" i="4"/>
  <c r="E1955" i="5"/>
  <c r="H1955" i="5"/>
  <c r="D1956" i="5"/>
  <c r="H1956" i="4"/>
  <c r="E1956" i="4"/>
  <c r="D1957" i="4"/>
  <c r="D1957" i="5"/>
  <c r="H1956" i="5"/>
  <c r="E1956" i="5"/>
  <c r="H1958" i="3"/>
  <c r="E1958" i="3"/>
  <c r="D1959" i="3"/>
  <c r="K1958" i="3"/>
  <c r="H1957" i="4"/>
  <c r="E1957" i="4"/>
  <c r="D1958" i="4"/>
  <c r="E1957" i="5"/>
  <c r="H1957" i="5"/>
  <c r="D1958" i="5"/>
  <c r="H1959" i="3"/>
  <c r="E1959" i="3"/>
  <c r="D1960" i="3"/>
  <c r="K1959" i="3"/>
  <c r="H1958" i="4"/>
  <c r="E1958" i="4"/>
  <c r="D1959" i="4"/>
  <c r="E1958" i="5"/>
  <c r="D1959" i="5"/>
  <c r="H1958" i="5"/>
  <c r="E1960" i="3"/>
  <c r="K1960" i="3"/>
  <c r="D1961" i="3"/>
  <c r="H1960" i="3"/>
  <c r="H1959" i="4"/>
  <c r="E1959" i="4"/>
  <c r="D1960" i="4"/>
  <c r="H1961" i="3"/>
  <c r="D1962" i="3"/>
  <c r="E1961" i="3"/>
  <c r="K1961" i="3"/>
  <c r="D1960" i="5"/>
  <c r="H1959" i="5"/>
  <c r="E1959" i="5"/>
  <c r="E1960" i="4"/>
  <c r="H1960" i="4"/>
  <c r="D1961" i="4"/>
  <c r="D1961" i="5"/>
  <c r="E1960" i="5"/>
  <c r="H1960" i="5"/>
  <c r="D1963" i="3"/>
  <c r="H1962" i="3"/>
  <c r="E1962" i="3"/>
  <c r="K1962" i="3"/>
  <c r="D1962" i="5"/>
  <c r="E1961" i="5"/>
  <c r="H1961" i="5"/>
  <c r="E1961" i="4"/>
  <c r="H1961" i="4"/>
  <c r="D1962" i="4"/>
  <c r="K1963" i="3"/>
  <c r="E1963" i="3"/>
  <c r="H1963" i="3"/>
  <c r="D1964" i="3"/>
  <c r="H1962" i="4"/>
  <c r="E1962" i="4"/>
  <c r="D1963" i="4"/>
  <c r="E1964" i="3"/>
  <c r="H1964" i="3"/>
  <c r="D1965" i="3"/>
  <c r="K1964" i="3"/>
  <c r="E1962" i="5"/>
  <c r="H1962" i="5"/>
  <c r="D1963" i="5"/>
  <c r="D1964" i="5"/>
  <c r="E1963" i="5"/>
  <c r="H1963" i="5"/>
  <c r="E1963" i="4"/>
  <c r="H1963" i="4"/>
  <c r="D1964" i="4"/>
  <c r="K1965" i="3"/>
  <c r="D1966" i="3"/>
  <c r="E1965" i="3"/>
  <c r="H1965" i="3"/>
  <c r="D1967" i="3"/>
  <c r="H1966" i="3"/>
  <c r="K1966" i="3"/>
  <c r="E1966" i="3"/>
  <c r="H1964" i="4"/>
  <c r="E1964" i="4"/>
  <c r="D1965" i="4"/>
  <c r="D1965" i="5"/>
  <c r="H1964" i="5"/>
  <c r="E1964" i="5"/>
  <c r="D1966" i="5"/>
  <c r="H1965" i="5"/>
  <c r="E1965" i="5"/>
  <c r="E1965" i="4"/>
  <c r="H1965" i="4"/>
  <c r="D1966" i="4"/>
  <c r="K1967" i="3"/>
  <c r="H1967" i="3"/>
  <c r="D1968" i="3"/>
  <c r="E1967" i="3"/>
  <c r="H1966" i="4"/>
  <c r="E1966" i="4"/>
  <c r="D1967" i="4"/>
  <c r="H1968" i="3"/>
  <c r="D1969" i="3"/>
  <c r="K1968" i="3"/>
  <c r="E1968" i="3"/>
  <c r="E1966" i="5"/>
  <c r="H1966" i="5"/>
  <c r="D1967" i="5"/>
  <c r="D1968" i="5"/>
  <c r="H1967" i="5"/>
  <c r="E1967" i="5"/>
  <c r="E1967" i="4"/>
  <c r="H1967" i="4"/>
  <c r="D1968" i="4"/>
  <c r="E1969" i="3"/>
  <c r="H1969" i="3"/>
  <c r="K1969" i="3"/>
  <c r="D1970" i="3"/>
  <c r="E1970" i="3"/>
  <c r="D1971" i="3"/>
  <c r="H1970" i="3"/>
  <c r="K1970" i="3"/>
  <c r="H1968" i="4"/>
  <c r="E1968" i="4"/>
  <c r="D1969" i="4"/>
  <c r="D1969" i="5"/>
  <c r="E1968" i="5"/>
  <c r="H1968" i="5"/>
  <c r="E1969" i="4"/>
  <c r="H1969" i="4"/>
  <c r="D1970" i="4"/>
  <c r="E1971" i="3"/>
  <c r="H1971" i="3"/>
  <c r="K1971" i="3"/>
  <c r="D1972" i="3"/>
  <c r="D1970" i="5"/>
  <c r="H1969" i="5"/>
  <c r="E1969" i="5"/>
  <c r="E1970" i="5"/>
  <c r="D1971" i="5"/>
  <c r="H1970" i="5"/>
  <c r="H1972" i="3"/>
  <c r="E1972" i="3"/>
  <c r="K1972" i="3"/>
  <c r="D1973" i="3"/>
  <c r="H1970" i="4"/>
  <c r="E1970" i="4"/>
  <c r="D1971" i="4"/>
  <c r="H1973" i="3"/>
  <c r="E1973" i="3"/>
  <c r="D1974" i="3"/>
  <c r="K1973" i="3"/>
  <c r="H1971" i="5"/>
  <c r="D1972" i="5"/>
  <c r="E1971" i="5"/>
  <c r="H1971" i="4"/>
  <c r="E1971" i="4"/>
  <c r="D1972" i="4"/>
  <c r="E1974" i="3"/>
  <c r="K1974" i="3"/>
  <c r="D1975" i="3"/>
  <c r="H1974" i="3"/>
  <c r="D1973" i="5"/>
  <c r="H1972" i="5"/>
  <c r="E1972" i="5"/>
  <c r="H1972" i="4"/>
  <c r="E1972" i="4"/>
  <c r="D1973" i="4"/>
  <c r="H1973" i="4"/>
  <c r="E1973" i="4"/>
  <c r="D1974" i="4"/>
  <c r="D1976" i="3"/>
  <c r="K1975" i="3"/>
  <c r="H1975" i="3"/>
  <c r="E1975" i="3"/>
  <c r="D1974" i="5"/>
  <c r="H1973" i="5"/>
  <c r="E1973" i="5"/>
  <c r="D1975" i="5"/>
  <c r="H1974" i="5"/>
  <c r="E1974" i="5"/>
  <c r="H1976" i="3"/>
  <c r="E1976" i="3"/>
  <c r="K1976" i="3"/>
  <c r="D1977" i="3"/>
  <c r="E1974" i="4"/>
  <c r="H1974" i="4"/>
  <c r="D1975" i="4"/>
  <c r="H1977" i="3"/>
  <c r="D1978" i="3"/>
  <c r="E1977" i="3"/>
  <c r="K1977" i="3"/>
  <c r="E1975" i="4"/>
  <c r="H1975" i="4"/>
  <c r="D1976" i="4"/>
  <c r="D1976" i="5"/>
  <c r="E1975" i="5"/>
  <c r="H1975" i="5"/>
  <c r="D1979" i="3"/>
  <c r="E1978" i="3"/>
  <c r="H1978" i="3"/>
  <c r="K1978" i="3"/>
  <c r="H1976" i="5"/>
  <c r="D1977" i="5"/>
  <c r="E1976" i="5"/>
  <c r="H1976" i="4"/>
  <c r="E1976" i="4"/>
  <c r="D1977" i="4"/>
  <c r="E1977" i="5"/>
  <c r="D1978" i="5"/>
  <c r="H1977" i="5"/>
  <c r="E1977" i="4"/>
  <c r="H1977" i="4"/>
  <c r="D1978" i="4"/>
  <c r="D1980" i="3"/>
  <c r="H1979" i="3"/>
  <c r="K1979" i="3"/>
  <c r="E1979" i="3"/>
  <c r="E1980" i="3"/>
  <c r="D1981" i="3"/>
  <c r="H1980" i="3"/>
  <c r="K1980" i="3"/>
  <c r="E1978" i="4"/>
  <c r="H1978" i="4"/>
  <c r="D1979" i="4"/>
  <c r="D1979" i="5"/>
  <c r="E1978" i="5"/>
  <c r="H1978" i="5"/>
  <c r="E1979" i="4"/>
  <c r="H1979" i="4"/>
  <c r="D1980" i="4"/>
  <c r="E1981" i="3"/>
  <c r="K1981" i="3"/>
  <c r="H1981" i="3"/>
  <c r="D1982" i="3"/>
  <c r="H1979" i="5"/>
  <c r="D1980" i="5"/>
  <c r="E1979" i="5"/>
  <c r="H1982" i="3"/>
  <c r="E1982" i="3"/>
  <c r="K1982" i="3"/>
  <c r="D1983" i="3"/>
  <c r="H1980" i="4"/>
  <c r="E1980" i="4"/>
  <c r="D1981" i="4"/>
  <c r="D1981" i="5"/>
  <c r="H1980" i="5"/>
  <c r="E1980" i="5"/>
  <c r="E1981" i="5"/>
  <c r="H1981" i="5"/>
  <c r="D1982" i="5"/>
  <c r="H1981" i="4"/>
  <c r="E1981" i="4"/>
  <c r="D1982" i="4"/>
  <c r="H1983" i="3"/>
  <c r="K1983" i="3"/>
  <c r="D1984" i="3"/>
  <c r="E1983" i="3"/>
  <c r="H1982" i="4"/>
  <c r="E1982" i="4"/>
  <c r="D1983" i="4"/>
  <c r="E1984" i="3"/>
  <c r="D1985" i="3"/>
  <c r="H1984" i="3"/>
  <c r="K1984" i="3"/>
  <c r="E1982" i="5"/>
  <c r="H1982" i="5"/>
  <c r="D1983" i="5"/>
  <c r="H1983" i="4"/>
  <c r="E1983" i="4"/>
  <c r="D1984" i="4"/>
  <c r="E1983" i="5"/>
  <c r="D1984" i="5"/>
  <c r="H1983" i="5"/>
  <c r="E1985" i="3"/>
  <c r="H1985" i="3"/>
  <c r="K1985" i="3"/>
  <c r="D1986" i="3"/>
  <c r="E1986" i="3"/>
  <c r="K1986" i="3"/>
  <c r="D1987" i="3"/>
  <c r="H1986" i="3"/>
  <c r="H1984" i="4"/>
  <c r="E1984" i="4"/>
  <c r="D1985" i="4"/>
  <c r="D1985" i="5"/>
  <c r="H1984" i="5"/>
  <c r="E1984" i="5"/>
  <c r="E1985" i="4"/>
  <c r="H1985" i="4"/>
  <c r="D1986" i="4"/>
  <c r="H1985" i="5"/>
  <c r="D1986" i="5"/>
  <c r="E1985" i="5"/>
  <c r="H1987" i="3"/>
  <c r="E1987" i="3"/>
  <c r="D1988" i="3"/>
  <c r="K1987" i="3"/>
  <c r="H1986" i="4"/>
  <c r="E1986" i="4"/>
  <c r="D1987" i="4"/>
  <c r="D1989" i="3"/>
  <c r="H1988" i="3"/>
  <c r="E1988" i="3"/>
  <c r="K1988" i="3"/>
  <c r="H1986" i="5"/>
  <c r="D1987" i="5"/>
  <c r="E1986" i="5"/>
  <c r="E1987" i="4"/>
  <c r="H1987" i="4"/>
  <c r="D1988" i="4"/>
  <c r="H1989" i="3"/>
  <c r="E1989" i="3"/>
  <c r="K1989" i="3"/>
  <c r="D1990" i="3"/>
  <c r="H1987" i="5"/>
  <c r="D1988" i="5"/>
  <c r="E1987" i="5"/>
  <c r="D1991" i="3"/>
  <c r="E1990" i="3"/>
  <c r="K1990" i="3"/>
  <c r="H1990" i="3"/>
  <c r="H1988" i="4"/>
  <c r="E1988" i="4"/>
  <c r="D1989" i="4"/>
  <c r="D1989" i="5"/>
  <c r="H1988" i="5"/>
  <c r="E1988" i="5"/>
  <c r="E1989" i="5"/>
  <c r="H1989" i="5"/>
  <c r="D1990" i="5"/>
  <c r="H1989" i="4"/>
  <c r="E1989" i="4"/>
  <c r="D1990" i="4"/>
  <c r="K1991" i="3"/>
  <c r="D1992" i="3"/>
  <c r="H1991" i="3"/>
  <c r="E1991" i="3"/>
  <c r="H1992" i="3"/>
  <c r="E1992" i="3"/>
  <c r="D1993" i="3"/>
  <c r="K1992" i="3"/>
  <c r="H1990" i="5"/>
  <c r="E1990" i="5"/>
  <c r="D1991" i="5"/>
  <c r="E1990" i="4"/>
  <c r="H1990" i="4"/>
  <c r="D1991" i="4"/>
  <c r="D1992" i="5"/>
  <c r="E1991" i="5"/>
  <c r="H1991" i="5"/>
  <c r="E1991" i="4"/>
  <c r="H1991" i="4"/>
  <c r="D1992" i="4"/>
  <c r="E1993" i="3"/>
  <c r="H1993" i="3"/>
  <c r="K1993" i="3"/>
  <c r="D1994" i="3"/>
  <c r="E1992" i="4"/>
  <c r="H1992" i="4"/>
  <c r="D1993" i="4"/>
  <c r="H1994" i="3"/>
  <c r="D1995" i="3"/>
  <c r="E1994" i="3"/>
  <c r="K1994" i="3"/>
  <c r="D1993" i="5"/>
  <c r="H1992" i="5"/>
  <c r="E1992" i="5"/>
  <c r="E1993" i="5"/>
  <c r="D1994" i="5"/>
  <c r="H1993" i="5"/>
  <c r="H1993" i="4"/>
  <c r="E1993" i="4"/>
  <c r="D1994" i="4"/>
  <c r="D1996" i="3"/>
  <c r="K1995" i="3"/>
  <c r="H1995" i="3"/>
  <c r="E1995" i="3"/>
  <c r="H1994" i="4"/>
  <c r="E1994" i="4"/>
  <c r="D1995" i="4"/>
  <c r="D1995" i="5"/>
  <c r="H1994" i="5"/>
  <c r="E1994" i="5"/>
  <c r="D1997" i="3"/>
  <c r="E1996" i="3"/>
  <c r="H1996" i="3"/>
  <c r="K1996" i="3"/>
  <c r="D1996" i="5"/>
  <c r="E1995" i="5"/>
  <c r="H1995" i="5"/>
  <c r="H1995" i="4"/>
  <c r="E1995" i="4"/>
  <c r="D1996" i="4"/>
  <c r="H1997" i="3"/>
  <c r="K1997" i="3"/>
  <c r="D1998" i="3"/>
  <c r="E1997" i="3"/>
  <c r="H1996" i="4"/>
  <c r="E1996" i="4"/>
  <c r="D1997" i="4"/>
  <c r="D1999" i="3"/>
  <c r="K1998" i="3"/>
  <c r="E1998" i="3"/>
  <c r="H1998" i="3"/>
  <c r="D1997" i="5"/>
  <c r="H1996" i="5"/>
  <c r="E1996" i="5"/>
  <c r="K1999" i="3"/>
  <c r="H1999" i="3"/>
  <c r="E1999" i="3"/>
  <c r="D2000" i="3"/>
  <c r="E1997" i="5"/>
  <c r="H1997" i="5"/>
  <c r="D1998" i="5"/>
  <c r="H1997" i="4"/>
  <c r="E1997" i="4"/>
  <c r="D1998" i="4"/>
  <c r="H1998" i="5"/>
  <c r="D1999" i="5"/>
  <c r="E1998" i="5"/>
  <c r="H1998" i="4"/>
  <c r="E1998" i="4"/>
  <c r="D1999" i="4"/>
  <c r="D2001" i="3"/>
  <c r="E2000" i="3"/>
  <c r="H2000" i="3"/>
  <c r="K2000" i="3"/>
  <c r="K2001" i="3"/>
  <c r="D2002" i="3"/>
  <c r="E2001" i="3"/>
  <c r="H2001" i="3"/>
  <c r="E1999" i="4"/>
  <c r="H1999" i="4"/>
  <c r="D2000" i="4"/>
  <c r="E1999" i="5"/>
  <c r="H1999" i="5"/>
  <c r="D2000" i="5"/>
  <c r="H2002" i="3"/>
  <c r="K2002" i="3"/>
  <c r="E2002" i="3"/>
  <c r="D2003" i="3"/>
  <c r="E2000" i="4"/>
  <c r="H2000" i="4"/>
  <c r="D2001" i="4"/>
  <c r="D2001" i="5"/>
  <c r="H2000" i="5"/>
  <c r="E2000" i="5"/>
  <c r="D2002" i="5"/>
  <c r="H2001" i="5"/>
  <c r="E2001" i="5"/>
  <c r="E2001" i="4"/>
  <c r="H2001" i="4"/>
  <c r="D2002" i="4"/>
  <c r="H2003" i="3"/>
  <c r="K2003" i="3"/>
  <c r="D2004" i="3"/>
  <c r="E2003" i="3"/>
  <c r="H2002" i="4"/>
  <c r="E2002" i="4"/>
  <c r="D2003" i="4"/>
  <c r="E2004" i="3"/>
  <c r="H2004" i="3"/>
  <c r="K2004" i="3"/>
  <c r="D2005" i="3"/>
  <c r="H2002" i="5"/>
  <c r="D2003" i="5"/>
  <c r="E2002" i="5"/>
  <c r="H2003" i="4"/>
  <c r="E2003" i="4"/>
  <c r="D2004" i="4"/>
  <c r="H2005" i="3"/>
  <c r="E2005" i="3"/>
  <c r="D2006" i="3"/>
  <c r="K2005" i="3"/>
  <c r="D2004" i="5"/>
  <c r="H2003" i="5"/>
  <c r="E2003" i="5"/>
  <c r="D2005" i="5"/>
  <c r="H2004" i="5"/>
  <c r="E2004" i="5"/>
  <c r="E2006" i="3"/>
  <c r="K2006" i="3"/>
  <c r="H2006" i="3"/>
  <c r="D2007" i="3"/>
  <c r="H2004" i="4"/>
  <c r="E2004" i="4"/>
  <c r="D2005" i="4"/>
  <c r="E2007" i="3"/>
  <c r="K2007" i="3"/>
  <c r="H2007" i="3"/>
  <c r="D2008" i="3"/>
  <c r="H2005" i="4"/>
  <c r="E2005" i="4"/>
  <c r="D2006" i="4"/>
  <c r="E2005" i="5"/>
  <c r="D2006" i="5"/>
  <c r="H2005" i="5"/>
  <c r="E2008" i="3"/>
  <c r="K2008" i="3"/>
  <c r="H2008" i="3"/>
  <c r="D2009" i="3"/>
  <c r="H2006" i="4"/>
  <c r="E2006" i="4"/>
  <c r="D2007" i="4"/>
  <c r="H2006" i="5"/>
  <c r="E2006" i="5"/>
  <c r="D2007" i="5"/>
  <c r="H2007" i="4"/>
  <c r="E2007" i="4"/>
  <c r="D2008" i="4"/>
  <c r="D2010" i="3"/>
  <c r="K2009" i="3"/>
  <c r="H2009" i="3"/>
  <c r="E2009" i="3"/>
  <c r="D2008" i="5"/>
  <c r="E2007" i="5"/>
  <c r="H2007" i="5"/>
  <c r="D2011" i="3"/>
  <c r="H2010" i="3"/>
  <c r="K2010" i="3"/>
  <c r="E2010" i="3"/>
  <c r="H2008" i="5"/>
  <c r="E2008" i="5"/>
  <c r="D2009" i="5"/>
  <c r="E2008" i="4"/>
  <c r="H2008" i="4"/>
  <c r="D2009" i="4"/>
  <c r="D2010" i="5"/>
  <c r="H2009" i="5"/>
  <c r="E2009" i="5"/>
  <c r="E2009" i="4"/>
  <c r="H2009" i="4"/>
  <c r="D2010" i="4"/>
  <c r="D2012" i="3"/>
  <c r="E2011" i="3"/>
  <c r="H2011" i="3"/>
  <c r="K2011" i="3"/>
  <c r="H2012" i="3"/>
  <c r="K2012" i="3"/>
  <c r="D2013" i="3"/>
  <c r="E2012" i="3"/>
  <c r="H2010" i="4"/>
  <c r="E2010" i="4"/>
  <c r="D2011" i="4"/>
  <c r="D2011" i="5"/>
  <c r="H2010" i="5"/>
  <c r="E2010" i="5"/>
  <c r="E2011" i="4"/>
  <c r="H2011" i="4"/>
  <c r="D2012" i="4"/>
  <c r="D2012" i="5"/>
  <c r="H2011" i="5"/>
  <c r="E2011" i="5"/>
  <c r="H2013" i="3"/>
  <c r="E2013" i="3"/>
  <c r="K2013" i="3"/>
  <c r="D2014" i="3"/>
  <c r="D2013" i="5"/>
  <c r="H2012" i="5"/>
  <c r="E2012" i="5"/>
  <c r="E2012" i="4"/>
  <c r="H2012" i="4"/>
  <c r="D2013" i="4"/>
  <c r="H2014" i="3"/>
  <c r="E2014" i="3"/>
  <c r="K2014" i="3"/>
  <c r="D2015" i="3"/>
  <c r="E2013" i="4"/>
  <c r="H2013" i="4"/>
  <c r="D2014" i="4"/>
  <c r="H2015" i="3"/>
  <c r="K2015" i="3"/>
  <c r="E2015" i="3"/>
  <c r="D2016" i="3"/>
  <c r="E2013" i="5"/>
  <c r="H2013" i="5"/>
  <c r="D2014" i="5"/>
  <c r="H2014" i="4"/>
  <c r="E2014" i="4"/>
  <c r="D2015" i="4"/>
  <c r="E2016" i="3"/>
  <c r="D2017" i="3"/>
  <c r="H2016" i="3"/>
  <c r="K2016" i="3"/>
  <c r="H2014" i="5"/>
  <c r="D2015" i="5"/>
  <c r="E2014" i="5"/>
  <c r="H2015" i="4"/>
  <c r="E2015" i="4"/>
  <c r="D2016" i="4"/>
  <c r="E2015" i="5"/>
  <c r="H2015" i="5"/>
  <c r="D2016" i="5"/>
  <c r="E2017" i="3"/>
  <c r="D2018" i="3"/>
  <c r="K2017" i="3"/>
  <c r="H2017" i="3"/>
  <c r="D2019" i="3"/>
  <c r="H2018" i="3"/>
  <c r="E2018" i="3"/>
  <c r="K2018" i="3"/>
  <c r="D2017" i="5"/>
  <c r="H2016" i="5"/>
  <c r="E2016" i="5"/>
  <c r="H2016" i="4"/>
  <c r="E2016" i="4"/>
  <c r="D2017" i="4"/>
  <c r="E2017" i="4"/>
  <c r="H2017" i="4"/>
  <c r="D2018" i="4"/>
  <c r="D2018" i="5"/>
  <c r="H2017" i="5"/>
  <c r="E2017" i="5"/>
  <c r="E2019" i="3"/>
  <c r="H2019" i="3"/>
  <c r="D2020" i="3"/>
  <c r="K2019" i="3"/>
  <c r="H2018" i="4"/>
  <c r="E2018" i="4"/>
  <c r="D2019" i="4"/>
  <c r="H2018" i="5"/>
  <c r="D2019" i="5"/>
  <c r="E2018" i="5"/>
  <c r="E2020" i="3"/>
  <c r="H2020" i="3"/>
  <c r="K2020" i="3"/>
  <c r="D2021" i="3"/>
  <c r="H2019" i="4"/>
  <c r="E2019" i="4"/>
  <c r="D2020" i="4"/>
  <c r="E2021" i="3"/>
  <c r="K2021" i="3"/>
  <c r="D2022" i="3"/>
  <c r="H2021" i="3"/>
  <c r="E2019" i="5"/>
  <c r="D2020" i="5"/>
  <c r="H2019" i="5"/>
  <c r="E2022" i="3"/>
  <c r="H2022" i="3"/>
  <c r="D2023" i="3"/>
  <c r="K2022" i="3"/>
  <c r="E2020" i="4"/>
  <c r="H2020" i="4"/>
  <c r="D2021" i="4"/>
  <c r="D2021" i="5"/>
  <c r="H2020" i="5"/>
  <c r="E2020" i="5"/>
  <c r="E2021" i="5"/>
  <c r="H2021" i="5"/>
  <c r="D2022" i="5"/>
  <c r="H2021" i="4"/>
  <c r="E2021" i="4"/>
  <c r="D2022" i="4"/>
  <c r="E2023" i="3"/>
  <c r="D2024" i="3"/>
  <c r="H2023" i="3"/>
  <c r="K2023" i="3"/>
  <c r="H2024" i="3"/>
  <c r="E2024" i="3"/>
  <c r="D2025" i="3"/>
  <c r="K2024" i="3"/>
  <c r="E2022" i="5"/>
  <c r="D2023" i="5"/>
  <c r="H2022" i="5"/>
  <c r="H2022" i="4"/>
  <c r="E2022" i="4"/>
  <c r="D2023" i="4"/>
  <c r="E2023" i="4"/>
  <c r="H2023" i="4"/>
  <c r="D2024" i="4"/>
  <c r="D2024" i="5"/>
  <c r="H2023" i="5"/>
  <c r="E2023" i="5"/>
  <c r="E2025" i="3"/>
  <c r="H2025" i="3"/>
  <c r="D2026" i="3"/>
  <c r="K2025" i="3"/>
  <c r="D2025" i="5"/>
  <c r="H2024" i="5"/>
  <c r="E2024" i="5"/>
  <c r="H2024" i="4"/>
  <c r="E2024" i="4"/>
  <c r="D2025" i="4"/>
  <c r="H2026" i="3"/>
  <c r="E2026" i="3"/>
  <c r="D2027" i="3"/>
  <c r="K2026" i="3"/>
  <c r="H2025" i="4"/>
  <c r="E2025" i="4"/>
  <c r="D2026" i="4"/>
  <c r="E2027" i="3"/>
  <c r="D2028" i="3"/>
  <c r="K2027" i="3"/>
  <c r="H2027" i="3"/>
  <c r="D2026" i="5"/>
  <c r="E2025" i="5"/>
  <c r="H2025" i="5"/>
  <c r="E2026" i="5"/>
  <c r="H2026" i="5"/>
  <c r="D2027" i="5"/>
  <c r="E2026" i="4"/>
  <c r="H2026" i="4"/>
  <c r="D2027" i="4"/>
  <c r="D2029" i="3"/>
  <c r="H2028" i="3"/>
  <c r="K2028" i="3"/>
  <c r="E2028" i="3"/>
  <c r="D2028" i="5"/>
  <c r="E2027" i="5"/>
  <c r="H2027" i="5"/>
  <c r="E2027" i="4"/>
  <c r="H2027" i="4"/>
  <c r="D2028" i="4"/>
  <c r="H2029" i="3"/>
  <c r="K2029" i="3"/>
  <c r="E2029" i="3"/>
  <c r="D2030" i="3"/>
  <c r="E2028" i="4"/>
  <c r="H2028" i="4"/>
  <c r="D2029" i="4"/>
  <c r="D2031" i="3"/>
  <c r="H2030" i="3"/>
  <c r="E2030" i="3"/>
  <c r="K2030" i="3"/>
  <c r="D2029" i="5"/>
  <c r="H2028" i="5"/>
  <c r="E2028" i="5"/>
  <c r="K2031" i="3"/>
  <c r="H2031" i="3"/>
  <c r="D2032" i="3"/>
  <c r="E2031" i="3"/>
  <c r="E2029" i="4"/>
  <c r="H2029" i="4"/>
  <c r="D2030" i="4"/>
  <c r="D2030" i="5"/>
  <c r="H2029" i="5"/>
  <c r="E2029" i="5"/>
  <c r="H2032" i="3"/>
  <c r="D2033" i="3"/>
  <c r="E2032" i="3"/>
  <c r="K2032" i="3"/>
  <c r="D2031" i="5"/>
  <c r="E2030" i="5"/>
  <c r="H2030" i="5"/>
  <c r="H2030" i="4"/>
  <c r="E2030" i="4"/>
  <c r="D2031" i="4"/>
  <c r="E2031" i="4"/>
  <c r="H2031" i="4"/>
  <c r="D2032" i="4"/>
  <c r="E2033" i="3"/>
  <c r="H2033" i="3"/>
  <c r="K2033" i="3"/>
  <c r="D2034" i="3"/>
  <c r="E2031" i="5"/>
  <c r="D2032" i="5"/>
  <c r="H2031" i="5"/>
  <c r="D2035" i="3"/>
  <c r="K2034" i="3"/>
  <c r="H2034" i="3"/>
  <c r="E2034" i="3"/>
  <c r="H2032" i="4"/>
  <c r="E2032" i="4"/>
  <c r="D2033" i="4"/>
  <c r="D2033" i="5"/>
  <c r="E2032" i="5"/>
  <c r="H2032" i="5"/>
  <c r="H2033" i="5"/>
  <c r="E2033" i="5"/>
  <c r="D2034" i="5"/>
  <c r="E2033" i="4"/>
  <c r="H2033" i="4"/>
  <c r="D2034" i="4"/>
  <c r="H2035" i="3"/>
  <c r="E2035" i="3"/>
  <c r="D2036" i="3"/>
  <c r="K2035" i="3"/>
  <c r="D2035" i="5"/>
  <c r="H2034" i="5"/>
  <c r="E2034" i="5"/>
  <c r="H2034" i="4"/>
  <c r="E2034" i="4"/>
  <c r="D2035" i="4"/>
  <c r="H2036" i="3"/>
  <c r="D2037" i="3"/>
  <c r="K2036" i="3"/>
  <c r="E2036" i="3"/>
  <c r="H2035" i="4"/>
  <c r="E2035" i="4"/>
  <c r="D2036" i="4"/>
  <c r="E2037" i="3"/>
  <c r="H2037" i="3"/>
  <c r="D2038" i="3"/>
  <c r="K2037" i="3"/>
  <c r="D2036" i="5"/>
  <c r="E2035" i="5"/>
  <c r="H2035" i="5"/>
  <c r="D2039" i="3"/>
  <c r="K2038" i="3"/>
  <c r="E2038" i="3"/>
  <c r="H2038" i="3"/>
  <c r="H2036" i="5"/>
  <c r="E2036" i="5"/>
  <c r="D2037" i="5"/>
  <c r="H2036" i="4"/>
  <c r="E2036" i="4"/>
  <c r="D2037" i="4"/>
  <c r="H2037" i="4"/>
  <c r="E2037" i="4"/>
  <c r="D2038" i="4"/>
  <c r="E2037" i="5"/>
  <c r="D2038" i="5"/>
  <c r="H2037" i="5"/>
  <c r="D2040" i="3"/>
  <c r="K2039" i="3"/>
  <c r="E2039" i="3"/>
  <c r="H2039" i="3"/>
  <c r="H2038" i="4"/>
  <c r="E2038" i="4"/>
  <c r="D2039" i="4"/>
  <c r="E2040" i="3"/>
  <c r="H2040" i="3"/>
  <c r="K2040" i="3"/>
  <c r="D2041" i="3"/>
  <c r="H2038" i="5"/>
  <c r="D2039" i="5"/>
  <c r="E2038" i="5"/>
  <c r="H2039" i="4"/>
  <c r="E2039" i="4"/>
  <c r="D2040" i="4"/>
  <c r="D2042" i="3"/>
  <c r="H2041" i="3"/>
  <c r="K2041" i="3"/>
  <c r="E2041" i="3"/>
  <c r="D2040" i="5"/>
  <c r="E2039" i="5"/>
  <c r="H2039" i="5"/>
  <c r="D2043" i="3"/>
  <c r="E2042" i="3"/>
  <c r="H2042" i="3"/>
  <c r="K2042" i="3"/>
  <c r="H2040" i="4"/>
  <c r="E2040" i="4"/>
  <c r="D2041" i="4"/>
  <c r="D2041" i="5"/>
  <c r="E2040" i="5"/>
  <c r="H2040" i="5"/>
  <c r="E2041" i="5"/>
  <c r="D2042" i="5"/>
  <c r="H2041" i="5"/>
  <c r="E2041" i="4"/>
  <c r="H2041" i="4"/>
  <c r="D2042" i="4"/>
  <c r="D2044" i="3"/>
  <c r="H2043" i="3"/>
  <c r="K2043" i="3"/>
  <c r="E2043" i="3"/>
  <c r="H2042" i="4"/>
  <c r="E2042" i="4"/>
  <c r="D2043" i="4"/>
  <c r="D2043" i="5"/>
  <c r="E2042" i="5"/>
  <c r="H2042" i="5"/>
  <c r="H2044" i="3"/>
  <c r="K2044" i="3"/>
  <c r="D2045" i="3"/>
  <c r="E2044" i="3"/>
  <c r="D2044" i="5"/>
  <c r="H2043" i="5"/>
  <c r="E2043" i="5"/>
  <c r="E2043" i="4"/>
  <c r="H2043" i="4"/>
  <c r="D2044" i="4"/>
  <c r="K2045" i="3"/>
  <c r="D2046" i="3"/>
  <c r="H2045" i="3"/>
  <c r="E2045" i="3"/>
  <c r="H2044" i="4"/>
  <c r="E2044" i="4"/>
  <c r="D2045" i="4"/>
  <c r="D2047" i="3"/>
  <c r="H2046" i="3"/>
  <c r="E2046" i="3"/>
  <c r="K2046" i="3"/>
  <c r="D2045" i="5"/>
  <c r="H2044" i="5"/>
  <c r="E2044" i="5"/>
  <c r="K2047" i="3"/>
  <c r="D2048" i="3"/>
  <c r="E2047" i="3"/>
  <c r="H2047" i="3"/>
  <c r="E2045" i="5"/>
  <c r="H2045" i="5"/>
  <c r="D2046" i="5"/>
  <c r="H2045" i="4"/>
  <c r="E2045" i="4"/>
  <c r="D2046" i="4"/>
  <c r="H2046" i="5"/>
  <c r="D2047" i="5"/>
  <c r="E2046" i="5"/>
  <c r="H2046" i="4"/>
  <c r="E2046" i="4"/>
  <c r="D2047" i="4"/>
  <c r="H2048" i="3"/>
  <c r="K2048" i="3"/>
  <c r="D2049" i="3"/>
  <c r="E2048" i="3"/>
  <c r="E2047" i="4"/>
  <c r="H2047" i="4"/>
  <c r="D2048" i="4"/>
  <c r="E2047" i="5"/>
  <c r="D2048" i="5"/>
  <c r="H2047" i="5"/>
  <c r="H2049" i="3"/>
  <c r="E2049" i="3"/>
  <c r="D2050" i="3"/>
  <c r="K2049" i="3"/>
  <c r="E2048" i="4"/>
  <c r="H2048" i="4"/>
  <c r="D2049" i="4"/>
  <c r="E2050" i="3"/>
  <c r="K2050" i="3"/>
  <c r="D2051" i="3"/>
  <c r="H2050" i="3"/>
  <c r="D2049" i="5"/>
  <c r="H2048" i="5"/>
  <c r="E2048" i="5"/>
  <c r="D2050" i="5"/>
  <c r="E2049" i="5"/>
  <c r="H2049" i="5"/>
  <c r="H2049" i="4"/>
  <c r="E2049" i="4"/>
  <c r="D2050" i="4"/>
  <c r="H2051" i="3"/>
  <c r="E2051" i="3"/>
  <c r="D2052" i="3"/>
  <c r="K2051" i="3"/>
  <c r="H2050" i="4"/>
  <c r="E2050" i="4"/>
  <c r="D2051" i="4"/>
  <c r="E2052" i="3"/>
  <c r="D2053" i="3"/>
  <c r="H2052" i="3"/>
  <c r="K2052" i="3"/>
  <c r="H2050" i="5"/>
  <c r="D2051" i="5"/>
  <c r="E2050" i="5"/>
  <c r="E2051" i="4"/>
  <c r="H2051" i="4"/>
  <c r="D2052" i="4"/>
  <c r="H2051" i="5"/>
  <c r="E2051" i="5"/>
  <c r="D2052" i="5"/>
  <c r="K2053" i="3"/>
  <c r="D2054" i="3"/>
  <c r="H2053" i="3"/>
  <c r="E2053" i="3"/>
  <c r="D2055" i="3"/>
  <c r="H2054" i="3"/>
  <c r="E2054" i="3"/>
  <c r="K2054" i="3"/>
  <c r="D2053" i="5"/>
  <c r="H2052" i="5"/>
  <c r="E2052" i="5"/>
  <c r="H2052" i="4"/>
  <c r="E2052" i="4"/>
  <c r="D2053" i="4"/>
  <c r="H2053" i="4"/>
  <c r="E2053" i="4"/>
  <c r="D2054" i="4"/>
  <c r="E2053" i="5"/>
  <c r="D2054" i="5"/>
  <c r="H2053" i="5"/>
  <c r="D2056" i="3"/>
  <c r="E2055" i="3"/>
  <c r="K2055" i="3"/>
  <c r="H2055" i="3"/>
  <c r="E2056" i="3"/>
  <c r="H2056" i="3"/>
  <c r="D2057" i="3"/>
  <c r="K2056" i="3"/>
  <c r="E2054" i="4"/>
  <c r="H2054" i="4"/>
  <c r="D2055" i="4"/>
  <c r="H2054" i="5"/>
  <c r="D2055" i="5"/>
  <c r="E2054" i="5"/>
  <c r="H2057" i="3"/>
  <c r="K2057" i="3"/>
  <c r="D2058" i="3"/>
  <c r="E2057" i="3"/>
  <c r="D2056" i="5"/>
  <c r="E2055" i="5"/>
  <c r="H2055" i="5"/>
  <c r="E2055" i="4"/>
  <c r="H2055" i="4"/>
  <c r="D2056" i="4"/>
  <c r="E2056" i="4"/>
  <c r="H2056" i="4"/>
  <c r="D2057" i="4"/>
  <c r="D2059" i="3"/>
  <c r="K2058" i="3"/>
  <c r="H2058" i="3"/>
  <c r="E2058" i="3"/>
  <c r="D2057" i="5"/>
  <c r="H2056" i="5"/>
  <c r="E2056" i="5"/>
  <c r="H2057" i="5"/>
  <c r="D2058" i="5"/>
  <c r="E2057" i="5"/>
  <c r="H2057" i="4"/>
  <c r="E2057" i="4"/>
  <c r="D2058" i="4"/>
  <c r="H2059" i="3"/>
  <c r="D2060" i="3"/>
  <c r="E2059" i="3"/>
  <c r="K2059" i="3"/>
  <c r="D2061" i="3"/>
  <c r="H2060" i="3"/>
  <c r="E2060" i="3"/>
  <c r="K2060" i="3"/>
  <c r="E2058" i="4"/>
  <c r="H2058" i="4"/>
  <c r="D2059" i="4"/>
  <c r="D2059" i="5"/>
  <c r="H2058" i="5"/>
  <c r="E2058" i="5"/>
  <c r="D2060" i="5"/>
  <c r="E2059" i="5"/>
  <c r="H2059" i="5"/>
  <c r="E2059" i="4"/>
  <c r="H2059" i="4"/>
  <c r="D2060" i="4"/>
  <c r="D2062" i="3"/>
  <c r="E2061" i="3"/>
  <c r="K2061" i="3"/>
  <c r="H2061" i="3"/>
  <c r="E2060" i="4"/>
  <c r="H2060" i="4"/>
  <c r="D2061" i="4"/>
  <c r="H2062" i="3"/>
  <c r="E2062" i="3"/>
  <c r="D2063" i="3"/>
  <c r="K2062" i="3"/>
  <c r="H2060" i="5"/>
  <c r="D2061" i="5"/>
  <c r="E2060" i="5"/>
  <c r="D2064" i="3"/>
  <c r="K2063" i="3"/>
  <c r="H2063" i="3"/>
  <c r="E2063" i="3"/>
  <c r="H2061" i="4"/>
  <c r="E2061" i="4"/>
  <c r="D2062" i="4"/>
  <c r="D2062" i="5"/>
  <c r="H2061" i="5"/>
  <c r="E2061" i="5"/>
  <c r="H2062" i="4"/>
  <c r="E2062" i="4"/>
  <c r="D2063" i="4"/>
  <c r="H2062" i="5"/>
  <c r="E2062" i="5"/>
  <c r="D2063" i="5"/>
  <c r="E2064" i="3"/>
  <c r="H2064" i="3"/>
  <c r="D2065" i="3"/>
  <c r="K2064" i="3"/>
  <c r="D2064" i="5"/>
  <c r="H2063" i="5"/>
  <c r="E2063" i="5"/>
  <c r="E2063" i="4"/>
  <c r="H2063" i="4"/>
  <c r="D2064" i="4"/>
  <c r="H2065" i="3"/>
  <c r="D2066" i="3"/>
  <c r="E2065" i="3"/>
  <c r="K2065" i="3"/>
  <c r="E2064" i="4"/>
  <c r="H2064" i="4"/>
  <c r="D2065" i="4"/>
  <c r="E2066" i="3"/>
  <c r="D2067" i="3"/>
  <c r="H2066" i="3"/>
  <c r="K2066" i="3"/>
  <c r="D2065" i="5"/>
  <c r="H2064" i="5"/>
  <c r="E2064" i="5"/>
  <c r="D2066" i="5"/>
  <c r="H2065" i="5"/>
  <c r="E2065" i="5"/>
  <c r="E2065" i="4"/>
  <c r="H2065" i="4"/>
  <c r="D2066" i="4"/>
  <c r="E2067" i="3"/>
  <c r="H2067" i="3"/>
  <c r="D2068" i="3"/>
  <c r="K2067" i="3"/>
  <c r="H2066" i="4"/>
  <c r="E2066" i="4"/>
  <c r="D2067" i="4"/>
  <c r="H2068" i="3"/>
  <c r="E2068" i="3"/>
  <c r="D2069" i="3"/>
  <c r="K2068" i="3"/>
  <c r="E2066" i="5"/>
  <c r="H2066" i="5"/>
  <c r="D2067" i="5"/>
  <c r="E2069" i="3"/>
  <c r="H2069" i="3"/>
  <c r="D2070" i="3"/>
  <c r="K2069" i="3"/>
  <c r="H2067" i="4"/>
  <c r="E2067" i="4"/>
  <c r="D2068" i="4"/>
  <c r="E2067" i="5"/>
  <c r="D2068" i="5"/>
  <c r="H2067" i="5"/>
  <c r="D2071" i="3"/>
  <c r="K2070" i="3"/>
  <c r="E2070" i="3"/>
  <c r="H2070" i="3"/>
  <c r="H2068" i="4"/>
  <c r="E2068" i="4"/>
  <c r="D2069" i="4"/>
  <c r="D2069" i="5"/>
  <c r="H2068" i="5"/>
  <c r="E2068" i="5"/>
  <c r="D2070" i="5"/>
  <c r="H2069" i="5"/>
  <c r="E2069" i="5"/>
  <c r="H2069" i="4"/>
  <c r="E2069" i="4"/>
  <c r="D2070" i="4"/>
  <c r="D2072" i="3"/>
  <c r="E2071" i="3"/>
  <c r="H2071" i="3"/>
  <c r="K2071" i="3"/>
  <c r="E2072" i="3"/>
  <c r="H2072" i="3"/>
  <c r="K2072" i="3"/>
  <c r="D2073" i="3"/>
  <c r="H2070" i="4"/>
  <c r="E2070" i="4"/>
  <c r="D2071" i="4"/>
  <c r="D2071" i="5"/>
  <c r="E2070" i="5"/>
  <c r="H2070" i="5"/>
  <c r="D2072" i="5"/>
  <c r="E2071" i="5"/>
  <c r="H2071" i="5"/>
  <c r="H2071" i="4"/>
  <c r="E2071" i="4"/>
  <c r="D2072" i="4"/>
  <c r="E2073" i="3"/>
  <c r="K2073" i="3"/>
  <c r="D2074" i="3"/>
  <c r="H2073" i="3"/>
  <c r="H2072" i="4"/>
  <c r="E2072" i="4"/>
  <c r="D2073" i="4"/>
  <c r="H2074" i="3"/>
  <c r="E2074" i="3"/>
  <c r="D2075" i="3"/>
  <c r="K2074" i="3"/>
  <c r="H2072" i="5"/>
  <c r="E2072" i="5"/>
  <c r="D2073" i="5"/>
  <c r="E2073" i="4"/>
  <c r="H2073" i="4"/>
  <c r="D2074" i="4"/>
  <c r="K2075" i="3"/>
  <c r="H2075" i="3"/>
  <c r="D2076" i="3"/>
  <c r="E2075" i="3"/>
  <c r="E2073" i="5"/>
  <c r="D2074" i="5"/>
  <c r="H2073" i="5"/>
  <c r="D2077" i="3"/>
  <c r="E2076" i="3"/>
  <c r="H2076" i="3"/>
  <c r="K2076" i="3"/>
  <c r="H2074" i="4"/>
  <c r="E2074" i="4"/>
  <c r="D2075" i="4"/>
  <c r="D2075" i="5"/>
  <c r="H2074" i="5"/>
  <c r="E2074" i="5"/>
  <c r="H2075" i="5"/>
  <c r="E2075" i="5"/>
  <c r="D2076" i="5"/>
  <c r="E2075" i="4"/>
  <c r="H2075" i="4"/>
  <c r="D2076" i="4"/>
  <c r="H2077" i="3"/>
  <c r="K2077" i="3"/>
  <c r="D2078" i="3"/>
  <c r="E2077" i="3"/>
  <c r="D2077" i="5"/>
  <c r="E2076" i="5"/>
  <c r="H2076" i="5"/>
  <c r="H2076" i="4"/>
  <c r="E2076" i="4"/>
  <c r="D2077" i="4"/>
  <c r="D2079" i="3"/>
  <c r="E2078" i="3"/>
  <c r="H2078" i="3"/>
  <c r="K2078" i="3"/>
  <c r="H2077" i="4"/>
  <c r="E2077" i="4"/>
  <c r="D2078" i="4"/>
  <c r="K2079" i="3"/>
  <c r="H2079" i="3"/>
  <c r="E2079" i="3"/>
  <c r="D2080" i="3"/>
  <c r="E2077" i="5"/>
  <c r="H2077" i="5"/>
  <c r="D2078" i="5"/>
  <c r="H2078" i="4"/>
  <c r="E2078" i="4"/>
  <c r="D2079" i="4"/>
  <c r="E2080" i="3"/>
  <c r="H2080" i="3"/>
  <c r="D2081" i="3"/>
  <c r="K2080" i="3"/>
  <c r="E2078" i="5"/>
  <c r="H2078" i="5"/>
  <c r="D2079" i="5"/>
  <c r="E2079" i="5"/>
  <c r="D2080" i="5"/>
  <c r="H2079" i="5"/>
  <c r="H2079" i="4"/>
  <c r="E2079" i="4"/>
  <c r="D2080" i="4"/>
  <c r="H2081" i="3"/>
  <c r="K2081" i="3"/>
  <c r="D2082" i="3"/>
  <c r="E2081" i="3"/>
  <c r="D2081" i="5"/>
  <c r="H2080" i="5"/>
  <c r="E2080" i="5"/>
  <c r="E2080" i="4"/>
  <c r="H2080" i="4"/>
  <c r="D2081" i="4"/>
  <c r="H2082" i="3"/>
  <c r="K2082" i="3"/>
  <c r="D2083" i="3"/>
  <c r="E2082" i="3"/>
  <c r="E2081" i="4"/>
  <c r="H2081" i="4"/>
  <c r="D2082" i="4"/>
  <c r="H2083" i="3"/>
  <c r="D2084" i="3"/>
  <c r="E2083" i="3"/>
  <c r="K2083" i="3"/>
  <c r="H2081" i="5"/>
  <c r="E2081" i="5"/>
  <c r="D2082" i="5"/>
  <c r="H2082" i="5"/>
  <c r="D2083" i="5"/>
  <c r="E2082" i="5"/>
  <c r="H2082" i="4"/>
  <c r="E2082" i="4"/>
  <c r="D2083" i="4"/>
  <c r="H2084" i="3"/>
  <c r="K2084" i="3"/>
  <c r="D2085" i="3"/>
  <c r="E2084" i="3"/>
  <c r="E2083" i="5"/>
  <c r="D2084" i="5"/>
  <c r="H2083" i="5"/>
  <c r="E2083" i="4"/>
  <c r="H2083" i="4"/>
  <c r="D2084" i="4"/>
  <c r="K2085" i="3"/>
  <c r="H2085" i="3"/>
  <c r="E2085" i="3"/>
  <c r="D2086" i="3"/>
  <c r="E2084" i="4"/>
  <c r="H2084" i="4"/>
  <c r="D2085" i="4"/>
  <c r="D2087" i="3"/>
  <c r="E2086" i="3"/>
  <c r="H2086" i="3"/>
  <c r="K2086" i="3"/>
  <c r="H2084" i="5"/>
  <c r="E2084" i="5"/>
  <c r="D2085" i="5"/>
  <c r="E2085" i="4"/>
  <c r="H2085" i="4"/>
  <c r="D2086" i="4"/>
  <c r="K2087" i="3"/>
  <c r="H2087" i="3"/>
  <c r="E2087" i="3"/>
  <c r="D2088" i="3"/>
  <c r="E2085" i="5"/>
  <c r="H2085" i="5"/>
  <c r="D2086" i="5"/>
  <c r="D2089" i="3"/>
  <c r="K2088" i="3"/>
  <c r="H2088" i="3"/>
  <c r="E2088" i="3"/>
  <c r="E2086" i="5"/>
  <c r="D2087" i="5"/>
  <c r="H2086" i="5"/>
  <c r="H2086" i="4"/>
  <c r="E2086" i="4"/>
  <c r="D2087" i="4"/>
  <c r="E2087" i="4"/>
  <c r="H2087" i="4"/>
  <c r="D2088" i="4"/>
  <c r="H2087" i="5"/>
  <c r="E2087" i="5"/>
  <c r="D2088" i="5"/>
  <c r="D2090" i="3"/>
  <c r="K2089" i="3"/>
  <c r="E2089" i="3"/>
  <c r="H2089" i="3"/>
  <c r="D2091" i="3"/>
  <c r="H2090" i="3"/>
  <c r="K2090" i="3"/>
  <c r="E2090" i="3"/>
  <c r="D2089" i="5"/>
  <c r="H2088" i="5"/>
  <c r="E2088" i="5"/>
  <c r="E2088" i="4"/>
  <c r="H2088" i="4"/>
  <c r="D2089" i="4"/>
  <c r="E2089" i="4"/>
  <c r="H2089" i="4"/>
  <c r="D2090" i="4"/>
  <c r="D2090" i="5"/>
  <c r="E2089" i="5"/>
  <c r="H2089" i="5"/>
  <c r="K2091" i="3"/>
  <c r="D2092" i="3"/>
  <c r="H2091" i="3"/>
  <c r="E2091" i="3"/>
  <c r="E2092" i="3"/>
  <c r="D2093" i="3"/>
  <c r="K2092" i="3"/>
  <c r="H2092" i="3"/>
  <c r="E2090" i="4"/>
  <c r="H2090" i="4"/>
  <c r="D2091" i="4"/>
  <c r="D2091" i="5"/>
  <c r="E2090" i="5"/>
  <c r="H2090" i="5"/>
  <c r="D2092" i="5"/>
  <c r="H2091" i="5"/>
  <c r="E2091" i="5"/>
  <c r="E2091" i="4"/>
  <c r="H2091" i="4"/>
  <c r="D2092" i="4"/>
  <c r="D2094" i="3"/>
  <c r="E2093" i="3"/>
  <c r="K2093" i="3"/>
  <c r="H2093" i="3"/>
  <c r="H2094" i="3"/>
  <c r="D2095" i="3"/>
  <c r="E2094" i="3"/>
  <c r="K2094" i="3"/>
  <c r="E2092" i="4"/>
  <c r="H2092" i="4"/>
  <c r="D2093" i="4"/>
  <c r="D2093" i="5"/>
  <c r="H2092" i="5"/>
  <c r="E2092" i="5"/>
  <c r="H2093" i="5"/>
  <c r="E2093" i="5"/>
  <c r="D2094" i="5"/>
  <c r="K2095" i="3"/>
  <c r="D2096" i="3"/>
  <c r="H2095" i="3"/>
  <c r="E2095" i="3"/>
  <c r="E2093" i="4"/>
  <c r="H2093" i="4"/>
  <c r="D2094" i="4"/>
  <c r="H2094" i="4"/>
  <c r="E2094" i="4"/>
  <c r="D2095" i="4"/>
  <c r="E2094" i="5"/>
  <c r="H2094" i="5"/>
  <c r="D2095" i="5"/>
  <c r="E2096" i="3"/>
  <c r="D2097" i="3"/>
  <c r="H2096" i="3"/>
  <c r="K2096" i="3"/>
  <c r="H2097" i="3"/>
  <c r="E2097" i="3"/>
  <c r="D2098" i="3"/>
  <c r="K2097" i="3"/>
  <c r="E2095" i="5"/>
  <c r="D2096" i="5"/>
  <c r="H2095" i="5"/>
  <c r="E2095" i="4"/>
  <c r="H2095" i="4"/>
  <c r="D2096" i="4"/>
  <c r="H2096" i="4"/>
  <c r="E2096" i="4"/>
  <c r="D2097" i="4"/>
  <c r="H2098" i="3"/>
  <c r="K2098" i="3"/>
  <c r="E2098" i="3"/>
  <c r="D2099" i="3"/>
  <c r="D2097" i="5"/>
  <c r="E2096" i="5"/>
  <c r="H2096" i="5"/>
  <c r="H2097" i="4"/>
  <c r="E2097" i="4"/>
  <c r="D2098" i="4"/>
  <c r="D2098" i="5"/>
  <c r="H2097" i="5"/>
  <c r="E2097" i="5"/>
  <c r="H2099" i="3"/>
  <c r="K2099" i="3"/>
  <c r="D2100" i="3"/>
  <c r="E2099" i="3"/>
  <c r="E2098" i="4"/>
  <c r="H2098" i="4"/>
  <c r="D2099" i="4"/>
  <c r="D2099" i="5"/>
  <c r="H2098" i="5"/>
  <c r="E2098" i="5"/>
  <c r="E2100" i="3"/>
  <c r="K2100" i="3"/>
  <c r="H2100" i="3"/>
  <c r="D2101" i="3"/>
  <c r="H2099" i="5"/>
  <c r="E2099" i="5"/>
  <c r="D2100" i="5"/>
  <c r="E2099" i="4"/>
  <c r="H2099" i="4"/>
  <c r="D2100" i="4"/>
  <c r="D2102" i="3"/>
  <c r="E2101" i="3"/>
  <c r="H2101" i="3"/>
  <c r="K2101" i="3"/>
  <c r="D2101" i="5"/>
  <c r="H2100" i="5"/>
  <c r="E2100" i="5"/>
  <c r="E2100" i="4"/>
  <c r="H2100" i="4"/>
  <c r="D2101" i="4"/>
  <c r="E2102" i="3"/>
  <c r="K2102" i="3"/>
  <c r="D2103" i="3"/>
  <c r="H2102" i="3"/>
  <c r="H2101" i="4"/>
  <c r="E2101" i="4"/>
  <c r="D2102" i="4"/>
  <c r="E2103" i="3"/>
  <c r="K2103" i="3"/>
  <c r="D2104" i="3"/>
  <c r="H2103" i="3"/>
  <c r="E2101" i="5"/>
  <c r="D2102" i="5"/>
  <c r="H2101" i="5"/>
  <c r="D2105" i="3"/>
  <c r="E2104" i="3"/>
  <c r="K2104" i="3"/>
  <c r="H2104" i="3"/>
  <c r="E2102" i="4"/>
  <c r="H2102" i="4"/>
  <c r="D2103" i="4"/>
  <c r="D2103" i="5"/>
  <c r="H2102" i="5"/>
  <c r="E2102" i="5"/>
  <c r="D2104" i="5"/>
  <c r="E2103" i="5"/>
  <c r="H2103" i="5"/>
  <c r="E2103" i="4"/>
  <c r="H2103" i="4"/>
  <c r="D2104" i="4"/>
  <c r="H2105" i="3"/>
  <c r="E2105" i="3"/>
  <c r="D2106" i="3"/>
  <c r="K2105" i="3"/>
  <c r="E2104" i="4"/>
  <c r="H2104" i="4"/>
  <c r="D2105" i="4"/>
  <c r="H2106" i="3"/>
  <c r="E2106" i="3"/>
  <c r="D2107" i="3"/>
  <c r="K2106" i="3"/>
  <c r="D2105" i="5"/>
  <c r="E2104" i="5"/>
  <c r="H2104" i="5"/>
  <c r="D2108" i="3"/>
  <c r="K2107" i="3"/>
  <c r="E2107" i="3"/>
  <c r="H2107" i="3"/>
  <c r="E2105" i="5"/>
  <c r="D2106" i="5"/>
  <c r="H2105" i="5"/>
  <c r="E2105" i="4"/>
  <c r="H2105" i="4"/>
  <c r="D2106" i="4"/>
  <c r="D2107" i="5"/>
  <c r="E2106" i="5"/>
  <c r="H2106" i="5"/>
  <c r="H2106" i="4"/>
  <c r="E2106" i="4"/>
  <c r="D2107" i="4"/>
  <c r="H2108" i="3"/>
  <c r="D2109" i="3"/>
  <c r="K2108" i="3"/>
  <c r="E2108" i="3"/>
  <c r="H2107" i="4"/>
  <c r="E2107" i="4"/>
  <c r="D2108" i="4"/>
  <c r="H2109" i="3"/>
  <c r="E2109" i="3"/>
  <c r="K2109" i="3"/>
  <c r="D2110" i="3"/>
  <c r="D2108" i="5"/>
  <c r="H2107" i="5"/>
  <c r="E2107" i="5"/>
  <c r="D2109" i="5"/>
  <c r="H2108" i="5"/>
  <c r="E2108" i="5"/>
  <c r="D2111" i="3"/>
  <c r="H2110" i="3"/>
  <c r="E2110" i="3"/>
  <c r="K2110" i="3"/>
  <c r="H2108" i="4"/>
  <c r="E2108" i="4"/>
  <c r="D2109" i="4"/>
  <c r="E2109" i="4"/>
  <c r="H2109" i="4"/>
  <c r="D2110" i="4"/>
  <c r="K2111" i="3"/>
  <c r="D2112" i="3"/>
  <c r="E2111" i="3"/>
  <c r="H2111" i="3"/>
  <c r="E2109" i="5"/>
  <c r="H2109" i="5"/>
  <c r="D2110" i="5"/>
  <c r="H2110" i="5"/>
  <c r="E2110" i="5"/>
  <c r="D2111" i="5"/>
  <c r="H2110" i="4"/>
  <c r="E2110" i="4"/>
  <c r="D2111" i="4"/>
  <c r="H2112" i="3"/>
  <c r="K2112" i="3"/>
  <c r="D2113" i="3"/>
  <c r="E2112" i="3"/>
  <c r="E2111" i="5"/>
  <c r="D2112" i="5"/>
  <c r="H2111" i="5"/>
  <c r="H2111" i="4"/>
  <c r="E2111" i="4"/>
  <c r="D2112" i="4"/>
  <c r="H2113" i="3"/>
  <c r="E2113" i="3"/>
  <c r="D2114" i="3"/>
  <c r="K2113" i="3"/>
  <c r="E2112" i="4"/>
  <c r="H2112" i="4"/>
  <c r="D2113" i="4"/>
  <c r="D2113" i="5"/>
  <c r="H2112" i="5"/>
  <c r="E2112" i="5"/>
  <c r="E2114" i="3"/>
  <c r="K2114" i="3"/>
  <c r="D2115" i="3"/>
  <c r="H2114" i="3"/>
  <c r="D2114" i="5"/>
  <c r="E2113" i="5"/>
  <c r="H2113" i="5"/>
  <c r="E2113" i="4"/>
  <c r="H2113" i="4"/>
  <c r="D2114" i="4"/>
  <c r="H2115" i="3"/>
  <c r="E2115" i="3"/>
  <c r="D2116" i="3"/>
  <c r="K2115" i="3"/>
  <c r="H2114" i="4"/>
  <c r="E2114" i="4"/>
  <c r="D2115" i="4"/>
  <c r="H2116" i="3"/>
  <c r="E2116" i="3"/>
  <c r="K2116" i="3"/>
  <c r="D2117" i="3"/>
  <c r="H2114" i="5"/>
  <c r="D2115" i="5"/>
  <c r="E2114" i="5"/>
  <c r="K2117" i="3"/>
  <c r="H2117" i="3"/>
  <c r="D2118" i="3"/>
  <c r="E2117" i="3"/>
  <c r="H2115" i="4"/>
  <c r="E2115" i="4"/>
  <c r="D2116" i="4"/>
  <c r="H2115" i="5"/>
  <c r="E2115" i="5"/>
  <c r="D2116" i="5"/>
  <c r="D2119" i="3"/>
  <c r="E2118" i="3"/>
  <c r="H2118" i="3"/>
  <c r="K2118" i="3"/>
  <c r="H2116" i="4"/>
  <c r="E2116" i="4"/>
  <c r="D2117" i="4"/>
  <c r="D2117" i="5"/>
  <c r="H2116" i="5"/>
  <c r="E2116" i="5"/>
  <c r="D2118" i="5"/>
  <c r="E2117" i="5"/>
  <c r="H2117" i="5"/>
  <c r="H2117" i="4"/>
  <c r="E2117" i="4"/>
  <c r="D2118" i="4"/>
  <c r="K2119" i="3"/>
  <c r="E2119" i="3"/>
  <c r="D2120" i="3"/>
  <c r="H2119" i="3"/>
  <c r="H2118" i="4"/>
  <c r="E2118" i="4"/>
  <c r="D2119" i="4"/>
  <c r="H2120" i="3"/>
  <c r="E2120" i="3"/>
  <c r="D2121" i="3"/>
  <c r="K2120" i="3"/>
  <c r="H2118" i="5"/>
  <c r="E2118" i="5"/>
  <c r="D2119" i="5"/>
  <c r="D2120" i="5"/>
  <c r="H2119" i="5"/>
  <c r="E2119" i="5"/>
  <c r="H2119" i="4"/>
  <c r="E2119" i="4"/>
  <c r="D2120" i="4"/>
  <c r="E2121" i="3"/>
  <c r="H2121" i="3"/>
  <c r="K2121" i="3"/>
  <c r="D2122" i="3"/>
  <c r="D2123" i="3"/>
  <c r="K2122" i="3"/>
  <c r="H2122" i="3"/>
  <c r="E2122" i="3"/>
  <c r="E2120" i="4"/>
  <c r="H2120" i="4"/>
  <c r="D2121" i="4"/>
  <c r="H2120" i="5"/>
  <c r="E2120" i="5"/>
  <c r="D2121" i="5"/>
  <c r="H2121" i="4"/>
  <c r="E2121" i="4"/>
  <c r="D2122" i="4"/>
  <c r="D2122" i="5"/>
  <c r="E2121" i="5"/>
  <c r="H2121" i="5"/>
  <c r="H2123" i="3"/>
  <c r="D2124" i="3"/>
  <c r="E2123" i="3"/>
  <c r="K2123" i="3"/>
  <c r="D2125" i="3"/>
  <c r="H2124" i="3"/>
  <c r="E2124" i="3"/>
  <c r="K2124" i="3"/>
  <c r="E2122" i="4"/>
  <c r="H2122" i="4"/>
  <c r="D2123" i="4"/>
  <c r="D2123" i="5"/>
  <c r="H2122" i="5"/>
  <c r="E2122" i="5"/>
  <c r="H2123" i="5"/>
  <c r="D2124" i="5"/>
  <c r="E2123" i="5"/>
  <c r="E2123" i="4"/>
  <c r="H2123" i="4"/>
  <c r="D2124" i="4"/>
  <c r="D2126" i="3"/>
  <c r="E2125" i="3"/>
  <c r="K2125" i="3"/>
  <c r="H2125" i="3"/>
  <c r="H2126" i="3"/>
  <c r="K2126" i="3"/>
  <c r="E2126" i="3"/>
  <c r="D2127" i="3"/>
  <c r="E2124" i="4"/>
  <c r="H2124" i="4"/>
  <c r="D2125" i="4"/>
  <c r="D2125" i="5"/>
  <c r="H2124" i="5"/>
  <c r="E2124" i="5"/>
  <c r="E2125" i="5"/>
  <c r="H2125" i="5"/>
  <c r="D2126" i="5"/>
  <c r="H2125" i="4"/>
  <c r="E2125" i="4"/>
  <c r="D2126" i="4"/>
  <c r="K2127" i="3"/>
  <c r="H2127" i="3"/>
  <c r="E2127" i="3"/>
  <c r="D2128" i="3"/>
  <c r="D2129" i="3"/>
  <c r="E2128" i="3"/>
  <c r="H2128" i="3"/>
  <c r="K2128" i="3"/>
  <c r="D2127" i="5"/>
  <c r="E2126" i="5"/>
  <c r="H2126" i="5"/>
  <c r="E2126" i="4"/>
  <c r="H2126" i="4"/>
  <c r="D2127" i="4"/>
  <c r="E2127" i="4"/>
  <c r="H2127" i="4"/>
  <c r="D2128" i="4"/>
  <c r="E2127" i="5"/>
  <c r="H2127" i="5"/>
  <c r="D2128" i="5"/>
  <c r="D2130" i="3"/>
  <c r="E2129" i="3"/>
  <c r="H2129" i="3"/>
  <c r="K2129" i="3"/>
  <c r="H2130" i="3"/>
  <c r="K2130" i="3"/>
  <c r="D2131" i="3"/>
  <c r="E2130" i="3"/>
  <c r="H2128" i="4"/>
  <c r="E2128" i="4"/>
  <c r="D2129" i="4"/>
  <c r="D2129" i="5"/>
  <c r="E2128" i="5"/>
  <c r="H2128" i="5"/>
  <c r="H2129" i="5"/>
  <c r="D2130" i="5"/>
  <c r="E2129" i="5"/>
  <c r="E2129" i="4"/>
  <c r="H2129" i="4"/>
  <c r="D2130" i="4"/>
  <c r="H2131" i="3"/>
  <c r="K2131" i="3"/>
  <c r="D2132" i="3"/>
  <c r="E2131" i="3"/>
  <c r="D2131" i="5"/>
  <c r="H2130" i="5"/>
  <c r="E2130" i="5"/>
  <c r="H2130" i="4"/>
  <c r="E2130" i="4"/>
  <c r="D2131" i="4"/>
  <c r="E2132" i="3"/>
  <c r="H2132" i="3"/>
  <c r="D2133" i="3"/>
  <c r="K2132" i="3"/>
  <c r="E2131" i="4"/>
  <c r="H2131" i="4"/>
  <c r="D2132" i="4"/>
  <c r="H2133" i="3"/>
  <c r="E2133" i="3"/>
  <c r="D2134" i="3"/>
  <c r="K2133" i="3"/>
  <c r="E2131" i="5"/>
  <c r="H2131" i="5"/>
  <c r="D2132" i="5"/>
  <c r="H2132" i="5"/>
  <c r="E2132" i="5"/>
  <c r="D2133" i="5"/>
  <c r="H2134" i="3"/>
  <c r="E2134" i="3"/>
  <c r="K2134" i="3"/>
  <c r="D2135" i="3"/>
  <c r="H2132" i="4"/>
  <c r="E2132" i="4"/>
  <c r="D2133" i="4"/>
  <c r="H2135" i="3"/>
  <c r="E2135" i="3"/>
  <c r="D2136" i="3"/>
  <c r="K2135" i="3"/>
  <c r="E2133" i="4"/>
  <c r="H2133" i="4"/>
  <c r="D2134" i="4"/>
  <c r="E2133" i="5"/>
  <c r="H2133" i="5"/>
  <c r="D2134" i="5"/>
  <c r="H2134" i="5"/>
  <c r="E2134" i="5"/>
  <c r="D2135" i="5"/>
  <c r="E2134" i="4"/>
  <c r="H2134" i="4"/>
  <c r="D2135" i="4"/>
  <c r="H2136" i="3"/>
  <c r="E2136" i="3"/>
  <c r="D2137" i="3"/>
  <c r="K2136" i="3"/>
  <c r="E2135" i="4"/>
  <c r="H2135" i="4"/>
  <c r="D2136" i="4"/>
  <c r="H2135" i="5"/>
  <c r="D2136" i="5"/>
  <c r="E2135" i="5"/>
  <c r="H2137" i="3"/>
  <c r="D2138" i="3"/>
  <c r="E2137" i="3"/>
  <c r="K2137" i="3"/>
  <c r="H2138" i="3"/>
  <c r="D2139" i="3"/>
  <c r="E2138" i="3"/>
  <c r="K2138" i="3"/>
  <c r="E2136" i="4"/>
  <c r="H2136" i="4"/>
  <c r="D2137" i="4"/>
  <c r="D2137" i="5"/>
  <c r="E2136" i="5"/>
  <c r="H2136" i="5"/>
  <c r="E2137" i="5"/>
  <c r="D2138" i="5"/>
  <c r="H2137" i="5"/>
  <c r="E2137" i="4"/>
  <c r="H2137" i="4"/>
  <c r="D2138" i="4"/>
  <c r="K2139" i="3"/>
  <c r="H2139" i="3"/>
  <c r="D2140" i="3"/>
  <c r="E2139" i="3"/>
  <c r="E2138" i="4"/>
  <c r="H2138" i="4"/>
  <c r="D2139" i="4"/>
  <c r="H2138" i="5"/>
  <c r="E2138" i="5"/>
  <c r="D2139" i="5"/>
  <c r="E2140" i="3"/>
  <c r="H2140" i="3"/>
  <c r="K2140" i="3"/>
  <c r="D2141" i="3"/>
  <c r="H2141" i="3"/>
  <c r="K2141" i="3"/>
  <c r="D2142" i="3"/>
  <c r="E2141" i="3"/>
  <c r="D2140" i="5"/>
  <c r="H2139" i="5"/>
  <c r="E2139" i="5"/>
  <c r="E2139" i="4"/>
  <c r="H2139" i="4"/>
  <c r="D2140" i="4"/>
  <c r="D2143" i="3"/>
  <c r="H2142" i="3"/>
  <c r="E2142" i="3"/>
  <c r="K2142" i="3"/>
  <c r="E2140" i="4"/>
  <c r="H2140" i="4"/>
  <c r="D2141" i="4"/>
  <c r="D2141" i="5"/>
  <c r="E2140" i="5"/>
  <c r="H2140" i="5"/>
  <c r="D2142" i="5"/>
  <c r="E2141" i="5"/>
  <c r="H2141" i="5"/>
  <c r="E2141" i="4"/>
  <c r="H2141" i="4"/>
  <c r="D2142" i="4"/>
  <c r="K2143" i="3"/>
  <c r="H2143" i="3"/>
  <c r="E2143" i="3"/>
  <c r="D2144" i="3"/>
  <c r="H2142" i="4"/>
  <c r="E2142" i="4"/>
  <c r="D2143" i="4"/>
  <c r="E2144" i="3"/>
  <c r="H2144" i="3"/>
  <c r="K2144" i="3"/>
  <c r="D2145" i="3"/>
  <c r="H2142" i="5"/>
  <c r="D2143" i="5"/>
  <c r="E2142" i="5"/>
  <c r="E2143" i="4"/>
  <c r="H2143" i="4"/>
  <c r="D2144" i="4"/>
  <c r="D2146" i="3"/>
  <c r="E2145" i="3"/>
  <c r="K2145" i="3"/>
  <c r="H2145" i="3"/>
  <c r="E2143" i="5"/>
  <c r="D2144" i="5"/>
  <c r="H2143" i="5"/>
  <c r="H2146" i="3"/>
  <c r="K2146" i="3"/>
  <c r="D2147" i="3"/>
  <c r="E2146" i="3"/>
  <c r="H2144" i="4"/>
  <c r="E2144" i="4"/>
  <c r="D2145" i="4"/>
  <c r="H2144" i="5"/>
  <c r="E2144" i="5"/>
  <c r="D2145" i="5"/>
  <c r="E2145" i="4"/>
  <c r="H2145" i="4"/>
  <c r="D2146" i="4"/>
  <c r="H2147" i="3"/>
  <c r="D2148" i="3"/>
  <c r="E2147" i="3"/>
  <c r="K2147" i="3"/>
  <c r="D2146" i="5"/>
  <c r="E2145" i="5"/>
  <c r="H2145" i="5"/>
  <c r="H2146" i="4"/>
  <c r="E2146" i="4"/>
  <c r="D2147" i="4"/>
  <c r="H2146" i="5"/>
  <c r="D2147" i="5"/>
  <c r="E2146" i="5"/>
  <c r="E2148" i="3"/>
  <c r="H2148" i="3"/>
  <c r="K2148" i="3"/>
  <c r="D2149" i="3"/>
  <c r="E2147" i="4"/>
  <c r="H2147" i="4"/>
  <c r="D2148" i="4"/>
  <c r="K2149" i="3"/>
  <c r="D2150" i="3"/>
  <c r="E2149" i="3"/>
  <c r="H2149" i="3"/>
  <c r="D2148" i="5"/>
  <c r="H2147" i="5"/>
  <c r="E2147" i="5"/>
  <c r="D2149" i="5"/>
  <c r="H2148" i="5"/>
  <c r="E2148" i="5"/>
  <c r="H2148" i="4"/>
  <c r="E2148" i="4"/>
  <c r="D2149" i="4"/>
  <c r="H2150" i="3"/>
  <c r="E2150" i="3"/>
  <c r="D2151" i="3"/>
  <c r="K2150" i="3"/>
  <c r="H2149" i="4"/>
  <c r="E2149" i="4"/>
  <c r="D2150" i="4"/>
  <c r="D2152" i="3"/>
  <c r="H2151" i="3"/>
  <c r="E2151" i="3"/>
  <c r="K2151" i="3"/>
  <c r="E2149" i="5"/>
  <c r="H2149" i="5"/>
  <c r="D2150" i="5"/>
  <c r="D2151" i="5"/>
  <c r="H2150" i="5"/>
  <c r="E2150" i="5"/>
  <c r="E2152" i="3"/>
  <c r="K2152" i="3"/>
  <c r="D2153" i="3"/>
  <c r="H2152" i="3"/>
  <c r="E2150" i="4"/>
  <c r="H2150" i="4"/>
  <c r="D2151" i="4"/>
  <c r="E2153" i="3"/>
  <c r="K2153" i="3"/>
  <c r="D2154" i="3"/>
  <c r="H2153" i="3"/>
  <c r="E2151" i="4"/>
  <c r="H2151" i="4"/>
  <c r="D2152" i="4"/>
  <c r="D2152" i="5"/>
  <c r="H2151" i="5"/>
  <c r="E2151" i="5"/>
  <c r="D2153" i="5"/>
  <c r="E2152" i="5"/>
  <c r="H2152" i="5"/>
  <c r="H2152" i="4"/>
  <c r="E2152" i="4"/>
  <c r="D2153" i="4"/>
  <c r="H2154" i="3"/>
  <c r="E2154" i="3"/>
  <c r="K2154" i="3"/>
  <c r="D2155" i="3"/>
  <c r="H2153" i="4"/>
  <c r="E2153" i="4"/>
  <c r="D2154" i="4"/>
  <c r="K2155" i="3"/>
  <c r="E2155" i="3"/>
  <c r="H2155" i="3"/>
  <c r="D2156" i="3"/>
  <c r="H2153" i="5"/>
  <c r="D2154" i="5"/>
  <c r="E2153" i="5"/>
  <c r="H2156" i="3"/>
  <c r="E2156" i="3"/>
  <c r="K2156" i="3"/>
  <c r="D2157" i="3"/>
  <c r="E2154" i="4"/>
  <c r="H2154" i="4"/>
  <c r="D2155" i="4"/>
  <c r="E2154" i="5"/>
  <c r="H2154" i="5"/>
  <c r="D2155" i="5"/>
  <c r="E2157" i="3"/>
  <c r="K2157" i="3"/>
  <c r="D2158" i="3"/>
  <c r="H2157" i="3"/>
  <c r="E2155" i="4"/>
  <c r="H2155" i="4"/>
  <c r="D2156" i="4"/>
  <c r="D2156" i="5"/>
  <c r="E2155" i="5"/>
  <c r="H2155" i="5"/>
  <c r="E2158" i="3"/>
  <c r="K2158" i="3"/>
  <c r="D2159" i="3"/>
  <c r="H2158" i="3"/>
  <c r="H2156" i="5"/>
  <c r="E2156" i="5"/>
  <c r="D2157" i="5"/>
  <c r="E2156" i="4"/>
  <c r="H2156" i="4"/>
  <c r="D2157" i="4"/>
  <c r="H2159" i="3"/>
  <c r="K2159" i="3"/>
  <c r="D2160" i="3"/>
  <c r="E2159" i="3"/>
  <c r="D2158" i="5"/>
  <c r="H2157" i="5"/>
  <c r="E2157" i="5"/>
  <c r="E2157" i="4"/>
  <c r="H2157" i="4"/>
  <c r="D2158" i="4"/>
  <c r="H2158" i="4"/>
  <c r="E2158" i="4"/>
  <c r="D2159" i="4"/>
  <c r="H2160" i="3"/>
  <c r="K2160" i="3"/>
  <c r="E2160" i="3"/>
  <c r="D2161" i="3"/>
  <c r="E2158" i="5"/>
  <c r="H2158" i="5"/>
  <c r="D2159" i="5"/>
  <c r="D2162" i="3"/>
  <c r="E2161" i="3"/>
  <c r="H2161" i="3"/>
  <c r="K2161" i="3"/>
  <c r="D2160" i="5"/>
  <c r="E2159" i="5"/>
  <c r="H2159" i="5"/>
  <c r="E2159" i="4"/>
  <c r="H2159" i="4"/>
  <c r="D2160" i="4"/>
  <c r="H2160" i="4"/>
  <c r="E2160" i="4"/>
  <c r="D2161" i="4"/>
  <c r="D2161" i="5"/>
  <c r="E2160" i="5"/>
  <c r="H2160" i="5"/>
  <c r="D2163" i="3"/>
  <c r="E2162" i="3"/>
  <c r="H2162" i="3"/>
  <c r="K2162" i="3"/>
  <c r="H2161" i="4"/>
  <c r="E2161" i="4"/>
  <c r="D2162" i="4"/>
  <c r="D2162" i="5"/>
  <c r="H2161" i="5"/>
  <c r="E2161" i="5"/>
  <c r="H2163" i="3"/>
  <c r="E2163" i="3"/>
  <c r="D2164" i="3"/>
  <c r="K2163" i="3"/>
  <c r="H2162" i="5"/>
  <c r="E2162" i="5"/>
  <c r="D2163" i="5"/>
  <c r="E2162" i="4"/>
  <c r="H2162" i="4"/>
  <c r="D2163" i="4"/>
  <c r="E2164" i="3"/>
  <c r="D2165" i="3"/>
  <c r="H2164" i="3"/>
  <c r="K2164" i="3"/>
  <c r="H2165" i="3"/>
  <c r="E2165" i="3"/>
  <c r="D2166" i="3"/>
  <c r="K2165" i="3"/>
  <c r="H2163" i="5"/>
  <c r="D2164" i="5"/>
  <c r="E2163" i="5"/>
  <c r="E2163" i="4"/>
  <c r="H2163" i="4"/>
  <c r="D2164" i="4"/>
  <c r="D2165" i="5"/>
  <c r="H2164" i="5"/>
  <c r="E2164" i="5"/>
  <c r="H2166" i="3"/>
  <c r="E2166" i="3"/>
  <c r="K2166" i="3"/>
  <c r="D2167" i="3"/>
  <c r="H2164" i="4"/>
  <c r="E2164" i="4"/>
  <c r="D2165" i="4"/>
  <c r="D2168" i="3"/>
  <c r="E2167" i="3"/>
  <c r="H2167" i="3"/>
  <c r="K2167" i="3"/>
  <c r="E2165" i="4"/>
  <c r="H2165" i="4"/>
  <c r="D2166" i="4"/>
  <c r="D2166" i="5"/>
  <c r="H2165" i="5"/>
  <c r="E2165" i="5"/>
  <c r="H2166" i="4"/>
  <c r="E2166" i="4"/>
  <c r="D2167" i="4"/>
  <c r="D2167" i="5"/>
  <c r="H2166" i="5"/>
  <c r="E2166" i="5"/>
  <c r="D2169" i="3"/>
  <c r="E2168" i="3"/>
  <c r="K2168" i="3"/>
  <c r="H2168" i="3"/>
  <c r="H2169" i="3"/>
  <c r="E2169" i="3"/>
  <c r="D2170" i="3"/>
  <c r="K2169" i="3"/>
  <c r="D2168" i="5"/>
  <c r="H2167" i="5"/>
  <c r="E2167" i="5"/>
  <c r="E2167" i="4"/>
  <c r="H2167" i="4"/>
  <c r="D2168" i="4"/>
  <c r="H2168" i="4"/>
  <c r="E2168" i="4"/>
  <c r="D2169" i="4"/>
  <c r="D2171" i="3"/>
  <c r="H2170" i="3"/>
  <c r="E2170" i="3"/>
  <c r="K2170" i="3"/>
  <c r="E2168" i="5"/>
  <c r="H2168" i="5"/>
  <c r="D2169" i="5"/>
  <c r="D2172" i="3"/>
  <c r="K2171" i="3"/>
  <c r="E2171" i="3"/>
  <c r="H2171" i="3"/>
  <c r="H2169" i="4"/>
  <c r="E2169" i="4"/>
  <c r="D2170" i="4"/>
  <c r="E2169" i="5"/>
  <c r="D2170" i="5"/>
  <c r="H2169" i="5"/>
  <c r="H2170" i="4"/>
  <c r="E2170" i="4"/>
  <c r="D2171" i="4"/>
  <c r="D2171" i="5"/>
  <c r="E2170" i="5"/>
  <c r="H2170" i="5"/>
  <c r="E2172" i="3"/>
  <c r="D2173" i="3"/>
  <c r="H2172" i="3"/>
  <c r="K2172" i="3"/>
  <c r="E2171" i="4"/>
  <c r="H2171" i="4"/>
  <c r="D2172" i="4"/>
  <c r="K2173" i="3"/>
  <c r="D2174" i="3"/>
  <c r="E2173" i="3"/>
  <c r="H2173" i="3"/>
  <c r="D2172" i="5"/>
  <c r="E2171" i="5"/>
  <c r="H2171" i="5"/>
  <c r="D2173" i="5"/>
  <c r="H2172" i="5"/>
  <c r="E2172" i="5"/>
  <c r="H2172" i="4"/>
  <c r="E2172" i="4"/>
  <c r="D2173" i="4"/>
  <c r="E2174" i="3"/>
  <c r="H2174" i="3"/>
  <c r="K2174" i="3"/>
  <c r="D2175" i="3"/>
  <c r="K2175" i="3"/>
  <c r="H2175" i="3"/>
  <c r="D2176" i="3"/>
  <c r="E2175" i="3"/>
  <c r="H2173" i="4"/>
  <c r="E2173" i="4"/>
  <c r="D2174" i="4"/>
  <c r="E2173" i="5"/>
  <c r="H2173" i="5"/>
  <c r="D2174" i="5"/>
  <c r="H2176" i="3"/>
  <c r="K2176" i="3"/>
  <c r="D2177" i="3"/>
  <c r="E2176" i="3"/>
  <c r="H2174" i="4"/>
  <c r="E2174" i="4"/>
  <c r="D2175" i="4"/>
  <c r="H2174" i="5"/>
  <c r="D2175" i="5"/>
  <c r="E2174" i="5"/>
  <c r="E2175" i="4"/>
  <c r="H2175" i="4"/>
  <c r="D2176" i="4"/>
  <c r="E2177" i="3"/>
  <c r="H2177" i="3"/>
  <c r="K2177" i="3"/>
  <c r="D2178" i="3"/>
  <c r="E2175" i="5"/>
  <c r="D2176" i="5"/>
  <c r="H2175" i="5"/>
  <c r="H2178" i="3"/>
  <c r="D2179" i="3"/>
  <c r="E2178" i="3"/>
  <c r="K2178" i="3"/>
  <c r="E2176" i="4"/>
  <c r="H2176" i="4"/>
  <c r="D2177" i="4"/>
  <c r="D2177" i="5"/>
  <c r="H2176" i="5"/>
  <c r="E2176" i="5"/>
  <c r="D2178" i="5"/>
  <c r="E2177" i="5"/>
  <c r="H2177" i="5"/>
  <c r="E2179" i="3"/>
  <c r="H2179" i="3"/>
  <c r="K2179" i="3"/>
  <c r="D2180" i="3"/>
  <c r="H2177" i="4"/>
  <c r="E2177" i="4"/>
  <c r="D2178" i="4"/>
  <c r="D2181" i="3"/>
  <c r="E2180" i="3"/>
  <c r="H2180" i="3"/>
  <c r="K2180" i="3"/>
  <c r="H2178" i="4"/>
  <c r="E2178" i="4"/>
  <c r="D2179" i="4"/>
  <c r="H2178" i="5"/>
  <c r="D2179" i="5"/>
  <c r="E2178" i="5"/>
  <c r="H2179" i="4"/>
  <c r="E2179" i="4"/>
  <c r="D2180" i="4"/>
  <c r="H2179" i="5"/>
  <c r="E2179" i="5"/>
  <c r="D2180" i="5"/>
  <c r="H2181" i="3"/>
  <c r="E2181" i="3"/>
  <c r="D2182" i="3"/>
  <c r="K2181" i="3"/>
  <c r="D2181" i="5"/>
  <c r="H2180" i="5"/>
  <c r="E2180" i="5"/>
  <c r="H2180" i="4"/>
  <c r="E2180" i="4"/>
  <c r="D2181" i="4"/>
  <c r="D2183" i="3"/>
  <c r="E2182" i="3"/>
  <c r="K2182" i="3"/>
  <c r="H2182" i="3"/>
  <c r="K2183" i="3"/>
  <c r="D2184" i="3"/>
  <c r="H2183" i="3"/>
  <c r="E2183" i="3"/>
  <c r="H2181" i="4"/>
  <c r="E2181" i="4"/>
  <c r="D2182" i="4"/>
  <c r="E2181" i="5"/>
  <c r="H2181" i="5"/>
  <c r="D2182" i="5"/>
  <c r="E2182" i="4"/>
  <c r="H2182" i="4"/>
  <c r="D2183" i="4"/>
  <c r="H2184" i="3"/>
  <c r="E2184" i="3"/>
  <c r="D2185" i="3"/>
  <c r="K2184" i="3"/>
  <c r="H2182" i="5"/>
  <c r="E2182" i="5"/>
  <c r="D2183" i="5"/>
  <c r="D2184" i="5"/>
  <c r="H2183" i="5"/>
  <c r="E2183" i="5"/>
  <c r="E2185" i="3"/>
  <c r="H2185" i="3"/>
  <c r="K2185" i="3"/>
  <c r="D2186" i="3"/>
  <c r="E2183" i="4"/>
  <c r="H2183" i="4"/>
  <c r="D2184" i="4"/>
  <c r="D2187" i="3"/>
  <c r="E2186" i="3"/>
  <c r="K2186" i="3"/>
  <c r="H2186" i="3"/>
  <c r="H2184" i="4"/>
  <c r="E2184" i="4"/>
  <c r="D2185" i="4"/>
  <c r="D2185" i="5"/>
  <c r="H2184" i="5"/>
  <c r="E2184" i="5"/>
  <c r="D2186" i="5"/>
  <c r="E2185" i="5"/>
  <c r="H2185" i="5"/>
  <c r="H2185" i="4"/>
  <c r="E2185" i="4"/>
  <c r="D2186" i="4"/>
  <c r="D2188" i="3"/>
  <c r="H2187" i="3"/>
  <c r="E2187" i="3"/>
  <c r="K2187" i="3"/>
  <c r="D2189" i="3"/>
  <c r="E2188" i="3"/>
  <c r="H2188" i="3"/>
  <c r="K2188" i="3"/>
  <c r="E2186" i="4"/>
  <c r="H2186" i="4"/>
  <c r="D2187" i="4"/>
  <c r="D2187" i="5"/>
  <c r="E2186" i="5"/>
  <c r="H2186" i="5"/>
  <c r="H2187" i="4"/>
  <c r="E2187" i="4"/>
  <c r="D2188" i="4"/>
  <c r="D2188" i="5"/>
  <c r="E2187" i="5"/>
  <c r="H2187" i="5"/>
  <c r="D2190" i="3"/>
  <c r="E2189" i="3"/>
  <c r="H2189" i="3"/>
  <c r="K2189" i="3"/>
  <c r="H2190" i="3"/>
  <c r="K2190" i="3"/>
  <c r="E2190" i="3"/>
  <c r="D2191" i="3"/>
  <c r="D2189" i="5"/>
  <c r="E2188" i="5"/>
  <c r="H2188" i="5"/>
  <c r="E2188" i="4"/>
  <c r="H2188" i="4"/>
  <c r="D2189" i="4"/>
  <c r="K2191" i="3"/>
  <c r="D2192" i="3"/>
  <c r="H2191" i="3"/>
  <c r="E2191" i="3"/>
  <c r="H2189" i="4"/>
  <c r="E2189" i="4"/>
  <c r="D2190" i="4"/>
  <c r="D2190" i="5"/>
  <c r="H2189" i="5"/>
  <c r="E2189" i="5"/>
  <c r="H2190" i="5"/>
  <c r="D2191" i="5"/>
  <c r="E2190" i="5"/>
  <c r="H2190" i="4"/>
  <c r="E2190" i="4"/>
  <c r="D2191" i="4"/>
  <c r="D2193" i="3"/>
  <c r="E2192" i="3"/>
  <c r="H2192" i="3"/>
  <c r="K2192" i="3"/>
  <c r="D2194" i="3"/>
  <c r="E2193" i="3"/>
  <c r="K2193" i="3"/>
  <c r="H2193" i="3"/>
  <c r="E2191" i="5"/>
  <c r="D2192" i="5"/>
  <c r="H2191" i="5"/>
  <c r="H2191" i="4"/>
  <c r="E2191" i="4"/>
  <c r="D2192" i="4"/>
  <c r="E2192" i="4"/>
  <c r="H2192" i="4"/>
  <c r="D2193" i="4"/>
  <c r="D2193" i="5"/>
  <c r="H2192" i="5"/>
  <c r="E2192" i="5"/>
  <c r="D2195" i="3"/>
  <c r="E2194" i="3"/>
  <c r="H2194" i="3"/>
  <c r="K2194" i="3"/>
  <c r="H2195" i="3"/>
  <c r="E2195" i="3"/>
  <c r="K2195" i="3"/>
  <c r="D2196" i="3"/>
  <c r="D2194" i="5"/>
  <c r="H2193" i="5"/>
  <c r="E2193" i="5"/>
  <c r="H2193" i="4"/>
  <c r="E2193" i="4"/>
  <c r="D2194" i="4"/>
  <c r="H2194" i="4"/>
  <c r="E2194" i="4"/>
  <c r="D2195" i="4"/>
  <c r="D2197" i="3"/>
  <c r="K2196" i="3"/>
  <c r="E2196" i="3"/>
  <c r="H2196" i="3"/>
  <c r="H2194" i="5"/>
  <c r="D2195" i="5"/>
  <c r="E2194" i="5"/>
  <c r="E2197" i="3"/>
  <c r="H2197" i="3"/>
  <c r="D2198" i="3"/>
  <c r="K2197" i="3"/>
  <c r="E2195" i="4"/>
  <c r="H2195" i="4"/>
  <c r="D2196" i="4"/>
  <c r="D2196" i="5"/>
  <c r="H2195" i="5"/>
  <c r="E2195" i="5"/>
  <c r="H2198" i="3"/>
  <c r="D2199" i="3"/>
  <c r="K2198" i="3"/>
  <c r="E2198" i="3"/>
  <c r="D2197" i="5"/>
  <c r="H2196" i="5"/>
  <c r="E2196" i="5"/>
  <c r="H2196" i="4"/>
  <c r="E2196" i="4"/>
  <c r="D2197" i="4"/>
  <c r="H2197" i="4"/>
  <c r="E2197" i="4"/>
  <c r="D2198" i="4"/>
  <c r="D2200" i="3"/>
  <c r="K2199" i="3"/>
  <c r="H2199" i="3"/>
  <c r="E2199" i="3"/>
  <c r="E2197" i="5"/>
  <c r="H2197" i="5"/>
  <c r="D2198" i="5"/>
  <c r="E2200" i="3"/>
  <c r="D2201" i="3"/>
  <c r="H2200" i="3"/>
  <c r="K2200" i="3"/>
  <c r="H2198" i="4"/>
  <c r="E2198" i="4"/>
  <c r="D2199" i="4"/>
  <c r="H2198" i="5"/>
  <c r="E2198" i="5"/>
  <c r="D2199" i="5"/>
  <c r="E2201" i="3"/>
  <c r="D2202" i="3"/>
  <c r="H2201" i="3"/>
  <c r="K2201" i="3"/>
  <c r="E2199" i="4"/>
  <c r="H2199" i="4"/>
  <c r="D2200" i="4"/>
  <c r="D2200" i="5"/>
  <c r="E2199" i="5"/>
  <c r="H2199" i="5"/>
  <c r="D2201" i="5"/>
  <c r="E2200" i="5"/>
  <c r="H2200" i="5"/>
  <c r="D2203" i="3"/>
  <c r="H2202" i="3"/>
  <c r="E2202" i="3"/>
  <c r="K2202" i="3"/>
  <c r="H2200" i="4"/>
  <c r="E2200" i="4"/>
  <c r="D2201" i="4"/>
  <c r="H2201" i="4"/>
  <c r="E2201" i="4"/>
  <c r="D2202" i="4"/>
  <c r="D2204" i="3"/>
  <c r="K2203" i="3"/>
  <c r="E2203" i="3"/>
  <c r="H2203" i="3"/>
  <c r="H2201" i="5"/>
  <c r="D2202" i="5"/>
  <c r="E2201" i="5"/>
  <c r="H2202" i="4"/>
  <c r="E2202" i="4"/>
  <c r="D2203" i="4"/>
  <c r="D2205" i="3"/>
  <c r="H2204" i="3"/>
  <c r="E2204" i="3"/>
  <c r="K2204" i="3"/>
  <c r="H2202" i="5"/>
  <c r="D2203" i="5"/>
  <c r="E2202" i="5"/>
  <c r="H2203" i="4"/>
  <c r="E2203" i="4"/>
  <c r="D2204" i="4"/>
  <c r="H2205" i="3"/>
  <c r="D2206" i="3"/>
  <c r="E2205" i="3"/>
  <c r="K2205" i="3"/>
  <c r="H2203" i="5"/>
  <c r="E2203" i="5"/>
  <c r="D2204" i="5"/>
  <c r="E2204" i="4"/>
  <c r="H2204" i="4"/>
  <c r="D2205" i="4"/>
  <c r="H2204" i="5"/>
  <c r="E2204" i="5"/>
  <c r="D2205" i="5"/>
  <c r="E2206" i="3"/>
  <c r="D2207" i="3"/>
  <c r="H2206" i="3"/>
  <c r="K2206" i="3"/>
  <c r="K2207" i="3"/>
  <c r="D2208" i="3"/>
  <c r="E2207" i="3"/>
  <c r="H2207" i="3"/>
  <c r="H2205" i="4"/>
  <c r="E2205" i="4"/>
  <c r="D2206" i="4"/>
  <c r="D2206" i="5"/>
  <c r="E2205" i="5"/>
  <c r="H2205" i="5"/>
  <c r="D2207" i="5"/>
  <c r="E2206" i="5"/>
  <c r="H2206" i="5"/>
  <c r="H2206" i="4"/>
  <c r="E2206" i="4"/>
  <c r="D2207" i="4"/>
  <c r="H2208" i="3"/>
  <c r="K2208" i="3"/>
  <c r="D2209" i="3"/>
  <c r="E2208" i="3"/>
  <c r="E2207" i="4"/>
  <c r="H2207" i="4"/>
  <c r="D2208" i="4"/>
  <c r="E2209" i="3"/>
  <c r="D2210" i="3"/>
  <c r="H2209" i="3"/>
  <c r="K2209" i="3"/>
  <c r="D2208" i="5"/>
  <c r="H2207" i="5"/>
  <c r="E2207" i="5"/>
  <c r="H2208" i="5"/>
  <c r="E2208" i="5"/>
  <c r="D2209" i="5"/>
  <c r="E2208" i="4"/>
  <c r="H2208" i="4"/>
  <c r="D2209" i="4"/>
  <c r="H2210" i="3"/>
  <c r="E2210" i="3"/>
  <c r="D2211" i="3"/>
  <c r="K2210" i="3"/>
  <c r="H2209" i="4"/>
  <c r="E2209" i="4"/>
  <c r="D2210" i="4"/>
  <c r="E2209" i="5"/>
  <c r="H2209" i="5"/>
  <c r="D2210" i="5"/>
  <c r="D2212" i="3"/>
  <c r="E2211" i="3"/>
  <c r="H2211" i="3"/>
  <c r="K2211" i="3"/>
  <c r="H2212" i="3"/>
  <c r="E2212" i="3"/>
  <c r="D2213" i="3"/>
  <c r="K2212" i="3"/>
  <c r="H2210" i="5"/>
  <c r="D2211" i="5"/>
  <c r="E2210" i="5"/>
  <c r="E2210" i="4"/>
  <c r="H2210" i="4"/>
  <c r="D2211" i="4"/>
  <c r="D2212" i="5"/>
  <c r="H2211" i="5"/>
  <c r="E2211" i="5"/>
  <c r="H2213" i="3"/>
  <c r="K2213" i="3"/>
  <c r="D2214" i="3"/>
  <c r="E2213" i="3"/>
  <c r="E2211" i="4"/>
  <c r="H2211" i="4"/>
  <c r="D2212" i="4"/>
  <c r="E2214" i="3"/>
  <c r="H2214" i="3"/>
  <c r="D2215" i="3"/>
  <c r="K2214" i="3"/>
  <c r="H2212" i="4"/>
  <c r="E2212" i="4"/>
  <c r="D2213" i="4"/>
  <c r="H2212" i="5"/>
  <c r="E2212" i="5"/>
  <c r="D2213" i="5"/>
  <c r="H2213" i="4"/>
  <c r="E2213" i="4"/>
  <c r="D2214" i="4"/>
  <c r="H2213" i="5"/>
  <c r="E2213" i="5"/>
  <c r="D2214" i="5"/>
  <c r="E2215" i="3"/>
  <c r="H2215" i="3"/>
  <c r="D2216" i="3"/>
  <c r="K2215" i="3"/>
  <c r="E2214" i="5"/>
  <c r="D2215" i="5"/>
  <c r="H2214" i="5"/>
  <c r="H2214" i="4"/>
  <c r="E2214" i="4"/>
  <c r="D2215" i="4"/>
  <c r="E2216" i="3"/>
  <c r="K2216" i="3"/>
  <c r="H2216" i="3"/>
  <c r="D2217" i="3"/>
  <c r="E2215" i="4"/>
  <c r="H2215" i="4"/>
  <c r="D2216" i="4"/>
  <c r="D2218" i="3"/>
  <c r="E2217" i="3"/>
  <c r="H2217" i="3"/>
  <c r="K2217" i="3"/>
  <c r="E2215" i="5"/>
  <c r="D2216" i="5"/>
  <c r="H2215" i="5"/>
  <c r="H2218" i="3"/>
  <c r="D2219" i="3"/>
  <c r="E2218" i="3"/>
  <c r="K2218" i="3"/>
  <c r="E2216" i="4"/>
  <c r="H2216" i="4"/>
  <c r="D2217" i="4"/>
  <c r="E2216" i="5"/>
  <c r="H2216" i="5"/>
  <c r="D2217" i="5"/>
  <c r="H2217" i="4"/>
  <c r="E2217" i="4"/>
  <c r="D2218" i="4"/>
  <c r="H2217" i="5"/>
  <c r="D2218" i="5"/>
  <c r="E2217" i="5"/>
  <c r="D2220" i="3"/>
  <c r="H2219" i="3"/>
  <c r="E2219" i="3"/>
  <c r="K2219" i="3"/>
  <c r="D2221" i="3"/>
  <c r="H2220" i="3"/>
  <c r="K2220" i="3"/>
  <c r="E2220" i="3"/>
  <c r="H2218" i="4"/>
  <c r="E2218" i="4"/>
  <c r="D2219" i="4"/>
  <c r="E2218" i="5"/>
  <c r="D2219" i="5"/>
  <c r="H2218" i="5"/>
  <c r="E2219" i="4"/>
  <c r="H2219" i="4"/>
  <c r="D2220" i="4"/>
  <c r="H2219" i="5"/>
  <c r="E2219" i="5"/>
  <c r="D2220" i="5"/>
  <c r="H2221" i="3"/>
  <c r="D2222" i="3"/>
  <c r="E2221" i="3"/>
  <c r="K2221" i="3"/>
  <c r="H2220" i="4"/>
  <c r="E2220" i="4"/>
  <c r="D2221" i="4"/>
  <c r="H2222" i="3"/>
  <c r="D2223" i="3"/>
  <c r="K2222" i="3"/>
  <c r="E2222" i="3"/>
  <c r="D2221" i="5"/>
  <c r="H2220" i="5"/>
  <c r="E2220" i="5"/>
  <c r="E2221" i="5"/>
  <c r="H2221" i="5"/>
  <c r="D2222" i="5"/>
  <c r="H2221" i="4"/>
  <c r="E2221" i="4"/>
  <c r="D2222" i="4"/>
  <c r="H2223" i="3"/>
  <c r="E2223" i="3"/>
  <c r="D2224" i="3"/>
  <c r="K2223" i="3"/>
  <c r="H2222" i="4"/>
  <c r="E2222" i="4"/>
  <c r="D2223" i="4"/>
  <c r="D2223" i="5"/>
  <c r="E2222" i="5"/>
  <c r="H2222" i="5"/>
  <c r="H2224" i="3"/>
  <c r="K2224" i="3"/>
  <c r="E2224" i="3"/>
  <c r="D2225" i="3"/>
  <c r="H2223" i="4"/>
  <c r="E2223" i="4"/>
  <c r="D2224" i="4"/>
  <c r="E2223" i="5"/>
  <c r="D2224" i="5"/>
  <c r="H2223" i="5"/>
  <c r="E2225" i="3"/>
  <c r="D2226" i="3"/>
  <c r="H2225" i="3"/>
  <c r="K2225" i="3"/>
  <c r="D2227" i="3"/>
  <c r="H2226" i="3"/>
  <c r="E2226" i="3"/>
  <c r="K2226" i="3"/>
  <c r="E2224" i="4"/>
  <c r="H2224" i="4"/>
  <c r="D2225" i="4"/>
  <c r="E2224" i="5"/>
  <c r="D2225" i="5"/>
  <c r="H2224" i="5"/>
  <c r="H2225" i="4"/>
  <c r="E2225" i="4"/>
  <c r="D2226" i="4"/>
  <c r="E2225" i="5"/>
  <c r="D2226" i="5"/>
  <c r="H2225" i="5"/>
  <c r="K2227" i="3"/>
  <c r="H2227" i="3"/>
  <c r="E2227" i="3"/>
  <c r="D2228" i="3"/>
  <c r="E2226" i="4"/>
  <c r="H2226" i="4"/>
  <c r="D2227" i="4"/>
  <c r="H2228" i="3"/>
  <c r="D2229" i="3"/>
  <c r="E2228" i="3"/>
  <c r="K2228" i="3"/>
  <c r="E2226" i="5"/>
  <c r="H2226" i="5"/>
  <c r="D2227" i="5"/>
  <c r="H2227" i="5"/>
  <c r="D2228" i="5"/>
  <c r="E2227" i="5"/>
  <c r="E2227" i="4"/>
  <c r="H2227" i="4"/>
  <c r="D2228" i="4"/>
  <c r="K2229" i="3"/>
  <c r="E2229" i="3"/>
  <c r="D2230" i="3"/>
  <c r="H2229" i="3"/>
  <c r="H2228" i="4"/>
  <c r="E2228" i="4"/>
  <c r="D2229" i="4"/>
  <c r="H2228" i="5"/>
  <c r="D2229" i="5"/>
  <c r="E2228" i="5"/>
  <c r="E2230" i="3"/>
  <c r="H2230" i="3"/>
  <c r="K2230" i="3"/>
  <c r="D2231" i="3"/>
  <c r="H2229" i="4"/>
  <c r="E2229" i="4"/>
  <c r="D2230" i="4"/>
  <c r="E2231" i="3"/>
  <c r="H2231" i="3"/>
  <c r="D2232" i="3"/>
  <c r="K2231" i="3"/>
  <c r="D2230" i="5"/>
  <c r="H2229" i="5"/>
  <c r="E2229" i="5"/>
  <c r="E2230" i="5"/>
  <c r="H2230" i="5"/>
  <c r="D2231" i="5"/>
  <c r="H2230" i="4"/>
  <c r="E2230" i="4"/>
  <c r="D2231" i="4"/>
  <c r="H2232" i="3"/>
  <c r="K2232" i="3"/>
  <c r="D2233" i="3"/>
  <c r="E2232" i="3"/>
  <c r="E2231" i="4"/>
  <c r="H2231" i="4"/>
  <c r="D2232" i="4"/>
  <c r="D2232" i="5"/>
  <c r="E2231" i="5"/>
  <c r="H2231" i="5"/>
  <c r="H2233" i="3"/>
  <c r="K2233" i="3"/>
  <c r="D2234" i="3"/>
  <c r="E2233" i="3"/>
  <c r="E2232" i="4"/>
  <c r="H2232" i="4"/>
  <c r="D2233" i="4"/>
  <c r="E2232" i="5"/>
  <c r="H2232" i="5"/>
  <c r="D2233" i="5"/>
  <c r="E2234" i="3"/>
  <c r="K2234" i="3"/>
  <c r="D2235" i="3"/>
  <c r="H2234" i="3"/>
  <c r="H2233" i="5"/>
  <c r="E2233" i="5"/>
  <c r="D2234" i="5"/>
  <c r="E2233" i="4"/>
  <c r="H2233" i="4"/>
  <c r="D2234" i="4"/>
  <c r="D2236" i="3"/>
  <c r="K2235" i="3"/>
  <c r="H2235" i="3"/>
  <c r="E2235" i="3"/>
  <c r="E2234" i="5"/>
  <c r="D2235" i="5"/>
  <c r="H2234" i="5"/>
  <c r="D2237" i="3"/>
  <c r="E2236" i="3"/>
  <c r="H2236" i="3"/>
  <c r="K2236" i="3"/>
  <c r="H2234" i="4"/>
  <c r="E2234" i="4"/>
  <c r="D2235" i="4"/>
  <c r="E2237" i="3"/>
  <c r="K2237" i="3"/>
  <c r="H2237" i="3"/>
  <c r="D2238" i="3"/>
  <c r="E2235" i="4"/>
  <c r="H2235" i="4"/>
  <c r="D2236" i="4"/>
  <c r="H2235" i="5"/>
  <c r="E2235" i="5"/>
  <c r="D2236" i="5"/>
  <c r="H2236" i="4"/>
  <c r="E2236" i="4"/>
  <c r="D2237" i="4"/>
  <c r="H2238" i="3"/>
  <c r="E2238" i="3"/>
  <c r="D2239" i="3"/>
  <c r="K2238" i="3"/>
  <c r="D2237" i="5"/>
  <c r="H2236" i="5"/>
  <c r="E2236" i="5"/>
  <c r="H2237" i="4"/>
  <c r="E2237" i="4"/>
  <c r="D2238" i="4"/>
  <c r="H2239" i="3"/>
  <c r="E2239" i="3"/>
  <c r="D2240" i="3"/>
  <c r="K2239" i="3"/>
  <c r="E2237" i="5"/>
  <c r="H2237" i="5"/>
  <c r="D2238" i="5"/>
  <c r="H2238" i="4"/>
  <c r="E2238" i="4"/>
  <c r="D2239" i="4"/>
  <c r="H2240" i="3"/>
  <c r="K2240" i="3"/>
  <c r="D2241" i="3"/>
  <c r="E2240" i="3"/>
  <c r="E2238" i="5"/>
  <c r="D2239" i="5"/>
  <c r="H2238" i="5"/>
  <c r="E2239" i="4"/>
  <c r="H2239" i="4"/>
  <c r="D2240" i="4"/>
  <c r="E2241" i="3"/>
  <c r="H2241" i="3"/>
  <c r="D2242" i="3"/>
  <c r="K2241" i="3"/>
  <c r="E2239" i="5"/>
  <c r="D2240" i="5"/>
  <c r="H2239" i="5"/>
  <c r="H2240" i="4"/>
  <c r="E2240" i="4"/>
  <c r="D2241" i="4"/>
  <c r="E2242" i="3"/>
  <c r="K2242" i="3"/>
  <c r="D2243" i="3"/>
  <c r="H2242" i="3"/>
  <c r="E2240" i="5"/>
  <c r="H2240" i="5"/>
  <c r="D2241" i="5"/>
  <c r="E2243" i="3"/>
  <c r="H2243" i="3"/>
  <c r="K2243" i="3"/>
  <c r="D2244" i="3"/>
  <c r="H2241" i="4"/>
  <c r="E2241" i="4"/>
  <c r="D2242" i="4"/>
  <c r="H2241" i="5"/>
  <c r="E2241" i="5"/>
  <c r="D2242" i="5"/>
  <c r="H2244" i="3"/>
  <c r="D2245" i="3"/>
  <c r="K2244" i="3"/>
  <c r="E2244" i="3"/>
  <c r="E2242" i="5"/>
  <c r="H2242" i="5"/>
  <c r="D2243" i="5"/>
  <c r="E2242" i="4"/>
  <c r="H2242" i="4"/>
  <c r="D2243" i="4"/>
  <c r="E2243" i="4"/>
  <c r="H2243" i="4"/>
  <c r="D2244" i="4"/>
  <c r="H2245" i="3"/>
  <c r="D2246" i="3"/>
  <c r="E2245" i="3"/>
  <c r="K2245" i="3"/>
  <c r="E2243" i="5"/>
  <c r="D2244" i="5"/>
  <c r="H2243" i="5"/>
  <c r="E2244" i="4"/>
  <c r="H2244" i="4"/>
  <c r="D2245" i="4"/>
  <c r="D2245" i="5"/>
  <c r="E2244" i="5"/>
  <c r="H2244" i="5"/>
  <c r="H2246" i="3"/>
  <c r="D2247" i="3"/>
  <c r="K2246" i="3"/>
  <c r="E2246" i="3"/>
  <c r="D2246" i="5"/>
  <c r="E2245" i="5"/>
  <c r="H2245" i="5"/>
  <c r="E2247" i="3"/>
  <c r="K2247" i="3"/>
  <c r="D2248" i="3"/>
  <c r="H2247" i="3"/>
  <c r="H2245" i="4"/>
  <c r="E2245" i="4"/>
  <c r="D2246" i="4"/>
  <c r="H2248" i="3"/>
  <c r="D2249" i="3"/>
  <c r="E2248" i="3"/>
  <c r="K2248" i="3"/>
  <c r="E2246" i="4"/>
  <c r="H2246" i="4"/>
  <c r="D2247" i="4"/>
  <c r="E2246" i="5"/>
  <c r="D2247" i="5"/>
  <c r="H2246" i="5"/>
  <c r="E2247" i="4"/>
  <c r="H2247" i="4"/>
  <c r="D2248" i="4"/>
  <c r="H2249" i="3"/>
  <c r="D2250" i="3"/>
  <c r="K2249" i="3"/>
  <c r="E2249" i="3"/>
  <c r="E2247" i="5"/>
  <c r="D2248" i="5"/>
  <c r="H2247" i="5"/>
  <c r="E2248" i="4"/>
  <c r="H2248" i="4"/>
  <c r="D2249" i="4"/>
  <c r="E2248" i="5"/>
  <c r="H2248" i="5"/>
  <c r="D2249" i="5"/>
  <c r="E2250" i="3"/>
  <c r="K2250" i="3"/>
  <c r="H2250" i="3"/>
  <c r="D2251" i="3"/>
  <c r="K2251" i="3"/>
  <c r="E2251" i="3"/>
  <c r="D2252" i="3"/>
  <c r="H2251" i="3"/>
  <c r="H2249" i="5"/>
  <c r="E2249" i="5"/>
  <c r="D2250" i="5"/>
  <c r="H2249" i="4"/>
  <c r="E2249" i="4"/>
  <c r="D2250" i="4"/>
  <c r="E2250" i="5"/>
  <c r="D2251" i="5"/>
  <c r="H2250" i="5"/>
  <c r="E2250" i="4"/>
  <c r="H2250" i="4"/>
  <c r="D2251" i="4"/>
  <c r="D2253" i="3"/>
  <c r="E2252" i="3"/>
  <c r="H2252" i="3"/>
  <c r="K2252" i="3"/>
  <c r="E2251" i="4"/>
  <c r="H2251" i="4"/>
  <c r="D2252" i="4"/>
  <c r="H2253" i="3"/>
  <c r="D2254" i="3"/>
  <c r="E2253" i="3"/>
  <c r="K2253" i="3"/>
  <c r="H2251" i="5"/>
  <c r="E2251" i="5"/>
  <c r="D2252" i="5"/>
  <c r="D2253" i="5"/>
  <c r="H2252" i="5"/>
  <c r="E2252" i="5"/>
  <c r="H2252" i="4"/>
  <c r="E2252" i="4"/>
  <c r="D2253" i="4"/>
  <c r="D2255" i="3"/>
  <c r="K2254" i="3"/>
  <c r="E2254" i="3"/>
  <c r="H2254" i="3"/>
  <c r="E2255" i="3"/>
  <c r="H2255" i="3"/>
  <c r="D2256" i="3"/>
  <c r="K2255" i="3"/>
  <c r="H2253" i="4"/>
  <c r="E2253" i="4"/>
  <c r="D2254" i="4"/>
  <c r="E2253" i="5"/>
  <c r="H2253" i="5"/>
  <c r="D2254" i="5"/>
  <c r="H2254" i="4"/>
  <c r="E2254" i="4"/>
  <c r="D2255" i="4"/>
  <c r="E2254" i="5"/>
  <c r="H2254" i="5"/>
  <c r="D2255" i="5"/>
  <c r="H2256" i="3"/>
  <c r="K2256" i="3"/>
  <c r="E2256" i="3"/>
  <c r="D2257" i="3"/>
  <c r="H2255" i="4"/>
  <c r="E2255" i="4"/>
  <c r="D2256" i="4"/>
  <c r="E2255" i="5"/>
  <c r="D2256" i="5"/>
  <c r="H2255" i="5"/>
  <c r="D2258" i="3"/>
  <c r="E2257" i="3"/>
  <c r="K2257" i="3"/>
  <c r="H2257" i="3"/>
  <c r="D2259" i="3"/>
  <c r="H2258" i="3"/>
  <c r="E2258" i="3"/>
  <c r="K2258" i="3"/>
  <c r="E2256" i="4"/>
  <c r="H2256" i="4"/>
  <c r="D2257" i="4"/>
  <c r="E2256" i="5"/>
  <c r="H2256" i="5"/>
  <c r="D2257" i="5"/>
  <c r="H2257" i="4"/>
  <c r="E2257" i="4"/>
  <c r="D2258" i="4"/>
  <c r="H2257" i="5"/>
  <c r="E2257" i="5"/>
  <c r="D2258" i="5"/>
  <c r="K2259" i="3"/>
  <c r="H2259" i="3"/>
  <c r="E2259" i="3"/>
  <c r="D2260" i="3"/>
  <c r="D2261" i="3"/>
  <c r="K2260" i="3"/>
  <c r="E2260" i="3"/>
  <c r="H2260" i="3"/>
  <c r="E2258" i="4"/>
  <c r="H2258" i="4"/>
  <c r="D2259" i="4"/>
  <c r="E2258" i="5"/>
  <c r="H2258" i="5"/>
  <c r="D2259" i="5"/>
  <c r="E2259" i="4"/>
  <c r="H2259" i="4"/>
  <c r="D2260" i="4"/>
  <c r="H2259" i="5"/>
  <c r="D2260" i="5"/>
  <c r="E2259" i="5"/>
  <c r="H2261" i="3"/>
  <c r="E2261" i="3"/>
  <c r="D2262" i="3"/>
  <c r="K2261" i="3"/>
  <c r="H2260" i="4"/>
  <c r="E2260" i="4"/>
  <c r="D2261" i="4"/>
  <c r="D2263" i="3"/>
  <c r="H2262" i="3"/>
  <c r="E2262" i="3"/>
  <c r="K2262" i="3"/>
  <c r="D2261" i="5"/>
  <c r="E2260" i="5"/>
  <c r="H2260" i="5"/>
  <c r="D2262" i="5"/>
  <c r="H2261" i="5"/>
  <c r="E2261" i="5"/>
  <c r="H2261" i="4"/>
  <c r="E2261" i="4"/>
  <c r="D2262" i="4"/>
  <c r="D2264" i="3"/>
  <c r="H2263" i="3"/>
  <c r="E2263" i="3"/>
  <c r="K2263" i="3"/>
  <c r="H2262" i="4"/>
  <c r="E2262" i="4"/>
  <c r="D2263" i="4"/>
  <c r="H2264" i="3"/>
  <c r="D2265" i="3"/>
  <c r="E2264" i="3"/>
  <c r="K2264" i="3"/>
  <c r="E2262" i="5"/>
  <c r="H2262" i="5"/>
  <c r="D2263" i="5"/>
  <c r="E2263" i="4"/>
  <c r="H2263" i="4"/>
  <c r="D2264" i="4"/>
  <c r="E2263" i="5"/>
  <c r="H2263" i="5"/>
  <c r="D2264" i="5"/>
  <c r="K2265" i="3"/>
  <c r="E2265" i="3"/>
  <c r="H2265" i="3"/>
  <c r="D2266" i="3"/>
  <c r="H2264" i="4"/>
  <c r="E2264" i="4"/>
  <c r="D2265" i="4"/>
  <c r="E2264" i="5"/>
  <c r="H2264" i="5"/>
  <c r="D2265" i="5"/>
  <c r="H2266" i="3"/>
  <c r="E2266" i="3"/>
  <c r="D2267" i="3"/>
  <c r="K2266" i="3"/>
  <c r="D2266" i="5"/>
  <c r="E2265" i="5"/>
  <c r="H2265" i="5"/>
  <c r="E2265" i="4"/>
  <c r="H2265" i="4"/>
  <c r="D2266" i="4"/>
  <c r="D2268" i="3"/>
  <c r="E2267" i="3"/>
  <c r="K2267" i="3"/>
  <c r="H2267" i="3"/>
  <c r="E2268" i="3"/>
  <c r="K2268" i="3"/>
  <c r="D2269" i="3"/>
  <c r="H2268" i="3"/>
  <c r="E2266" i="4"/>
  <c r="H2266" i="4"/>
  <c r="D2267" i="4"/>
  <c r="E2266" i="5"/>
  <c r="D2267" i="5"/>
  <c r="H2266" i="5"/>
  <c r="E2267" i="4"/>
  <c r="H2267" i="4"/>
  <c r="D2268" i="4"/>
  <c r="H2269" i="3"/>
  <c r="K2269" i="3"/>
  <c r="E2269" i="3"/>
  <c r="D2270" i="3"/>
  <c r="H2267" i="5"/>
  <c r="E2267" i="5"/>
  <c r="D2268" i="5"/>
  <c r="D2271" i="3"/>
  <c r="E2270" i="3"/>
  <c r="K2270" i="3"/>
  <c r="H2270" i="3"/>
  <c r="D2269" i="5"/>
  <c r="H2268" i="5"/>
  <c r="E2268" i="5"/>
  <c r="H2268" i="4"/>
  <c r="E2268" i="4"/>
  <c r="D2269" i="4"/>
  <c r="H2269" i="4"/>
  <c r="E2269" i="4"/>
  <c r="D2270" i="4"/>
  <c r="E2269" i="5"/>
  <c r="H2269" i="5"/>
  <c r="D2270" i="5"/>
  <c r="E2271" i="3"/>
  <c r="H2271" i="3"/>
  <c r="K2271" i="3"/>
  <c r="D2272" i="3"/>
  <c r="H2272" i="3"/>
  <c r="K2272" i="3"/>
  <c r="D2273" i="3"/>
  <c r="E2272" i="3"/>
  <c r="H2270" i="4"/>
  <c r="E2270" i="4"/>
  <c r="D2271" i="4"/>
  <c r="E2270" i="5"/>
  <c r="D2271" i="5"/>
  <c r="H2270" i="5"/>
  <c r="H2271" i="4"/>
  <c r="E2271" i="4"/>
  <c r="D2272" i="4"/>
  <c r="D2274" i="3"/>
  <c r="K2273" i="3"/>
  <c r="E2273" i="3"/>
  <c r="H2273" i="3"/>
  <c r="E2271" i="5"/>
  <c r="D2272" i="5"/>
  <c r="H2271" i="5"/>
  <c r="E2272" i="4"/>
  <c r="H2272" i="4"/>
  <c r="D2273" i="4"/>
  <c r="D2275" i="3"/>
  <c r="H2274" i="3"/>
  <c r="E2274" i="3"/>
  <c r="K2274" i="3"/>
  <c r="E2272" i="5"/>
  <c r="H2272" i="5"/>
  <c r="D2273" i="5"/>
  <c r="K2275" i="3"/>
  <c r="H2275" i="3"/>
  <c r="D2276" i="3"/>
  <c r="E2275" i="3"/>
  <c r="H2273" i="4"/>
  <c r="E2273" i="4"/>
  <c r="D2274" i="4"/>
  <c r="H2273" i="5"/>
  <c r="E2273" i="5"/>
  <c r="D2274" i="5"/>
  <c r="H2274" i="4"/>
  <c r="E2274" i="4"/>
  <c r="D2275" i="4"/>
  <c r="E2274" i="5"/>
  <c r="H2274" i="5"/>
  <c r="D2275" i="5"/>
  <c r="E2276" i="3"/>
  <c r="K2276" i="3"/>
  <c r="D2277" i="3"/>
  <c r="H2276" i="3"/>
  <c r="E2275" i="5"/>
  <c r="D2276" i="5"/>
  <c r="H2275" i="5"/>
  <c r="E2275" i="4"/>
  <c r="H2275" i="4"/>
  <c r="D2276" i="4"/>
  <c r="K2277" i="3"/>
  <c r="D2278" i="3"/>
  <c r="E2277" i="3"/>
  <c r="H2277" i="3"/>
  <c r="E2278" i="3"/>
  <c r="K2278" i="3"/>
  <c r="D2279" i="3"/>
  <c r="H2278" i="3"/>
  <c r="H2276" i="4"/>
  <c r="E2276" i="4"/>
  <c r="D2277" i="4"/>
  <c r="D2277" i="5"/>
  <c r="E2276" i="5"/>
  <c r="H2276" i="5"/>
  <c r="D2278" i="5"/>
  <c r="E2277" i="5"/>
  <c r="H2277" i="5"/>
  <c r="H2277" i="4"/>
  <c r="E2277" i="4"/>
  <c r="D2278" i="4"/>
  <c r="D2280" i="3"/>
  <c r="H2279" i="3"/>
  <c r="K2279" i="3"/>
  <c r="E2279" i="3"/>
  <c r="E2280" i="3"/>
  <c r="H2280" i="3"/>
  <c r="K2280" i="3"/>
  <c r="D2281" i="3"/>
  <c r="H2278" i="4"/>
  <c r="E2278" i="4"/>
  <c r="D2279" i="4"/>
  <c r="E2278" i="5"/>
  <c r="D2279" i="5"/>
  <c r="H2278" i="5"/>
  <c r="K2281" i="3"/>
  <c r="E2281" i="3"/>
  <c r="H2281" i="3"/>
  <c r="D2282" i="3"/>
  <c r="E2279" i="4"/>
  <c r="H2279" i="4"/>
  <c r="D2280" i="4"/>
  <c r="E2279" i="5"/>
  <c r="D2280" i="5"/>
  <c r="H2279" i="5"/>
  <c r="E2280" i="4"/>
  <c r="H2280" i="4"/>
  <c r="D2281" i="4"/>
  <c r="D2283" i="3"/>
  <c r="H2282" i="3"/>
  <c r="E2282" i="3"/>
  <c r="K2282" i="3"/>
  <c r="E2280" i="5"/>
  <c r="H2280" i="5"/>
  <c r="D2281" i="5"/>
  <c r="H2281" i="4"/>
  <c r="E2281" i="4"/>
  <c r="D2282" i="4"/>
  <c r="K2283" i="3"/>
  <c r="D2284" i="3"/>
  <c r="H2283" i="3"/>
  <c r="E2283" i="3"/>
  <c r="D2282" i="5"/>
  <c r="H2281" i="5"/>
  <c r="E2281" i="5"/>
  <c r="E2282" i="5"/>
  <c r="D2283" i="5"/>
  <c r="H2282" i="5"/>
  <c r="H2282" i="4"/>
  <c r="E2282" i="4"/>
  <c r="D2283" i="4"/>
  <c r="E2284" i="3"/>
  <c r="K2284" i="3"/>
  <c r="D2285" i="3"/>
  <c r="H2284" i="3"/>
  <c r="E2283" i="4"/>
  <c r="H2283" i="4"/>
  <c r="D2284" i="4"/>
  <c r="H2283" i="5"/>
  <c r="E2283" i="5"/>
  <c r="D2284" i="5"/>
  <c r="K2285" i="3"/>
  <c r="E2285" i="3"/>
  <c r="D2286" i="3"/>
  <c r="H2285" i="3"/>
  <c r="E2284" i="4"/>
  <c r="H2284" i="4"/>
  <c r="D2285" i="4"/>
  <c r="D2285" i="5"/>
  <c r="H2284" i="5"/>
  <c r="E2284" i="5"/>
  <c r="D2287" i="3"/>
  <c r="E2286" i="3"/>
  <c r="H2286" i="3"/>
  <c r="K2286" i="3"/>
  <c r="H2285" i="4"/>
  <c r="E2285" i="4"/>
  <c r="D2286" i="4"/>
  <c r="D2286" i="5"/>
  <c r="H2285" i="5"/>
  <c r="E2285" i="5"/>
  <c r="D2288" i="3"/>
  <c r="K2287" i="3"/>
  <c r="H2287" i="3"/>
  <c r="E2287" i="3"/>
  <c r="H2288" i="3"/>
  <c r="K2288" i="3"/>
  <c r="D2289" i="3"/>
  <c r="E2288" i="3"/>
  <c r="E2286" i="5"/>
  <c r="H2286" i="5"/>
  <c r="D2287" i="5"/>
  <c r="H2286" i="4"/>
  <c r="E2286" i="4"/>
  <c r="D2287" i="4"/>
  <c r="K2289" i="3"/>
  <c r="D2290" i="3"/>
  <c r="H2289" i="3"/>
  <c r="E2289" i="3"/>
  <c r="E2287" i="4"/>
  <c r="H2287" i="4"/>
  <c r="D2288" i="4"/>
  <c r="E2287" i="5"/>
  <c r="D2288" i="5"/>
  <c r="H2287" i="5"/>
  <c r="H2288" i="4"/>
  <c r="E2288" i="4"/>
  <c r="D2289" i="4"/>
  <c r="H2290" i="3"/>
  <c r="E2290" i="3"/>
  <c r="K2290" i="3"/>
  <c r="D2291" i="3"/>
  <c r="E2288" i="5"/>
  <c r="D2289" i="5"/>
  <c r="H2288" i="5"/>
  <c r="E2289" i="4"/>
  <c r="H2289" i="4"/>
  <c r="D2290" i="4"/>
  <c r="D2292" i="3"/>
  <c r="E2291" i="3"/>
  <c r="K2291" i="3"/>
  <c r="H2291" i="3"/>
  <c r="H2289" i="5"/>
  <c r="E2289" i="5"/>
  <c r="D2290" i="5"/>
  <c r="D2293" i="3"/>
  <c r="K2292" i="3"/>
  <c r="E2292" i="3"/>
  <c r="H2292" i="3"/>
  <c r="E2290" i="5"/>
  <c r="H2290" i="5"/>
  <c r="D2291" i="5"/>
  <c r="E2290" i="4"/>
  <c r="H2290" i="4"/>
  <c r="D2291" i="4"/>
  <c r="H2291" i="5"/>
  <c r="D2292" i="5"/>
  <c r="E2291" i="5"/>
  <c r="E2291" i="4"/>
  <c r="H2291" i="4"/>
  <c r="D2292" i="4"/>
  <c r="E2293" i="3"/>
  <c r="K2293" i="3"/>
  <c r="H2293" i="3"/>
  <c r="D2294" i="3"/>
  <c r="H2292" i="4"/>
  <c r="E2292" i="4"/>
  <c r="D2293" i="4"/>
  <c r="E2294" i="3"/>
  <c r="H2294" i="3"/>
  <c r="K2294" i="3"/>
  <c r="D2295" i="3"/>
  <c r="D2293" i="5"/>
  <c r="E2292" i="5"/>
  <c r="H2292" i="5"/>
  <c r="D2294" i="5"/>
  <c r="H2293" i="5"/>
  <c r="E2293" i="5"/>
  <c r="E2295" i="3"/>
  <c r="H2295" i="3"/>
  <c r="D2296" i="3"/>
  <c r="K2295" i="3"/>
  <c r="H2293" i="4"/>
  <c r="E2293" i="4"/>
  <c r="D2294" i="4"/>
  <c r="H2294" i="4"/>
  <c r="E2294" i="4"/>
  <c r="D2295" i="4"/>
  <c r="H2296" i="3"/>
  <c r="K2296" i="3"/>
  <c r="D2297" i="3"/>
  <c r="E2296" i="3"/>
  <c r="E2294" i="5"/>
  <c r="H2294" i="5"/>
  <c r="D2295" i="5"/>
  <c r="E2295" i="4"/>
  <c r="H2295" i="4"/>
  <c r="D2296" i="4"/>
  <c r="K2297" i="3"/>
  <c r="H2297" i="3"/>
  <c r="E2297" i="3"/>
  <c r="D2298" i="3"/>
  <c r="E2295" i="5"/>
  <c r="H2295" i="5"/>
  <c r="D2296" i="5"/>
  <c r="E2298" i="3"/>
  <c r="H2298" i="3"/>
  <c r="D2299" i="3"/>
  <c r="K2298" i="3"/>
  <c r="E2296" i="5"/>
  <c r="H2296" i="5"/>
  <c r="D2297" i="5"/>
  <c r="H2296" i="4"/>
  <c r="E2296" i="4"/>
  <c r="D2297" i="4"/>
  <c r="D2298" i="5"/>
  <c r="E2297" i="5"/>
  <c r="H2297" i="5"/>
  <c r="H2297" i="4"/>
  <c r="E2297" i="4"/>
  <c r="D2298" i="4"/>
  <c r="E2299" i="3"/>
  <c r="D2300" i="3"/>
  <c r="H2299" i="3"/>
  <c r="K2299" i="3"/>
  <c r="H2298" i="4"/>
  <c r="E2298" i="4"/>
  <c r="D2299" i="4"/>
  <c r="D2301" i="3"/>
  <c r="E2300" i="3"/>
  <c r="H2300" i="3"/>
  <c r="K2300" i="3"/>
  <c r="E2298" i="5"/>
  <c r="D2299" i="5"/>
  <c r="H2298" i="5"/>
  <c r="E2299" i="4"/>
  <c r="H2299" i="4"/>
  <c r="D2300" i="4"/>
  <c r="H2301" i="3"/>
  <c r="D2302" i="3"/>
  <c r="E2301" i="3"/>
  <c r="K2301" i="3"/>
  <c r="H2299" i="5"/>
  <c r="E2299" i="5"/>
  <c r="D2300" i="5"/>
  <c r="E2300" i="4"/>
  <c r="H2300" i="4"/>
  <c r="D2301" i="4"/>
  <c r="D2301" i="5"/>
  <c r="H2300" i="5"/>
  <c r="E2300" i="5"/>
  <c r="D2303" i="3"/>
  <c r="K2302" i="3"/>
  <c r="H2302" i="3"/>
  <c r="E2302" i="3"/>
  <c r="D2304" i="3"/>
  <c r="K2303" i="3"/>
  <c r="H2303" i="3"/>
  <c r="E2303" i="3"/>
  <c r="D2302" i="5"/>
  <c r="H2301" i="5"/>
  <c r="E2301" i="5"/>
  <c r="E2301" i="4"/>
  <c r="H2301" i="4"/>
  <c r="D2302" i="4"/>
  <c r="E2302" i="4"/>
  <c r="H2302" i="4"/>
  <c r="D2303" i="4"/>
  <c r="E2302" i="5"/>
  <c r="D2303" i="5"/>
  <c r="H2302" i="5"/>
  <c r="H2304" i="3"/>
  <c r="K2304" i="3"/>
  <c r="E2304" i="3"/>
  <c r="D2305" i="3"/>
  <c r="D2306" i="3"/>
  <c r="E2305" i="3"/>
  <c r="H2305" i="3"/>
  <c r="K2305" i="3"/>
  <c r="H2303" i="4"/>
  <c r="E2303" i="4"/>
  <c r="D2304" i="4"/>
  <c r="E2303" i="5"/>
  <c r="D2304" i="5"/>
  <c r="H2303" i="5"/>
  <c r="H2304" i="4"/>
  <c r="E2304" i="4"/>
  <c r="D2305" i="4"/>
  <c r="E2304" i="5"/>
  <c r="H2304" i="5"/>
  <c r="D2305" i="5"/>
  <c r="H2306" i="3"/>
  <c r="E2306" i="3"/>
  <c r="K2306" i="3"/>
  <c r="D2307" i="3"/>
  <c r="H2305" i="4"/>
  <c r="E2305" i="4"/>
  <c r="D2306" i="4"/>
  <c r="H2305" i="5"/>
  <c r="E2305" i="5"/>
  <c r="D2306" i="5"/>
  <c r="D2308" i="3"/>
  <c r="E2307" i="3"/>
  <c r="K2307" i="3"/>
  <c r="H2307" i="3"/>
  <c r="H2306" i="4"/>
  <c r="E2306" i="4"/>
  <c r="D2307" i="4"/>
  <c r="E2306" i="5"/>
  <c r="H2306" i="5"/>
  <c r="D2307" i="5"/>
  <c r="H2308" i="3"/>
  <c r="D2309" i="3"/>
  <c r="K2308" i="3"/>
  <c r="E2308" i="3"/>
  <c r="K2309" i="3"/>
  <c r="H2309" i="3"/>
  <c r="D2310" i="3"/>
  <c r="E2309" i="3"/>
  <c r="E2307" i="4"/>
  <c r="H2307" i="4"/>
  <c r="D2308" i="4"/>
  <c r="E2307" i="5"/>
  <c r="D2308" i="5"/>
  <c r="H2307" i="5"/>
  <c r="H2310" i="3"/>
  <c r="E2310" i="3"/>
  <c r="K2310" i="3"/>
  <c r="D2311" i="3"/>
  <c r="E2308" i="4"/>
  <c r="H2308" i="4"/>
  <c r="D2309" i="4"/>
  <c r="D2309" i="5"/>
  <c r="E2308" i="5"/>
  <c r="H2308" i="5"/>
  <c r="D2310" i="5"/>
  <c r="E2309" i="5"/>
  <c r="H2309" i="5"/>
  <c r="H2309" i="4"/>
  <c r="E2309" i="4"/>
  <c r="D2310" i="4"/>
  <c r="E2311" i="3"/>
  <c r="H2311" i="3"/>
  <c r="K2311" i="3"/>
  <c r="D2312" i="3"/>
  <c r="H2312" i="3"/>
  <c r="D2313" i="3"/>
  <c r="E2312" i="3"/>
  <c r="K2312" i="3"/>
  <c r="H2310" i="4"/>
  <c r="E2310" i="4"/>
  <c r="D2311" i="4"/>
  <c r="E2310" i="5"/>
  <c r="D2311" i="5"/>
  <c r="H2310" i="5"/>
  <c r="H2311" i="4"/>
  <c r="E2311" i="4"/>
  <c r="D2312" i="4"/>
  <c r="H2313" i="3"/>
  <c r="K2313" i="3"/>
  <c r="D2314" i="3"/>
  <c r="E2313" i="3"/>
  <c r="E2311" i="5"/>
  <c r="D2312" i="5"/>
  <c r="H2311" i="5"/>
  <c r="H2312" i="4"/>
  <c r="E2312" i="4"/>
  <c r="D2313" i="4"/>
  <c r="D2315" i="3"/>
  <c r="E2314" i="3"/>
  <c r="H2314" i="3"/>
  <c r="K2314" i="3"/>
  <c r="E2312" i="5"/>
  <c r="H2312" i="5"/>
  <c r="D2313" i="5"/>
  <c r="H2313" i="5"/>
  <c r="E2313" i="5"/>
  <c r="D2314" i="5"/>
  <c r="H2315" i="3"/>
  <c r="K2315" i="3"/>
  <c r="D2316" i="3"/>
  <c r="E2315" i="3"/>
  <c r="H2313" i="4"/>
  <c r="E2313" i="4"/>
  <c r="D2314" i="4"/>
  <c r="E2314" i="5"/>
  <c r="D2315" i="5"/>
  <c r="H2314" i="5"/>
  <c r="D2317" i="3"/>
  <c r="H2316" i="3"/>
  <c r="E2316" i="3"/>
  <c r="K2316" i="3"/>
  <c r="E2314" i="4"/>
  <c r="H2314" i="4"/>
  <c r="D2315" i="4"/>
  <c r="H2317" i="3"/>
  <c r="D2318" i="3"/>
  <c r="K2317" i="3"/>
  <c r="E2317" i="3"/>
  <c r="H2315" i="5"/>
  <c r="E2315" i="5"/>
  <c r="D2316" i="5"/>
  <c r="E2315" i="4"/>
  <c r="H2315" i="4"/>
  <c r="D2316" i="4"/>
  <c r="H2316" i="4"/>
  <c r="E2316" i="4"/>
  <c r="D2317" i="4"/>
  <c r="H2318" i="3"/>
  <c r="D2319" i="3"/>
  <c r="K2318" i="3"/>
  <c r="E2318" i="3"/>
  <c r="D2317" i="5"/>
  <c r="H2316" i="5"/>
  <c r="E2316" i="5"/>
  <c r="H2317" i="4"/>
  <c r="E2317" i="4"/>
  <c r="D2318" i="4"/>
  <c r="D2318" i="5"/>
  <c r="H2317" i="5"/>
  <c r="E2317" i="5"/>
  <c r="H2319" i="3"/>
  <c r="E2319" i="3"/>
  <c r="K2319" i="3"/>
  <c r="D2320" i="3"/>
  <c r="D2321" i="3"/>
  <c r="H2320" i="3"/>
  <c r="E2320" i="3"/>
  <c r="K2320" i="3"/>
  <c r="E2318" i="5"/>
  <c r="H2318" i="5"/>
  <c r="D2319" i="5"/>
  <c r="H2318" i="4"/>
  <c r="E2318" i="4"/>
  <c r="D2319" i="4"/>
  <c r="E2319" i="5"/>
  <c r="D2320" i="5"/>
  <c r="H2319" i="5"/>
  <c r="H2319" i="4"/>
  <c r="E2319" i="4"/>
  <c r="D2320" i="4"/>
  <c r="E2321" i="3"/>
  <c r="K2321" i="3"/>
  <c r="H2321" i="3"/>
  <c r="D2322" i="3"/>
  <c r="E2320" i="4"/>
  <c r="H2320" i="4"/>
  <c r="D2321" i="4"/>
  <c r="D2321" i="5"/>
  <c r="E2320" i="5"/>
  <c r="H2320" i="5"/>
  <c r="D2323" i="3"/>
  <c r="K2322" i="3"/>
  <c r="H2322" i="3"/>
  <c r="E2322" i="3"/>
  <c r="D2324" i="3"/>
  <c r="E2323" i="3"/>
  <c r="H2323" i="3"/>
  <c r="K2323" i="3"/>
  <c r="H2321" i="5"/>
  <c r="E2321" i="5"/>
  <c r="D2322" i="5"/>
  <c r="H2321" i="4"/>
  <c r="E2321" i="4"/>
  <c r="D2322" i="4"/>
  <c r="E2322" i="4"/>
  <c r="H2322" i="4"/>
  <c r="D2323" i="4"/>
  <c r="E2322" i="5"/>
  <c r="H2322" i="5"/>
  <c r="D2323" i="5"/>
  <c r="H2324" i="3"/>
  <c r="D2325" i="3"/>
  <c r="K2324" i="3"/>
  <c r="E2324" i="3"/>
  <c r="H2325" i="3"/>
  <c r="D2326" i="3"/>
  <c r="E2325" i="3"/>
  <c r="K2325" i="3"/>
  <c r="E2323" i="4"/>
  <c r="H2323" i="4"/>
  <c r="D2324" i="4"/>
  <c r="E2323" i="5"/>
  <c r="D2324" i="5"/>
  <c r="H2323" i="5"/>
  <c r="D2325" i="5"/>
  <c r="E2324" i="5"/>
  <c r="H2324" i="5"/>
  <c r="H2324" i="4"/>
  <c r="E2324" i="4"/>
  <c r="D2325" i="4"/>
  <c r="E2326" i="3"/>
  <c r="H2326" i="3"/>
  <c r="K2326" i="3"/>
  <c r="D2327" i="3"/>
  <c r="E2327" i="3"/>
  <c r="H2327" i="3"/>
  <c r="K2327" i="3"/>
  <c r="D2328" i="3"/>
  <c r="H2325" i="4"/>
  <c r="E2325" i="4"/>
  <c r="D2326" i="4"/>
  <c r="D2326" i="5"/>
  <c r="H2325" i="5"/>
  <c r="E2325" i="5"/>
  <c r="E2326" i="5"/>
  <c r="D2327" i="5"/>
  <c r="H2326" i="5"/>
  <c r="E2328" i="3"/>
  <c r="D2329" i="3"/>
  <c r="H2328" i="3"/>
  <c r="K2328" i="3"/>
  <c r="H2326" i="4"/>
  <c r="E2326" i="4"/>
  <c r="D2327" i="4"/>
  <c r="E2327" i="5"/>
  <c r="H2327" i="5"/>
  <c r="D2328" i="5"/>
  <c r="E2327" i="4"/>
  <c r="H2327" i="4"/>
  <c r="D2328" i="4"/>
  <c r="D2330" i="3"/>
  <c r="E2329" i="3"/>
  <c r="K2329" i="3"/>
  <c r="H2329" i="3"/>
  <c r="H2330" i="3"/>
  <c r="E2330" i="3"/>
  <c r="K2330" i="3"/>
  <c r="D2331" i="3"/>
  <c r="H2328" i="4"/>
  <c r="E2328" i="4"/>
  <c r="D2329" i="4"/>
  <c r="E2328" i="5"/>
  <c r="H2328" i="5"/>
  <c r="D2329" i="5"/>
  <c r="D2332" i="3"/>
  <c r="K2331" i="3"/>
  <c r="H2331" i="3"/>
  <c r="E2331" i="3"/>
  <c r="D2330" i="5"/>
  <c r="E2329" i="5"/>
  <c r="H2329" i="5"/>
  <c r="H2329" i="4"/>
  <c r="E2329" i="4"/>
  <c r="D2330" i="4"/>
  <c r="H2330" i="4"/>
  <c r="E2330" i="4"/>
  <c r="D2331" i="4"/>
  <c r="E2330" i="5"/>
  <c r="D2331" i="5"/>
  <c r="H2330" i="5"/>
  <c r="K2332" i="3"/>
  <c r="D2333" i="3"/>
  <c r="E2332" i="3"/>
  <c r="H2332" i="3"/>
  <c r="H2333" i="3"/>
  <c r="D2334" i="3"/>
  <c r="E2333" i="3"/>
  <c r="K2333" i="3"/>
  <c r="H2331" i="4"/>
  <c r="E2331" i="4"/>
  <c r="D2332" i="4"/>
  <c r="H2331" i="5"/>
  <c r="E2331" i="5"/>
  <c r="D2332" i="5"/>
  <c r="E2334" i="3"/>
  <c r="K2334" i="3"/>
  <c r="H2334" i="3"/>
  <c r="D2335" i="3"/>
  <c r="E2332" i="4"/>
  <c r="H2332" i="4"/>
  <c r="D2333" i="4"/>
  <c r="D2333" i="5"/>
  <c r="H2332" i="5"/>
  <c r="E2332" i="5"/>
  <c r="D2334" i="5"/>
  <c r="H2333" i="5"/>
  <c r="E2333" i="5"/>
  <c r="H2333" i="4"/>
  <c r="E2333" i="4"/>
  <c r="D2334" i="4"/>
  <c r="E2335" i="3"/>
  <c r="H2335" i="3"/>
  <c r="K2335" i="3"/>
  <c r="D2336" i="3"/>
  <c r="H2334" i="4"/>
  <c r="E2334" i="4"/>
  <c r="D2335" i="4"/>
  <c r="D2337" i="3"/>
  <c r="H2336" i="3"/>
  <c r="K2336" i="3"/>
  <c r="E2336" i="3"/>
  <c r="E2334" i="5"/>
  <c r="D2335" i="5"/>
  <c r="H2334" i="5"/>
  <c r="E2337" i="3"/>
  <c r="D2338" i="3"/>
  <c r="H2337" i="3"/>
  <c r="K2337" i="3"/>
  <c r="E2335" i="4"/>
  <c r="H2335" i="4"/>
  <c r="D2336" i="4"/>
  <c r="E2335" i="5"/>
  <c r="D2336" i="5"/>
  <c r="H2335" i="5"/>
  <c r="E2336" i="4"/>
  <c r="H2336" i="4"/>
  <c r="D2337" i="4"/>
  <c r="H2338" i="3"/>
  <c r="D2339" i="3"/>
  <c r="E2338" i="3"/>
  <c r="K2338" i="3"/>
  <c r="E2336" i="5"/>
  <c r="H2336" i="5"/>
  <c r="D2337" i="5"/>
  <c r="H2337" i="5"/>
  <c r="E2337" i="5"/>
  <c r="D2338" i="5"/>
  <c r="H2337" i="4"/>
  <c r="E2337" i="4"/>
  <c r="D2338" i="4"/>
  <c r="K2339" i="3"/>
  <c r="E2339" i="3"/>
  <c r="H2339" i="3"/>
  <c r="D2340" i="3"/>
  <c r="E2338" i="5"/>
  <c r="H2338" i="5"/>
  <c r="D2339" i="5"/>
  <c r="H2338" i="4"/>
  <c r="E2338" i="4"/>
  <c r="D2339" i="4"/>
  <c r="H2340" i="3"/>
  <c r="E2340" i="3"/>
  <c r="K2340" i="3"/>
  <c r="D2341" i="3"/>
  <c r="E2339" i="5"/>
  <c r="D2340" i="5"/>
  <c r="H2339" i="5"/>
  <c r="H2339" i="4"/>
  <c r="E2339" i="4"/>
  <c r="D2340" i="4"/>
  <c r="H2341" i="3"/>
  <c r="E2341" i="3"/>
  <c r="K2341" i="3"/>
  <c r="D2342" i="3"/>
  <c r="D2341" i="5"/>
  <c r="E2340" i="5"/>
  <c r="H2340" i="5"/>
  <c r="D2343" i="3"/>
  <c r="H2342" i="3"/>
  <c r="K2342" i="3"/>
  <c r="E2342" i="3"/>
  <c r="H2340" i="4"/>
  <c r="E2340" i="4"/>
  <c r="D2341" i="4"/>
  <c r="H2341" i="4"/>
  <c r="E2341" i="4"/>
  <c r="D2342" i="4"/>
  <c r="H2343" i="3"/>
  <c r="D2344" i="3"/>
  <c r="E2343" i="3"/>
  <c r="K2343" i="3"/>
  <c r="D2342" i="5"/>
  <c r="H2341" i="5"/>
  <c r="E2341" i="5"/>
  <c r="H2342" i="4"/>
  <c r="E2342" i="4"/>
  <c r="D2343" i="4"/>
  <c r="E2342" i="5"/>
  <c r="D2343" i="5"/>
  <c r="H2342" i="5"/>
  <c r="E2344" i="3"/>
  <c r="H2344" i="3"/>
  <c r="K2344" i="3"/>
  <c r="D2345" i="3"/>
  <c r="K2345" i="3"/>
  <c r="E2345" i="3"/>
  <c r="H2345" i="3"/>
  <c r="D2346" i="3"/>
  <c r="E2343" i="4"/>
  <c r="H2343" i="4"/>
  <c r="D2344" i="4"/>
  <c r="E2343" i="5"/>
  <c r="D2344" i="5"/>
  <c r="H2343" i="5"/>
  <c r="H2344" i="4"/>
  <c r="E2344" i="4"/>
  <c r="D2345" i="4"/>
  <c r="E2346" i="3"/>
  <c r="H2346" i="3"/>
  <c r="D2347" i="3"/>
  <c r="K2346" i="3"/>
  <c r="E2344" i="5"/>
  <c r="H2344" i="5"/>
  <c r="D2345" i="5"/>
  <c r="H2345" i="4"/>
  <c r="E2345" i="4"/>
  <c r="D2346" i="4"/>
  <c r="E2347" i="3"/>
  <c r="H2347" i="3"/>
  <c r="D2348" i="3"/>
  <c r="K2347" i="3"/>
  <c r="H2345" i="5"/>
  <c r="D2346" i="5"/>
  <c r="E2345" i="5"/>
  <c r="H2346" i="4"/>
  <c r="E2346" i="4"/>
  <c r="D2347" i="4"/>
  <c r="K2348" i="3"/>
  <c r="H2348" i="3"/>
  <c r="E2348" i="3"/>
  <c r="D2349" i="3"/>
  <c r="E2346" i="5"/>
  <c r="H2346" i="5"/>
  <c r="D2347" i="5"/>
  <c r="E2347" i="4"/>
  <c r="H2347" i="4"/>
  <c r="D2348" i="4"/>
  <c r="E2349" i="3"/>
  <c r="D2350" i="3"/>
  <c r="H2349" i="3"/>
  <c r="K2349" i="3"/>
  <c r="H2347" i="5"/>
  <c r="E2347" i="5"/>
  <c r="D2348" i="5"/>
  <c r="H2348" i="4"/>
  <c r="E2348" i="4"/>
  <c r="D2349" i="4"/>
  <c r="D2349" i="5"/>
  <c r="H2348" i="5"/>
  <c r="E2348" i="5"/>
  <c r="K2350" i="3"/>
  <c r="E2350" i="3"/>
  <c r="D2351" i="3"/>
  <c r="H2350" i="3"/>
  <c r="D2350" i="5"/>
  <c r="H2349" i="5"/>
  <c r="E2349" i="5"/>
  <c r="H2349" i="4"/>
  <c r="E2349" i="4"/>
  <c r="D2350" i="4"/>
  <c r="D2352" i="3"/>
  <c r="E2351" i="3"/>
  <c r="K2351" i="3"/>
  <c r="H2351" i="3"/>
  <c r="H2350" i="4"/>
  <c r="E2350" i="4"/>
  <c r="D2351" i="4"/>
  <c r="H2352" i="3"/>
  <c r="K2352" i="3"/>
  <c r="D2353" i="3"/>
  <c r="E2352" i="3"/>
  <c r="E2350" i="5"/>
  <c r="H2350" i="5"/>
  <c r="D2351" i="5"/>
  <c r="E2351" i="5"/>
  <c r="D2352" i="5"/>
  <c r="H2351" i="5"/>
  <c r="H2351" i="4"/>
  <c r="E2351" i="4"/>
  <c r="D2352" i="4"/>
  <c r="E2353" i="3"/>
  <c r="K2353" i="3"/>
  <c r="D2354" i="3"/>
  <c r="H2353" i="3"/>
  <c r="D2353" i="5"/>
  <c r="E2352" i="5"/>
  <c r="H2352" i="5"/>
  <c r="E2352" i="4"/>
  <c r="H2352" i="4"/>
  <c r="D2353" i="4"/>
  <c r="E2354" i="3"/>
  <c r="K2354" i="3"/>
  <c r="D2355" i="3"/>
  <c r="H2354" i="3"/>
  <c r="H2353" i="4"/>
  <c r="E2353" i="4"/>
  <c r="D2354" i="4"/>
  <c r="H2355" i="3"/>
  <c r="K2355" i="3"/>
  <c r="D2356" i="3"/>
  <c r="E2355" i="3"/>
  <c r="H2353" i="5"/>
  <c r="E2353" i="5"/>
  <c r="D2354" i="5"/>
  <c r="H2354" i="4"/>
  <c r="E2354" i="4"/>
  <c r="D2355" i="4"/>
  <c r="K2356" i="3"/>
  <c r="D2357" i="3"/>
  <c r="E2356" i="3"/>
  <c r="H2356" i="3"/>
  <c r="E2354" i="5"/>
  <c r="H2354" i="5"/>
  <c r="D2355" i="5"/>
  <c r="E2355" i="5"/>
  <c r="D2356" i="5"/>
  <c r="H2355" i="5"/>
  <c r="H2355" i="4"/>
  <c r="E2355" i="4"/>
  <c r="D2356" i="4"/>
  <c r="D2358" i="3"/>
  <c r="E2357" i="3"/>
  <c r="H2357" i="3"/>
  <c r="K2357" i="3"/>
  <c r="H2356" i="4"/>
  <c r="E2356" i="4"/>
  <c r="D2357" i="4"/>
  <c r="K2358" i="3"/>
  <c r="D2359" i="3"/>
  <c r="H2358" i="3"/>
  <c r="E2358" i="3"/>
  <c r="D2357" i="5"/>
  <c r="E2356" i="5"/>
  <c r="H2356" i="5"/>
  <c r="D2358" i="5"/>
  <c r="H2357" i="5"/>
  <c r="E2357" i="5"/>
  <c r="H2357" i="4"/>
  <c r="E2357" i="4"/>
  <c r="D2358" i="4"/>
  <c r="K2359" i="3"/>
  <c r="H2359" i="3"/>
  <c r="E2359" i="3"/>
  <c r="D2360" i="3"/>
  <c r="E2358" i="4"/>
  <c r="H2358" i="4"/>
  <c r="D2359" i="4"/>
  <c r="H2360" i="3"/>
  <c r="D2361" i="3"/>
  <c r="K2360" i="3"/>
  <c r="E2360" i="3"/>
  <c r="E2358" i="5"/>
  <c r="D2359" i="5"/>
  <c r="H2358" i="5"/>
  <c r="E2359" i="4"/>
  <c r="H2359" i="4"/>
  <c r="D2360" i="4"/>
  <c r="E2359" i="5"/>
  <c r="H2359" i="5"/>
  <c r="D2360" i="5"/>
  <c r="K2361" i="3"/>
  <c r="H2361" i="3"/>
  <c r="E2361" i="3"/>
  <c r="D2362" i="3"/>
  <c r="D2363" i="3"/>
  <c r="K2362" i="3"/>
  <c r="H2362" i="3"/>
  <c r="E2362" i="3"/>
  <c r="H2360" i="4"/>
  <c r="E2360" i="4"/>
  <c r="D2361" i="4"/>
  <c r="E2360" i="5"/>
  <c r="H2360" i="5"/>
  <c r="D2361" i="5"/>
  <c r="H2361" i="4"/>
  <c r="E2361" i="4"/>
  <c r="D2362" i="4"/>
  <c r="H2361" i="5"/>
  <c r="E2361" i="5"/>
  <c r="D2362" i="5"/>
  <c r="E2363" i="3"/>
  <c r="D2364" i="3"/>
  <c r="H2363" i="3"/>
  <c r="K2363" i="3"/>
  <c r="H2362" i="4"/>
  <c r="E2362" i="4"/>
  <c r="D2363" i="4"/>
  <c r="E2362" i="5"/>
  <c r="D2363" i="5"/>
  <c r="H2362" i="5"/>
  <c r="K2364" i="3"/>
  <c r="E2364" i="3"/>
  <c r="D2365" i="3"/>
  <c r="H2364" i="3"/>
  <c r="E2363" i="4"/>
  <c r="H2363" i="4"/>
  <c r="D2364" i="4"/>
  <c r="H2365" i="3"/>
  <c r="K2365" i="3"/>
  <c r="D2366" i="3"/>
  <c r="E2365" i="3"/>
  <c r="H2363" i="5"/>
  <c r="E2363" i="5"/>
  <c r="D2364" i="5"/>
  <c r="D2365" i="5"/>
  <c r="H2364" i="5"/>
  <c r="E2364" i="5"/>
  <c r="E2364" i="4"/>
  <c r="H2364" i="4"/>
  <c r="D2365" i="4"/>
  <c r="E2366" i="3"/>
  <c r="K2366" i="3"/>
  <c r="D2367" i="3"/>
  <c r="H2366" i="3"/>
  <c r="H2365" i="4"/>
  <c r="E2365" i="4"/>
  <c r="D2366" i="4"/>
  <c r="E2367" i="3"/>
  <c r="H2367" i="3"/>
  <c r="D2368" i="3"/>
  <c r="K2367" i="3"/>
  <c r="D2366" i="5"/>
  <c r="H2365" i="5"/>
  <c r="E2365" i="5"/>
  <c r="E2366" i="5"/>
  <c r="D2367" i="5"/>
  <c r="H2366" i="5"/>
  <c r="H2366" i="4"/>
  <c r="E2366" i="4"/>
  <c r="D2367" i="4"/>
  <c r="D2369" i="3"/>
  <c r="H2368" i="3"/>
  <c r="K2368" i="3"/>
  <c r="E2368" i="3"/>
  <c r="E2369" i="3"/>
  <c r="H2369" i="3"/>
  <c r="K2369" i="3"/>
  <c r="D2370" i="3"/>
  <c r="H2367" i="4"/>
  <c r="E2367" i="4"/>
  <c r="D2368" i="4"/>
  <c r="E2367" i="5"/>
  <c r="D2368" i="5"/>
  <c r="H2367" i="5"/>
  <c r="E2370" i="3"/>
  <c r="D2371" i="3"/>
  <c r="H2370" i="3"/>
  <c r="K2370" i="3"/>
  <c r="E2368" i="4"/>
  <c r="H2368" i="4"/>
  <c r="D2369" i="4"/>
  <c r="D2369" i="5"/>
  <c r="H2368" i="5"/>
  <c r="E2368" i="5"/>
  <c r="H2369" i="5"/>
  <c r="E2369" i="5"/>
  <c r="D2370" i="5"/>
  <c r="H2371" i="3"/>
  <c r="K2371" i="3"/>
  <c r="D2372" i="3"/>
  <c r="E2371" i="3"/>
  <c r="H2369" i="4"/>
  <c r="E2369" i="4"/>
  <c r="D2370" i="4"/>
  <c r="E2370" i="4"/>
  <c r="H2370" i="4"/>
  <c r="D2371" i="4"/>
  <c r="K2372" i="3"/>
  <c r="H2372" i="3"/>
  <c r="E2372" i="3"/>
  <c r="D2373" i="3"/>
  <c r="E2370" i="5"/>
  <c r="H2370" i="5"/>
  <c r="D2371" i="5"/>
  <c r="H2371" i="4"/>
  <c r="E2371" i="4"/>
  <c r="D2372" i="4"/>
  <c r="H2373" i="3"/>
  <c r="E2373" i="3"/>
  <c r="D2374" i="3"/>
  <c r="K2373" i="3"/>
  <c r="E2371" i="5"/>
  <c r="D2372" i="5"/>
  <c r="H2371" i="5"/>
  <c r="E2374" i="3"/>
  <c r="H2374" i="3"/>
  <c r="K2374" i="3"/>
  <c r="D2375" i="3"/>
  <c r="E2372" i="4"/>
  <c r="H2372" i="4"/>
  <c r="D2373" i="4"/>
  <c r="E2372" i="5"/>
  <c r="D2373" i="5"/>
  <c r="H2372" i="5"/>
  <c r="E2375" i="3"/>
  <c r="H2375" i="3"/>
  <c r="K2375" i="3"/>
  <c r="D2376" i="3"/>
  <c r="H2373" i="4"/>
  <c r="E2373" i="4"/>
  <c r="D2374" i="4"/>
  <c r="D2374" i="5"/>
  <c r="E2373" i="5"/>
  <c r="H2373" i="5"/>
  <c r="E2374" i="4"/>
  <c r="H2374" i="4"/>
  <c r="D2375" i="4"/>
  <c r="E2374" i="5"/>
  <c r="D2375" i="5"/>
  <c r="H2374" i="5"/>
  <c r="H2376" i="3"/>
  <c r="K2376" i="3"/>
  <c r="D2377" i="3"/>
  <c r="E2376" i="3"/>
  <c r="H2375" i="4"/>
  <c r="E2375" i="4"/>
  <c r="D2376" i="4"/>
  <c r="K2377" i="3"/>
  <c r="H2377" i="3"/>
  <c r="E2377" i="3"/>
  <c r="D2378" i="3"/>
  <c r="H2375" i="5"/>
  <c r="D2376" i="5"/>
  <c r="E2375" i="5"/>
  <c r="E2376" i="4"/>
  <c r="H2376" i="4"/>
  <c r="D2377" i="4"/>
  <c r="D2379" i="3"/>
  <c r="E2378" i="3"/>
  <c r="H2378" i="3"/>
  <c r="K2378" i="3"/>
  <c r="E2376" i="5"/>
  <c r="H2376" i="5"/>
  <c r="D2377" i="5"/>
  <c r="D2380" i="3"/>
  <c r="H2379" i="3"/>
  <c r="E2379" i="3"/>
  <c r="K2379" i="3"/>
  <c r="H2377" i="5"/>
  <c r="D2378" i="5"/>
  <c r="E2377" i="5"/>
  <c r="H2377" i="4"/>
  <c r="E2377" i="4"/>
  <c r="D2378" i="4"/>
  <c r="E2378" i="4"/>
  <c r="H2378" i="4"/>
  <c r="D2379" i="4"/>
  <c r="E2378" i="5"/>
  <c r="H2378" i="5"/>
  <c r="D2379" i="5"/>
  <c r="K2380" i="3"/>
  <c r="D2381" i="3"/>
  <c r="H2380" i="3"/>
  <c r="E2380" i="3"/>
  <c r="K2381" i="3"/>
  <c r="E2381" i="3"/>
  <c r="H2381" i="3"/>
  <c r="D2382" i="3"/>
  <c r="H2379" i="4"/>
  <c r="E2379" i="4"/>
  <c r="D2380" i="4"/>
  <c r="H2379" i="5"/>
  <c r="E2379" i="5"/>
  <c r="D2380" i="5"/>
  <c r="D2381" i="5"/>
  <c r="H2380" i="5"/>
  <c r="E2380" i="5"/>
  <c r="D2383" i="3"/>
  <c r="H2382" i="3"/>
  <c r="E2382" i="3"/>
  <c r="K2382" i="3"/>
  <c r="E2380" i="4"/>
  <c r="H2380" i="4"/>
  <c r="D2381" i="4"/>
  <c r="E2381" i="4"/>
  <c r="H2381" i="4"/>
  <c r="D2382" i="4"/>
  <c r="D2384" i="3"/>
  <c r="K2383" i="3"/>
  <c r="H2383" i="3"/>
  <c r="E2383" i="3"/>
  <c r="D2382" i="5"/>
  <c r="H2381" i="5"/>
  <c r="E2381" i="5"/>
  <c r="E2382" i="5"/>
  <c r="H2382" i="5"/>
  <c r="D2383" i="5"/>
  <c r="K2384" i="3"/>
  <c r="D2385" i="3"/>
  <c r="H2384" i="3"/>
  <c r="E2384" i="3"/>
  <c r="H2382" i="4"/>
  <c r="E2382" i="4"/>
  <c r="D2383" i="4"/>
  <c r="E2383" i="5"/>
  <c r="D2384" i="5"/>
  <c r="H2383" i="5"/>
  <c r="H2383" i="4"/>
  <c r="E2383" i="4"/>
  <c r="D2384" i="4"/>
  <c r="E2385" i="3"/>
  <c r="K2385" i="3"/>
  <c r="H2385" i="3"/>
  <c r="D2386" i="3"/>
  <c r="E2384" i="4"/>
  <c r="H2384" i="4"/>
  <c r="D2385" i="4"/>
  <c r="D2385" i="5"/>
  <c r="E2384" i="5"/>
  <c r="H2384" i="5"/>
  <c r="E2386" i="3"/>
  <c r="D2387" i="3"/>
  <c r="K2386" i="3"/>
  <c r="H2386" i="3"/>
  <c r="H2385" i="5"/>
  <c r="E2385" i="5"/>
  <c r="D2386" i="5"/>
  <c r="K2387" i="3"/>
  <c r="H2387" i="3"/>
  <c r="E2387" i="3"/>
  <c r="D2388" i="3"/>
  <c r="H2385" i="4"/>
  <c r="E2385" i="4"/>
  <c r="D2386" i="4"/>
  <c r="E2386" i="5"/>
  <c r="H2386" i="5"/>
  <c r="D2387" i="5"/>
  <c r="K2388" i="3"/>
  <c r="D2389" i="3"/>
  <c r="H2388" i="3"/>
  <c r="E2388" i="3"/>
  <c r="E2386" i="4"/>
  <c r="H2386" i="4"/>
  <c r="D2387" i="4"/>
  <c r="E2387" i="4"/>
  <c r="H2387" i="4"/>
  <c r="D2388" i="4"/>
  <c r="E2387" i="5"/>
  <c r="D2388" i="5"/>
  <c r="H2387" i="5"/>
  <c r="E2389" i="3"/>
  <c r="D2390" i="3"/>
  <c r="H2389" i="3"/>
  <c r="K2389" i="3"/>
  <c r="E2390" i="3"/>
  <c r="H2390" i="3"/>
  <c r="K2390" i="3"/>
  <c r="D2391" i="3"/>
  <c r="H2388" i="4"/>
  <c r="E2388" i="4"/>
  <c r="D2389" i="4"/>
  <c r="D2389" i="5"/>
  <c r="E2388" i="5"/>
  <c r="H2388" i="5"/>
  <c r="K2391" i="3"/>
  <c r="D2392" i="3"/>
  <c r="H2391" i="3"/>
  <c r="E2391" i="3"/>
  <c r="D2390" i="5"/>
  <c r="H2389" i="5"/>
  <c r="E2389" i="5"/>
  <c r="E2389" i="4"/>
  <c r="H2389" i="4"/>
  <c r="D2390" i="4"/>
  <c r="K2392" i="3"/>
  <c r="D2393" i="3"/>
  <c r="E2392" i="3"/>
  <c r="H2392" i="3"/>
  <c r="E2390" i="4"/>
  <c r="H2390" i="4"/>
  <c r="D2391" i="4"/>
  <c r="E2390" i="5"/>
  <c r="D2391" i="5"/>
  <c r="H2390" i="5"/>
  <c r="E2391" i="4"/>
  <c r="H2391" i="4"/>
  <c r="D2392" i="4"/>
  <c r="E2393" i="3"/>
  <c r="D2394" i="3"/>
  <c r="K2393" i="3"/>
  <c r="H2393" i="3"/>
  <c r="E2391" i="5"/>
  <c r="H2391" i="5"/>
  <c r="D2392" i="5"/>
  <c r="E2392" i="5"/>
  <c r="H2392" i="5"/>
  <c r="D2393" i="5"/>
  <c r="H2392" i="4"/>
  <c r="E2392" i="4"/>
  <c r="D2393" i="4"/>
  <c r="E2394" i="3"/>
  <c r="K2394" i="3"/>
  <c r="D2395" i="3"/>
  <c r="H2394" i="3"/>
  <c r="H2393" i="5"/>
  <c r="E2393" i="5"/>
  <c r="D2394" i="5"/>
  <c r="E2393" i="4"/>
  <c r="H2393" i="4"/>
  <c r="D2394" i="4"/>
  <c r="E2395" i="3"/>
  <c r="K2395" i="3"/>
  <c r="D2396" i="3"/>
  <c r="H2395" i="3"/>
  <c r="E2394" i="4"/>
  <c r="H2394" i="4"/>
  <c r="D2395" i="4"/>
  <c r="E2394" i="5"/>
  <c r="D2395" i="5"/>
  <c r="H2394" i="5"/>
  <c r="D2397" i="3"/>
  <c r="H2396" i="3"/>
  <c r="E2396" i="3"/>
  <c r="K2396" i="3"/>
  <c r="E2395" i="4"/>
  <c r="H2395" i="4"/>
  <c r="D2396" i="4"/>
  <c r="H2397" i="3"/>
  <c r="D2398" i="3"/>
  <c r="E2397" i="3"/>
  <c r="K2397" i="3"/>
  <c r="H2395" i="5"/>
  <c r="E2395" i="5"/>
  <c r="D2396" i="5"/>
  <c r="D2397" i="5"/>
  <c r="H2396" i="5"/>
  <c r="E2396" i="5"/>
  <c r="H2396" i="4"/>
  <c r="E2396" i="4"/>
  <c r="D2397" i="4"/>
  <c r="D2399" i="3"/>
  <c r="E2398" i="3"/>
  <c r="K2398" i="3"/>
  <c r="H2398" i="3"/>
  <c r="K2399" i="3"/>
  <c r="H2399" i="3"/>
  <c r="E2399" i="3"/>
  <c r="D2400" i="3"/>
  <c r="H2397" i="4"/>
  <c r="E2397" i="4"/>
  <c r="D2398" i="4"/>
  <c r="D2398" i="5"/>
  <c r="H2397" i="5"/>
  <c r="E2397" i="5"/>
  <c r="E2398" i="5"/>
  <c r="H2398" i="5"/>
  <c r="D2399" i="5"/>
  <c r="H2398" i="4"/>
  <c r="E2398" i="4"/>
  <c r="D2399" i="4"/>
  <c r="D2401" i="3"/>
  <c r="H2400" i="3"/>
  <c r="K2400" i="3"/>
  <c r="E2400" i="3"/>
  <c r="E2401" i="3"/>
  <c r="D2402" i="3"/>
  <c r="H2401" i="3"/>
  <c r="K2401" i="3"/>
  <c r="H2399" i="4"/>
  <c r="E2399" i="4"/>
  <c r="D2400" i="4"/>
  <c r="E2399" i="5"/>
  <c r="D2400" i="5"/>
  <c r="H2399" i="5"/>
  <c r="E2400" i="4"/>
  <c r="H2400" i="4"/>
  <c r="D2401" i="4"/>
  <c r="E2402" i="3"/>
  <c r="K2402" i="3"/>
  <c r="D2403" i="3"/>
  <c r="H2402" i="3"/>
  <c r="D2401" i="5"/>
  <c r="H2400" i="5"/>
  <c r="E2400" i="5"/>
  <c r="K2403" i="3"/>
  <c r="E2403" i="3"/>
  <c r="H2403" i="3"/>
  <c r="D2404" i="3"/>
  <c r="H2401" i="5"/>
  <c r="E2401" i="5"/>
  <c r="D2402" i="5"/>
  <c r="H2401" i="4"/>
  <c r="E2401" i="4"/>
  <c r="D2402" i="4"/>
  <c r="H2404" i="3"/>
  <c r="E2404" i="3"/>
  <c r="K2404" i="3"/>
  <c r="D2405" i="3"/>
  <c r="H2402" i="4"/>
  <c r="E2402" i="4"/>
  <c r="D2403" i="4"/>
  <c r="E2402" i="5"/>
  <c r="H2402" i="5"/>
  <c r="D2403" i="5"/>
  <c r="E2403" i="4"/>
  <c r="H2403" i="4"/>
  <c r="D2404" i="4"/>
  <c r="D2406" i="3"/>
  <c r="E2405" i="3"/>
  <c r="H2405" i="3"/>
  <c r="K2405" i="3"/>
  <c r="E2403" i="5"/>
  <c r="D2404" i="5"/>
  <c r="H2403" i="5"/>
  <c r="H2406" i="3"/>
  <c r="E2406" i="3"/>
  <c r="D2407" i="3"/>
  <c r="K2406" i="3"/>
  <c r="H2404" i="4"/>
  <c r="E2404" i="4"/>
  <c r="D2405" i="4"/>
  <c r="D2405" i="5"/>
  <c r="E2404" i="5"/>
  <c r="H2404" i="5"/>
  <c r="H2405" i="4"/>
  <c r="E2405" i="4"/>
  <c r="D2406" i="4"/>
  <c r="D2406" i="5"/>
  <c r="E2405" i="5"/>
  <c r="H2405" i="5"/>
  <c r="E2407" i="3"/>
  <c r="H2407" i="3"/>
  <c r="D2408" i="3"/>
  <c r="K2407" i="3"/>
  <c r="H2406" i="4"/>
  <c r="E2406" i="4"/>
  <c r="D2407" i="4"/>
  <c r="E2406" i="5"/>
  <c r="D2407" i="5"/>
  <c r="H2406" i="5"/>
  <c r="D2409" i="3"/>
  <c r="K2408" i="3"/>
  <c r="E2408" i="3"/>
  <c r="H2408" i="3"/>
  <c r="E2407" i="4"/>
  <c r="H2407" i="4"/>
  <c r="D2408" i="4"/>
  <c r="K2409" i="3"/>
  <c r="H2409" i="3"/>
  <c r="D2410" i="3"/>
  <c r="E2409" i="3"/>
  <c r="E2407" i="5"/>
  <c r="D2408" i="5"/>
  <c r="H2407" i="5"/>
  <c r="D2411" i="3"/>
  <c r="K2410" i="3"/>
  <c r="H2410" i="3"/>
  <c r="E2410" i="3"/>
  <c r="H2408" i="4"/>
  <c r="E2408" i="4"/>
  <c r="D2409" i="4"/>
  <c r="E2408" i="5"/>
  <c r="H2408" i="5"/>
  <c r="D2409" i="5"/>
  <c r="H2409" i="4"/>
  <c r="E2409" i="4"/>
  <c r="D2410" i="4"/>
  <c r="H2409" i="5"/>
  <c r="D2410" i="5"/>
  <c r="E2409" i="5"/>
  <c r="D2412" i="3"/>
  <c r="K2411" i="3"/>
  <c r="H2411" i="3"/>
  <c r="E2411" i="3"/>
  <c r="E2410" i="5"/>
  <c r="D2411" i="5"/>
  <c r="H2410" i="5"/>
  <c r="H2412" i="3"/>
  <c r="D2413" i="3"/>
  <c r="E2412" i="3"/>
  <c r="K2412" i="3"/>
  <c r="H2410" i="4"/>
  <c r="E2410" i="4"/>
  <c r="D2411" i="4"/>
  <c r="E2411" i="4"/>
  <c r="H2411" i="4"/>
  <c r="D2412" i="4"/>
  <c r="H2413" i="3"/>
  <c r="D2414" i="3"/>
  <c r="K2413" i="3"/>
  <c r="E2413" i="3"/>
  <c r="H2411" i="5"/>
  <c r="E2411" i="5"/>
  <c r="D2412" i="5"/>
  <c r="D2415" i="3"/>
  <c r="K2414" i="3"/>
  <c r="E2414" i="3"/>
  <c r="H2414" i="3"/>
  <c r="E2412" i="4"/>
  <c r="H2412" i="4"/>
  <c r="D2413" i="4"/>
  <c r="D2413" i="5"/>
  <c r="H2412" i="5"/>
  <c r="E2412" i="5"/>
  <c r="E2415" i="3"/>
  <c r="H2415" i="3"/>
  <c r="D2416" i="3"/>
  <c r="K2415" i="3"/>
  <c r="D2414" i="5"/>
  <c r="H2413" i="5"/>
  <c r="E2413" i="5"/>
  <c r="H2413" i="4"/>
  <c r="E2413" i="4"/>
  <c r="D2414" i="4"/>
  <c r="E2414" i="5"/>
  <c r="H2414" i="5"/>
  <c r="D2415" i="5"/>
  <c r="K2416" i="3"/>
  <c r="D2417" i="3"/>
  <c r="H2416" i="3"/>
  <c r="E2416" i="3"/>
  <c r="E2414" i="4"/>
  <c r="H2414" i="4"/>
  <c r="D2415" i="4"/>
  <c r="E2415" i="5"/>
  <c r="D2416" i="5"/>
  <c r="H2415" i="5"/>
  <c r="H2415" i="4"/>
  <c r="E2415" i="4"/>
  <c r="D2416" i="4"/>
  <c r="E2417" i="3"/>
  <c r="H2417" i="3"/>
  <c r="D2418" i="3"/>
  <c r="K2417" i="3"/>
  <c r="H2416" i="4"/>
  <c r="E2416" i="4"/>
  <c r="D2417" i="4"/>
  <c r="D2417" i="5"/>
  <c r="E2416" i="5"/>
  <c r="H2416" i="5"/>
  <c r="H2418" i="3"/>
  <c r="E2418" i="3"/>
  <c r="K2418" i="3"/>
  <c r="D2419" i="3"/>
  <c r="D2420" i="3"/>
  <c r="E2419" i="3"/>
  <c r="K2419" i="3"/>
  <c r="H2419" i="3"/>
  <c r="D2418" i="5"/>
  <c r="E2417" i="5"/>
  <c r="H2417" i="5"/>
  <c r="H2417" i="4"/>
  <c r="E2417" i="4"/>
  <c r="D2418" i="4"/>
  <c r="E2418" i="4"/>
  <c r="H2418" i="4"/>
  <c r="D2419" i="4"/>
  <c r="E2418" i="5"/>
  <c r="H2418" i="5"/>
  <c r="D2419" i="5"/>
  <c r="E2420" i="3"/>
  <c r="D2421" i="3"/>
  <c r="K2420" i="3"/>
  <c r="H2420" i="3"/>
  <c r="E2419" i="5"/>
  <c r="D2420" i="5"/>
  <c r="H2419" i="5"/>
  <c r="H2419" i="4"/>
  <c r="E2419" i="4"/>
  <c r="D2420" i="4"/>
  <c r="E2421" i="3"/>
  <c r="K2421" i="3"/>
  <c r="H2421" i="3"/>
  <c r="D2422" i="3"/>
  <c r="E2420" i="4"/>
  <c r="H2420" i="4"/>
  <c r="D2421" i="4"/>
  <c r="D2421" i="5"/>
  <c r="E2420" i="5"/>
  <c r="H2420" i="5"/>
  <c r="K2422" i="3"/>
  <c r="D2423" i="3"/>
  <c r="E2422" i="3"/>
  <c r="H2422" i="3"/>
  <c r="H2421" i="4"/>
  <c r="E2421" i="4"/>
  <c r="D2422" i="4"/>
  <c r="K2423" i="3"/>
  <c r="E2423" i="3"/>
  <c r="D2424" i="3"/>
  <c r="H2423" i="3"/>
  <c r="H2421" i="5"/>
  <c r="D2422" i="5"/>
  <c r="E2421" i="5"/>
  <c r="K2428" i="3"/>
  <c r="O2428" i="3"/>
  <c r="K2431" i="3"/>
  <c r="O2431" i="3"/>
  <c r="H2424" i="3"/>
  <c r="K2424" i="3"/>
  <c r="E2424" i="3"/>
  <c r="E2426" i="3"/>
  <c r="E2422" i="5"/>
  <c r="D2423" i="5"/>
  <c r="H2422" i="5"/>
  <c r="H2422" i="4"/>
  <c r="E2422" i="4"/>
  <c r="D2423" i="4"/>
  <c r="K2427" i="3"/>
  <c r="O2427" i="3"/>
  <c r="K2440" i="3"/>
  <c r="O2440" i="3"/>
  <c r="K2439" i="3"/>
  <c r="O2439" i="3"/>
  <c r="K2438" i="3"/>
  <c r="O2438" i="3"/>
  <c r="K2436" i="3"/>
  <c r="O2436" i="3"/>
  <c r="K2437" i="3"/>
  <c r="O2437" i="3"/>
  <c r="K2434" i="3"/>
  <c r="O2434" i="3"/>
  <c r="K2435" i="3"/>
  <c r="O2435" i="3"/>
  <c r="K2432" i="3"/>
  <c r="O2432" i="3"/>
  <c r="K2429" i="3"/>
  <c r="O2429" i="3"/>
  <c r="K2433" i="3"/>
  <c r="O2433" i="3"/>
  <c r="K2430" i="3"/>
  <c r="O2430" i="3"/>
  <c r="E2423" i="4"/>
  <c r="H2423" i="4"/>
  <c r="D2424" i="4"/>
  <c r="E2423" i="5"/>
  <c r="D2424" i="5"/>
  <c r="H2423" i="5"/>
  <c r="K2426" i="3"/>
  <c r="O2426" i="3"/>
  <c r="H2424" i="5"/>
  <c r="E2424" i="5"/>
  <c r="E2426" i="5"/>
  <c r="O2442" i="3"/>
  <c r="E2424" i="4"/>
  <c r="E2427" i="4"/>
  <c r="H2424" i="4"/>
  <c r="E12" i="9" l="1"/>
  <c r="F11" i="9"/>
  <c r="F10" i="9"/>
  <c r="C2425" i="8"/>
  <c r="D2426" i="8"/>
  <c r="E2426" i="8" s="1"/>
  <c r="F2427" i="8" s="1"/>
  <c r="H5" i="8"/>
  <c r="F6" i="8"/>
  <c r="H6" i="8" s="1"/>
  <c r="E13" i="9" l="1"/>
  <c r="F12" i="9"/>
  <c r="C2426" i="8"/>
  <c r="D2427" i="8"/>
  <c r="E2427" i="8" s="1"/>
  <c r="F2428" i="8" s="1"/>
  <c r="F7" i="8"/>
  <c r="H7" i="8" s="1"/>
  <c r="G6" i="8"/>
  <c r="E14" i="9" l="1"/>
  <c r="F13" i="9"/>
  <c r="C2427" i="8"/>
  <c r="D2428" i="8"/>
  <c r="E2428" i="8" s="1"/>
  <c r="F2429" i="8" s="1"/>
  <c r="F8" i="8"/>
  <c r="H8" i="8" s="1"/>
  <c r="G7" i="8"/>
  <c r="E15" i="9" l="1"/>
  <c r="F14" i="9"/>
  <c r="C2428" i="8"/>
  <c r="D2429" i="8"/>
  <c r="E2429" i="8" s="1"/>
  <c r="F2430" i="8" s="1"/>
  <c r="F9" i="8"/>
  <c r="H9" i="8" s="1"/>
  <c r="G8" i="8"/>
  <c r="E16" i="9" l="1"/>
  <c r="F15" i="9"/>
  <c r="C2429" i="8"/>
  <c r="D2430" i="8"/>
  <c r="E2430" i="8" s="1"/>
  <c r="F2431" i="8" s="1"/>
  <c r="F10" i="8"/>
  <c r="H10" i="8" s="1"/>
  <c r="G9" i="8"/>
  <c r="E17" i="9" l="1"/>
  <c r="F16" i="9"/>
  <c r="C2430" i="8"/>
  <c r="D2431" i="8"/>
  <c r="E2431" i="8" s="1"/>
  <c r="F2432" i="8" s="1"/>
  <c r="F11" i="8"/>
  <c r="H11" i="8" s="1"/>
  <c r="G10" i="8"/>
  <c r="E18" i="9" l="1"/>
  <c r="F17" i="9"/>
  <c r="C2431" i="8"/>
  <c r="D2432" i="8"/>
  <c r="E2432" i="8" s="1"/>
  <c r="F2433" i="8" s="1"/>
  <c r="F12" i="8"/>
  <c r="H12" i="8" s="1"/>
  <c r="G11" i="8"/>
  <c r="E19" i="9" l="1"/>
  <c r="F18" i="9"/>
  <c r="C2432" i="8"/>
  <c r="D2433" i="8"/>
  <c r="E2433" i="8" s="1"/>
  <c r="F2434" i="8" s="1"/>
  <c r="F13" i="8"/>
  <c r="H13" i="8" s="1"/>
  <c r="G12" i="8"/>
  <c r="E20" i="9" l="1"/>
  <c r="F19" i="9"/>
  <c r="C2433" i="8"/>
  <c r="D2434" i="8"/>
  <c r="E2434" i="8" s="1"/>
  <c r="F2435" i="8" s="1"/>
  <c r="F14" i="8"/>
  <c r="H14" i="8" s="1"/>
  <c r="G13" i="8"/>
  <c r="E21" i="9" l="1"/>
  <c r="F20" i="9"/>
  <c r="C2434" i="8"/>
  <c r="D2435" i="8"/>
  <c r="E2435" i="8" s="1"/>
  <c r="F2436" i="8" s="1"/>
  <c r="F15" i="8"/>
  <c r="H15" i="8" s="1"/>
  <c r="G14" i="8"/>
  <c r="E22" i="9" l="1"/>
  <c r="F21" i="9"/>
  <c r="C2435" i="8"/>
  <c r="D2436" i="8"/>
  <c r="E2436" i="8" s="1"/>
  <c r="F2437" i="8" s="1"/>
  <c r="F16" i="8"/>
  <c r="H16" i="8" s="1"/>
  <c r="G15" i="8"/>
  <c r="E23" i="9" l="1"/>
  <c r="F22" i="9"/>
  <c r="C2436" i="8"/>
  <c r="D2437" i="8"/>
  <c r="E2437" i="8" s="1"/>
  <c r="F2438" i="8" s="1"/>
  <c r="F17" i="8"/>
  <c r="H17" i="8" s="1"/>
  <c r="G16" i="8"/>
  <c r="E24" i="9" l="1"/>
  <c r="F23" i="9"/>
  <c r="C2437" i="8"/>
  <c r="D2438" i="8"/>
  <c r="E2438" i="8" s="1"/>
  <c r="F2439" i="8" s="1"/>
  <c r="F18" i="8"/>
  <c r="H18" i="8" s="1"/>
  <c r="G17" i="8"/>
  <c r="E25" i="9" l="1"/>
  <c r="F24" i="9"/>
  <c r="C2438" i="8"/>
  <c r="D2439" i="8"/>
  <c r="E2439" i="8" s="1"/>
  <c r="F2440" i="8" s="1"/>
  <c r="F19" i="8"/>
  <c r="H19" i="8" s="1"/>
  <c r="G18" i="8"/>
  <c r="E26" i="9" l="1"/>
  <c r="F25" i="9"/>
  <c r="C2439" i="8"/>
  <c r="D2440" i="8"/>
  <c r="E2440" i="8" s="1"/>
  <c r="F2441" i="8" s="1"/>
  <c r="F20" i="8"/>
  <c r="H20" i="8" s="1"/>
  <c r="G19" i="8"/>
  <c r="E27" i="9" l="1"/>
  <c r="F26" i="9"/>
  <c r="C2440" i="8"/>
  <c r="D2441" i="8"/>
  <c r="E2441" i="8" s="1"/>
  <c r="F2442" i="8" s="1"/>
  <c r="F21" i="8"/>
  <c r="H21" i="8" s="1"/>
  <c r="G20" i="8"/>
  <c r="E28" i="9" l="1"/>
  <c r="F27" i="9"/>
  <c r="C2441" i="8"/>
  <c r="D2442" i="8"/>
  <c r="E2442" i="8" s="1"/>
  <c r="F2443" i="8" s="1"/>
  <c r="F22" i="8"/>
  <c r="H22" i="8" s="1"/>
  <c r="G21" i="8"/>
  <c r="E29" i="9" l="1"/>
  <c r="F28" i="9"/>
  <c r="C2442" i="8"/>
  <c r="D2443" i="8"/>
  <c r="E2443" i="8" s="1"/>
  <c r="F2444" i="8" s="1"/>
  <c r="F23" i="8"/>
  <c r="H23" i="8" s="1"/>
  <c r="G22" i="8"/>
  <c r="E30" i="9" l="1"/>
  <c r="F29" i="9"/>
  <c r="C2443" i="8"/>
  <c r="D2444" i="8"/>
  <c r="E2444" i="8" s="1"/>
  <c r="F2445" i="8" s="1"/>
  <c r="F24" i="8"/>
  <c r="H24" i="8" s="1"/>
  <c r="G23" i="8"/>
  <c r="E31" i="9" l="1"/>
  <c r="F30" i="9"/>
  <c r="C2444" i="8"/>
  <c r="D2445" i="8"/>
  <c r="E2445" i="8" s="1"/>
  <c r="F2446" i="8" s="1"/>
  <c r="F25" i="8"/>
  <c r="H25" i="8" s="1"/>
  <c r="G24" i="8"/>
  <c r="E32" i="9" l="1"/>
  <c r="F31" i="9"/>
  <c r="C2445" i="8"/>
  <c r="D2446" i="8"/>
  <c r="E2446" i="8" s="1"/>
  <c r="F2447" i="8" s="1"/>
  <c r="F26" i="8"/>
  <c r="H26" i="8" s="1"/>
  <c r="G25" i="8"/>
  <c r="E33" i="9" l="1"/>
  <c r="F32" i="9"/>
  <c r="C2446" i="8"/>
  <c r="D2447" i="8"/>
  <c r="E2447" i="8" s="1"/>
  <c r="F2448" i="8" s="1"/>
  <c r="F27" i="8"/>
  <c r="H27" i="8" s="1"/>
  <c r="G26" i="8"/>
  <c r="E34" i="9" l="1"/>
  <c r="F33" i="9"/>
  <c r="C2447" i="8"/>
  <c r="D2448" i="8"/>
  <c r="E2448" i="8" s="1"/>
  <c r="F2449" i="8" s="1"/>
  <c r="F28" i="8"/>
  <c r="H28" i="8" s="1"/>
  <c r="G27" i="8"/>
  <c r="E35" i="9" l="1"/>
  <c r="F34" i="9"/>
  <c r="C2448" i="8"/>
  <c r="D2449" i="8"/>
  <c r="E2449" i="8" s="1"/>
  <c r="F2450" i="8" s="1"/>
  <c r="F29" i="8"/>
  <c r="H29" i="8" s="1"/>
  <c r="G28" i="8"/>
  <c r="E36" i="9" l="1"/>
  <c r="F35" i="9"/>
  <c r="C2449" i="8"/>
  <c r="D2450" i="8"/>
  <c r="E2450" i="8" s="1"/>
  <c r="F2451" i="8" s="1"/>
  <c r="F30" i="8"/>
  <c r="H30" i="8" s="1"/>
  <c r="G29" i="8"/>
  <c r="E37" i="9" l="1"/>
  <c r="F36" i="9"/>
  <c r="C2450" i="8"/>
  <c r="D2451" i="8"/>
  <c r="E2451" i="8" s="1"/>
  <c r="F2452" i="8" s="1"/>
  <c r="F31" i="8"/>
  <c r="H31" i="8" s="1"/>
  <c r="G30" i="8"/>
  <c r="E38" i="9" l="1"/>
  <c r="F37" i="9"/>
  <c r="C2451" i="8"/>
  <c r="D2452" i="8"/>
  <c r="E2452" i="8" s="1"/>
  <c r="F2453" i="8" s="1"/>
  <c r="F32" i="8"/>
  <c r="H32" i="8" s="1"/>
  <c r="G31" i="8"/>
  <c r="E39" i="9" l="1"/>
  <c r="F38" i="9"/>
  <c r="C2452" i="8"/>
  <c r="D2453" i="8"/>
  <c r="E2453" i="8" s="1"/>
  <c r="F2454" i="8" s="1"/>
  <c r="F33" i="8"/>
  <c r="H33" i="8" s="1"/>
  <c r="G32" i="8"/>
  <c r="E40" i="9" l="1"/>
  <c r="F39" i="9"/>
  <c r="C2453" i="8"/>
  <c r="D2454" i="8"/>
  <c r="E2454" i="8" s="1"/>
  <c r="F2455" i="8" s="1"/>
  <c r="F34" i="8"/>
  <c r="H34" i="8" s="1"/>
  <c r="G33" i="8"/>
  <c r="E41" i="9" l="1"/>
  <c r="F40" i="9"/>
  <c r="C2454" i="8"/>
  <c r="D2455" i="8"/>
  <c r="E2455" i="8" s="1"/>
  <c r="F2456" i="8" s="1"/>
  <c r="F35" i="8"/>
  <c r="H35" i="8" s="1"/>
  <c r="G34" i="8"/>
  <c r="E42" i="9" l="1"/>
  <c r="F41" i="9"/>
  <c r="C2455" i="8"/>
  <c r="D2456" i="8"/>
  <c r="E2456" i="8" s="1"/>
  <c r="F2457" i="8" s="1"/>
  <c r="F36" i="8"/>
  <c r="H36" i="8" s="1"/>
  <c r="G35" i="8"/>
  <c r="E43" i="9" l="1"/>
  <c r="F42" i="9"/>
  <c r="C2456" i="8"/>
  <c r="D2457" i="8"/>
  <c r="E2457" i="8" s="1"/>
  <c r="F2458" i="8" s="1"/>
  <c r="F37" i="8"/>
  <c r="H37" i="8" s="1"/>
  <c r="G36" i="8"/>
  <c r="E44" i="9" l="1"/>
  <c r="F43" i="9"/>
  <c r="C2457" i="8"/>
  <c r="D2458" i="8"/>
  <c r="E2458" i="8" s="1"/>
  <c r="F2459" i="8" s="1"/>
  <c r="F38" i="8"/>
  <c r="H38" i="8" s="1"/>
  <c r="G37" i="8"/>
  <c r="E45" i="9" l="1"/>
  <c r="F44" i="9"/>
  <c r="C2458" i="8"/>
  <c r="D2459" i="8"/>
  <c r="E2459" i="8" s="1"/>
  <c r="F2460" i="8" s="1"/>
  <c r="D2460" i="8" s="1"/>
  <c r="E2460" i="8" s="1"/>
  <c r="F39" i="8"/>
  <c r="H39" i="8" s="1"/>
  <c r="G38" i="8"/>
  <c r="E46" i="9" l="1"/>
  <c r="F45" i="9"/>
  <c r="C2459" i="8"/>
  <c r="C2460" i="8" s="1"/>
  <c r="F40" i="8"/>
  <c r="H40" i="8" s="1"/>
  <c r="G39" i="8"/>
  <c r="E47" i="9" l="1"/>
  <c r="F46" i="9"/>
  <c r="F41" i="8"/>
  <c r="H41" i="8" s="1"/>
  <c r="G40" i="8"/>
  <c r="E48" i="9" l="1"/>
  <c r="F47" i="9"/>
  <c r="F42" i="8"/>
  <c r="H42" i="8" s="1"/>
  <c r="G41" i="8"/>
  <c r="E49" i="9" l="1"/>
  <c r="F48" i="9"/>
  <c r="F43" i="8"/>
  <c r="H43" i="8" s="1"/>
  <c r="G42" i="8"/>
  <c r="E50" i="9" l="1"/>
  <c r="F49" i="9"/>
  <c r="F44" i="8"/>
  <c r="H44" i="8" s="1"/>
  <c r="G43" i="8"/>
  <c r="E51" i="9" l="1"/>
  <c r="F50" i="9"/>
  <c r="F45" i="8"/>
  <c r="H45" i="8" s="1"/>
  <c r="G44" i="8"/>
  <c r="E52" i="9" l="1"/>
  <c r="F51" i="9"/>
  <c r="F46" i="8"/>
  <c r="H46" i="8" s="1"/>
  <c r="G45" i="8"/>
  <c r="E53" i="9" l="1"/>
  <c r="F52" i="9"/>
  <c r="F47" i="8"/>
  <c r="H47" i="8" s="1"/>
  <c r="G46" i="8"/>
  <c r="E54" i="9" l="1"/>
  <c r="F53" i="9"/>
  <c r="F48" i="8"/>
  <c r="H48" i="8" s="1"/>
  <c r="G47" i="8"/>
  <c r="E55" i="9" l="1"/>
  <c r="F54" i="9"/>
  <c r="F49" i="8"/>
  <c r="H49" i="8" s="1"/>
  <c r="G48" i="8"/>
  <c r="E56" i="9" l="1"/>
  <c r="F55" i="9"/>
  <c r="F50" i="8"/>
  <c r="H50" i="8" s="1"/>
  <c r="G49" i="8"/>
  <c r="E57" i="9" l="1"/>
  <c r="F56" i="9"/>
  <c r="F51" i="8"/>
  <c r="H51" i="8" s="1"/>
  <c r="G50" i="8"/>
  <c r="E58" i="9" l="1"/>
  <c r="F57" i="9"/>
  <c r="F52" i="8"/>
  <c r="H52" i="8" s="1"/>
  <c r="G51" i="8"/>
  <c r="E59" i="9" l="1"/>
  <c r="F58" i="9"/>
  <c r="F53" i="8"/>
  <c r="H53" i="8" s="1"/>
  <c r="G52" i="8"/>
  <c r="E60" i="9" l="1"/>
  <c r="F59" i="9"/>
  <c r="F54" i="8"/>
  <c r="H54" i="8" s="1"/>
  <c r="G53" i="8"/>
  <c r="E61" i="9" l="1"/>
  <c r="F60" i="9"/>
  <c r="F55" i="8"/>
  <c r="H55" i="8" s="1"/>
  <c r="G54" i="8"/>
  <c r="E62" i="9" l="1"/>
  <c r="F61" i="9"/>
  <c r="F56" i="8"/>
  <c r="H56" i="8" s="1"/>
  <c r="G55" i="8"/>
  <c r="E63" i="9" l="1"/>
  <c r="F62" i="9"/>
  <c r="F57" i="8"/>
  <c r="H57" i="8" s="1"/>
  <c r="G56" i="8"/>
  <c r="E64" i="9" l="1"/>
  <c r="F63" i="9"/>
  <c r="F58" i="8"/>
  <c r="H58" i="8" s="1"/>
  <c r="G57" i="8"/>
  <c r="E65" i="9" l="1"/>
  <c r="F64" i="9"/>
  <c r="F59" i="8"/>
  <c r="H59" i="8" s="1"/>
  <c r="G58" i="8"/>
  <c r="E66" i="9" l="1"/>
  <c r="F65" i="9"/>
  <c r="F60" i="8"/>
  <c r="H60" i="8" s="1"/>
  <c r="G59" i="8"/>
  <c r="E67" i="9" l="1"/>
  <c r="F66" i="9"/>
  <c r="F61" i="8"/>
  <c r="H61" i="8" s="1"/>
  <c r="G60" i="8"/>
  <c r="E68" i="9" l="1"/>
  <c r="F67" i="9"/>
  <c r="F62" i="8"/>
  <c r="H62" i="8" s="1"/>
  <c r="G61" i="8"/>
  <c r="E69" i="9" l="1"/>
  <c r="F68" i="9"/>
  <c r="F63" i="8"/>
  <c r="H63" i="8" s="1"/>
  <c r="G62" i="8"/>
  <c r="E70" i="9" l="1"/>
  <c r="F69" i="9"/>
  <c r="F64" i="8"/>
  <c r="H64" i="8" s="1"/>
  <c r="G63" i="8"/>
  <c r="E71" i="9" l="1"/>
  <c r="F70" i="9"/>
  <c r="F65" i="8"/>
  <c r="H65" i="8" s="1"/>
  <c r="G64" i="8"/>
  <c r="E72" i="9" l="1"/>
  <c r="F71" i="9"/>
  <c r="F66" i="8"/>
  <c r="H66" i="8" s="1"/>
  <c r="G65" i="8"/>
  <c r="E73" i="9" l="1"/>
  <c r="F72" i="9"/>
  <c r="F67" i="8"/>
  <c r="H67" i="8" s="1"/>
  <c r="G66" i="8"/>
  <c r="E74" i="9" l="1"/>
  <c r="F73" i="9"/>
  <c r="F68" i="8"/>
  <c r="H68" i="8" s="1"/>
  <c r="G67" i="8"/>
  <c r="E75" i="9" l="1"/>
  <c r="F74" i="9"/>
  <c r="F69" i="8"/>
  <c r="H69" i="8" s="1"/>
  <c r="G68" i="8"/>
  <c r="E76" i="9" l="1"/>
  <c r="F75" i="9"/>
  <c r="F70" i="8"/>
  <c r="H70" i="8" s="1"/>
  <c r="G69" i="8"/>
  <c r="E77" i="9" l="1"/>
  <c r="F76" i="9"/>
  <c r="F71" i="8"/>
  <c r="H71" i="8" s="1"/>
  <c r="G70" i="8"/>
  <c r="E78" i="9" l="1"/>
  <c r="F77" i="9"/>
  <c r="F72" i="8"/>
  <c r="H72" i="8" s="1"/>
  <c r="G71" i="8"/>
  <c r="E79" i="9" l="1"/>
  <c r="F78" i="9"/>
  <c r="F73" i="8"/>
  <c r="H73" i="8" s="1"/>
  <c r="G72" i="8"/>
  <c r="E80" i="9" l="1"/>
  <c r="F79" i="9"/>
  <c r="F74" i="8"/>
  <c r="H74" i="8" s="1"/>
  <c r="G73" i="8"/>
  <c r="E81" i="9" l="1"/>
  <c r="F80" i="9"/>
  <c r="F75" i="8"/>
  <c r="H75" i="8" s="1"/>
  <c r="G74" i="8"/>
  <c r="E82" i="9" l="1"/>
  <c r="F81" i="9"/>
  <c r="F76" i="8"/>
  <c r="H76" i="8" s="1"/>
  <c r="G75" i="8"/>
  <c r="E83" i="9" l="1"/>
  <c r="F82" i="9"/>
  <c r="F77" i="8"/>
  <c r="H77" i="8" s="1"/>
  <c r="G76" i="8"/>
  <c r="E84" i="9" l="1"/>
  <c r="F83" i="9"/>
  <c r="F78" i="8"/>
  <c r="H78" i="8" s="1"/>
  <c r="G77" i="8"/>
  <c r="E85" i="9" l="1"/>
  <c r="F84" i="9"/>
  <c r="F79" i="8"/>
  <c r="H79" i="8" s="1"/>
  <c r="G78" i="8"/>
  <c r="E86" i="9" l="1"/>
  <c r="F85" i="9"/>
  <c r="F80" i="8"/>
  <c r="H80" i="8" s="1"/>
  <c r="G79" i="8"/>
  <c r="E87" i="9" l="1"/>
  <c r="F86" i="9"/>
  <c r="F81" i="8"/>
  <c r="H81" i="8" s="1"/>
  <c r="G80" i="8"/>
  <c r="E88" i="9" l="1"/>
  <c r="F87" i="9"/>
  <c r="F82" i="8"/>
  <c r="H82" i="8" s="1"/>
  <c r="G81" i="8"/>
  <c r="E89" i="9" l="1"/>
  <c r="F88" i="9"/>
  <c r="F83" i="8"/>
  <c r="H83" i="8" s="1"/>
  <c r="G82" i="8"/>
  <c r="E90" i="9" l="1"/>
  <c r="F89" i="9"/>
  <c r="F84" i="8"/>
  <c r="H84" i="8" s="1"/>
  <c r="G83" i="8"/>
  <c r="E91" i="9" l="1"/>
  <c r="F90" i="9"/>
  <c r="F85" i="8"/>
  <c r="H85" i="8" s="1"/>
  <c r="G84" i="8"/>
  <c r="E92" i="9" l="1"/>
  <c r="F91" i="9"/>
  <c r="F86" i="8"/>
  <c r="H86" i="8" s="1"/>
  <c r="G85" i="8"/>
  <c r="E93" i="9" l="1"/>
  <c r="F92" i="9"/>
  <c r="F87" i="8"/>
  <c r="H87" i="8" s="1"/>
  <c r="G86" i="8"/>
  <c r="E94" i="9" l="1"/>
  <c r="F93" i="9"/>
  <c r="F88" i="8"/>
  <c r="H88" i="8" s="1"/>
  <c r="G87" i="8"/>
  <c r="E95" i="9" l="1"/>
  <c r="F94" i="9"/>
  <c r="F89" i="8"/>
  <c r="H89" i="8" s="1"/>
  <c r="G88" i="8"/>
  <c r="E96" i="9" l="1"/>
  <c r="F95" i="9"/>
  <c r="F90" i="8"/>
  <c r="H90" i="8" s="1"/>
  <c r="G89" i="8"/>
  <c r="E97" i="9" l="1"/>
  <c r="F96" i="9"/>
  <c r="F91" i="8"/>
  <c r="H91" i="8" s="1"/>
  <c r="G90" i="8"/>
  <c r="E98" i="9" l="1"/>
  <c r="F97" i="9"/>
  <c r="F92" i="8"/>
  <c r="H92" i="8" s="1"/>
  <c r="G91" i="8"/>
  <c r="E99" i="9" l="1"/>
  <c r="F98" i="9"/>
  <c r="F93" i="8"/>
  <c r="H93" i="8" s="1"/>
  <c r="G92" i="8"/>
  <c r="E100" i="9" l="1"/>
  <c r="F99" i="9"/>
  <c r="F94" i="8"/>
  <c r="H94" i="8" s="1"/>
  <c r="G93" i="8"/>
  <c r="E101" i="9" l="1"/>
  <c r="F100" i="9"/>
  <c r="F95" i="8"/>
  <c r="H95" i="8" s="1"/>
  <c r="G94" i="8"/>
  <c r="E102" i="9" l="1"/>
  <c r="F101" i="9"/>
  <c r="F96" i="8"/>
  <c r="H96" i="8" s="1"/>
  <c r="G95" i="8"/>
  <c r="E103" i="9" l="1"/>
  <c r="F102" i="9"/>
  <c r="F97" i="8"/>
  <c r="H97" i="8" s="1"/>
  <c r="G96" i="8"/>
  <c r="E104" i="9" l="1"/>
  <c r="F103" i="9"/>
  <c r="F98" i="8"/>
  <c r="H98" i="8" s="1"/>
  <c r="G97" i="8"/>
  <c r="E105" i="9" l="1"/>
  <c r="F104" i="9"/>
  <c r="F99" i="8"/>
  <c r="H99" i="8" s="1"/>
  <c r="G98" i="8"/>
  <c r="E106" i="9" l="1"/>
  <c r="F105" i="9"/>
  <c r="F100" i="8"/>
  <c r="H100" i="8" s="1"/>
  <c r="G99" i="8"/>
  <c r="E107" i="9" l="1"/>
  <c r="F106" i="9"/>
  <c r="F101" i="8"/>
  <c r="H101" i="8" s="1"/>
  <c r="G100" i="8"/>
  <c r="E108" i="9" l="1"/>
  <c r="F107" i="9"/>
  <c r="F102" i="8"/>
  <c r="H102" i="8" s="1"/>
  <c r="G101" i="8"/>
  <c r="E109" i="9" l="1"/>
  <c r="F108" i="9"/>
  <c r="F103" i="8"/>
  <c r="H103" i="8" s="1"/>
  <c r="G102" i="8"/>
  <c r="E110" i="9" l="1"/>
  <c r="F109" i="9"/>
  <c r="F104" i="8"/>
  <c r="H104" i="8" s="1"/>
  <c r="G103" i="8"/>
  <c r="E111" i="9" l="1"/>
  <c r="F110" i="9"/>
  <c r="F105" i="8"/>
  <c r="H105" i="8" s="1"/>
  <c r="G104" i="8"/>
  <c r="E112" i="9" l="1"/>
  <c r="F111" i="9"/>
  <c r="F106" i="8"/>
  <c r="H106" i="8" s="1"/>
  <c r="G105" i="8"/>
  <c r="E113" i="9" l="1"/>
  <c r="F112" i="9"/>
  <c r="F107" i="8"/>
  <c r="H107" i="8" s="1"/>
  <c r="G106" i="8"/>
  <c r="E114" i="9" l="1"/>
  <c r="F113" i="9"/>
  <c r="F108" i="8"/>
  <c r="H108" i="8" s="1"/>
  <c r="G107" i="8"/>
  <c r="E115" i="9" l="1"/>
  <c r="F114" i="9"/>
  <c r="F109" i="8"/>
  <c r="H109" i="8" s="1"/>
  <c r="G108" i="8"/>
  <c r="E116" i="9" l="1"/>
  <c r="F115" i="9"/>
  <c r="F110" i="8"/>
  <c r="H110" i="8" s="1"/>
  <c r="G109" i="8"/>
  <c r="E117" i="9" l="1"/>
  <c r="F116" i="9"/>
  <c r="F111" i="8"/>
  <c r="H111" i="8" s="1"/>
  <c r="G110" i="8"/>
  <c r="E118" i="9" l="1"/>
  <c r="F117" i="9"/>
  <c r="F112" i="8"/>
  <c r="H112" i="8" s="1"/>
  <c r="G111" i="8"/>
  <c r="E119" i="9" l="1"/>
  <c r="F118" i="9"/>
  <c r="F113" i="8"/>
  <c r="H113" i="8" s="1"/>
  <c r="G112" i="8"/>
  <c r="E120" i="9" l="1"/>
  <c r="F119" i="9"/>
  <c r="F114" i="8"/>
  <c r="H114" i="8" s="1"/>
  <c r="G113" i="8"/>
  <c r="E121" i="9" l="1"/>
  <c r="F120" i="9"/>
  <c r="F115" i="8"/>
  <c r="H115" i="8" s="1"/>
  <c r="G114" i="8"/>
  <c r="E122" i="9" l="1"/>
  <c r="F121" i="9"/>
  <c r="F116" i="8"/>
  <c r="H116" i="8" s="1"/>
  <c r="G115" i="8"/>
  <c r="E123" i="9" l="1"/>
  <c r="F122" i="9"/>
  <c r="F117" i="8"/>
  <c r="H117" i="8" s="1"/>
  <c r="G116" i="8"/>
  <c r="E124" i="9" l="1"/>
  <c r="F123" i="9"/>
  <c r="F118" i="8"/>
  <c r="H118" i="8" s="1"/>
  <c r="G117" i="8"/>
  <c r="E125" i="9" l="1"/>
  <c r="F124" i="9"/>
  <c r="F119" i="8"/>
  <c r="H119" i="8" s="1"/>
  <c r="G118" i="8"/>
  <c r="E126" i="9" l="1"/>
  <c r="F125" i="9"/>
  <c r="F120" i="8"/>
  <c r="H120" i="8" s="1"/>
  <c r="G119" i="8"/>
  <c r="E127" i="9" l="1"/>
  <c r="F126" i="9"/>
  <c r="F121" i="8"/>
  <c r="H121" i="8" s="1"/>
  <c r="G120" i="8"/>
  <c r="E128" i="9" l="1"/>
  <c r="F127" i="9"/>
  <c r="F122" i="8"/>
  <c r="H122" i="8" s="1"/>
  <c r="G121" i="8"/>
  <c r="E129" i="9" l="1"/>
  <c r="F128" i="9"/>
  <c r="F123" i="8"/>
  <c r="H123" i="8" s="1"/>
  <c r="G122" i="8"/>
  <c r="E130" i="9" l="1"/>
  <c r="F129" i="9"/>
  <c r="F124" i="8"/>
  <c r="H124" i="8" s="1"/>
  <c r="G123" i="8"/>
  <c r="E131" i="9" l="1"/>
  <c r="F130" i="9"/>
  <c r="F125" i="8"/>
  <c r="H125" i="8" s="1"/>
  <c r="G124" i="8"/>
  <c r="E132" i="9" l="1"/>
  <c r="F131" i="9"/>
  <c r="F126" i="8"/>
  <c r="H126" i="8" s="1"/>
  <c r="G125" i="8"/>
  <c r="E133" i="9" l="1"/>
  <c r="F132" i="9"/>
  <c r="F127" i="8"/>
  <c r="H127" i="8" s="1"/>
  <c r="G126" i="8"/>
  <c r="E134" i="9" l="1"/>
  <c r="F133" i="9"/>
  <c r="F128" i="8"/>
  <c r="H128" i="8" s="1"/>
  <c r="G127" i="8"/>
  <c r="E135" i="9" l="1"/>
  <c r="F134" i="9"/>
  <c r="F129" i="8"/>
  <c r="H129" i="8" s="1"/>
  <c r="G128" i="8"/>
  <c r="E136" i="9" l="1"/>
  <c r="F135" i="9"/>
  <c r="F130" i="8"/>
  <c r="H130" i="8" s="1"/>
  <c r="G129" i="8"/>
  <c r="E137" i="9" l="1"/>
  <c r="F136" i="9"/>
  <c r="F131" i="8"/>
  <c r="H131" i="8" s="1"/>
  <c r="G130" i="8"/>
  <c r="E138" i="9" l="1"/>
  <c r="F137" i="9"/>
  <c r="F132" i="8"/>
  <c r="H132" i="8" s="1"/>
  <c r="G131" i="8"/>
  <c r="E139" i="9" l="1"/>
  <c r="F138" i="9"/>
  <c r="F133" i="8"/>
  <c r="H133" i="8" s="1"/>
  <c r="G132" i="8"/>
  <c r="E140" i="9" l="1"/>
  <c r="F139" i="9"/>
  <c r="F134" i="8"/>
  <c r="H134" i="8" s="1"/>
  <c r="G133" i="8"/>
  <c r="E141" i="9" l="1"/>
  <c r="F140" i="9"/>
  <c r="F135" i="8"/>
  <c r="H135" i="8" s="1"/>
  <c r="G134" i="8"/>
  <c r="E142" i="9" l="1"/>
  <c r="F141" i="9"/>
  <c r="F136" i="8"/>
  <c r="H136" i="8" s="1"/>
  <c r="G135" i="8"/>
  <c r="E143" i="9" l="1"/>
  <c r="F142" i="9"/>
  <c r="F137" i="8"/>
  <c r="H137" i="8" s="1"/>
  <c r="G136" i="8"/>
  <c r="E144" i="9" l="1"/>
  <c r="F143" i="9"/>
  <c r="F138" i="8"/>
  <c r="H138" i="8" s="1"/>
  <c r="G137" i="8"/>
  <c r="E145" i="9" l="1"/>
  <c r="F144" i="9"/>
  <c r="F139" i="8"/>
  <c r="H139" i="8" s="1"/>
  <c r="G138" i="8"/>
  <c r="E146" i="9" l="1"/>
  <c r="F145" i="9"/>
  <c r="F140" i="8"/>
  <c r="H140" i="8" s="1"/>
  <c r="G139" i="8"/>
  <c r="E147" i="9" l="1"/>
  <c r="F146" i="9"/>
  <c r="F141" i="8"/>
  <c r="H141" i="8" s="1"/>
  <c r="G140" i="8"/>
  <c r="E148" i="9" l="1"/>
  <c r="F147" i="9"/>
  <c r="F142" i="8"/>
  <c r="H142" i="8" s="1"/>
  <c r="G141" i="8"/>
  <c r="E149" i="9" l="1"/>
  <c r="F148" i="9"/>
  <c r="F143" i="8"/>
  <c r="H143" i="8" s="1"/>
  <c r="G142" i="8"/>
  <c r="E150" i="9" l="1"/>
  <c r="F149" i="9"/>
  <c r="F144" i="8"/>
  <c r="H144" i="8" s="1"/>
  <c r="G143" i="8"/>
  <c r="E151" i="9" l="1"/>
  <c r="F150" i="9"/>
  <c r="F145" i="8"/>
  <c r="H145" i="8" s="1"/>
  <c r="G144" i="8"/>
  <c r="E152" i="9" l="1"/>
  <c r="F151" i="9"/>
  <c r="F146" i="8"/>
  <c r="H146" i="8" s="1"/>
  <c r="G145" i="8"/>
  <c r="E153" i="9" l="1"/>
  <c r="F152" i="9"/>
  <c r="F147" i="8"/>
  <c r="H147" i="8" s="1"/>
  <c r="G146" i="8"/>
  <c r="E154" i="9" l="1"/>
  <c r="F153" i="9"/>
  <c r="F148" i="8"/>
  <c r="H148" i="8" s="1"/>
  <c r="G147" i="8"/>
  <c r="E155" i="9" l="1"/>
  <c r="F154" i="9"/>
  <c r="F149" i="8"/>
  <c r="H149" i="8" s="1"/>
  <c r="G148" i="8"/>
  <c r="E156" i="9" l="1"/>
  <c r="F155" i="9"/>
  <c r="F150" i="8"/>
  <c r="H150" i="8" s="1"/>
  <c r="G149" i="8"/>
  <c r="E157" i="9" l="1"/>
  <c r="F156" i="9"/>
  <c r="F151" i="8"/>
  <c r="H151" i="8" s="1"/>
  <c r="G150" i="8"/>
  <c r="E158" i="9" l="1"/>
  <c r="F157" i="9"/>
  <c r="F152" i="8"/>
  <c r="H152" i="8" s="1"/>
  <c r="G151" i="8"/>
  <c r="E159" i="9" l="1"/>
  <c r="F158" i="9"/>
  <c r="F153" i="8"/>
  <c r="H153" i="8" s="1"/>
  <c r="G152" i="8"/>
  <c r="E160" i="9" l="1"/>
  <c r="F159" i="9"/>
  <c r="F154" i="8"/>
  <c r="H154" i="8" s="1"/>
  <c r="G153" i="8"/>
  <c r="E161" i="9" l="1"/>
  <c r="F160" i="9"/>
  <c r="F155" i="8"/>
  <c r="H155" i="8" s="1"/>
  <c r="G154" i="8"/>
  <c r="E162" i="9" l="1"/>
  <c r="F161" i="9"/>
  <c r="F156" i="8"/>
  <c r="H156" i="8" s="1"/>
  <c r="G155" i="8"/>
  <c r="E163" i="9" l="1"/>
  <c r="F162" i="9"/>
  <c r="F157" i="8"/>
  <c r="H157" i="8" s="1"/>
  <c r="G156" i="8"/>
  <c r="E164" i="9" l="1"/>
  <c r="F163" i="9"/>
  <c r="F158" i="8"/>
  <c r="H158" i="8" s="1"/>
  <c r="G157" i="8"/>
  <c r="E165" i="9" l="1"/>
  <c r="F164" i="9"/>
  <c r="F159" i="8"/>
  <c r="H159" i="8" s="1"/>
  <c r="G158" i="8"/>
  <c r="E166" i="9" l="1"/>
  <c r="F165" i="9"/>
  <c r="F160" i="8"/>
  <c r="H160" i="8" s="1"/>
  <c r="G159" i="8"/>
  <c r="E167" i="9" l="1"/>
  <c r="F166" i="9"/>
  <c r="F161" i="8"/>
  <c r="H161" i="8" s="1"/>
  <c r="G160" i="8"/>
  <c r="E168" i="9" l="1"/>
  <c r="F167" i="9"/>
  <c r="F162" i="8"/>
  <c r="H162" i="8" s="1"/>
  <c r="G161" i="8"/>
  <c r="E169" i="9" l="1"/>
  <c r="F168" i="9"/>
  <c r="F163" i="8"/>
  <c r="H163" i="8" s="1"/>
  <c r="G162" i="8"/>
  <c r="E170" i="9" l="1"/>
  <c r="F169" i="9"/>
  <c r="F164" i="8"/>
  <c r="H164" i="8" s="1"/>
  <c r="G163" i="8"/>
  <c r="E171" i="9" l="1"/>
  <c r="F170" i="9"/>
  <c r="F165" i="8"/>
  <c r="H165" i="8" s="1"/>
  <c r="G164" i="8"/>
  <c r="E172" i="9" l="1"/>
  <c r="F171" i="9"/>
  <c r="F166" i="8"/>
  <c r="H166" i="8" s="1"/>
  <c r="G165" i="8"/>
  <c r="E173" i="9" l="1"/>
  <c r="F172" i="9"/>
  <c r="F167" i="8"/>
  <c r="H167" i="8" s="1"/>
  <c r="G166" i="8"/>
  <c r="E174" i="9" l="1"/>
  <c r="F173" i="9"/>
  <c r="F168" i="8"/>
  <c r="H168" i="8" s="1"/>
  <c r="G167" i="8"/>
  <c r="E175" i="9" l="1"/>
  <c r="F174" i="9"/>
  <c r="F169" i="8"/>
  <c r="H169" i="8" s="1"/>
  <c r="G168" i="8"/>
  <c r="E176" i="9" l="1"/>
  <c r="F175" i="9"/>
  <c r="F170" i="8"/>
  <c r="H170" i="8" s="1"/>
  <c r="G169" i="8"/>
  <c r="E177" i="9" l="1"/>
  <c r="F176" i="9"/>
  <c r="F171" i="8"/>
  <c r="H171" i="8" s="1"/>
  <c r="G170" i="8"/>
  <c r="E178" i="9" l="1"/>
  <c r="F177" i="9"/>
  <c r="F172" i="8"/>
  <c r="H172" i="8" s="1"/>
  <c r="G171" i="8"/>
  <c r="E179" i="9" l="1"/>
  <c r="F178" i="9"/>
  <c r="F173" i="8"/>
  <c r="H173" i="8" s="1"/>
  <c r="G172" i="8"/>
  <c r="E180" i="9" l="1"/>
  <c r="F179" i="9"/>
  <c r="F174" i="8"/>
  <c r="H174" i="8" s="1"/>
  <c r="G173" i="8"/>
  <c r="E181" i="9" l="1"/>
  <c r="F180" i="9"/>
  <c r="F175" i="8"/>
  <c r="H175" i="8" s="1"/>
  <c r="G174" i="8"/>
  <c r="E182" i="9" l="1"/>
  <c r="F181" i="9"/>
  <c r="F176" i="8"/>
  <c r="H176" i="8" s="1"/>
  <c r="G175" i="8"/>
  <c r="E183" i="9" l="1"/>
  <c r="F182" i="9"/>
  <c r="F177" i="8"/>
  <c r="H177" i="8" s="1"/>
  <c r="G176" i="8"/>
  <c r="E184" i="9" l="1"/>
  <c r="F183" i="9"/>
  <c r="F178" i="8"/>
  <c r="H178" i="8" s="1"/>
  <c r="G177" i="8"/>
  <c r="E185" i="9" l="1"/>
  <c r="F184" i="9"/>
  <c r="F179" i="8"/>
  <c r="H179" i="8" s="1"/>
  <c r="G178" i="8"/>
  <c r="E186" i="9" l="1"/>
  <c r="F185" i="9"/>
  <c r="F180" i="8"/>
  <c r="H180" i="8" s="1"/>
  <c r="G179" i="8"/>
  <c r="E187" i="9" l="1"/>
  <c r="F186" i="9"/>
  <c r="F181" i="8"/>
  <c r="H181" i="8" s="1"/>
  <c r="G180" i="8"/>
  <c r="E188" i="9" l="1"/>
  <c r="F187" i="9"/>
  <c r="F182" i="8"/>
  <c r="H182" i="8" s="1"/>
  <c r="G181" i="8"/>
  <c r="E189" i="9" l="1"/>
  <c r="F188" i="9"/>
  <c r="F183" i="8"/>
  <c r="H183" i="8" s="1"/>
  <c r="G182" i="8"/>
  <c r="E190" i="9" l="1"/>
  <c r="F189" i="9"/>
  <c r="F184" i="8"/>
  <c r="H184" i="8" s="1"/>
  <c r="G183" i="8"/>
  <c r="E191" i="9" l="1"/>
  <c r="F190" i="9"/>
  <c r="F185" i="8"/>
  <c r="H185" i="8" s="1"/>
  <c r="G184" i="8"/>
  <c r="E192" i="9" l="1"/>
  <c r="F191" i="9"/>
  <c r="F186" i="8"/>
  <c r="H186" i="8" s="1"/>
  <c r="G185" i="8"/>
  <c r="E193" i="9" l="1"/>
  <c r="F192" i="9"/>
  <c r="F187" i="8"/>
  <c r="H187" i="8" s="1"/>
  <c r="G186" i="8"/>
  <c r="E194" i="9" l="1"/>
  <c r="F193" i="9"/>
  <c r="F188" i="8"/>
  <c r="H188" i="8" s="1"/>
  <c r="G187" i="8"/>
  <c r="E195" i="9" l="1"/>
  <c r="F194" i="9"/>
  <c r="F189" i="8"/>
  <c r="H189" i="8" s="1"/>
  <c r="G188" i="8"/>
  <c r="E196" i="9" l="1"/>
  <c r="F195" i="9"/>
  <c r="F190" i="8"/>
  <c r="H190" i="8" s="1"/>
  <c r="G189" i="8"/>
  <c r="E197" i="9" l="1"/>
  <c r="F196" i="9"/>
  <c r="F191" i="8"/>
  <c r="H191" i="8" s="1"/>
  <c r="G190" i="8"/>
  <c r="E198" i="9" l="1"/>
  <c r="F197" i="9"/>
  <c r="F192" i="8"/>
  <c r="H192" i="8" s="1"/>
  <c r="G191" i="8"/>
  <c r="E199" i="9" l="1"/>
  <c r="F198" i="9"/>
  <c r="F193" i="8"/>
  <c r="H193" i="8" s="1"/>
  <c r="G192" i="8"/>
  <c r="E200" i="9" l="1"/>
  <c r="F199" i="9"/>
  <c r="F194" i="8"/>
  <c r="H194" i="8" s="1"/>
  <c r="G193" i="8"/>
  <c r="E201" i="9" l="1"/>
  <c r="F200" i="9"/>
  <c r="F195" i="8"/>
  <c r="H195" i="8" s="1"/>
  <c r="G194" i="8"/>
  <c r="E202" i="9" l="1"/>
  <c r="F201" i="9"/>
  <c r="F196" i="8"/>
  <c r="H196" i="8" s="1"/>
  <c r="G195" i="8"/>
  <c r="E203" i="9" l="1"/>
  <c r="F202" i="9"/>
  <c r="F197" i="8"/>
  <c r="H197" i="8" s="1"/>
  <c r="G196" i="8"/>
  <c r="E204" i="9" l="1"/>
  <c r="F203" i="9"/>
  <c r="F198" i="8"/>
  <c r="H198" i="8" s="1"/>
  <c r="G197" i="8"/>
  <c r="E205" i="9" l="1"/>
  <c r="F204" i="9"/>
  <c r="F199" i="8"/>
  <c r="H199" i="8" s="1"/>
  <c r="G198" i="8"/>
  <c r="E206" i="9" l="1"/>
  <c r="F205" i="9"/>
  <c r="F200" i="8"/>
  <c r="H200" i="8" s="1"/>
  <c r="G199" i="8"/>
  <c r="E207" i="9" l="1"/>
  <c r="F206" i="9"/>
  <c r="F201" i="8"/>
  <c r="H201" i="8" s="1"/>
  <c r="G200" i="8"/>
  <c r="E208" i="9" l="1"/>
  <c r="F207" i="9"/>
  <c r="F202" i="8"/>
  <c r="H202" i="8" s="1"/>
  <c r="G201" i="8"/>
  <c r="E209" i="9" l="1"/>
  <c r="F208" i="9"/>
  <c r="F203" i="8"/>
  <c r="H203" i="8" s="1"/>
  <c r="G202" i="8"/>
  <c r="E210" i="9" l="1"/>
  <c r="F209" i="9"/>
  <c r="F204" i="8"/>
  <c r="H204" i="8" s="1"/>
  <c r="G203" i="8"/>
  <c r="E211" i="9" l="1"/>
  <c r="F210" i="9"/>
  <c r="F205" i="8"/>
  <c r="H205" i="8" s="1"/>
  <c r="G204" i="8"/>
  <c r="E212" i="9" l="1"/>
  <c r="F211" i="9"/>
  <c r="F206" i="8"/>
  <c r="H206" i="8" s="1"/>
  <c r="G205" i="8"/>
  <c r="E213" i="9" l="1"/>
  <c r="F212" i="9"/>
  <c r="F207" i="8"/>
  <c r="H207" i="8" s="1"/>
  <c r="G206" i="8"/>
  <c r="E214" i="9" l="1"/>
  <c r="F213" i="9"/>
  <c r="F208" i="8"/>
  <c r="H208" i="8" s="1"/>
  <c r="G207" i="8"/>
  <c r="E215" i="9" l="1"/>
  <c r="F214" i="9"/>
  <c r="F209" i="8"/>
  <c r="H209" i="8" s="1"/>
  <c r="G208" i="8"/>
  <c r="E216" i="9" l="1"/>
  <c r="F215" i="9"/>
  <c r="F210" i="8"/>
  <c r="H210" i="8" s="1"/>
  <c r="G209" i="8"/>
  <c r="E217" i="9" l="1"/>
  <c r="F216" i="9"/>
  <c r="F211" i="8"/>
  <c r="H211" i="8" s="1"/>
  <c r="G210" i="8"/>
  <c r="E218" i="9" l="1"/>
  <c r="F217" i="9"/>
  <c r="F212" i="8"/>
  <c r="H212" i="8" s="1"/>
  <c r="G211" i="8"/>
  <c r="E219" i="9" l="1"/>
  <c r="F218" i="9"/>
  <c r="F213" i="8"/>
  <c r="H213" i="8" s="1"/>
  <c r="G212" i="8"/>
  <c r="E220" i="9" l="1"/>
  <c r="F219" i="9"/>
  <c r="F214" i="8"/>
  <c r="H214" i="8" s="1"/>
  <c r="G213" i="8"/>
  <c r="E221" i="9" l="1"/>
  <c r="F220" i="9"/>
  <c r="F215" i="8"/>
  <c r="H215" i="8" s="1"/>
  <c r="G214" i="8"/>
  <c r="E222" i="9" l="1"/>
  <c r="F221" i="9"/>
  <c r="F216" i="8"/>
  <c r="H216" i="8" s="1"/>
  <c r="G215" i="8"/>
  <c r="E223" i="9" l="1"/>
  <c r="F222" i="9"/>
  <c r="F217" i="8"/>
  <c r="H217" i="8" s="1"/>
  <c r="G216" i="8"/>
  <c r="E224" i="9" l="1"/>
  <c r="F223" i="9"/>
  <c r="F218" i="8"/>
  <c r="H218" i="8" s="1"/>
  <c r="G217" i="8"/>
  <c r="E225" i="9" l="1"/>
  <c r="F224" i="9"/>
  <c r="F219" i="8"/>
  <c r="H219" i="8" s="1"/>
  <c r="G218" i="8"/>
  <c r="E226" i="9" l="1"/>
  <c r="F225" i="9"/>
  <c r="F220" i="8"/>
  <c r="H220" i="8" s="1"/>
  <c r="G219" i="8"/>
  <c r="E227" i="9" l="1"/>
  <c r="F226" i="9"/>
  <c r="F221" i="8"/>
  <c r="H221" i="8" s="1"/>
  <c r="G220" i="8"/>
  <c r="E228" i="9" l="1"/>
  <c r="F227" i="9"/>
  <c r="F222" i="8"/>
  <c r="H222" i="8" s="1"/>
  <c r="G221" i="8"/>
  <c r="E229" i="9" l="1"/>
  <c r="F228" i="9"/>
  <c r="F223" i="8"/>
  <c r="H223" i="8" s="1"/>
  <c r="G222" i="8"/>
  <c r="E230" i="9" l="1"/>
  <c r="F229" i="9"/>
  <c r="F224" i="8"/>
  <c r="H224" i="8" s="1"/>
  <c r="G223" i="8"/>
  <c r="E231" i="9" l="1"/>
  <c r="F230" i="9"/>
  <c r="F225" i="8"/>
  <c r="H225" i="8" s="1"/>
  <c r="G224" i="8"/>
  <c r="E232" i="9" l="1"/>
  <c r="F231" i="9"/>
  <c r="F226" i="8"/>
  <c r="H226" i="8" s="1"/>
  <c r="G225" i="8"/>
  <c r="E233" i="9" l="1"/>
  <c r="F232" i="9"/>
  <c r="F227" i="8"/>
  <c r="H227" i="8" s="1"/>
  <c r="G226" i="8"/>
  <c r="E234" i="9" l="1"/>
  <c r="F233" i="9"/>
  <c r="F228" i="8"/>
  <c r="H228" i="8" s="1"/>
  <c r="G227" i="8"/>
  <c r="E235" i="9" l="1"/>
  <c r="F234" i="9"/>
  <c r="F229" i="8"/>
  <c r="H229" i="8" s="1"/>
  <c r="G228" i="8"/>
  <c r="E236" i="9" l="1"/>
  <c r="F235" i="9"/>
  <c r="F230" i="8"/>
  <c r="H230" i="8" s="1"/>
  <c r="G229" i="8"/>
  <c r="E237" i="9" l="1"/>
  <c r="F236" i="9"/>
  <c r="F231" i="8"/>
  <c r="H231" i="8" s="1"/>
  <c r="G230" i="8"/>
  <c r="E238" i="9" l="1"/>
  <c r="F237" i="9"/>
  <c r="F232" i="8"/>
  <c r="H232" i="8" s="1"/>
  <c r="G231" i="8"/>
  <c r="E239" i="9" l="1"/>
  <c r="F238" i="9"/>
  <c r="F233" i="8"/>
  <c r="H233" i="8" s="1"/>
  <c r="G232" i="8"/>
  <c r="E240" i="9" l="1"/>
  <c r="F239" i="9"/>
  <c r="F234" i="8"/>
  <c r="H234" i="8" s="1"/>
  <c r="G233" i="8"/>
  <c r="E241" i="9" l="1"/>
  <c r="F240" i="9"/>
  <c r="F235" i="8"/>
  <c r="H235" i="8" s="1"/>
  <c r="G234" i="8"/>
  <c r="E242" i="9" l="1"/>
  <c r="F241" i="9"/>
  <c r="F236" i="8"/>
  <c r="H236" i="8" s="1"/>
  <c r="G235" i="8"/>
  <c r="E243" i="9" l="1"/>
  <c r="F242" i="9"/>
  <c r="F237" i="8"/>
  <c r="H237" i="8" s="1"/>
  <c r="G236" i="8"/>
  <c r="E244" i="9" l="1"/>
  <c r="F243" i="9"/>
  <c r="F238" i="8"/>
  <c r="H238" i="8" s="1"/>
  <c r="G237" i="8"/>
  <c r="E245" i="9" l="1"/>
  <c r="F244" i="9"/>
  <c r="F239" i="8"/>
  <c r="H239" i="8" s="1"/>
  <c r="G238" i="8"/>
  <c r="E246" i="9" l="1"/>
  <c r="F245" i="9"/>
  <c r="F240" i="8"/>
  <c r="H240" i="8" s="1"/>
  <c r="G239" i="8"/>
  <c r="E247" i="9" l="1"/>
  <c r="F246" i="9"/>
  <c r="F241" i="8"/>
  <c r="H241" i="8" s="1"/>
  <c r="G240" i="8"/>
  <c r="E248" i="9" l="1"/>
  <c r="F247" i="9"/>
  <c r="F242" i="8"/>
  <c r="H242" i="8" s="1"/>
  <c r="G241" i="8"/>
  <c r="E249" i="9" l="1"/>
  <c r="F248" i="9"/>
  <c r="F243" i="8"/>
  <c r="H243" i="8" s="1"/>
  <c r="G242" i="8"/>
  <c r="E250" i="9" l="1"/>
  <c r="F249" i="9"/>
  <c r="F244" i="8"/>
  <c r="H244" i="8" s="1"/>
  <c r="G243" i="8"/>
  <c r="E251" i="9" l="1"/>
  <c r="F250" i="9"/>
  <c r="F245" i="8"/>
  <c r="H245" i="8" s="1"/>
  <c r="G244" i="8"/>
  <c r="E252" i="9" l="1"/>
  <c r="F251" i="9"/>
  <c r="F246" i="8"/>
  <c r="H246" i="8" s="1"/>
  <c r="G245" i="8"/>
  <c r="E253" i="9" l="1"/>
  <c r="F252" i="9"/>
  <c r="F247" i="8"/>
  <c r="H247" i="8" s="1"/>
  <c r="G246" i="8"/>
  <c r="E254" i="9" l="1"/>
  <c r="F253" i="9"/>
  <c r="F248" i="8"/>
  <c r="H248" i="8" s="1"/>
  <c r="G247" i="8"/>
  <c r="E255" i="9" l="1"/>
  <c r="F254" i="9"/>
  <c r="F249" i="8"/>
  <c r="H249" i="8" s="1"/>
  <c r="G248" i="8"/>
  <c r="E256" i="9" l="1"/>
  <c r="F255" i="9"/>
  <c r="F250" i="8"/>
  <c r="H250" i="8" s="1"/>
  <c r="G249" i="8"/>
  <c r="E257" i="9" l="1"/>
  <c r="F256" i="9"/>
  <c r="F251" i="8"/>
  <c r="H251" i="8" s="1"/>
  <c r="G250" i="8"/>
  <c r="E258" i="9" l="1"/>
  <c r="F257" i="9"/>
  <c r="F252" i="8"/>
  <c r="H252" i="8" s="1"/>
  <c r="G251" i="8"/>
  <c r="E259" i="9" l="1"/>
  <c r="F258" i="9"/>
  <c r="F253" i="8"/>
  <c r="H253" i="8" s="1"/>
  <c r="G252" i="8"/>
  <c r="E260" i="9" l="1"/>
  <c r="F259" i="9"/>
  <c r="F254" i="8"/>
  <c r="H254" i="8" s="1"/>
  <c r="G253" i="8"/>
  <c r="E261" i="9" l="1"/>
  <c r="F260" i="9"/>
  <c r="F255" i="8"/>
  <c r="H255" i="8" s="1"/>
  <c r="G254" i="8"/>
  <c r="E262" i="9" l="1"/>
  <c r="F261" i="9"/>
  <c r="F256" i="8"/>
  <c r="H256" i="8" s="1"/>
  <c r="G255" i="8"/>
  <c r="E263" i="9" l="1"/>
  <c r="F262" i="9"/>
  <c r="F257" i="8"/>
  <c r="H257" i="8" s="1"/>
  <c r="G256" i="8"/>
  <c r="E264" i="9" l="1"/>
  <c r="F263" i="9"/>
  <c r="F258" i="8"/>
  <c r="H258" i="8" s="1"/>
  <c r="G257" i="8"/>
  <c r="E265" i="9" l="1"/>
  <c r="F264" i="9"/>
  <c r="F259" i="8"/>
  <c r="H259" i="8" s="1"/>
  <c r="G258" i="8"/>
  <c r="E266" i="9" l="1"/>
  <c r="F265" i="9"/>
  <c r="F260" i="8"/>
  <c r="H260" i="8" s="1"/>
  <c r="G259" i="8"/>
  <c r="E267" i="9" l="1"/>
  <c r="F266" i="9"/>
  <c r="F261" i="8"/>
  <c r="H261" i="8" s="1"/>
  <c r="G260" i="8"/>
  <c r="E268" i="9" l="1"/>
  <c r="F267" i="9"/>
  <c r="F262" i="8"/>
  <c r="H262" i="8" s="1"/>
  <c r="G261" i="8"/>
  <c r="E269" i="9" l="1"/>
  <c r="F268" i="9"/>
  <c r="F263" i="8"/>
  <c r="H263" i="8" s="1"/>
  <c r="G262" i="8"/>
  <c r="E270" i="9" l="1"/>
  <c r="F269" i="9"/>
  <c r="F264" i="8"/>
  <c r="H264" i="8" s="1"/>
  <c r="G263" i="8"/>
  <c r="E271" i="9" l="1"/>
  <c r="F270" i="9"/>
  <c r="F265" i="8"/>
  <c r="H265" i="8" s="1"/>
  <c r="G264" i="8"/>
  <c r="E272" i="9" l="1"/>
  <c r="F271" i="9"/>
  <c r="F266" i="8"/>
  <c r="H266" i="8" s="1"/>
  <c r="G265" i="8"/>
  <c r="E273" i="9" l="1"/>
  <c r="F272" i="9"/>
  <c r="F267" i="8"/>
  <c r="H267" i="8" s="1"/>
  <c r="G266" i="8"/>
  <c r="E274" i="9" l="1"/>
  <c r="F273" i="9"/>
  <c r="F268" i="8"/>
  <c r="H268" i="8" s="1"/>
  <c r="G267" i="8"/>
  <c r="E275" i="9" l="1"/>
  <c r="F274" i="9"/>
  <c r="F269" i="8"/>
  <c r="H269" i="8" s="1"/>
  <c r="G268" i="8"/>
  <c r="E276" i="9" l="1"/>
  <c r="F275" i="9"/>
  <c r="F270" i="8"/>
  <c r="H270" i="8" s="1"/>
  <c r="G269" i="8"/>
  <c r="E277" i="9" l="1"/>
  <c r="F276" i="9"/>
  <c r="F271" i="8"/>
  <c r="H271" i="8" s="1"/>
  <c r="G270" i="8"/>
  <c r="E278" i="9" l="1"/>
  <c r="F277" i="9"/>
  <c r="F272" i="8"/>
  <c r="H272" i="8" s="1"/>
  <c r="G271" i="8"/>
  <c r="E279" i="9" l="1"/>
  <c r="F278" i="9"/>
  <c r="F273" i="8"/>
  <c r="H273" i="8" s="1"/>
  <c r="G272" i="8"/>
  <c r="E280" i="9" l="1"/>
  <c r="F279" i="9"/>
  <c r="F274" i="8"/>
  <c r="H274" i="8" s="1"/>
  <c r="G273" i="8"/>
  <c r="E281" i="9" l="1"/>
  <c r="F280" i="9"/>
  <c r="F275" i="8"/>
  <c r="H275" i="8" s="1"/>
  <c r="G274" i="8"/>
  <c r="E282" i="9" l="1"/>
  <c r="F281" i="9"/>
  <c r="F276" i="8"/>
  <c r="H276" i="8" s="1"/>
  <c r="G275" i="8"/>
  <c r="E283" i="9" l="1"/>
  <c r="F282" i="9"/>
  <c r="F277" i="8"/>
  <c r="H277" i="8" s="1"/>
  <c r="G276" i="8"/>
  <c r="E284" i="9" l="1"/>
  <c r="F283" i="9"/>
  <c r="F278" i="8"/>
  <c r="H278" i="8" s="1"/>
  <c r="G277" i="8"/>
  <c r="E285" i="9" l="1"/>
  <c r="F284" i="9"/>
  <c r="F279" i="8"/>
  <c r="H279" i="8" s="1"/>
  <c r="G278" i="8"/>
  <c r="E286" i="9" l="1"/>
  <c r="F285" i="9"/>
  <c r="F280" i="8"/>
  <c r="H280" i="8" s="1"/>
  <c r="G279" i="8"/>
  <c r="E287" i="9" l="1"/>
  <c r="F286" i="9"/>
  <c r="F281" i="8"/>
  <c r="H281" i="8" s="1"/>
  <c r="G280" i="8"/>
  <c r="E288" i="9" l="1"/>
  <c r="F287" i="9"/>
  <c r="F282" i="8"/>
  <c r="H282" i="8" s="1"/>
  <c r="G281" i="8"/>
  <c r="E289" i="9" l="1"/>
  <c r="F288" i="9"/>
  <c r="F283" i="8"/>
  <c r="H283" i="8" s="1"/>
  <c r="G282" i="8"/>
  <c r="E290" i="9" l="1"/>
  <c r="F289" i="9"/>
  <c r="F284" i="8"/>
  <c r="H284" i="8" s="1"/>
  <c r="G283" i="8"/>
  <c r="E291" i="9" l="1"/>
  <c r="F290" i="9"/>
  <c r="F285" i="8"/>
  <c r="H285" i="8" s="1"/>
  <c r="G284" i="8"/>
  <c r="E292" i="9" l="1"/>
  <c r="F291" i="9"/>
  <c r="F286" i="8"/>
  <c r="H286" i="8" s="1"/>
  <c r="G285" i="8"/>
  <c r="E293" i="9" l="1"/>
  <c r="F292" i="9"/>
  <c r="F287" i="8"/>
  <c r="H287" i="8" s="1"/>
  <c r="G286" i="8"/>
  <c r="E294" i="9" l="1"/>
  <c r="F293" i="9"/>
  <c r="F288" i="8"/>
  <c r="H288" i="8" s="1"/>
  <c r="G287" i="8"/>
  <c r="E295" i="9" l="1"/>
  <c r="F294" i="9"/>
  <c r="F289" i="8"/>
  <c r="H289" i="8" s="1"/>
  <c r="G288" i="8"/>
  <c r="E296" i="9" l="1"/>
  <c r="F295" i="9"/>
  <c r="F290" i="8"/>
  <c r="H290" i="8" s="1"/>
  <c r="G289" i="8"/>
  <c r="E297" i="9" l="1"/>
  <c r="F296" i="9"/>
  <c r="F291" i="8"/>
  <c r="H291" i="8" s="1"/>
  <c r="G290" i="8"/>
  <c r="E298" i="9" l="1"/>
  <c r="F297" i="9"/>
  <c r="F292" i="8"/>
  <c r="H292" i="8" s="1"/>
  <c r="G291" i="8"/>
  <c r="E299" i="9" l="1"/>
  <c r="F298" i="9"/>
  <c r="F293" i="8"/>
  <c r="H293" i="8" s="1"/>
  <c r="G292" i="8"/>
  <c r="E300" i="9" l="1"/>
  <c r="F299" i="9"/>
  <c r="F294" i="8"/>
  <c r="H294" i="8" s="1"/>
  <c r="G293" i="8"/>
  <c r="E301" i="9" l="1"/>
  <c r="F300" i="9"/>
  <c r="F295" i="8"/>
  <c r="H295" i="8" s="1"/>
  <c r="G294" i="8"/>
  <c r="E302" i="9" l="1"/>
  <c r="F301" i="9"/>
  <c r="F296" i="8"/>
  <c r="H296" i="8" s="1"/>
  <c r="G295" i="8"/>
  <c r="E303" i="9" l="1"/>
  <c r="F302" i="9"/>
  <c r="F297" i="8"/>
  <c r="H297" i="8" s="1"/>
  <c r="G296" i="8"/>
  <c r="E304" i="9" l="1"/>
  <c r="F303" i="9"/>
  <c r="F298" i="8"/>
  <c r="H298" i="8" s="1"/>
  <c r="G297" i="8"/>
  <c r="E305" i="9" l="1"/>
  <c r="F304" i="9"/>
  <c r="F299" i="8"/>
  <c r="H299" i="8" s="1"/>
  <c r="G298" i="8"/>
  <c r="E306" i="9" l="1"/>
  <c r="F305" i="9"/>
  <c r="F300" i="8"/>
  <c r="H300" i="8" s="1"/>
  <c r="G299" i="8"/>
  <c r="E307" i="9" l="1"/>
  <c r="F306" i="9"/>
  <c r="F301" i="8"/>
  <c r="H301" i="8" s="1"/>
  <c r="G300" i="8"/>
  <c r="E308" i="9" l="1"/>
  <c r="F307" i="9"/>
  <c r="F302" i="8"/>
  <c r="H302" i="8" s="1"/>
  <c r="G301" i="8"/>
  <c r="E309" i="9" l="1"/>
  <c r="F308" i="9"/>
  <c r="F303" i="8"/>
  <c r="H303" i="8" s="1"/>
  <c r="G302" i="8"/>
  <c r="E310" i="9" l="1"/>
  <c r="F309" i="9"/>
  <c r="F304" i="8"/>
  <c r="H304" i="8" s="1"/>
  <c r="G303" i="8"/>
  <c r="E311" i="9" l="1"/>
  <c r="F310" i="9"/>
  <c r="F305" i="8"/>
  <c r="H305" i="8" s="1"/>
  <c r="G304" i="8"/>
  <c r="E312" i="9" l="1"/>
  <c r="F311" i="9"/>
  <c r="F306" i="8"/>
  <c r="H306" i="8" s="1"/>
  <c r="G305" i="8"/>
  <c r="E313" i="9" l="1"/>
  <c r="F312" i="9"/>
  <c r="F307" i="8"/>
  <c r="H307" i="8" s="1"/>
  <c r="G306" i="8"/>
  <c r="E314" i="9" l="1"/>
  <c r="F313" i="9"/>
  <c r="F308" i="8"/>
  <c r="H308" i="8" s="1"/>
  <c r="G307" i="8"/>
  <c r="E315" i="9" l="1"/>
  <c r="F314" i="9"/>
  <c r="F309" i="8"/>
  <c r="H309" i="8" s="1"/>
  <c r="G308" i="8"/>
  <c r="E316" i="9" l="1"/>
  <c r="F315" i="9"/>
  <c r="F310" i="8"/>
  <c r="H310" i="8" s="1"/>
  <c r="G309" i="8"/>
  <c r="E317" i="9" l="1"/>
  <c r="F316" i="9"/>
  <c r="F311" i="8"/>
  <c r="H311" i="8" s="1"/>
  <c r="G310" i="8"/>
  <c r="E318" i="9" l="1"/>
  <c r="F317" i="9"/>
  <c r="F312" i="8"/>
  <c r="H312" i="8" s="1"/>
  <c r="G311" i="8"/>
  <c r="E319" i="9" l="1"/>
  <c r="F318" i="9"/>
  <c r="F313" i="8"/>
  <c r="H313" i="8" s="1"/>
  <c r="G312" i="8"/>
  <c r="E320" i="9" l="1"/>
  <c r="F319" i="9"/>
  <c r="F314" i="8"/>
  <c r="H314" i="8" s="1"/>
  <c r="G313" i="8"/>
  <c r="E321" i="9" l="1"/>
  <c r="F320" i="9"/>
  <c r="F315" i="8"/>
  <c r="H315" i="8" s="1"/>
  <c r="G314" i="8"/>
  <c r="E322" i="9" l="1"/>
  <c r="F321" i="9"/>
  <c r="F316" i="8"/>
  <c r="H316" i="8" s="1"/>
  <c r="G315" i="8"/>
  <c r="E323" i="9" l="1"/>
  <c r="F322" i="9"/>
  <c r="F317" i="8"/>
  <c r="H317" i="8" s="1"/>
  <c r="G316" i="8"/>
  <c r="E324" i="9" l="1"/>
  <c r="F323" i="9"/>
  <c r="F318" i="8"/>
  <c r="H318" i="8" s="1"/>
  <c r="G317" i="8"/>
  <c r="E325" i="9" l="1"/>
  <c r="F324" i="9"/>
  <c r="F319" i="8"/>
  <c r="H319" i="8" s="1"/>
  <c r="G318" i="8"/>
  <c r="E326" i="9" l="1"/>
  <c r="F325" i="9"/>
  <c r="F320" i="8"/>
  <c r="H320" i="8" s="1"/>
  <c r="G319" i="8"/>
  <c r="E327" i="9" l="1"/>
  <c r="F326" i="9"/>
  <c r="F321" i="8"/>
  <c r="H321" i="8" s="1"/>
  <c r="G320" i="8"/>
  <c r="E328" i="9" l="1"/>
  <c r="F327" i="9"/>
  <c r="F322" i="8"/>
  <c r="H322" i="8" s="1"/>
  <c r="G321" i="8"/>
  <c r="E329" i="9" l="1"/>
  <c r="F328" i="9"/>
  <c r="F323" i="8"/>
  <c r="H323" i="8" s="1"/>
  <c r="G322" i="8"/>
  <c r="E330" i="9" l="1"/>
  <c r="F329" i="9"/>
  <c r="F324" i="8"/>
  <c r="H324" i="8" s="1"/>
  <c r="G323" i="8"/>
  <c r="E331" i="9" l="1"/>
  <c r="F330" i="9"/>
  <c r="F325" i="8"/>
  <c r="H325" i="8" s="1"/>
  <c r="G324" i="8"/>
  <c r="E332" i="9" l="1"/>
  <c r="F331" i="9"/>
  <c r="F326" i="8"/>
  <c r="H326" i="8" s="1"/>
  <c r="G325" i="8"/>
  <c r="E333" i="9" l="1"/>
  <c r="F332" i="9"/>
  <c r="F327" i="8"/>
  <c r="H327" i="8" s="1"/>
  <c r="G326" i="8"/>
  <c r="E334" i="9" l="1"/>
  <c r="F333" i="9"/>
  <c r="F328" i="8"/>
  <c r="H328" i="8" s="1"/>
  <c r="G327" i="8"/>
  <c r="E335" i="9" l="1"/>
  <c r="F334" i="9"/>
  <c r="F329" i="8"/>
  <c r="H329" i="8" s="1"/>
  <c r="G328" i="8"/>
  <c r="E336" i="9" l="1"/>
  <c r="F335" i="9"/>
  <c r="F330" i="8"/>
  <c r="H330" i="8" s="1"/>
  <c r="G329" i="8"/>
  <c r="E337" i="9" l="1"/>
  <c r="F336" i="9"/>
  <c r="F331" i="8"/>
  <c r="H331" i="8" s="1"/>
  <c r="G330" i="8"/>
  <c r="E338" i="9" l="1"/>
  <c r="F337" i="9"/>
  <c r="F332" i="8"/>
  <c r="H332" i="8" s="1"/>
  <c r="G331" i="8"/>
  <c r="E339" i="9" l="1"/>
  <c r="F338" i="9"/>
  <c r="F333" i="8"/>
  <c r="H333" i="8" s="1"/>
  <c r="G332" i="8"/>
  <c r="E340" i="9" l="1"/>
  <c r="F339" i="9"/>
  <c r="F334" i="8"/>
  <c r="H334" i="8" s="1"/>
  <c r="G333" i="8"/>
  <c r="E341" i="9" l="1"/>
  <c r="F340" i="9"/>
  <c r="F335" i="8"/>
  <c r="H335" i="8" s="1"/>
  <c r="G334" i="8"/>
  <c r="E342" i="9" l="1"/>
  <c r="F341" i="9"/>
  <c r="F336" i="8"/>
  <c r="H336" i="8" s="1"/>
  <c r="G335" i="8"/>
  <c r="E343" i="9" l="1"/>
  <c r="F342" i="9"/>
  <c r="F337" i="8"/>
  <c r="H337" i="8" s="1"/>
  <c r="G336" i="8"/>
  <c r="E344" i="9" l="1"/>
  <c r="F343" i="9"/>
  <c r="F338" i="8"/>
  <c r="H338" i="8" s="1"/>
  <c r="G337" i="8"/>
  <c r="E345" i="9" l="1"/>
  <c r="F344" i="9"/>
  <c r="F339" i="8"/>
  <c r="H339" i="8" s="1"/>
  <c r="G338" i="8"/>
  <c r="E346" i="9" l="1"/>
  <c r="F345" i="9"/>
  <c r="F340" i="8"/>
  <c r="H340" i="8" s="1"/>
  <c r="G339" i="8"/>
  <c r="E347" i="9" l="1"/>
  <c r="F346" i="9"/>
  <c r="F341" i="8"/>
  <c r="H341" i="8" s="1"/>
  <c r="G340" i="8"/>
  <c r="E348" i="9" l="1"/>
  <c r="F347" i="9"/>
  <c r="F342" i="8"/>
  <c r="H342" i="8" s="1"/>
  <c r="G341" i="8"/>
  <c r="E349" i="9" l="1"/>
  <c r="F348" i="9"/>
  <c r="F343" i="8"/>
  <c r="H343" i="8" s="1"/>
  <c r="G342" i="8"/>
  <c r="E350" i="9" l="1"/>
  <c r="F349" i="9"/>
  <c r="F344" i="8"/>
  <c r="H344" i="8" s="1"/>
  <c r="G343" i="8"/>
  <c r="E351" i="9" l="1"/>
  <c r="F350" i="9"/>
  <c r="F345" i="8"/>
  <c r="H345" i="8" s="1"/>
  <c r="G344" i="8"/>
  <c r="E352" i="9" l="1"/>
  <c r="F351" i="9"/>
  <c r="F346" i="8"/>
  <c r="H346" i="8" s="1"/>
  <c r="G345" i="8"/>
  <c r="E353" i="9" l="1"/>
  <c r="F352" i="9"/>
  <c r="F347" i="8"/>
  <c r="H347" i="8" s="1"/>
  <c r="G346" i="8"/>
  <c r="E354" i="9" l="1"/>
  <c r="F353" i="9"/>
  <c r="F348" i="8"/>
  <c r="H348" i="8" s="1"/>
  <c r="G347" i="8"/>
  <c r="E355" i="9" l="1"/>
  <c r="F354" i="9"/>
  <c r="F349" i="8"/>
  <c r="H349" i="8" s="1"/>
  <c r="G348" i="8"/>
  <c r="E356" i="9" l="1"/>
  <c r="F355" i="9"/>
  <c r="F350" i="8"/>
  <c r="H350" i="8" s="1"/>
  <c r="G349" i="8"/>
  <c r="E357" i="9" l="1"/>
  <c r="F356" i="9"/>
  <c r="F351" i="8"/>
  <c r="H351" i="8" s="1"/>
  <c r="G350" i="8"/>
  <c r="E358" i="9" l="1"/>
  <c r="F357" i="9"/>
  <c r="F352" i="8"/>
  <c r="H352" i="8" s="1"/>
  <c r="G351" i="8"/>
  <c r="E359" i="9" l="1"/>
  <c r="F358" i="9"/>
  <c r="F353" i="8"/>
  <c r="H353" i="8" s="1"/>
  <c r="G352" i="8"/>
  <c r="E360" i="9" l="1"/>
  <c r="F359" i="9"/>
  <c r="F354" i="8"/>
  <c r="H354" i="8" s="1"/>
  <c r="G353" i="8"/>
  <c r="E361" i="9" l="1"/>
  <c r="F360" i="9"/>
  <c r="F355" i="8"/>
  <c r="H355" i="8" s="1"/>
  <c r="G354" i="8"/>
  <c r="E362" i="9" l="1"/>
  <c r="F361" i="9"/>
  <c r="F356" i="8"/>
  <c r="H356" i="8" s="1"/>
  <c r="G355" i="8"/>
  <c r="E363" i="9" l="1"/>
  <c r="F362" i="9"/>
  <c r="F357" i="8"/>
  <c r="H357" i="8" s="1"/>
  <c r="G356" i="8"/>
  <c r="E364" i="9" l="1"/>
  <c r="F363" i="9"/>
  <c r="F358" i="8"/>
  <c r="H358" i="8" s="1"/>
  <c r="G357" i="8"/>
  <c r="E365" i="9" l="1"/>
  <c r="F364" i="9"/>
  <c r="F359" i="8"/>
  <c r="H359" i="8" s="1"/>
  <c r="G358" i="8"/>
  <c r="E366" i="9" l="1"/>
  <c r="F365" i="9"/>
  <c r="F360" i="8"/>
  <c r="H360" i="8" s="1"/>
  <c r="G359" i="8"/>
  <c r="E367" i="9" l="1"/>
  <c r="F366" i="9"/>
  <c r="F361" i="8"/>
  <c r="H361" i="8" s="1"/>
  <c r="G360" i="8"/>
  <c r="E368" i="9" l="1"/>
  <c r="F367" i="9"/>
  <c r="F362" i="8"/>
  <c r="H362" i="8" s="1"/>
  <c r="G361" i="8"/>
  <c r="E369" i="9" l="1"/>
  <c r="F368" i="9"/>
  <c r="F363" i="8"/>
  <c r="H363" i="8" s="1"/>
  <c r="G362" i="8"/>
  <c r="E370" i="9" l="1"/>
  <c r="F369" i="9"/>
  <c r="F364" i="8"/>
  <c r="H364" i="8" s="1"/>
  <c r="G363" i="8"/>
  <c r="E371" i="9" l="1"/>
  <c r="F370" i="9"/>
  <c r="F365" i="8"/>
  <c r="H365" i="8" s="1"/>
  <c r="G364" i="8"/>
  <c r="E372" i="9" l="1"/>
  <c r="F371" i="9"/>
  <c r="F366" i="8"/>
  <c r="H366" i="8" s="1"/>
  <c r="G365" i="8"/>
  <c r="E373" i="9" l="1"/>
  <c r="F372" i="9"/>
  <c r="F367" i="8"/>
  <c r="H367" i="8" s="1"/>
  <c r="G366" i="8"/>
  <c r="E374" i="9" l="1"/>
  <c r="F373" i="9"/>
  <c r="F368" i="8"/>
  <c r="H368" i="8" s="1"/>
  <c r="G367" i="8"/>
  <c r="E375" i="9" l="1"/>
  <c r="F374" i="9"/>
  <c r="F369" i="8"/>
  <c r="H369" i="8" s="1"/>
  <c r="G368" i="8"/>
  <c r="E376" i="9" l="1"/>
  <c r="F375" i="9"/>
  <c r="F370" i="8"/>
  <c r="H370" i="8" s="1"/>
  <c r="G369" i="8"/>
  <c r="E377" i="9" l="1"/>
  <c r="F376" i="9"/>
  <c r="F371" i="8"/>
  <c r="H371" i="8" s="1"/>
  <c r="G370" i="8"/>
  <c r="E378" i="9" l="1"/>
  <c r="F377" i="9"/>
  <c r="F372" i="8"/>
  <c r="H372" i="8" s="1"/>
  <c r="G371" i="8"/>
  <c r="E379" i="9" l="1"/>
  <c r="F378" i="9"/>
  <c r="F373" i="8"/>
  <c r="H373" i="8" s="1"/>
  <c r="G372" i="8"/>
  <c r="E380" i="9" l="1"/>
  <c r="F379" i="9"/>
  <c r="F374" i="8"/>
  <c r="H374" i="8" s="1"/>
  <c r="G373" i="8"/>
  <c r="E381" i="9" l="1"/>
  <c r="F380" i="9"/>
  <c r="F375" i="8"/>
  <c r="H375" i="8" s="1"/>
  <c r="G374" i="8"/>
  <c r="E382" i="9" l="1"/>
  <c r="F381" i="9"/>
  <c r="F376" i="8"/>
  <c r="H376" i="8" s="1"/>
  <c r="G375" i="8"/>
  <c r="E383" i="9" l="1"/>
  <c r="F382" i="9"/>
  <c r="F377" i="8"/>
  <c r="H377" i="8" s="1"/>
  <c r="G376" i="8"/>
  <c r="E384" i="9" l="1"/>
  <c r="F383" i="9"/>
  <c r="F378" i="8"/>
  <c r="H378" i="8" s="1"/>
  <c r="G377" i="8"/>
  <c r="E385" i="9" l="1"/>
  <c r="F384" i="9"/>
  <c r="F379" i="8"/>
  <c r="H379" i="8" s="1"/>
  <c r="G378" i="8"/>
  <c r="E386" i="9" l="1"/>
  <c r="F385" i="9"/>
  <c r="F380" i="8"/>
  <c r="H380" i="8" s="1"/>
  <c r="G379" i="8"/>
  <c r="E387" i="9" l="1"/>
  <c r="F386" i="9"/>
  <c r="F381" i="8"/>
  <c r="H381" i="8" s="1"/>
  <c r="G380" i="8"/>
  <c r="E388" i="9" l="1"/>
  <c r="F387" i="9"/>
  <c r="F382" i="8"/>
  <c r="H382" i="8" s="1"/>
  <c r="G381" i="8"/>
  <c r="E389" i="9" l="1"/>
  <c r="F388" i="9"/>
  <c r="F383" i="8"/>
  <c r="H383" i="8" s="1"/>
  <c r="G382" i="8"/>
  <c r="E390" i="9" l="1"/>
  <c r="F389" i="9"/>
  <c r="F384" i="8"/>
  <c r="H384" i="8" s="1"/>
  <c r="G383" i="8"/>
  <c r="E391" i="9" l="1"/>
  <c r="F390" i="9"/>
  <c r="F385" i="8"/>
  <c r="H385" i="8" s="1"/>
  <c r="G384" i="8"/>
  <c r="E392" i="9" l="1"/>
  <c r="F391" i="9"/>
  <c r="F386" i="8"/>
  <c r="H386" i="8" s="1"/>
  <c r="G385" i="8"/>
  <c r="E393" i="9" l="1"/>
  <c r="F392" i="9"/>
  <c r="F387" i="8"/>
  <c r="H387" i="8" s="1"/>
  <c r="G386" i="8"/>
  <c r="E394" i="9" l="1"/>
  <c r="F393" i="9"/>
  <c r="F388" i="8"/>
  <c r="H388" i="8" s="1"/>
  <c r="G387" i="8"/>
  <c r="E395" i="9" l="1"/>
  <c r="F394" i="9"/>
  <c r="F389" i="8"/>
  <c r="H389" i="8" s="1"/>
  <c r="G388" i="8"/>
  <c r="E396" i="9" l="1"/>
  <c r="F395" i="9"/>
  <c r="F390" i="8"/>
  <c r="H390" i="8" s="1"/>
  <c r="G389" i="8"/>
  <c r="E397" i="9" l="1"/>
  <c r="F396" i="9"/>
  <c r="F391" i="8"/>
  <c r="H391" i="8" s="1"/>
  <c r="G390" i="8"/>
  <c r="E398" i="9" l="1"/>
  <c r="F397" i="9"/>
  <c r="F392" i="8"/>
  <c r="H392" i="8" s="1"/>
  <c r="G391" i="8"/>
  <c r="E399" i="9" l="1"/>
  <c r="F398" i="9"/>
  <c r="F393" i="8"/>
  <c r="H393" i="8" s="1"/>
  <c r="G392" i="8"/>
  <c r="E400" i="9" l="1"/>
  <c r="F399" i="9"/>
  <c r="F394" i="8"/>
  <c r="H394" i="8" s="1"/>
  <c r="G393" i="8"/>
  <c r="E401" i="9" l="1"/>
  <c r="F400" i="9"/>
  <c r="F395" i="8"/>
  <c r="H395" i="8" s="1"/>
  <c r="G394" i="8"/>
  <c r="E402" i="9" l="1"/>
  <c r="F401" i="9"/>
  <c r="F396" i="8"/>
  <c r="H396" i="8" s="1"/>
  <c r="G395" i="8"/>
  <c r="E403" i="9" l="1"/>
  <c r="F402" i="9"/>
  <c r="F397" i="8"/>
  <c r="H397" i="8" s="1"/>
  <c r="G396" i="8"/>
  <c r="E404" i="9" l="1"/>
  <c r="F403" i="9"/>
  <c r="F398" i="8"/>
  <c r="H398" i="8" s="1"/>
  <c r="G397" i="8"/>
  <c r="E405" i="9" l="1"/>
  <c r="F404" i="9"/>
  <c r="F399" i="8"/>
  <c r="H399" i="8" s="1"/>
  <c r="G398" i="8"/>
  <c r="E406" i="9" l="1"/>
  <c r="F405" i="9"/>
  <c r="F400" i="8"/>
  <c r="H400" i="8" s="1"/>
  <c r="G399" i="8"/>
  <c r="E407" i="9" l="1"/>
  <c r="F406" i="9"/>
  <c r="F401" i="8"/>
  <c r="H401" i="8" s="1"/>
  <c r="G400" i="8"/>
  <c r="E408" i="9" l="1"/>
  <c r="F407" i="9"/>
  <c r="F402" i="8"/>
  <c r="H402" i="8" s="1"/>
  <c r="G401" i="8"/>
  <c r="E409" i="9" l="1"/>
  <c r="F408" i="9"/>
  <c r="F403" i="8"/>
  <c r="H403" i="8" s="1"/>
  <c r="G402" i="8"/>
  <c r="E410" i="9" l="1"/>
  <c r="F409" i="9"/>
  <c r="F404" i="8"/>
  <c r="H404" i="8" s="1"/>
  <c r="G403" i="8"/>
  <c r="E411" i="9" l="1"/>
  <c r="F410" i="9"/>
  <c r="F405" i="8"/>
  <c r="H405" i="8" s="1"/>
  <c r="G404" i="8"/>
  <c r="E412" i="9" l="1"/>
  <c r="F411" i="9"/>
  <c r="F406" i="8"/>
  <c r="H406" i="8" s="1"/>
  <c r="G405" i="8"/>
  <c r="E413" i="9" l="1"/>
  <c r="F412" i="9"/>
  <c r="F407" i="8"/>
  <c r="H407" i="8" s="1"/>
  <c r="G406" i="8"/>
  <c r="E414" i="9" l="1"/>
  <c r="F413" i="9"/>
  <c r="F408" i="8"/>
  <c r="H408" i="8" s="1"/>
  <c r="G407" i="8"/>
  <c r="E415" i="9" l="1"/>
  <c r="F414" i="9"/>
  <c r="F409" i="8"/>
  <c r="H409" i="8" s="1"/>
  <c r="G408" i="8"/>
  <c r="E416" i="9" l="1"/>
  <c r="F415" i="9"/>
  <c r="F410" i="8"/>
  <c r="H410" i="8" s="1"/>
  <c r="G409" i="8"/>
  <c r="E417" i="9" l="1"/>
  <c r="F416" i="9"/>
  <c r="F411" i="8"/>
  <c r="H411" i="8" s="1"/>
  <c r="G410" i="8"/>
  <c r="E418" i="9" l="1"/>
  <c r="F417" i="9"/>
  <c r="F412" i="8"/>
  <c r="H412" i="8" s="1"/>
  <c r="G411" i="8"/>
  <c r="E419" i="9" l="1"/>
  <c r="F418" i="9"/>
  <c r="F413" i="8"/>
  <c r="H413" i="8" s="1"/>
  <c r="G412" i="8"/>
  <c r="E420" i="9" l="1"/>
  <c r="F419" i="9"/>
  <c r="F414" i="8"/>
  <c r="H414" i="8" s="1"/>
  <c r="G413" i="8"/>
  <c r="E421" i="9" l="1"/>
  <c r="F420" i="9"/>
  <c r="F415" i="8"/>
  <c r="H415" i="8" s="1"/>
  <c r="G414" i="8"/>
  <c r="E422" i="9" l="1"/>
  <c r="F421" i="9"/>
  <c r="F416" i="8"/>
  <c r="H416" i="8" s="1"/>
  <c r="G415" i="8"/>
  <c r="E423" i="9" l="1"/>
  <c r="F422" i="9"/>
  <c r="F417" i="8"/>
  <c r="H417" i="8" s="1"/>
  <c r="G416" i="8"/>
  <c r="E424" i="9" l="1"/>
  <c r="F423" i="9"/>
  <c r="F418" i="8"/>
  <c r="H418" i="8" s="1"/>
  <c r="G417" i="8"/>
  <c r="E425" i="9" l="1"/>
  <c r="F424" i="9"/>
  <c r="F419" i="8"/>
  <c r="H419" i="8" s="1"/>
  <c r="G418" i="8"/>
  <c r="E426" i="9" l="1"/>
  <c r="F425" i="9"/>
  <c r="F420" i="8"/>
  <c r="H420" i="8" s="1"/>
  <c r="G419" i="8"/>
  <c r="E427" i="9" l="1"/>
  <c r="F426" i="9"/>
  <c r="F421" i="8"/>
  <c r="H421" i="8" s="1"/>
  <c r="G420" i="8"/>
  <c r="E428" i="9" l="1"/>
  <c r="F427" i="9"/>
  <c r="F422" i="8"/>
  <c r="H422" i="8" s="1"/>
  <c r="G421" i="8"/>
  <c r="E429" i="9" l="1"/>
  <c r="F428" i="9"/>
  <c r="F423" i="8"/>
  <c r="H423" i="8" s="1"/>
  <c r="G422" i="8"/>
  <c r="E430" i="9" l="1"/>
  <c r="F429" i="9"/>
  <c r="F424" i="8"/>
  <c r="H424" i="8" s="1"/>
  <c r="G423" i="8"/>
  <c r="E431" i="9" l="1"/>
  <c r="F430" i="9"/>
  <c r="F425" i="8"/>
  <c r="H425" i="8" s="1"/>
  <c r="G424" i="8"/>
  <c r="E432" i="9" l="1"/>
  <c r="F431" i="9"/>
  <c r="F426" i="8"/>
  <c r="H426" i="8" s="1"/>
  <c r="G425" i="8"/>
  <c r="E433" i="9" l="1"/>
  <c r="F432" i="9"/>
  <c r="F427" i="8"/>
  <c r="H427" i="8" s="1"/>
  <c r="G426" i="8"/>
  <c r="E434" i="9" l="1"/>
  <c r="F433" i="9"/>
  <c r="F428" i="8"/>
  <c r="H428" i="8" s="1"/>
  <c r="G427" i="8"/>
  <c r="E435" i="9" l="1"/>
  <c r="F434" i="9"/>
  <c r="F429" i="8"/>
  <c r="H429" i="8" s="1"/>
  <c r="G428" i="8"/>
  <c r="E436" i="9" l="1"/>
  <c r="F435" i="9"/>
  <c r="F430" i="8"/>
  <c r="H430" i="8" s="1"/>
  <c r="G429" i="8"/>
  <c r="E437" i="9" l="1"/>
  <c r="F436" i="9"/>
  <c r="F431" i="8"/>
  <c r="H431" i="8" s="1"/>
  <c r="G430" i="8"/>
  <c r="E438" i="9" l="1"/>
  <c r="F437" i="9"/>
  <c r="F432" i="8"/>
  <c r="H432" i="8" s="1"/>
  <c r="G431" i="8"/>
  <c r="E439" i="9" l="1"/>
  <c r="F438" i="9"/>
  <c r="F433" i="8"/>
  <c r="H433" i="8" s="1"/>
  <c r="G432" i="8"/>
  <c r="E440" i="9" l="1"/>
  <c r="F439" i="9"/>
  <c r="F434" i="8"/>
  <c r="H434" i="8" s="1"/>
  <c r="G433" i="8"/>
  <c r="E441" i="9" l="1"/>
  <c r="F440" i="9"/>
  <c r="F435" i="8"/>
  <c r="H435" i="8" s="1"/>
  <c r="G434" i="8"/>
  <c r="E442" i="9" l="1"/>
  <c r="F441" i="9"/>
  <c r="F436" i="8"/>
  <c r="H436" i="8" s="1"/>
  <c r="G435" i="8"/>
  <c r="E443" i="9" l="1"/>
  <c r="F442" i="9"/>
  <c r="F437" i="8"/>
  <c r="H437" i="8" s="1"/>
  <c r="G436" i="8"/>
  <c r="E444" i="9" l="1"/>
  <c r="F443" i="9"/>
  <c r="F438" i="8"/>
  <c r="H438" i="8" s="1"/>
  <c r="G437" i="8"/>
  <c r="E445" i="9" l="1"/>
  <c r="F444" i="9"/>
  <c r="F439" i="8"/>
  <c r="H439" i="8" s="1"/>
  <c r="G438" i="8"/>
  <c r="E446" i="9" l="1"/>
  <c r="F445" i="9"/>
  <c r="F440" i="8"/>
  <c r="H440" i="8" s="1"/>
  <c r="G439" i="8"/>
  <c r="E447" i="9" l="1"/>
  <c r="F446" i="9"/>
  <c r="F441" i="8"/>
  <c r="H441" i="8" s="1"/>
  <c r="G440" i="8"/>
  <c r="E448" i="9" l="1"/>
  <c r="F447" i="9"/>
  <c r="F442" i="8"/>
  <c r="H442" i="8" s="1"/>
  <c r="G441" i="8"/>
  <c r="E449" i="9" l="1"/>
  <c r="F448" i="9"/>
  <c r="F443" i="8"/>
  <c r="H443" i="8" s="1"/>
  <c r="G442" i="8"/>
  <c r="E450" i="9" l="1"/>
  <c r="F449" i="9"/>
  <c r="F444" i="8"/>
  <c r="H444" i="8" s="1"/>
  <c r="G443" i="8"/>
  <c r="E451" i="9" l="1"/>
  <c r="F450" i="9"/>
  <c r="F445" i="8"/>
  <c r="H445" i="8" s="1"/>
  <c r="G444" i="8"/>
  <c r="E452" i="9" l="1"/>
  <c r="F451" i="9"/>
  <c r="F446" i="8"/>
  <c r="H446" i="8" s="1"/>
  <c r="G445" i="8"/>
  <c r="E453" i="9" l="1"/>
  <c r="F452" i="9"/>
  <c r="F447" i="8"/>
  <c r="H447" i="8" s="1"/>
  <c r="G446" i="8"/>
  <c r="E454" i="9" l="1"/>
  <c r="F453" i="9"/>
  <c r="F448" i="8"/>
  <c r="H448" i="8" s="1"/>
  <c r="G447" i="8"/>
  <c r="E455" i="9" l="1"/>
  <c r="F454" i="9"/>
  <c r="F449" i="8"/>
  <c r="H449" i="8" s="1"/>
  <c r="G448" i="8"/>
  <c r="E456" i="9" l="1"/>
  <c r="F455" i="9"/>
  <c r="F450" i="8"/>
  <c r="H450" i="8" s="1"/>
  <c r="G449" i="8"/>
  <c r="E457" i="9" l="1"/>
  <c r="F456" i="9"/>
  <c r="F451" i="8"/>
  <c r="H451" i="8" s="1"/>
  <c r="G450" i="8"/>
  <c r="E458" i="9" l="1"/>
  <c r="F457" i="9"/>
  <c r="F452" i="8"/>
  <c r="H452" i="8" s="1"/>
  <c r="G451" i="8"/>
  <c r="E459" i="9" l="1"/>
  <c r="F458" i="9"/>
  <c r="F453" i="8"/>
  <c r="H453" i="8" s="1"/>
  <c r="G452" i="8"/>
  <c r="E460" i="9" l="1"/>
  <c r="F459" i="9"/>
  <c r="F454" i="8"/>
  <c r="H454" i="8" s="1"/>
  <c r="G453" i="8"/>
  <c r="E461" i="9" l="1"/>
  <c r="F460" i="9"/>
  <c r="F455" i="8"/>
  <c r="H455" i="8" s="1"/>
  <c r="G454" i="8"/>
  <c r="E462" i="9" l="1"/>
  <c r="F461" i="9"/>
  <c r="F456" i="8"/>
  <c r="H456" i="8" s="1"/>
  <c r="G455" i="8"/>
  <c r="E463" i="9" l="1"/>
  <c r="F462" i="9"/>
  <c r="F457" i="8"/>
  <c r="H457" i="8" s="1"/>
  <c r="G456" i="8"/>
  <c r="E464" i="9" l="1"/>
  <c r="F463" i="9"/>
  <c r="F458" i="8"/>
  <c r="H458" i="8" s="1"/>
  <c r="G457" i="8"/>
  <c r="E465" i="9" l="1"/>
  <c r="F464" i="9"/>
  <c r="F459" i="8"/>
  <c r="H459" i="8" s="1"/>
  <c r="G458" i="8"/>
  <c r="E466" i="9" l="1"/>
  <c r="F465" i="9"/>
  <c r="F460" i="8"/>
  <c r="H460" i="8" s="1"/>
  <c r="G459" i="8"/>
  <c r="E467" i="9" l="1"/>
  <c r="F466" i="9"/>
  <c r="F461" i="8"/>
  <c r="H461" i="8" s="1"/>
  <c r="G460" i="8"/>
  <c r="E468" i="9" l="1"/>
  <c r="F467" i="9"/>
  <c r="F462" i="8"/>
  <c r="H462" i="8" s="1"/>
  <c r="G461" i="8"/>
  <c r="E469" i="9" l="1"/>
  <c r="F468" i="9"/>
  <c r="F463" i="8"/>
  <c r="H463" i="8" s="1"/>
  <c r="G462" i="8"/>
  <c r="E470" i="9" l="1"/>
  <c r="F469" i="9"/>
  <c r="F464" i="8"/>
  <c r="H464" i="8" s="1"/>
  <c r="G463" i="8"/>
  <c r="E471" i="9" l="1"/>
  <c r="F470" i="9"/>
  <c r="F465" i="8"/>
  <c r="H465" i="8" s="1"/>
  <c r="G464" i="8"/>
  <c r="E472" i="9" l="1"/>
  <c r="F471" i="9"/>
  <c r="F466" i="8"/>
  <c r="H466" i="8" s="1"/>
  <c r="G465" i="8"/>
  <c r="E473" i="9" l="1"/>
  <c r="F472" i="9"/>
  <c r="F467" i="8"/>
  <c r="H467" i="8" s="1"/>
  <c r="G466" i="8"/>
  <c r="E474" i="9" l="1"/>
  <c r="F473" i="9"/>
  <c r="F468" i="8"/>
  <c r="H468" i="8" s="1"/>
  <c r="G467" i="8"/>
  <c r="E475" i="9" l="1"/>
  <c r="F474" i="9"/>
  <c r="F469" i="8"/>
  <c r="H469" i="8" s="1"/>
  <c r="G468" i="8"/>
  <c r="E476" i="9" l="1"/>
  <c r="F475" i="9"/>
  <c r="F470" i="8"/>
  <c r="H470" i="8" s="1"/>
  <c r="G469" i="8"/>
  <c r="E477" i="9" l="1"/>
  <c r="F476" i="9"/>
  <c r="F471" i="8"/>
  <c r="H471" i="8" s="1"/>
  <c r="G470" i="8"/>
  <c r="E478" i="9" l="1"/>
  <c r="F477" i="9"/>
  <c r="F472" i="8"/>
  <c r="H472" i="8" s="1"/>
  <c r="G471" i="8"/>
  <c r="E479" i="9" l="1"/>
  <c r="F478" i="9"/>
  <c r="F473" i="8"/>
  <c r="H473" i="8" s="1"/>
  <c r="G472" i="8"/>
  <c r="E480" i="9" l="1"/>
  <c r="F479" i="9"/>
  <c r="F474" i="8"/>
  <c r="H474" i="8" s="1"/>
  <c r="G473" i="8"/>
  <c r="E481" i="9" l="1"/>
  <c r="F480" i="9"/>
  <c r="F475" i="8"/>
  <c r="H475" i="8" s="1"/>
  <c r="G474" i="8"/>
  <c r="E482" i="9" l="1"/>
  <c r="F481" i="9"/>
  <c r="F476" i="8"/>
  <c r="H476" i="8" s="1"/>
  <c r="G475" i="8"/>
  <c r="E483" i="9" l="1"/>
  <c r="F482" i="9"/>
  <c r="F477" i="8"/>
  <c r="H477" i="8" s="1"/>
  <c r="G476" i="8"/>
  <c r="E484" i="9" l="1"/>
  <c r="F483" i="9"/>
  <c r="F478" i="8"/>
  <c r="H478" i="8" s="1"/>
  <c r="G477" i="8"/>
  <c r="E485" i="9" l="1"/>
  <c r="F484" i="9"/>
  <c r="F479" i="8"/>
  <c r="H479" i="8" s="1"/>
  <c r="G478" i="8"/>
  <c r="E486" i="9" l="1"/>
  <c r="F485" i="9"/>
  <c r="F480" i="8"/>
  <c r="H480" i="8" s="1"/>
  <c r="G479" i="8"/>
  <c r="E487" i="9" l="1"/>
  <c r="F486" i="9"/>
  <c r="F481" i="8"/>
  <c r="H481" i="8" s="1"/>
  <c r="G480" i="8"/>
  <c r="E488" i="9" l="1"/>
  <c r="F487" i="9"/>
  <c r="F482" i="8"/>
  <c r="H482" i="8" s="1"/>
  <c r="G481" i="8"/>
  <c r="E489" i="9" l="1"/>
  <c r="F488" i="9"/>
  <c r="F483" i="8"/>
  <c r="H483" i="8" s="1"/>
  <c r="G482" i="8"/>
  <c r="E490" i="9" l="1"/>
  <c r="F489" i="9"/>
  <c r="F484" i="8"/>
  <c r="H484" i="8" s="1"/>
  <c r="G483" i="8"/>
  <c r="E491" i="9" l="1"/>
  <c r="F490" i="9"/>
  <c r="F485" i="8"/>
  <c r="H485" i="8" s="1"/>
  <c r="G484" i="8"/>
  <c r="E492" i="9" l="1"/>
  <c r="F491" i="9"/>
  <c r="F486" i="8"/>
  <c r="H486" i="8" s="1"/>
  <c r="G485" i="8"/>
  <c r="E493" i="9" l="1"/>
  <c r="F492" i="9"/>
  <c r="F487" i="8"/>
  <c r="H487" i="8" s="1"/>
  <c r="G486" i="8"/>
  <c r="E494" i="9" l="1"/>
  <c r="F493" i="9"/>
  <c r="F488" i="8"/>
  <c r="H488" i="8" s="1"/>
  <c r="G487" i="8"/>
  <c r="E495" i="9" l="1"/>
  <c r="F494" i="9"/>
  <c r="F489" i="8"/>
  <c r="H489" i="8" s="1"/>
  <c r="G488" i="8"/>
  <c r="E496" i="9" l="1"/>
  <c r="F495" i="9"/>
  <c r="F490" i="8"/>
  <c r="H490" i="8" s="1"/>
  <c r="G489" i="8"/>
  <c r="E497" i="9" l="1"/>
  <c r="F496" i="9"/>
  <c r="F491" i="8"/>
  <c r="H491" i="8" s="1"/>
  <c r="G490" i="8"/>
  <c r="E498" i="9" l="1"/>
  <c r="F497" i="9"/>
  <c r="F492" i="8"/>
  <c r="H492" i="8" s="1"/>
  <c r="G491" i="8"/>
  <c r="E499" i="9" l="1"/>
  <c r="F498" i="9"/>
  <c r="F493" i="8"/>
  <c r="H493" i="8" s="1"/>
  <c r="G492" i="8"/>
  <c r="E500" i="9" l="1"/>
  <c r="F499" i="9"/>
  <c r="F494" i="8"/>
  <c r="H494" i="8" s="1"/>
  <c r="G493" i="8"/>
  <c r="E501" i="9" l="1"/>
  <c r="F500" i="9"/>
  <c r="F495" i="8"/>
  <c r="H495" i="8" s="1"/>
  <c r="G494" i="8"/>
  <c r="E502" i="9" l="1"/>
  <c r="F501" i="9"/>
  <c r="F496" i="8"/>
  <c r="H496" i="8" s="1"/>
  <c r="G495" i="8"/>
  <c r="E503" i="9" l="1"/>
  <c r="F502" i="9"/>
  <c r="F497" i="8"/>
  <c r="H497" i="8" s="1"/>
  <c r="G496" i="8"/>
  <c r="E504" i="9" l="1"/>
  <c r="F503" i="9"/>
  <c r="F498" i="8"/>
  <c r="H498" i="8" s="1"/>
  <c r="G497" i="8"/>
  <c r="E505" i="9" l="1"/>
  <c r="F504" i="9"/>
  <c r="F499" i="8"/>
  <c r="H499" i="8" s="1"/>
  <c r="G498" i="8"/>
  <c r="E506" i="9" l="1"/>
  <c r="F505" i="9"/>
  <c r="F500" i="8"/>
  <c r="H500" i="8" s="1"/>
  <c r="G499" i="8"/>
  <c r="E507" i="9" l="1"/>
  <c r="F506" i="9"/>
  <c r="F501" i="8"/>
  <c r="H501" i="8" s="1"/>
  <c r="G500" i="8"/>
  <c r="E508" i="9" l="1"/>
  <c r="F507" i="9"/>
  <c r="F502" i="8"/>
  <c r="H502" i="8" s="1"/>
  <c r="G501" i="8"/>
  <c r="E509" i="9" l="1"/>
  <c r="F508" i="9"/>
  <c r="F503" i="8"/>
  <c r="H503" i="8" s="1"/>
  <c r="G502" i="8"/>
  <c r="E510" i="9" l="1"/>
  <c r="F509" i="9"/>
  <c r="F504" i="8"/>
  <c r="H504" i="8" s="1"/>
  <c r="G503" i="8"/>
  <c r="E511" i="9" l="1"/>
  <c r="F510" i="9"/>
  <c r="F505" i="8"/>
  <c r="H505" i="8" s="1"/>
  <c r="G504" i="8"/>
  <c r="E512" i="9" l="1"/>
  <c r="F511" i="9"/>
  <c r="F506" i="8"/>
  <c r="H506" i="8" s="1"/>
  <c r="G505" i="8"/>
  <c r="E513" i="9" l="1"/>
  <c r="F512" i="9"/>
  <c r="F507" i="8"/>
  <c r="H507" i="8" s="1"/>
  <c r="G506" i="8"/>
  <c r="E514" i="9" l="1"/>
  <c r="F513" i="9"/>
  <c r="F508" i="8"/>
  <c r="H508" i="8" s="1"/>
  <c r="G507" i="8"/>
  <c r="E515" i="9" l="1"/>
  <c r="F514" i="9"/>
  <c r="F509" i="8"/>
  <c r="H509" i="8" s="1"/>
  <c r="G508" i="8"/>
  <c r="E516" i="9" l="1"/>
  <c r="F515" i="9"/>
  <c r="F510" i="8"/>
  <c r="H510" i="8" s="1"/>
  <c r="G509" i="8"/>
  <c r="E517" i="9" l="1"/>
  <c r="F516" i="9"/>
  <c r="F511" i="8"/>
  <c r="H511" i="8" s="1"/>
  <c r="G510" i="8"/>
  <c r="E518" i="9" l="1"/>
  <c r="F517" i="9"/>
  <c r="F512" i="8"/>
  <c r="H512" i="8" s="1"/>
  <c r="G511" i="8"/>
  <c r="E519" i="9" l="1"/>
  <c r="F518" i="9"/>
  <c r="F513" i="8"/>
  <c r="H513" i="8" s="1"/>
  <c r="G512" i="8"/>
  <c r="E520" i="9" l="1"/>
  <c r="F519" i="9"/>
  <c r="F514" i="8"/>
  <c r="H514" i="8" s="1"/>
  <c r="G513" i="8"/>
  <c r="E521" i="9" l="1"/>
  <c r="F520" i="9"/>
  <c r="F515" i="8"/>
  <c r="H515" i="8" s="1"/>
  <c r="G514" i="8"/>
  <c r="E522" i="9" l="1"/>
  <c r="F521" i="9"/>
  <c r="F516" i="8"/>
  <c r="H516" i="8" s="1"/>
  <c r="G515" i="8"/>
  <c r="E523" i="9" l="1"/>
  <c r="F522" i="9"/>
  <c r="F517" i="8"/>
  <c r="H517" i="8" s="1"/>
  <c r="G516" i="8"/>
  <c r="E524" i="9" l="1"/>
  <c r="F523" i="9"/>
  <c r="F518" i="8"/>
  <c r="H518" i="8" s="1"/>
  <c r="G517" i="8"/>
  <c r="E525" i="9" l="1"/>
  <c r="F524" i="9"/>
  <c r="F519" i="8"/>
  <c r="H519" i="8" s="1"/>
  <c r="G518" i="8"/>
  <c r="E526" i="9" l="1"/>
  <c r="F525" i="9"/>
  <c r="F520" i="8"/>
  <c r="H520" i="8" s="1"/>
  <c r="G519" i="8"/>
  <c r="E527" i="9" l="1"/>
  <c r="F526" i="9"/>
  <c r="F521" i="8"/>
  <c r="H521" i="8" s="1"/>
  <c r="G520" i="8"/>
  <c r="E528" i="9" l="1"/>
  <c r="F527" i="9"/>
  <c r="F522" i="8"/>
  <c r="H522" i="8" s="1"/>
  <c r="G521" i="8"/>
  <c r="E529" i="9" l="1"/>
  <c r="F528" i="9"/>
  <c r="F523" i="8"/>
  <c r="H523" i="8" s="1"/>
  <c r="G522" i="8"/>
  <c r="E530" i="9" l="1"/>
  <c r="F529" i="9"/>
  <c r="F524" i="8"/>
  <c r="H524" i="8" s="1"/>
  <c r="G523" i="8"/>
  <c r="E531" i="9" l="1"/>
  <c r="F530" i="9"/>
  <c r="F525" i="8"/>
  <c r="H525" i="8" s="1"/>
  <c r="G524" i="8"/>
  <c r="E532" i="9" l="1"/>
  <c r="F531" i="9"/>
  <c r="F526" i="8"/>
  <c r="H526" i="8" s="1"/>
  <c r="G525" i="8"/>
  <c r="E533" i="9" l="1"/>
  <c r="F532" i="9"/>
  <c r="F527" i="8"/>
  <c r="H527" i="8" s="1"/>
  <c r="G526" i="8"/>
  <c r="E534" i="9" l="1"/>
  <c r="F533" i="9"/>
  <c r="F528" i="8"/>
  <c r="H528" i="8" s="1"/>
  <c r="G527" i="8"/>
  <c r="E535" i="9" l="1"/>
  <c r="F534" i="9"/>
  <c r="F529" i="8"/>
  <c r="H529" i="8" s="1"/>
  <c r="G528" i="8"/>
  <c r="E536" i="9" l="1"/>
  <c r="F535" i="9"/>
  <c r="F530" i="8"/>
  <c r="H530" i="8" s="1"/>
  <c r="G529" i="8"/>
  <c r="E537" i="9" l="1"/>
  <c r="F536" i="9"/>
  <c r="F531" i="8"/>
  <c r="H531" i="8" s="1"/>
  <c r="G530" i="8"/>
  <c r="E538" i="9" l="1"/>
  <c r="F537" i="9"/>
  <c r="F532" i="8"/>
  <c r="H532" i="8" s="1"/>
  <c r="G531" i="8"/>
  <c r="E539" i="9" l="1"/>
  <c r="F538" i="9"/>
  <c r="F533" i="8"/>
  <c r="H533" i="8" s="1"/>
  <c r="G532" i="8"/>
  <c r="E540" i="9" l="1"/>
  <c r="F539" i="9"/>
  <c r="F534" i="8"/>
  <c r="H534" i="8" s="1"/>
  <c r="G533" i="8"/>
  <c r="E541" i="9" l="1"/>
  <c r="F540" i="9"/>
  <c r="F535" i="8"/>
  <c r="H535" i="8" s="1"/>
  <c r="G534" i="8"/>
  <c r="E542" i="9" l="1"/>
  <c r="F541" i="9"/>
  <c r="F536" i="8"/>
  <c r="H536" i="8" s="1"/>
  <c r="G535" i="8"/>
  <c r="E543" i="9" l="1"/>
  <c r="F542" i="9"/>
  <c r="F537" i="8"/>
  <c r="H537" i="8" s="1"/>
  <c r="G536" i="8"/>
  <c r="E544" i="9" l="1"/>
  <c r="F543" i="9"/>
  <c r="F538" i="8"/>
  <c r="H538" i="8" s="1"/>
  <c r="G537" i="8"/>
  <c r="E545" i="9" l="1"/>
  <c r="F544" i="9"/>
  <c r="F539" i="8"/>
  <c r="H539" i="8" s="1"/>
  <c r="G538" i="8"/>
  <c r="E546" i="9" l="1"/>
  <c r="F545" i="9"/>
  <c r="F540" i="8"/>
  <c r="H540" i="8" s="1"/>
  <c r="G539" i="8"/>
  <c r="E547" i="9" l="1"/>
  <c r="F546" i="9"/>
  <c r="F541" i="8"/>
  <c r="H541" i="8" s="1"/>
  <c r="G540" i="8"/>
  <c r="E548" i="9" l="1"/>
  <c r="F547" i="9"/>
  <c r="F542" i="8"/>
  <c r="H542" i="8" s="1"/>
  <c r="G541" i="8"/>
  <c r="E549" i="9" l="1"/>
  <c r="F548" i="9"/>
  <c r="F543" i="8"/>
  <c r="H543" i="8" s="1"/>
  <c r="G542" i="8"/>
  <c r="E550" i="9" l="1"/>
  <c r="F549" i="9"/>
  <c r="F544" i="8"/>
  <c r="H544" i="8" s="1"/>
  <c r="G543" i="8"/>
  <c r="E551" i="9" l="1"/>
  <c r="F550" i="9"/>
  <c r="F545" i="8"/>
  <c r="H545" i="8" s="1"/>
  <c r="G544" i="8"/>
  <c r="E552" i="9" l="1"/>
  <c r="F551" i="9"/>
  <c r="F546" i="8"/>
  <c r="H546" i="8" s="1"/>
  <c r="G545" i="8"/>
  <c r="E553" i="9" l="1"/>
  <c r="F552" i="9"/>
  <c r="F547" i="8"/>
  <c r="H547" i="8" s="1"/>
  <c r="G546" i="8"/>
  <c r="E554" i="9" l="1"/>
  <c r="F553" i="9"/>
  <c r="F548" i="8"/>
  <c r="H548" i="8" s="1"/>
  <c r="G547" i="8"/>
  <c r="E555" i="9" l="1"/>
  <c r="F554" i="9"/>
  <c r="F549" i="8"/>
  <c r="H549" i="8" s="1"/>
  <c r="G548" i="8"/>
  <c r="E556" i="9" l="1"/>
  <c r="F555" i="9"/>
  <c r="F550" i="8"/>
  <c r="H550" i="8" s="1"/>
  <c r="G549" i="8"/>
  <c r="E557" i="9" l="1"/>
  <c r="F556" i="9"/>
  <c r="F551" i="8"/>
  <c r="H551" i="8" s="1"/>
  <c r="G550" i="8"/>
  <c r="E558" i="9" l="1"/>
  <c r="F557" i="9"/>
  <c r="F552" i="8"/>
  <c r="H552" i="8" s="1"/>
  <c r="G551" i="8"/>
  <c r="E559" i="9" l="1"/>
  <c r="F558" i="9"/>
  <c r="F553" i="8"/>
  <c r="H553" i="8" s="1"/>
  <c r="G552" i="8"/>
  <c r="E560" i="9" l="1"/>
  <c r="F559" i="9"/>
  <c r="F554" i="8"/>
  <c r="H554" i="8" s="1"/>
  <c r="G553" i="8"/>
  <c r="E561" i="9" l="1"/>
  <c r="F560" i="9"/>
  <c r="F555" i="8"/>
  <c r="H555" i="8" s="1"/>
  <c r="G554" i="8"/>
  <c r="E562" i="9" l="1"/>
  <c r="F561" i="9"/>
  <c r="F556" i="8"/>
  <c r="H556" i="8" s="1"/>
  <c r="G555" i="8"/>
  <c r="E563" i="9" l="1"/>
  <c r="F562" i="9"/>
  <c r="F557" i="8"/>
  <c r="H557" i="8" s="1"/>
  <c r="G556" i="8"/>
  <c r="E564" i="9" l="1"/>
  <c r="F563" i="9"/>
  <c r="F558" i="8"/>
  <c r="H558" i="8" s="1"/>
  <c r="G557" i="8"/>
  <c r="E565" i="9" l="1"/>
  <c r="F564" i="9"/>
  <c r="F559" i="8"/>
  <c r="H559" i="8" s="1"/>
  <c r="G558" i="8"/>
  <c r="E566" i="9" l="1"/>
  <c r="F565" i="9"/>
  <c r="F560" i="8"/>
  <c r="H560" i="8" s="1"/>
  <c r="G559" i="8"/>
  <c r="E567" i="9" l="1"/>
  <c r="F566" i="9"/>
  <c r="F561" i="8"/>
  <c r="H561" i="8" s="1"/>
  <c r="G560" i="8"/>
  <c r="E568" i="9" l="1"/>
  <c r="F567" i="9"/>
  <c r="F562" i="8"/>
  <c r="H562" i="8" s="1"/>
  <c r="G561" i="8"/>
  <c r="E569" i="9" l="1"/>
  <c r="F568" i="9"/>
  <c r="F563" i="8"/>
  <c r="H563" i="8" s="1"/>
  <c r="G562" i="8"/>
  <c r="E570" i="9" l="1"/>
  <c r="F569" i="9"/>
  <c r="F564" i="8"/>
  <c r="H564" i="8" s="1"/>
  <c r="G563" i="8"/>
  <c r="E571" i="9" l="1"/>
  <c r="F570" i="9"/>
  <c r="F565" i="8"/>
  <c r="H565" i="8" s="1"/>
  <c r="G564" i="8"/>
  <c r="E572" i="9" l="1"/>
  <c r="F571" i="9"/>
  <c r="F566" i="8"/>
  <c r="H566" i="8" s="1"/>
  <c r="G565" i="8"/>
  <c r="E573" i="9" l="1"/>
  <c r="F572" i="9"/>
  <c r="F567" i="8"/>
  <c r="H567" i="8" s="1"/>
  <c r="G566" i="8"/>
  <c r="E574" i="9" l="1"/>
  <c r="F573" i="9"/>
  <c r="F568" i="8"/>
  <c r="H568" i="8" s="1"/>
  <c r="G567" i="8"/>
  <c r="E575" i="9" l="1"/>
  <c r="F574" i="9"/>
  <c r="F569" i="8"/>
  <c r="H569" i="8" s="1"/>
  <c r="G568" i="8"/>
  <c r="E576" i="9" l="1"/>
  <c r="F575" i="9"/>
  <c r="F570" i="8"/>
  <c r="H570" i="8" s="1"/>
  <c r="G569" i="8"/>
  <c r="E577" i="9" l="1"/>
  <c r="F576" i="9"/>
  <c r="F571" i="8"/>
  <c r="H571" i="8" s="1"/>
  <c r="G570" i="8"/>
  <c r="E578" i="9" l="1"/>
  <c r="F577" i="9"/>
  <c r="F572" i="8"/>
  <c r="H572" i="8" s="1"/>
  <c r="G571" i="8"/>
  <c r="E579" i="9" l="1"/>
  <c r="F578" i="9"/>
  <c r="F573" i="8"/>
  <c r="H573" i="8" s="1"/>
  <c r="G572" i="8"/>
  <c r="E580" i="9" l="1"/>
  <c r="F579" i="9"/>
  <c r="F574" i="8"/>
  <c r="H574" i="8" s="1"/>
  <c r="G573" i="8"/>
  <c r="E581" i="9" l="1"/>
  <c r="F580" i="9"/>
  <c r="F575" i="8"/>
  <c r="H575" i="8" s="1"/>
  <c r="G574" i="8"/>
  <c r="E582" i="9" l="1"/>
  <c r="F581" i="9"/>
  <c r="F576" i="8"/>
  <c r="H576" i="8" s="1"/>
  <c r="G575" i="8"/>
  <c r="E583" i="9" l="1"/>
  <c r="F582" i="9"/>
  <c r="F577" i="8"/>
  <c r="H577" i="8" s="1"/>
  <c r="G576" i="8"/>
  <c r="E584" i="9" l="1"/>
  <c r="F583" i="9"/>
  <c r="F578" i="8"/>
  <c r="H578" i="8" s="1"/>
  <c r="G577" i="8"/>
  <c r="E585" i="9" l="1"/>
  <c r="F584" i="9"/>
  <c r="F579" i="8"/>
  <c r="H579" i="8" s="1"/>
  <c r="G578" i="8"/>
  <c r="E586" i="9" l="1"/>
  <c r="F585" i="9"/>
  <c r="F580" i="8"/>
  <c r="H580" i="8" s="1"/>
  <c r="G579" i="8"/>
  <c r="E587" i="9" l="1"/>
  <c r="F586" i="9"/>
  <c r="F581" i="8"/>
  <c r="H581" i="8" s="1"/>
  <c r="G580" i="8"/>
  <c r="E588" i="9" l="1"/>
  <c r="F587" i="9"/>
  <c r="F582" i="8"/>
  <c r="H582" i="8" s="1"/>
  <c r="G581" i="8"/>
  <c r="E589" i="9" l="1"/>
  <c r="F588" i="9"/>
  <c r="F583" i="8"/>
  <c r="H583" i="8" s="1"/>
  <c r="G582" i="8"/>
  <c r="E590" i="9" l="1"/>
  <c r="F589" i="9"/>
  <c r="F584" i="8"/>
  <c r="H584" i="8" s="1"/>
  <c r="G583" i="8"/>
  <c r="E591" i="9" l="1"/>
  <c r="F590" i="9"/>
  <c r="F585" i="8"/>
  <c r="H585" i="8" s="1"/>
  <c r="G584" i="8"/>
  <c r="E592" i="9" l="1"/>
  <c r="F591" i="9"/>
  <c r="F586" i="8"/>
  <c r="H586" i="8" s="1"/>
  <c r="G585" i="8"/>
  <c r="E593" i="9" l="1"/>
  <c r="F592" i="9"/>
  <c r="F587" i="8"/>
  <c r="H587" i="8" s="1"/>
  <c r="G586" i="8"/>
  <c r="E594" i="9" l="1"/>
  <c r="F593" i="9"/>
  <c r="F588" i="8"/>
  <c r="H588" i="8" s="1"/>
  <c r="G587" i="8"/>
  <c r="E595" i="9" l="1"/>
  <c r="F594" i="9"/>
  <c r="F589" i="8"/>
  <c r="H589" i="8" s="1"/>
  <c r="G588" i="8"/>
  <c r="E596" i="9" l="1"/>
  <c r="F595" i="9"/>
  <c r="F590" i="8"/>
  <c r="H590" i="8" s="1"/>
  <c r="G589" i="8"/>
  <c r="E597" i="9" l="1"/>
  <c r="F596" i="9"/>
  <c r="F591" i="8"/>
  <c r="H591" i="8" s="1"/>
  <c r="G590" i="8"/>
  <c r="E598" i="9" l="1"/>
  <c r="F597" i="9"/>
  <c r="F592" i="8"/>
  <c r="H592" i="8" s="1"/>
  <c r="G591" i="8"/>
  <c r="E599" i="9" l="1"/>
  <c r="F598" i="9"/>
  <c r="F593" i="8"/>
  <c r="H593" i="8" s="1"/>
  <c r="G592" i="8"/>
  <c r="E600" i="9" l="1"/>
  <c r="F599" i="9"/>
  <c r="F594" i="8"/>
  <c r="H594" i="8" s="1"/>
  <c r="G593" i="8"/>
  <c r="E601" i="9" l="1"/>
  <c r="F600" i="9"/>
  <c r="F595" i="8"/>
  <c r="H595" i="8" s="1"/>
  <c r="G594" i="8"/>
  <c r="E602" i="9" l="1"/>
  <c r="F601" i="9"/>
  <c r="F596" i="8"/>
  <c r="H596" i="8" s="1"/>
  <c r="G595" i="8"/>
  <c r="E603" i="9" l="1"/>
  <c r="F602" i="9"/>
  <c r="F597" i="8"/>
  <c r="H597" i="8" s="1"/>
  <c r="G596" i="8"/>
  <c r="E604" i="9" l="1"/>
  <c r="F603" i="9"/>
  <c r="F598" i="8"/>
  <c r="H598" i="8" s="1"/>
  <c r="G597" i="8"/>
  <c r="E605" i="9" l="1"/>
  <c r="F604" i="9"/>
  <c r="F599" i="8"/>
  <c r="H599" i="8" s="1"/>
  <c r="G598" i="8"/>
  <c r="E606" i="9" l="1"/>
  <c r="F605" i="9"/>
  <c r="F600" i="8"/>
  <c r="H600" i="8" s="1"/>
  <c r="G599" i="8"/>
  <c r="E607" i="9" l="1"/>
  <c r="F606" i="9"/>
  <c r="F601" i="8"/>
  <c r="H601" i="8" s="1"/>
  <c r="G600" i="8"/>
  <c r="E608" i="9" l="1"/>
  <c r="F607" i="9"/>
  <c r="F602" i="8"/>
  <c r="H602" i="8" s="1"/>
  <c r="G601" i="8"/>
  <c r="E609" i="9" l="1"/>
  <c r="F608" i="9"/>
  <c r="F603" i="8"/>
  <c r="H603" i="8" s="1"/>
  <c r="G602" i="8"/>
  <c r="E610" i="9" l="1"/>
  <c r="F609" i="9"/>
  <c r="F604" i="8"/>
  <c r="H604" i="8" s="1"/>
  <c r="G603" i="8"/>
  <c r="E611" i="9" l="1"/>
  <c r="F610" i="9"/>
  <c r="F605" i="8"/>
  <c r="H605" i="8" s="1"/>
  <c r="G604" i="8"/>
  <c r="E612" i="9" l="1"/>
  <c r="F611" i="9"/>
  <c r="F606" i="8"/>
  <c r="H606" i="8" s="1"/>
  <c r="G605" i="8"/>
  <c r="E613" i="9" l="1"/>
  <c r="F612" i="9"/>
  <c r="F607" i="8"/>
  <c r="H607" i="8" s="1"/>
  <c r="G606" i="8"/>
  <c r="E614" i="9" l="1"/>
  <c r="F613" i="9"/>
  <c r="F608" i="8"/>
  <c r="H608" i="8" s="1"/>
  <c r="G607" i="8"/>
  <c r="E615" i="9" l="1"/>
  <c r="F614" i="9"/>
  <c r="F609" i="8"/>
  <c r="H609" i="8" s="1"/>
  <c r="G608" i="8"/>
  <c r="E616" i="9" l="1"/>
  <c r="F615" i="9"/>
  <c r="F610" i="8"/>
  <c r="H610" i="8" s="1"/>
  <c r="G609" i="8"/>
  <c r="E617" i="9" l="1"/>
  <c r="F616" i="9"/>
  <c r="F611" i="8"/>
  <c r="H611" i="8" s="1"/>
  <c r="G610" i="8"/>
  <c r="E618" i="9" l="1"/>
  <c r="F617" i="9"/>
  <c r="F612" i="8"/>
  <c r="H612" i="8" s="1"/>
  <c r="G611" i="8"/>
  <c r="E619" i="9" l="1"/>
  <c r="F618" i="9"/>
  <c r="F613" i="8"/>
  <c r="H613" i="8" s="1"/>
  <c r="G612" i="8"/>
  <c r="E620" i="9" l="1"/>
  <c r="F619" i="9"/>
  <c r="F614" i="8"/>
  <c r="H614" i="8" s="1"/>
  <c r="G613" i="8"/>
  <c r="E621" i="9" l="1"/>
  <c r="F620" i="9"/>
  <c r="F615" i="8"/>
  <c r="H615" i="8" s="1"/>
  <c r="G614" i="8"/>
  <c r="E622" i="9" l="1"/>
  <c r="F621" i="9"/>
  <c r="F616" i="8"/>
  <c r="H616" i="8" s="1"/>
  <c r="G615" i="8"/>
  <c r="E623" i="9" l="1"/>
  <c r="F622" i="9"/>
  <c r="F617" i="8"/>
  <c r="H617" i="8" s="1"/>
  <c r="G616" i="8"/>
  <c r="E624" i="9" l="1"/>
  <c r="F623" i="9"/>
  <c r="F618" i="8"/>
  <c r="H618" i="8" s="1"/>
  <c r="G617" i="8"/>
  <c r="E625" i="9" l="1"/>
  <c r="F624" i="9"/>
  <c r="F619" i="8"/>
  <c r="H619" i="8" s="1"/>
  <c r="G618" i="8"/>
  <c r="E626" i="9" l="1"/>
  <c r="F625" i="9"/>
  <c r="F620" i="8"/>
  <c r="H620" i="8" s="1"/>
  <c r="G619" i="8"/>
  <c r="E627" i="9" l="1"/>
  <c r="F626" i="9"/>
  <c r="F621" i="8"/>
  <c r="H621" i="8" s="1"/>
  <c r="G620" i="8"/>
  <c r="E628" i="9" l="1"/>
  <c r="F627" i="9"/>
  <c r="F622" i="8"/>
  <c r="H622" i="8" s="1"/>
  <c r="G621" i="8"/>
  <c r="E629" i="9" l="1"/>
  <c r="F628" i="9"/>
  <c r="F623" i="8"/>
  <c r="H623" i="8" s="1"/>
  <c r="G622" i="8"/>
  <c r="E630" i="9" l="1"/>
  <c r="F629" i="9"/>
  <c r="F624" i="8"/>
  <c r="H624" i="8" s="1"/>
  <c r="G623" i="8"/>
  <c r="E631" i="9" l="1"/>
  <c r="F630" i="9"/>
  <c r="F625" i="8"/>
  <c r="H625" i="8" s="1"/>
  <c r="G624" i="8"/>
  <c r="E632" i="9" l="1"/>
  <c r="F631" i="9"/>
  <c r="F626" i="8"/>
  <c r="H626" i="8" s="1"/>
  <c r="G625" i="8"/>
  <c r="E633" i="9" l="1"/>
  <c r="F632" i="9"/>
  <c r="F627" i="8"/>
  <c r="H627" i="8" s="1"/>
  <c r="G626" i="8"/>
  <c r="E634" i="9" l="1"/>
  <c r="F633" i="9"/>
  <c r="F628" i="8"/>
  <c r="H628" i="8" s="1"/>
  <c r="G627" i="8"/>
  <c r="E635" i="9" l="1"/>
  <c r="F634" i="9"/>
  <c r="F629" i="8"/>
  <c r="H629" i="8" s="1"/>
  <c r="G628" i="8"/>
  <c r="E636" i="9" l="1"/>
  <c r="F635" i="9"/>
  <c r="F630" i="8"/>
  <c r="H630" i="8" s="1"/>
  <c r="G629" i="8"/>
  <c r="E637" i="9" l="1"/>
  <c r="F636" i="9"/>
  <c r="F631" i="8"/>
  <c r="H631" i="8" s="1"/>
  <c r="G630" i="8"/>
  <c r="E638" i="9" l="1"/>
  <c r="F637" i="9"/>
  <c r="F632" i="8"/>
  <c r="H632" i="8" s="1"/>
  <c r="G631" i="8"/>
  <c r="E639" i="9" l="1"/>
  <c r="F638" i="9"/>
  <c r="F633" i="8"/>
  <c r="H633" i="8" s="1"/>
  <c r="G632" i="8"/>
  <c r="E640" i="9" l="1"/>
  <c r="F639" i="9"/>
  <c r="F634" i="8"/>
  <c r="H634" i="8" s="1"/>
  <c r="G633" i="8"/>
  <c r="E641" i="9" l="1"/>
  <c r="F640" i="9"/>
  <c r="F635" i="8"/>
  <c r="H635" i="8" s="1"/>
  <c r="G634" i="8"/>
  <c r="E642" i="9" l="1"/>
  <c r="F641" i="9"/>
  <c r="F636" i="8"/>
  <c r="H636" i="8" s="1"/>
  <c r="G635" i="8"/>
  <c r="E643" i="9" l="1"/>
  <c r="F642" i="9"/>
  <c r="F637" i="8"/>
  <c r="H637" i="8" s="1"/>
  <c r="G636" i="8"/>
  <c r="E644" i="9" l="1"/>
  <c r="F643" i="9"/>
  <c r="F638" i="8"/>
  <c r="H638" i="8" s="1"/>
  <c r="G637" i="8"/>
  <c r="E645" i="9" l="1"/>
  <c r="F644" i="9"/>
  <c r="F639" i="8"/>
  <c r="H639" i="8" s="1"/>
  <c r="G638" i="8"/>
  <c r="E646" i="9" l="1"/>
  <c r="F645" i="9"/>
  <c r="F640" i="8"/>
  <c r="H640" i="8" s="1"/>
  <c r="G639" i="8"/>
  <c r="E647" i="9" l="1"/>
  <c r="F646" i="9"/>
  <c r="F641" i="8"/>
  <c r="H641" i="8" s="1"/>
  <c r="G640" i="8"/>
  <c r="E648" i="9" l="1"/>
  <c r="F647" i="9"/>
  <c r="F642" i="8"/>
  <c r="H642" i="8" s="1"/>
  <c r="G641" i="8"/>
  <c r="E649" i="9" l="1"/>
  <c r="F648" i="9"/>
  <c r="F643" i="8"/>
  <c r="H643" i="8" s="1"/>
  <c r="G642" i="8"/>
  <c r="E650" i="9" l="1"/>
  <c r="F649" i="9"/>
  <c r="F644" i="8"/>
  <c r="H644" i="8" s="1"/>
  <c r="G643" i="8"/>
  <c r="E651" i="9" l="1"/>
  <c r="F650" i="9"/>
  <c r="F645" i="8"/>
  <c r="H645" i="8" s="1"/>
  <c r="G644" i="8"/>
  <c r="E652" i="9" l="1"/>
  <c r="F651" i="9"/>
  <c r="F646" i="8"/>
  <c r="H646" i="8" s="1"/>
  <c r="G645" i="8"/>
  <c r="E653" i="9" l="1"/>
  <c r="F652" i="9"/>
  <c r="F647" i="8"/>
  <c r="H647" i="8" s="1"/>
  <c r="G646" i="8"/>
  <c r="E654" i="9" l="1"/>
  <c r="F653" i="9"/>
  <c r="F648" i="8"/>
  <c r="H648" i="8" s="1"/>
  <c r="G647" i="8"/>
  <c r="E655" i="9" l="1"/>
  <c r="F654" i="9"/>
  <c r="F649" i="8"/>
  <c r="H649" i="8" s="1"/>
  <c r="G648" i="8"/>
  <c r="E656" i="9" l="1"/>
  <c r="F655" i="9"/>
  <c r="F650" i="8"/>
  <c r="H650" i="8" s="1"/>
  <c r="G649" i="8"/>
  <c r="E657" i="9" l="1"/>
  <c r="F656" i="9"/>
  <c r="F651" i="8"/>
  <c r="H651" i="8" s="1"/>
  <c r="G650" i="8"/>
  <c r="E658" i="9" l="1"/>
  <c r="F657" i="9"/>
  <c r="F652" i="8"/>
  <c r="H652" i="8" s="1"/>
  <c r="G651" i="8"/>
  <c r="E659" i="9" l="1"/>
  <c r="F658" i="9"/>
  <c r="F653" i="8"/>
  <c r="H653" i="8" s="1"/>
  <c r="G652" i="8"/>
  <c r="E660" i="9" l="1"/>
  <c r="F659" i="9"/>
  <c r="F654" i="8"/>
  <c r="H654" i="8" s="1"/>
  <c r="G653" i="8"/>
  <c r="E661" i="9" l="1"/>
  <c r="F660" i="9"/>
  <c r="F655" i="8"/>
  <c r="H655" i="8" s="1"/>
  <c r="G654" i="8"/>
  <c r="E662" i="9" l="1"/>
  <c r="F661" i="9"/>
  <c r="F656" i="8"/>
  <c r="H656" i="8" s="1"/>
  <c r="G655" i="8"/>
  <c r="E663" i="9" l="1"/>
  <c r="F662" i="9"/>
  <c r="F657" i="8"/>
  <c r="H657" i="8" s="1"/>
  <c r="G656" i="8"/>
  <c r="E664" i="9" l="1"/>
  <c r="F663" i="9"/>
  <c r="F658" i="8"/>
  <c r="H658" i="8" s="1"/>
  <c r="G657" i="8"/>
  <c r="E665" i="9" l="1"/>
  <c r="F664" i="9"/>
  <c r="F659" i="8"/>
  <c r="H659" i="8" s="1"/>
  <c r="G658" i="8"/>
  <c r="E666" i="9" l="1"/>
  <c r="F665" i="9"/>
  <c r="F660" i="8"/>
  <c r="H660" i="8" s="1"/>
  <c r="G659" i="8"/>
  <c r="E667" i="9" l="1"/>
  <c r="F666" i="9"/>
  <c r="F661" i="8"/>
  <c r="H661" i="8" s="1"/>
  <c r="G660" i="8"/>
  <c r="E668" i="9" l="1"/>
  <c r="F667" i="9"/>
  <c r="F662" i="8"/>
  <c r="H662" i="8" s="1"/>
  <c r="G661" i="8"/>
  <c r="E669" i="9" l="1"/>
  <c r="F668" i="9"/>
  <c r="F663" i="8"/>
  <c r="H663" i="8" s="1"/>
  <c r="G662" i="8"/>
  <c r="E670" i="9" l="1"/>
  <c r="F669" i="9"/>
  <c r="F664" i="8"/>
  <c r="H664" i="8" s="1"/>
  <c r="G663" i="8"/>
  <c r="E671" i="9" l="1"/>
  <c r="F670" i="9"/>
  <c r="F665" i="8"/>
  <c r="H665" i="8" s="1"/>
  <c r="G664" i="8"/>
  <c r="E672" i="9" l="1"/>
  <c r="F671" i="9"/>
  <c r="F666" i="8"/>
  <c r="H666" i="8" s="1"/>
  <c r="G665" i="8"/>
  <c r="E673" i="9" l="1"/>
  <c r="F672" i="9"/>
  <c r="F667" i="8"/>
  <c r="H667" i="8" s="1"/>
  <c r="G666" i="8"/>
  <c r="E674" i="9" l="1"/>
  <c r="F673" i="9"/>
  <c r="F668" i="8"/>
  <c r="H668" i="8" s="1"/>
  <c r="G667" i="8"/>
  <c r="E675" i="9" l="1"/>
  <c r="F674" i="9"/>
  <c r="F669" i="8"/>
  <c r="H669" i="8" s="1"/>
  <c r="G668" i="8"/>
  <c r="E676" i="9" l="1"/>
  <c r="F675" i="9"/>
  <c r="F670" i="8"/>
  <c r="H670" i="8" s="1"/>
  <c r="G669" i="8"/>
  <c r="E677" i="9" l="1"/>
  <c r="F676" i="9"/>
  <c r="F671" i="8"/>
  <c r="H671" i="8" s="1"/>
  <c r="G670" i="8"/>
  <c r="E678" i="9" l="1"/>
  <c r="F677" i="9"/>
  <c r="F672" i="8"/>
  <c r="H672" i="8" s="1"/>
  <c r="G671" i="8"/>
  <c r="E679" i="9" l="1"/>
  <c r="F678" i="9"/>
  <c r="F673" i="8"/>
  <c r="H673" i="8" s="1"/>
  <c r="G672" i="8"/>
  <c r="E680" i="9" l="1"/>
  <c r="F679" i="9"/>
  <c r="F674" i="8"/>
  <c r="H674" i="8" s="1"/>
  <c r="G673" i="8"/>
  <c r="E681" i="9" l="1"/>
  <c r="F680" i="9"/>
  <c r="F675" i="8"/>
  <c r="H675" i="8" s="1"/>
  <c r="G674" i="8"/>
  <c r="E682" i="9" l="1"/>
  <c r="F681" i="9"/>
  <c r="F676" i="8"/>
  <c r="H676" i="8" s="1"/>
  <c r="G675" i="8"/>
  <c r="E683" i="9" l="1"/>
  <c r="F682" i="9"/>
  <c r="F677" i="8"/>
  <c r="H677" i="8" s="1"/>
  <c r="G676" i="8"/>
  <c r="E684" i="9" l="1"/>
  <c r="F683" i="9"/>
  <c r="F678" i="8"/>
  <c r="H678" i="8" s="1"/>
  <c r="G677" i="8"/>
  <c r="E685" i="9" l="1"/>
  <c r="F684" i="9"/>
  <c r="F679" i="8"/>
  <c r="H679" i="8" s="1"/>
  <c r="G678" i="8"/>
  <c r="E686" i="9" l="1"/>
  <c r="F685" i="9"/>
  <c r="F680" i="8"/>
  <c r="H680" i="8" s="1"/>
  <c r="G679" i="8"/>
  <c r="E687" i="9" l="1"/>
  <c r="F686" i="9"/>
  <c r="F681" i="8"/>
  <c r="H681" i="8" s="1"/>
  <c r="G680" i="8"/>
  <c r="E688" i="9" l="1"/>
  <c r="F687" i="9"/>
  <c r="F682" i="8"/>
  <c r="H682" i="8" s="1"/>
  <c r="G681" i="8"/>
  <c r="E689" i="9" l="1"/>
  <c r="F688" i="9"/>
  <c r="F683" i="8"/>
  <c r="H683" i="8" s="1"/>
  <c r="G682" i="8"/>
  <c r="E690" i="9" l="1"/>
  <c r="F689" i="9"/>
  <c r="F684" i="8"/>
  <c r="H684" i="8" s="1"/>
  <c r="G683" i="8"/>
  <c r="E691" i="9" l="1"/>
  <c r="F690" i="9"/>
  <c r="F685" i="8"/>
  <c r="H685" i="8" s="1"/>
  <c r="G684" i="8"/>
  <c r="E692" i="9" l="1"/>
  <c r="F691" i="9"/>
  <c r="F686" i="8"/>
  <c r="H686" i="8" s="1"/>
  <c r="G685" i="8"/>
  <c r="E693" i="9" l="1"/>
  <c r="F692" i="9"/>
  <c r="F687" i="8"/>
  <c r="H687" i="8" s="1"/>
  <c r="G686" i="8"/>
  <c r="E694" i="9" l="1"/>
  <c r="F693" i="9"/>
  <c r="F688" i="8"/>
  <c r="H688" i="8" s="1"/>
  <c r="G687" i="8"/>
  <c r="E695" i="9" l="1"/>
  <c r="F694" i="9"/>
  <c r="F689" i="8"/>
  <c r="H689" i="8" s="1"/>
  <c r="G688" i="8"/>
  <c r="E696" i="9" l="1"/>
  <c r="F695" i="9"/>
  <c r="F690" i="8"/>
  <c r="H690" i="8" s="1"/>
  <c r="G689" i="8"/>
  <c r="E697" i="9" l="1"/>
  <c r="F696" i="9"/>
  <c r="F691" i="8"/>
  <c r="H691" i="8" s="1"/>
  <c r="G690" i="8"/>
  <c r="E698" i="9" l="1"/>
  <c r="F697" i="9"/>
  <c r="F692" i="8"/>
  <c r="H692" i="8" s="1"/>
  <c r="G691" i="8"/>
  <c r="E699" i="9" l="1"/>
  <c r="F698" i="9"/>
  <c r="F693" i="8"/>
  <c r="H693" i="8" s="1"/>
  <c r="G692" i="8"/>
  <c r="E700" i="9" l="1"/>
  <c r="F699" i="9"/>
  <c r="F694" i="8"/>
  <c r="H694" i="8" s="1"/>
  <c r="G693" i="8"/>
  <c r="E701" i="9" l="1"/>
  <c r="F700" i="9"/>
  <c r="F695" i="8"/>
  <c r="H695" i="8" s="1"/>
  <c r="G694" i="8"/>
  <c r="E702" i="9" l="1"/>
  <c r="F701" i="9"/>
  <c r="F696" i="8"/>
  <c r="H696" i="8" s="1"/>
  <c r="G695" i="8"/>
  <c r="E703" i="9" l="1"/>
  <c r="F702" i="9"/>
  <c r="F697" i="8"/>
  <c r="H697" i="8" s="1"/>
  <c r="G696" i="8"/>
  <c r="E704" i="9" l="1"/>
  <c r="F703" i="9"/>
  <c r="F698" i="8"/>
  <c r="H698" i="8" s="1"/>
  <c r="G697" i="8"/>
  <c r="E705" i="9" l="1"/>
  <c r="F704" i="9"/>
  <c r="F699" i="8"/>
  <c r="H699" i="8" s="1"/>
  <c r="G698" i="8"/>
  <c r="E706" i="9" l="1"/>
  <c r="F705" i="9"/>
  <c r="F700" i="8"/>
  <c r="H700" i="8" s="1"/>
  <c r="G699" i="8"/>
  <c r="E707" i="9" l="1"/>
  <c r="F706" i="9"/>
  <c r="F701" i="8"/>
  <c r="H701" i="8" s="1"/>
  <c r="G700" i="8"/>
  <c r="E708" i="9" l="1"/>
  <c r="F707" i="9"/>
  <c r="F702" i="8"/>
  <c r="H702" i="8" s="1"/>
  <c r="G701" i="8"/>
  <c r="E709" i="9" l="1"/>
  <c r="F708" i="9"/>
  <c r="F703" i="8"/>
  <c r="H703" i="8" s="1"/>
  <c r="G702" i="8"/>
  <c r="E710" i="9" l="1"/>
  <c r="F709" i="9"/>
  <c r="F704" i="8"/>
  <c r="H704" i="8" s="1"/>
  <c r="G703" i="8"/>
  <c r="E711" i="9" l="1"/>
  <c r="F710" i="9"/>
  <c r="F705" i="8"/>
  <c r="H705" i="8" s="1"/>
  <c r="G704" i="8"/>
  <c r="E712" i="9" l="1"/>
  <c r="F711" i="9"/>
  <c r="F706" i="8"/>
  <c r="H706" i="8" s="1"/>
  <c r="G705" i="8"/>
  <c r="E713" i="9" l="1"/>
  <c r="F712" i="9"/>
  <c r="F707" i="8"/>
  <c r="H707" i="8" s="1"/>
  <c r="G706" i="8"/>
  <c r="E714" i="9" l="1"/>
  <c r="F713" i="9"/>
  <c r="F708" i="8"/>
  <c r="H708" i="8" s="1"/>
  <c r="G707" i="8"/>
  <c r="E715" i="9" l="1"/>
  <c r="F714" i="9"/>
  <c r="F709" i="8"/>
  <c r="H709" i="8" s="1"/>
  <c r="G708" i="8"/>
  <c r="E716" i="9" l="1"/>
  <c r="F715" i="9"/>
  <c r="F710" i="8"/>
  <c r="H710" i="8" s="1"/>
  <c r="G709" i="8"/>
  <c r="E717" i="9" l="1"/>
  <c r="F716" i="9"/>
  <c r="F711" i="8"/>
  <c r="H711" i="8" s="1"/>
  <c r="G710" i="8"/>
  <c r="E718" i="9" l="1"/>
  <c r="F717" i="9"/>
  <c r="F712" i="8"/>
  <c r="H712" i="8" s="1"/>
  <c r="G711" i="8"/>
  <c r="E719" i="9" l="1"/>
  <c r="F718" i="9"/>
  <c r="F713" i="8"/>
  <c r="H713" i="8" s="1"/>
  <c r="G712" i="8"/>
  <c r="E720" i="9" l="1"/>
  <c r="F719" i="9"/>
  <c r="F714" i="8"/>
  <c r="H714" i="8" s="1"/>
  <c r="G713" i="8"/>
  <c r="E721" i="9" l="1"/>
  <c r="F720" i="9"/>
  <c r="F715" i="8"/>
  <c r="H715" i="8" s="1"/>
  <c r="G714" i="8"/>
  <c r="E722" i="9" l="1"/>
  <c r="F721" i="9"/>
  <c r="F716" i="8"/>
  <c r="H716" i="8" s="1"/>
  <c r="G715" i="8"/>
  <c r="E723" i="9" l="1"/>
  <c r="F722" i="9"/>
  <c r="F717" i="8"/>
  <c r="H717" i="8" s="1"/>
  <c r="G716" i="8"/>
  <c r="E724" i="9" l="1"/>
  <c r="F723" i="9"/>
  <c r="F718" i="8"/>
  <c r="H718" i="8" s="1"/>
  <c r="G717" i="8"/>
  <c r="E725" i="9" l="1"/>
  <c r="F724" i="9"/>
  <c r="F719" i="8"/>
  <c r="H719" i="8" s="1"/>
  <c r="G718" i="8"/>
  <c r="E726" i="9" l="1"/>
  <c r="F725" i="9"/>
  <c r="F720" i="8"/>
  <c r="H720" i="8" s="1"/>
  <c r="G719" i="8"/>
  <c r="E727" i="9" l="1"/>
  <c r="F726" i="9"/>
  <c r="F721" i="8"/>
  <c r="H721" i="8" s="1"/>
  <c r="G720" i="8"/>
  <c r="E728" i="9" l="1"/>
  <c r="F727" i="9"/>
  <c r="F722" i="8"/>
  <c r="H722" i="8" s="1"/>
  <c r="G721" i="8"/>
  <c r="E729" i="9" l="1"/>
  <c r="F728" i="9"/>
  <c r="F723" i="8"/>
  <c r="H723" i="8" s="1"/>
  <c r="G722" i="8"/>
  <c r="E730" i="9" l="1"/>
  <c r="F729" i="9"/>
  <c r="F724" i="8"/>
  <c r="H724" i="8" s="1"/>
  <c r="G723" i="8"/>
  <c r="E731" i="9" l="1"/>
  <c r="F730" i="9"/>
  <c r="F725" i="8"/>
  <c r="H725" i="8" s="1"/>
  <c r="G724" i="8"/>
  <c r="E732" i="9" l="1"/>
  <c r="F731" i="9"/>
  <c r="F726" i="8"/>
  <c r="H726" i="8" s="1"/>
  <c r="G725" i="8"/>
  <c r="E733" i="9" l="1"/>
  <c r="F732" i="9"/>
  <c r="F727" i="8"/>
  <c r="H727" i="8" s="1"/>
  <c r="G726" i="8"/>
  <c r="E734" i="9" l="1"/>
  <c r="F733" i="9"/>
  <c r="F728" i="8"/>
  <c r="H728" i="8" s="1"/>
  <c r="G727" i="8"/>
  <c r="E735" i="9" l="1"/>
  <c r="F734" i="9"/>
  <c r="F729" i="8"/>
  <c r="H729" i="8" s="1"/>
  <c r="G728" i="8"/>
  <c r="E736" i="9" l="1"/>
  <c r="F735" i="9"/>
  <c r="F730" i="8"/>
  <c r="H730" i="8" s="1"/>
  <c r="G729" i="8"/>
  <c r="E737" i="9" l="1"/>
  <c r="F736" i="9"/>
  <c r="F731" i="8"/>
  <c r="H731" i="8" s="1"/>
  <c r="G730" i="8"/>
  <c r="E738" i="9" l="1"/>
  <c r="F737" i="9"/>
  <c r="F732" i="8"/>
  <c r="H732" i="8" s="1"/>
  <c r="G731" i="8"/>
  <c r="E739" i="9" l="1"/>
  <c r="F738" i="9"/>
  <c r="F733" i="8"/>
  <c r="H733" i="8" s="1"/>
  <c r="G732" i="8"/>
  <c r="E740" i="9" l="1"/>
  <c r="F739" i="9"/>
  <c r="F734" i="8"/>
  <c r="H734" i="8" s="1"/>
  <c r="G733" i="8"/>
  <c r="E741" i="9" l="1"/>
  <c r="F740" i="9"/>
  <c r="F735" i="8"/>
  <c r="H735" i="8" s="1"/>
  <c r="G734" i="8"/>
  <c r="E742" i="9" l="1"/>
  <c r="F741" i="9"/>
  <c r="F736" i="8"/>
  <c r="H736" i="8" s="1"/>
  <c r="G735" i="8"/>
  <c r="E743" i="9" l="1"/>
  <c r="F742" i="9"/>
  <c r="F737" i="8"/>
  <c r="H737" i="8" s="1"/>
  <c r="G736" i="8"/>
  <c r="E744" i="9" l="1"/>
  <c r="F743" i="9"/>
  <c r="F738" i="8"/>
  <c r="H738" i="8" s="1"/>
  <c r="G737" i="8"/>
  <c r="E745" i="9" l="1"/>
  <c r="F744" i="9"/>
  <c r="F739" i="8"/>
  <c r="H739" i="8" s="1"/>
  <c r="G738" i="8"/>
  <c r="E746" i="9" l="1"/>
  <c r="F745" i="9"/>
  <c r="F740" i="8"/>
  <c r="H740" i="8" s="1"/>
  <c r="G739" i="8"/>
  <c r="E747" i="9" l="1"/>
  <c r="F746" i="9"/>
  <c r="F741" i="8"/>
  <c r="H741" i="8" s="1"/>
  <c r="G740" i="8"/>
  <c r="E748" i="9" l="1"/>
  <c r="F747" i="9"/>
  <c r="F742" i="8"/>
  <c r="H742" i="8" s="1"/>
  <c r="G741" i="8"/>
  <c r="E749" i="9" l="1"/>
  <c r="F748" i="9"/>
  <c r="F743" i="8"/>
  <c r="H743" i="8" s="1"/>
  <c r="G742" i="8"/>
  <c r="E750" i="9" l="1"/>
  <c r="F749" i="9"/>
  <c r="F744" i="8"/>
  <c r="H744" i="8" s="1"/>
  <c r="G743" i="8"/>
  <c r="E751" i="9" l="1"/>
  <c r="F750" i="9"/>
  <c r="F745" i="8"/>
  <c r="H745" i="8" s="1"/>
  <c r="G744" i="8"/>
  <c r="E752" i="9" l="1"/>
  <c r="F751" i="9"/>
  <c r="F746" i="8"/>
  <c r="H746" i="8" s="1"/>
  <c r="G745" i="8"/>
  <c r="E753" i="9" l="1"/>
  <c r="F752" i="9"/>
  <c r="F747" i="8"/>
  <c r="H747" i="8" s="1"/>
  <c r="G746" i="8"/>
  <c r="E754" i="9" l="1"/>
  <c r="F753" i="9"/>
  <c r="F748" i="8"/>
  <c r="H748" i="8" s="1"/>
  <c r="G747" i="8"/>
  <c r="E755" i="9" l="1"/>
  <c r="F754" i="9"/>
  <c r="F749" i="8"/>
  <c r="H749" i="8" s="1"/>
  <c r="G748" i="8"/>
  <c r="E756" i="9" l="1"/>
  <c r="F755" i="9"/>
  <c r="F750" i="8"/>
  <c r="H750" i="8" s="1"/>
  <c r="G749" i="8"/>
  <c r="E757" i="9" l="1"/>
  <c r="F756" i="9"/>
  <c r="F751" i="8"/>
  <c r="H751" i="8" s="1"/>
  <c r="G750" i="8"/>
  <c r="E758" i="9" l="1"/>
  <c r="F757" i="9"/>
  <c r="F752" i="8"/>
  <c r="H752" i="8" s="1"/>
  <c r="G751" i="8"/>
  <c r="E759" i="9" l="1"/>
  <c r="F758" i="9"/>
  <c r="F753" i="8"/>
  <c r="H753" i="8" s="1"/>
  <c r="G752" i="8"/>
  <c r="E760" i="9" l="1"/>
  <c r="F759" i="9"/>
  <c r="F754" i="8"/>
  <c r="H754" i="8" s="1"/>
  <c r="G753" i="8"/>
  <c r="E761" i="9" l="1"/>
  <c r="F760" i="9"/>
  <c r="F755" i="8"/>
  <c r="H755" i="8" s="1"/>
  <c r="G754" i="8"/>
  <c r="E762" i="9" l="1"/>
  <c r="F761" i="9"/>
  <c r="F756" i="8"/>
  <c r="H756" i="8" s="1"/>
  <c r="G755" i="8"/>
  <c r="E763" i="9" l="1"/>
  <c r="F762" i="9"/>
  <c r="F757" i="8"/>
  <c r="H757" i="8" s="1"/>
  <c r="G756" i="8"/>
  <c r="E764" i="9" l="1"/>
  <c r="F763" i="9"/>
  <c r="F758" i="8"/>
  <c r="H758" i="8" s="1"/>
  <c r="G757" i="8"/>
  <c r="E765" i="9" l="1"/>
  <c r="F764" i="9"/>
  <c r="F759" i="8"/>
  <c r="H759" i="8" s="1"/>
  <c r="G758" i="8"/>
  <c r="E766" i="9" l="1"/>
  <c r="F765" i="9"/>
  <c r="F760" i="8"/>
  <c r="H760" i="8" s="1"/>
  <c r="G759" i="8"/>
  <c r="E767" i="9" l="1"/>
  <c r="F766" i="9"/>
  <c r="F761" i="8"/>
  <c r="H761" i="8" s="1"/>
  <c r="G760" i="8"/>
  <c r="E768" i="9" l="1"/>
  <c r="F767" i="9"/>
  <c r="F762" i="8"/>
  <c r="H762" i="8" s="1"/>
  <c r="G761" i="8"/>
  <c r="E769" i="9" l="1"/>
  <c r="F768" i="9"/>
  <c r="F763" i="8"/>
  <c r="H763" i="8" s="1"/>
  <c r="G762" i="8"/>
  <c r="E770" i="9" l="1"/>
  <c r="F769" i="9"/>
  <c r="F764" i="8"/>
  <c r="H764" i="8" s="1"/>
  <c r="G763" i="8"/>
  <c r="E771" i="9" l="1"/>
  <c r="F770" i="9"/>
  <c r="F765" i="8"/>
  <c r="H765" i="8" s="1"/>
  <c r="G764" i="8"/>
  <c r="E772" i="9" l="1"/>
  <c r="F771" i="9"/>
  <c r="F766" i="8"/>
  <c r="H766" i="8" s="1"/>
  <c r="G765" i="8"/>
  <c r="E773" i="9" l="1"/>
  <c r="F772" i="9"/>
  <c r="F767" i="8"/>
  <c r="H767" i="8" s="1"/>
  <c r="G766" i="8"/>
  <c r="E774" i="9" l="1"/>
  <c r="F773" i="9"/>
  <c r="F768" i="8"/>
  <c r="H768" i="8" s="1"/>
  <c r="G767" i="8"/>
  <c r="E775" i="9" l="1"/>
  <c r="F774" i="9"/>
  <c r="F769" i="8"/>
  <c r="H769" i="8" s="1"/>
  <c r="G768" i="8"/>
  <c r="E776" i="9" l="1"/>
  <c r="F775" i="9"/>
  <c r="F770" i="8"/>
  <c r="H770" i="8" s="1"/>
  <c r="G769" i="8"/>
  <c r="E777" i="9" l="1"/>
  <c r="F776" i="9"/>
  <c r="F771" i="8"/>
  <c r="H771" i="8" s="1"/>
  <c r="G770" i="8"/>
  <c r="E778" i="9" l="1"/>
  <c r="F777" i="9"/>
  <c r="F772" i="8"/>
  <c r="H772" i="8" s="1"/>
  <c r="G771" i="8"/>
  <c r="E779" i="9" l="1"/>
  <c r="F778" i="9"/>
  <c r="F773" i="8"/>
  <c r="H773" i="8" s="1"/>
  <c r="G772" i="8"/>
  <c r="E780" i="9" l="1"/>
  <c r="F779" i="9"/>
  <c r="F774" i="8"/>
  <c r="H774" i="8" s="1"/>
  <c r="G773" i="8"/>
  <c r="E781" i="9" l="1"/>
  <c r="F780" i="9"/>
  <c r="F775" i="8"/>
  <c r="H775" i="8" s="1"/>
  <c r="G774" i="8"/>
  <c r="E782" i="9" l="1"/>
  <c r="F781" i="9"/>
  <c r="F776" i="8"/>
  <c r="H776" i="8" s="1"/>
  <c r="G775" i="8"/>
  <c r="E783" i="9" l="1"/>
  <c r="F782" i="9"/>
  <c r="F777" i="8"/>
  <c r="H777" i="8" s="1"/>
  <c r="G776" i="8"/>
  <c r="E784" i="9" l="1"/>
  <c r="F783" i="9"/>
  <c r="F778" i="8"/>
  <c r="H778" i="8" s="1"/>
  <c r="G777" i="8"/>
  <c r="E785" i="9" l="1"/>
  <c r="F784" i="9"/>
  <c r="F779" i="8"/>
  <c r="H779" i="8" s="1"/>
  <c r="G778" i="8"/>
  <c r="E786" i="9" l="1"/>
  <c r="F785" i="9"/>
  <c r="F780" i="8"/>
  <c r="H780" i="8" s="1"/>
  <c r="G779" i="8"/>
  <c r="E787" i="9" l="1"/>
  <c r="F786" i="9"/>
  <c r="F781" i="8"/>
  <c r="H781" i="8" s="1"/>
  <c r="G780" i="8"/>
  <c r="E788" i="9" l="1"/>
  <c r="F787" i="9"/>
  <c r="F782" i="8"/>
  <c r="H782" i="8" s="1"/>
  <c r="G781" i="8"/>
  <c r="E789" i="9" l="1"/>
  <c r="F788" i="9"/>
  <c r="F783" i="8"/>
  <c r="H783" i="8" s="1"/>
  <c r="G782" i="8"/>
  <c r="E790" i="9" l="1"/>
  <c r="F789" i="9"/>
  <c r="F784" i="8"/>
  <c r="H784" i="8" s="1"/>
  <c r="G783" i="8"/>
  <c r="E791" i="9" l="1"/>
  <c r="F790" i="9"/>
  <c r="F785" i="8"/>
  <c r="H785" i="8" s="1"/>
  <c r="G784" i="8"/>
  <c r="E792" i="9" l="1"/>
  <c r="F791" i="9"/>
  <c r="F786" i="8"/>
  <c r="H786" i="8" s="1"/>
  <c r="G785" i="8"/>
  <c r="E793" i="9" l="1"/>
  <c r="F792" i="9"/>
  <c r="F787" i="8"/>
  <c r="H787" i="8" s="1"/>
  <c r="G786" i="8"/>
  <c r="E794" i="9" l="1"/>
  <c r="F793" i="9"/>
  <c r="F788" i="8"/>
  <c r="H788" i="8" s="1"/>
  <c r="G787" i="8"/>
  <c r="E795" i="9" l="1"/>
  <c r="F794" i="9"/>
  <c r="F789" i="8"/>
  <c r="H789" i="8" s="1"/>
  <c r="G788" i="8"/>
  <c r="E796" i="9" l="1"/>
  <c r="F795" i="9"/>
  <c r="F790" i="8"/>
  <c r="H790" i="8" s="1"/>
  <c r="G789" i="8"/>
  <c r="E797" i="9" l="1"/>
  <c r="F796" i="9"/>
  <c r="F791" i="8"/>
  <c r="H791" i="8" s="1"/>
  <c r="G790" i="8"/>
  <c r="E798" i="9" l="1"/>
  <c r="F797" i="9"/>
  <c r="F792" i="8"/>
  <c r="H792" i="8" s="1"/>
  <c r="G791" i="8"/>
  <c r="E799" i="9" l="1"/>
  <c r="F798" i="9"/>
  <c r="F793" i="8"/>
  <c r="H793" i="8" s="1"/>
  <c r="G792" i="8"/>
  <c r="E800" i="9" l="1"/>
  <c r="F799" i="9"/>
  <c r="F794" i="8"/>
  <c r="H794" i="8" s="1"/>
  <c r="G793" i="8"/>
  <c r="E801" i="9" l="1"/>
  <c r="F800" i="9"/>
  <c r="F795" i="8"/>
  <c r="H795" i="8" s="1"/>
  <c r="G794" i="8"/>
  <c r="E802" i="9" l="1"/>
  <c r="F801" i="9"/>
  <c r="F796" i="8"/>
  <c r="H796" i="8" s="1"/>
  <c r="G795" i="8"/>
  <c r="E803" i="9" l="1"/>
  <c r="F802" i="9"/>
  <c r="F797" i="8"/>
  <c r="H797" i="8" s="1"/>
  <c r="G796" i="8"/>
  <c r="E804" i="9" l="1"/>
  <c r="F803" i="9"/>
  <c r="F798" i="8"/>
  <c r="H798" i="8" s="1"/>
  <c r="G797" i="8"/>
  <c r="E805" i="9" l="1"/>
  <c r="F804" i="9"/>
  <c r="F799" i="8"/>
  <c r="H799" i="8" s="1"/>
  <c r="G798" i="8"/>
  <c r="E806" i="9" l="1"/>
  <c r="F805" i="9"/>
  <c r="F800" i="8"/>
  <c r="H800" i="8" s="1"/>
  <c r="G799" i="8"/>
  <c r="E807" i="9" l="1"/>
  <c r="F806" i="9"/>
  <c r="F801" i="8"/>
  <c r="H801" i="8" s="1"/>
  <c r="G800" i="8"/>
  <c r="E808" i="9" l="1"/>
  <c r="F807" i="9"/>
  <c r="F802" i="8"/>
  <c r="H802" i="8" s="1"/>
  <c r="G801" i="8"/>
  <c r="E809" i="9" l="1"/>
  <c r="F808" i="9"/>
  <c r="F803" i="8"/>
  <c r="H803" i="8" s="1"/>
  <c r="G802" i="8"/>
  <c r="E810" i="9" l="1"/>
  <c r="F809" i="9"/>
  <c r="F804" i="8"/>
  <c r="H804" i="8" s="1"/>
  <c r="G803" i="8"/>
  <c r="E811" i="9" l="1"/>
  <c r="F810" i="9"/>
  <c r="F805" i="8"/>
  <c r="H805" i="8" s="1"/>
  <c r="G804" i="8"/>
  <c r="E812" i="9" l="1"/>
  <c r="F811" i="9"/>
  <c r="F806" i="8"/>
  <c r="H806" i="8" s="1"/>
  <c r="G805" i="8"/>
  <c r="E813" i="9" l="1"/>
  <c r="F812" i="9"/>
  <c r="F807" i="8"/>
  <c r="H807" i="8" s="1"/>
  <c r="G806" i="8"/>
  <c r="E814" i="9" l="1"/>
  <c r="F813" i="9"/>
  <c r="F808" i="8"/>
  <c r="H808" i="8" s="1"/>
  <c r="G807" i="8"/>
  <c r="E815" i="9" l="1"/>
  <c r="F814" i="9"/>
  <c r="F809" i="8"/>
  <c r="H809" i="8" s="1"/>
  <c r="G808" i="8"/>
  <c r="E816" i="9" l="1"/>
  <c r="F815" i="9"/>
  <c r="F810" i="8"/>
  <c r="H810" i="8" s="1"/>
  <c r="G809" i="8"/>
  <c r="E817" i="9" l="1"/>
  <c r="F816" i="9"/>
  <c r="F811" i="8"/>
  <c r="H811" i="8" s="1"/>
  <c r="G810" i="8"/>
  <c r="E818" i="9" l="1"/>
  <c r="F817" i="9"/>
  <c r="F812" i="8"/>
  <c r="H812" i="8" s="1"/>
  <c r="G811" i="8"/>
  <c r="E819" i="9" l="1"/>
  <c r="F818" i="9"/>
  <c r="F813" i="8"/>
  <c r="H813" i="8" s="1"/>
  <c r="G812" i="8"/>
  <c r="E820" i="9" l="1"/>
  <c r="F819" i="9"/>
  <c r="F814" i="8"/>
  <c r="H814" i="8" s="1"/>
  <c r="G813" i="8"/>
  <c r="E821" i="9" l="1"/>
  <c r="F820" i="9"/>
  <c r="F815" i="8"/>
  <c r="H815" i="8" s="1"/>
  <c r="G814" i="8"/>
  <c r="E822" i="9" l="1"/>
  <c r="F821" i="9"/>
  <c r="F816" i="8"/>
  <c r="H816" i="8" s="1"/>
  <c r="G815" i="8"/>
  <c r="E823" i="9" l="1"/>
  <c r="F822" i="9"/>
  <c r="F817" i="8"/>
  <c r="H817" i="8" s="1"/>
  <c r="G816" i="8"/>
  <c r="E824" i="9" l="1"/>
  <c r="F823" i="9"/>
  <c r="F818" i="8"/>
  <c r="H818" i="8" s="1"/>
  <c r="G817" i="8"/>
  <c r="E825" i="9" l="1"/>
  <c r="F824" i="9"/>
  <c r="F819" i="8"/>
  <c r="H819" i="8" s="1"/>
  <c r="G818" i="8"/>
  <c r="E826" i="9" l="1"/>
  <c r="F825" i="9"/>
  <c r="F820" i="8"/>
  <c r="H820" i="8" s="1"/>
  <c r="G819" i="8"/>
  <c r="E827" i="9" l="1"/>
  <c r="F826" i="9"/>
  <c r="F821" i="8"/>
  <c r="H821" i="8" s="1"/>
  <c r="G820" i="8"/>
  <c r="E828" i="9" l="1"/>
  <c r="F827" i="9"/>
  <c r="F822" i="8"/>
  <c r="H822" i="8" s="1"/>
  <c r="G821" i="8"/>
  <c r="E829" i="9" l="1"/>
  <c r="F828" i="9"/>
  <c r="F823" i="8"/>
  <c r="H823" i="8" s="1"/>
  <c r="G822" i="8"/>
  <c r="E830" i="9" l="1"/>
  <c r="F829" i="9"/>
  <c r="F824" i="8"/>
  <c r="H824" i="8" s="1"/>
  <c r="G823" i="8"/>
  <c r="E831" i="9" l="1"/>
  <c r="F830" i="9"/>
  <c r="F825" i="8"/>
  <c r="H825" i="8" s="1"/>
  <c r="G824" i="8"/>
  <c r="E832" i="9" l="1"/>
  <c r="F831" i="9"/>
  <c r="F826" i="8"/>
  <c r="H826" i="8" s="1"/>
  <c r="G825" i="8"/>
  <c r="E833" i="9" l="1"/>
  <c r="F832" i="9"/>
  <c r="F827" i="8"/>
  <c r="H827" i="8" s="1"/>
  <c r="G826" i="8"/>
  <c r="E834" i="9" l="1"/>
  <c r="F833" i="9"/>
  <c r="F828" i="8"/>
  <c r="H828" i="8" s="1"/>
  <c r="G827" i="8"/>
  <c r="E835" i="9" l="1"/>
  <c r="F834" i="9"/>
  <c r="F829" i="8"/>
  <c r="H829" i="8" s="1"/>
  <c r="G828" i="8"/>
  <c r="E836" i="9" l="1"/>
  <c r="F835" i="9"/>
  <c r="F830" i="8"/>
  <c r="H830" i="8" s="1"/>
  <c r="G829" i="8"/>
  <c r="E837" i="9" l="1"/>
  <c r="F836" i="9"/>
  <c r="F831" i="8"/>
  <c r="H831" i="8" s="1"/>
  <c r="G830" i="8"/>
  <c r="E838" i="9" l="1"/>
  <c r="F837" i="9"/>
  <c r="F832" i="8"/>
  <c r="H832" i="8" s="1"/>
  <c r="G831" i="8"/>
  <c r="E839" i="9" l="1"/>
  <c r="F838" i="9"/>
  <c r="F833" i="8"/>
  <c r="H833" i="8" s="1"/>
  <c r="G832" i="8"/>
  <c r="E840" i="9" l="1"/>
  <c r="F839" i="9"/>
  <c r="F834" i="8"/>
  <c r="H834" i="8" s="1"/>
  <c r="G833" i="8"/>
  <c r="E841" i="9" l="1"/>
  <c r="F840" i="9"/>
  <c r="F835" i="8"/>
  <c r="H835" i="8" s="1"/>
  <c r="G834" i="8"/>
  <c r="E842" i="9" l="1"/>
  <c r="F841" i="9"/>
  <c r="F836" i="8"/>
  <c r="H836" i="8" s="1"/>
  <c r="G835" i="8"/>
  <c r="E843" i="9" l="1"/>
  <c r="F842" i="9"/>
  <c r="F837" i="8"/>
  <c r="H837" i="8" s="1"/>
  <c r="G836" i="8"/>
  <c r="E844" i="9" l="1"/>
  <c r="F843" i="9"/>
  <c r="F838" i="8"/>
  <c r="H838" i="8" s="1"/>
  <c r="G837" i="8"/>
  <c r="E845" i="9" l="1"/>
  <c r="F844" i="9"/>
  <c r="F839" i="8"/>
  <c r="H839" i="8" s="1"/>
  <c r="G838" i="8"/>
  <c r="E846" i="9" l="1"/>
  <c r="F845" i="9"/>
  <c r="F840" i="8"/>
  <c r="H840" i="8" s="1"/>
  <c r="G839" i="8"/>
  <c r="E847" i="9" l="1"/>
  <c r="F846" i="9"/>
  <c r="F841" i="8"/>
  <c r="H841" i="8" s="1"/>
  <c r="G840" i="8"/>
  <c r="E848" i="9" l="1"/>
  <c r="F847" i="9"/>
  <c r="F842" i="8"/>
  <c r="H842" i="8" s="1"/>
  <c r="G841" i="8"/>
  <c r="E849" i="9" l="1"/>
  <c r="F848" i="9"/>
  <c r="F843" i="8"/>
  <c r="H843" i="8" s="1"/>
  <c r="G842" i="8"/>
  <c r="E850" i="9" l="1"/>
  <c r="F849" i="9"/>
  <c r="F844" i="8"/>
  <c r="H844" i="8" s="1"/>
  <c r="G843" i="8"/>
  <c r="E851" i="9" l="1"/>
  <c r="F850" i="9"/>
  <c r="F845" i="8"/>
  <c r="H845" i="8" s="1"/>
  <c r="G844" i="8"/>
  <c r="E852" i="9" l="1"/>
  <c r="F851" i="9"/>
  <c r="F846" i="8"/>
  <c r="H846" i="8" s="1"/>
  <c r="G845" i="8"/>
  <c r="E853" i="9" l="1"/>
  <c r="F852" i="9"/>
  <c r="F847" i="8"/>
  <c r="H847" i="8" s="1"/>
  <c r="G846" i="8"/>
  <c r="E854" i="9" l="1"/>
  <c r="F853" i="9"/>
  <c r="F848" i="8"/>
  <c r="H848" i="8" s="1"/>
  <c r="G847" i="8"/>
  <c r="E855" i="9" l="1"/>
  <c r="F854" i="9"/>
  <c r="F849" i="8"/>
  <c r="H849" i="8" s="1"/>
  <c r="G848" i="8"/>
  <c r="E856" i="9" l="1"/>
  <c r="F855" i="9"/>
  <c r="F850" i="8"/>
  <c r="H850" i="8" s="1"/>
  <c r="G849" i="8"/>
  <c r="E857" i="9" l="1"/>
  <c r="F856" i="9"/>
  <c r="F851" i="8"/>
  <c r="H851" i="8" s="1"/>
  <c r="G850" i="8"/>
  <c r="E858" i="9" l="1"/>
  <c r="F857" i="9"/>
  <c r="F852" i="8"/>
  <c r="H852" i="8" s="1"/>
  <c r="G851" i="8"/>
  <c r="E859" i="9" l="1"/>
  <c r="F858" i="9"/>
  <c r="F853" i="8"/>
  <c r="H853" i="8" s="1"/>
  <c r="G852" i="8"/>
  <c r="E860" i="9" l="1"/>
  <c r="F859" i="9"/>
  <c r="F854" i="8"/>
  <c r="H854" i="8" s="1"/>
  <c r="G853" i="8"/>
  <c r="E861" i="9" l="1"/>
  <c r="F860" i="9"/>
  <c r="F855" i="8"/>
  <c r="H855" i="8" s="1"/>
  <c r="G854" i="8"/>
  <c r="E862" i="9" l="1"/>
  <c r="F861" i="9"/>
  <c r="F856" i="8"/>
  <c r="H856" i="8" s="1"/>
  <c r="G855" i="8"/>
  <c r="E863" i="9" l="1"/>
  <c r="F862" i="9"/>
  <c r="F857" i="8"/>
  <c r="H857" i="8" s="1"/>
  <c r="G856" i="8"/>
  <c r="E864" i="9" l="1"/>
  <c r="F863" i="9"/>
  <c r="F858" i="8"/>
  <c r="H858" i="8" s="1"/>
  <c r="G857" i="8"/>
  <c r="E865" i="9" l="1"/>
  <c r="F864" i="9"/>
  <c r="F859" i="8"/>
  <c r="H859" i="8" s="1"/>
  <c r="G858" i="8"/>
  <c r="E866" i="9" l="1"/>
  <c r="F865" i="9"/>
  <c r="F860" i="8"/>
  <c r="H860" i="8" s="1"/>
  <c r="G859" i="8"/>
  <c r="E867" i="9" l="1"/>
  <c r="F866" i="9"/>
  <c r="F861" i="8"/>
  <c r="H861" i="8" s="1"/>
  <c r="G860" i="8"/>
  <c r="E868" i="9" l="1"/>
  <c r="F867" i="9"/>
  <c r="F862" i="8"/>
  <c r="H862" i="8" s="1"/>
  <c r="G861" i="8"/>
  <c r="E869" i="9" l="1"/>
  <c r="F868" i="9"/>
  <c r="F863" i="8"/>
  <c r="H863" i="8" s="1"/>
  <c r="G862" i="8"/>
  <c r="E870" i="9" l="1"/>
  <c r="F869" i="9"/>
  <c r="F864" i="8"/>
  <c r="H864" i="8" s="1"/>
  <c r="G863" i="8"/>
  <c r="E871" i="9" l="1"/>
  <c r="F870" i="9"/>
  <c r="F865" i="8"/>
  <c r="H865" i="8" s="1"/>
  <c r="G864" i="8"/>
  <c r="E872" i="9" l="1"/>
  <c r="F871" i="9"/>
  <c r="F866" i="8"/>
  <c r="H866" i="8" s="1"/>
  <c r="G865" i="8"/>
  <c r="E873" i="9" l="1"/>
  <c r="F872" i="9"/>
  <c r="F867" i="8"/>
  <c r="H867" i="8" s="1"/>
  <c r="G866" i="8"/>
  <c r="E874" i="9" l="1"/>
  <c r="F873" i="9"/>
  <c r="F868" i="8"/>
  <c r="H868" i="8" s="1"/>
  <c r="G867" i="8"/>
  <c r="E875" i="9" l="1"/>
  <c r="F874" i="9"/>
  <c r="F869" i="8"/>
  <c r="H869" i="8" s="1"/>
  <c r="G868" i="8"/>
  <c r="E876" i="9" l="1"/>
  <c r="F875" i="9"/>
  <c r="F870" i="8"/>
  <c r="H870" i="8" s="1"/>
  <c r="G869" i="8"/>
  <c r="E877" i="9" l="1"/>
  <c r="F876" i="9"/>
  <c r="F871" i="8"/>
  <c r="H871" i="8" s="1"/>
  <c r="G870" i="8"/>
  <c r="E878" i="9" l="1"/>
  <c r="F877" i="9"/>
  <c r="F872" i="8"/>
  <c r="H872" i="8" s="1"/>
  <c r="G871" i="8"/>
  <c r="E879" i="9" l="1"/>
  <c r="F878" i="9"/>
  <c r="F873" i="8"/>
  <c r="H873" i="8" s="1"/>
  <c r="G872" i="8"/>
  <c r="E880" i="9" l="1"/>
  <c r="F879" i="9"/>
  <c r="F874" i="8"/>
  <c r="H874" i="8" s="1"/>
  <c r="G873" i="8"/>
  <c r="E881" i="9" l="1"/>
  <c r="F880" i="9"/>
  <c r="F875" i="8"/>
  <c r="H875" i="8" s="1"/>
  <c r="G874" i="8"/>
  <c r="E882" i="9" l="1"/>
  <c r="F881" i="9"/>
  <c r="F876" i="8"/>
  <c r="H876" i="8" s="1"/>
  <c r="G875" i="8"/>
  <c r="E883" i="9" l="1"/>
  <c r="F882" i="9"/>
  <c r="F877" i="8"/>
  <c r="H877" i="8" s="1"/>
  <c r="G876" i="8"/>
  <c r="E884" i="9" l="1"/>
  <c r="F883" i="9"/>
  <c r="F878" i="8"/>
  <c r="H878" i="8" s="1"/>
  <c r="G877" i="8"/>
  <c r="E885" i="9" l="1"/>
  <c r="F884" i="9"/>
  <c r="F879" i="8"/>
  <c r="H879" i="8" s="1"/>
  <c r="G878" i="8"/>
  <c r="E886" i="9" l="1"/>
  <c r="F885" i="9"/>
  <c r="F880" i="8"/>
  <c r="H880" i="8" s="1"/>
  <c r="G879" i="8"/>
  <c r="E887" i="9" l="1"/>
  <c r="F886" i="9"/>
  <c r="F881" i="8"/>
  <c r="H881" i="8" s="1"/>
  <c r="G880" i="8"/>
  <c r="E888" i="9" l="1"/>
  <c r="F887" i="9"/>
  <c r="F882" i="8"/>
  <c r="H882" i="8" s="1"/>
  <c r="G881" i="8"/>
  <c r="E889" i="9" l="1"/>
  <c r="F888" i="9"/>
  <c r="F883" i="8"/>
  <c r="H883" i="8" s="1"/>
  <c r="G882" i="8"/>
  <c r="E890" i="9" l="1"/>
  <c r="F889" i="9"/>
  <c r="F884" i="8"/>
  <c r="H884" i="8" s="1"/>
  <c r="G883" i="8"/>
  <c r="E891" i="9" l="1"/>
  <c r="F890" i="9"/>
  <c r="F885" i="8"/>
  <c r="H885" i="8" s="1"/>
  <c r="G884" i="8"/>
  <c r="E892" i="9" l="1"/>
  <c r="F891" i="9"/>
  <c r="F886" i="8"/>
  <c r="H886" i="8" s="1"/>
  <c r="G885" i="8"/>
  <c r="E893" i="9" l="1"/>
  <c r="F892" i="9"/>
  <c r="F887" i="8"/>
  <c r="H887" i="8" s="1"/>
  <c r="G886" i="8"/>
  <c r="E894" i="9" l="1"/>
  <c r="F893" i="9"/>
  <c r="F888" i="8"/>
  <c r="H888" i="8" s="1"/>
  <c r="G887" i="8"/>
  <c r="E895" i="9" l="1"/>
  <c r="F894" i="9"/>
  <c r="F889" i="8"/>
  <c r="H889" i="8" s="1"/>
  <c r="G888" i="8"/>
  <c r="E896" i="9" l="1"/>
  <c r="F895" i="9"/>
  <c r="F890" i="8"/>
  <c r="H890" i="8" s="1"/>
  <c r="G889" i="8"/>
  <c r="E897" i="9" l="1"/>
  <c r="F896" i="9"/>
  <c r="F891" i="8"/>
  <c r="H891" i="8" s="1"/>
  <c r="G890" i="8"/>
  <c r="E898" i="9" l="1"/>
  <c r="F897" i="9"/>
  <c r="F892" i="8"/>
  <c r="H892" i="8" s="1"/>
  <c r="G891" i="8"/>
  <c r="E899" i="9" l="1"/>
  <c r="F898" i="9"/>
  <c r="F893" i="8"/>
  <c r="H893" i="8" s="1"/>
  <c r="G892" i="8"/>
  <c r="E900" i="9" l="1"/>
  <c r="F899" i="9"/>
  <c r="F894" i="8"/>
  <c r="H894" i="8" s="1"/>
  <c r="G893" i="8"/>
  <c r="E901" i="9" l="1"/>
  <c r="F900" i="9"/>
  <c r="F895" i="8"/>
  <c r="H895" i="8" s="1"/>
  <c r="G894" i="8"/>
  <c r="E902" i="9" l="1"/>
  <c r="F901" i="9"/>
  <c r="F896" i="8"/>
  <c r="H896" i="8" s="1"/>
  <c r="G895" i="8"/>
  <c r="E903" i="9" l="1"/>
  <c r="F902" i="9"/>
  <c r="F897" i="8"/>
  <c r="H897" i="8" s="1"/>
  <c r="G896" i="8"/>
  <c r="E904" i="9" l="1"/>
  <c r="F903" i="9"/>
  <c r="F898" i="8"/>
  <c r="H898" i="8" s="1"/>
  <c r="G897" i="8"/>
  <c r="E905" i="9" l="1"/>
  <c r="F904" i="9"/>
  <c r="F899" i="8"/>
  <c r="H899" i="8" s="1"/>
  <c r="G898" i="8"/>
  <c r="E906" i="9" l="1"/>
  <c r="F905" i="9"/>
  <c r="F900" i="8"/>
  <c r="H900" i="8" s="1"/>
  <c r="G899" i="8"/>
  <c r="E907" i="9" l="1"/>
  <c r="F906" i="9"/>
  <c r="F901" i="8"/>
  <c r="H901" i="8" s="1"/>
  <c r="G900" i="8"/>
  <c r="E908" i="9" l="1"/>
  <c r="F907" i="9"/>
  <c r="F902" i="8"/>
  <c r="H902" i="8" s="1"/>
  <c r="G901" i="8"/>
  <c r="E909" i="9" l="1"/>
  <c r="F908" i="9"/>
  <c r="F903" i="8"/>
  <c r="H903" i="8" s="1"/>
  <c r="G902" i="8"/>
  <c r="E910" i="9" l="1"/>
  <c r="F909" i="9"/>
  <c r="F904" i="8"/>
  <c r="H904" i="8" s="1"/>
  <c r="G903" i="8"/>
  <c r="E911" i="9" l="1"/>
  <c r="F910" i="9"/>
  <c r="F905" i="8"/>
  <c r="H905" i="8" s="1"/>
  <c r="G904" i="8"/>
  <c r="E912" i="9" l="1"/>
  <c r="F911" i="9"/>
  <c r="F906" i="8"/>
  <c r="H906" i="8" s="1"/>
  <c r="G905" i="8"/>
  <c r="E913" i="9" l="1"/>
  <c r="F912" i="9"/>
  <c r="F907" i="8"/>
  <c r="H907" i="8" s="1"/>
  <c r="G906" i="8"/>
  <c r="E914" i="9" l="1"/>
  <c r="F913" i="9"/>
  <c r="F908" i="8"/>
  <c r="H908" i="8" s="1"/>
  <c r="G907" i="8"/>
  <c r="E915" i="9" l="1"/>
  <c r="F914" i="9"/>
  <c r="F909" i="8"/>
  <c r="H909" i="8" s="1"/>
  <c r="G908" i="8"/>
  <c r="E916" i="9" l="1"/>
  <c r="F915" i="9"/>
  <c r="F910" i="8"/>
  <c r="H910" i="8" s="1"/>
  <c r="G909" i="8"/>
  <c r="E917" i="9" l="1"/>
  <c r="F916" i="9"/>
  <c r="F911" i="8"/>
  <c r="H911" i="8" s="1"/>
  <c r="G910" i="8"/>
  <c r="E918" i="9" l="1"/>
  <c r="F917" i="9"/>
  <c r="F912" i="8"/>
  <c r="H912" i="8" s="1"/>
  <c r="G911" i="8"/>
  <c r="E919" i="9" l="1"/>
  <c r="F918" i="9"/>
  <c r="F913" i="8"/>
  <c r="H913" i="8" s="1"/>
  <c r="G912" i="8"/>
  <c r="E920" i="9" l="1"/>
  <c r="F919" i="9"/>
  <c r="F914" i="8"/>
  <c r="H914" i="8" s="1"/>
  <c r="G913" i="8"/>
  <c r="E921" i="9" l="1"/>
  <c r="F920" i="9"/>
  <c r="F915" i="8"/>
  <c r="H915" i="8" s="1"/>
  <c r="G914" i="8"/>
  <c r="E922" i="9" l="1"/>
  <c r="F921" i="9"/>
  <c r="F916" i="8"/>
  <c r="H916" i="8" s="1"/>
  <c r="G915" i="8"/>
  <c r="E923" i="9" l="1"/>
  <c r="F922" i="9"/>
  <c r="F917" i="8"/>
  <c r="H917" i="8" s="1"/>
  <c r="G916" i="8"/>
  <c r="E924" i="9" l="1"/>
  <c r="F923" i="9"/>
  <c r="F918" i="8"/>
  <c r="H918" i="8" s="1"/>
  <c r="G917" i="8"/>
  <c r="E925" i="9" l="1"/>
  <c r="F924" i="9"/>
  <c r="F919" i="8"/>
  <c r="H919" i="8" s="1"/>
  <c r="G918" i="8"/>
  <c r="E926" i="9" l="1"/>
  <c r="F925" i="9"/>
  <c r="F920" i="8"/>
  <c r="H920" i="8" s="1"/>
  <c r="G919" i="8"/>
  <c r="E927" i="9" l="1"/>
  <c r="F926" i="9"/>
  <c r="F921" i="8"/>
  <c r="H921" i="8" s="1"/>
  <c r="G920" i="8"/>
  <c r="E928" i="9" l="1"/>
  <c r="F927" i="9"/>
  <c r="F922" i="8"/>
  <c r="H922" i="8" s="1"/>
  <c r="G921" i="8"/>
  <c r="E929" i="9" l="1"/>
  <c r="F928" i="9"/>
  <c r="F923" i="8"/>
  <c r="H923" i="8" s="1"/>
  <c r="G922" i="8"/>
  <c r="E930" i="9" l="1"/>
  <c r="F929" i="9"/>
  <c r="F924" i="8"/>
  <c r="H924" i="8" s="1"/>
  <c r="G923" i="8"/>
  <c r="E931" i="9" l="1"/>
  <c r="F930" i="9"/>
  <c r="F925" i="8"/>
  <c r="H925" i="8" s="1"/>
  <c r="G924" i="8"/>
  <c r="E932" i="9" l="1"/>
  <c r="F931" i="9"/>
  <c r="F926" i="8"/>
  <c r="H926" i="8" s="1"/>
  <c r="G925" i="8"/>
  <c r="E933" i="9" l="1"/>
  <c r="F932" i="9"/>
  <c r="F927" i="8"/>
  <c r="H927" i="8" s="1"/>
  <c r="G926" i="8"/>
  <c r="E934" i="9" l="1"/>
  <c r="F933" i="9"/>
  <c r="F928" i="8"/>
  <c r="H928" i="8" s="1"/>
  <c r="G927" i="8"/>
  <c r="E935" i="9" l="1"/>
  <c r="F934" i="9"/>
  <c r="F929" i="8"/>
  <c r="H929" i="8" s="1"/>
  <c r="G928" i="8"/>
  <c r="E936" i="9" l="1"/>
  <c r="F935" i="9"/>
  <c r="F930" i="8"/>
  <c r="H930" i="8" s="1"/>
  <c r="G929" i="8"/>
  <c r="E937" i="9" l="1"/>
  <c r="F936" i="9"/>
  <c r="F931" i="8"/>
  <c r="H931" i="8" s="1"/>
  <c r="G930" i="8"/>
  <c r="E938" i="9" l="1"/>
  <c r="F937" i="9"/>
  <c r="F932" i="8"/>
  <c r="H932" i="8" s="1"/>
  <c r="G931" i="8"/>
  <c r="E939" i="9" l="1"/>
  <c r="F938" i="9"/>
  <c r="F933" i="8"/>
  <c r="H933" i="8" s="1"/>
  <c r="G932" i="8"/>
  <c r="E940" i="9" l="1"/>
  <c r="F939" i="9"/>
  <c r="F934" i="8"/>
  <c r="H934" i="8" s="1"/>
  <c r="G933" i="8"/>
  <c r="E941" i="9" l="1"/>
  <c r="F940" i="9"/>
  <c r="F935" i="8"/>
  <c r="H935" i="8" s="1"/>
  <c r="G934" i="8"/>
  <c r="E942" i="9" l="1"/>
  <c r="F941" i="9"/>
  <c r="F936" i="8"/>
  <c r="H936" i="8" s="1"/>
  <c r="G935" i="8"/>
  <c r="E943" i="9" l="1"/>
  <c r="F942" i="9"/>
  <c r="F937" i="8"/>
  <c r="H937" i="8" s="1"/>
  <c r="G936" i="8"/>
  <c r="E944" i="9" l="1"/>
  <c r="F943" i="9"/>
  <c r="F938" i="8"/>
  <c r="H938" i="8" s="1"/>
  <c r="G937" i="8"/>
  <c r="E945" i="9" l="1"/>
  <c r="F944" i="9"/>
  <c r="F939" i="8"/>
  <c r="H939" i="8" s="1"/>
  <c r="G938" i="8"/>
  <c r="E946" i="9" l="1"/>
  <c r="F945" i="9"/>
  <c r="F940" i="8"/>
  <c r="H940" i="8" s="1"/>
  <c r="G939" i="8"/>
  <c r="E947" i="9" l="1"/>
  <c r="F946" i="9"/>
  <c r="F941" i="8"/>
  <c r="H941" i="8" s="1"/>
  <c r="G940" i="8"/>
  <c r="E948" i="9" l="1"/>
  <c r="F947" i="9"/>
  <c r="F942" i="8"/>
  <c r="H942" i="8" s="1"/>
  <c r="G941" i="8"/>
  <c r="E949" i="9" l="1"/>
  <c r="F948" i="9"/>
  <c r="F943" i="8"/>
  <c r="H943" i="8" s="1"/>
  <c r="G942" i="8"/>
  <c r="E950" i="9" l="1"/>
  <c r="F949" i="9"/>
  <c r="F944" i="8"/>
  <c r="H944" i="8" s="1"/>
  <c r="G943" i="8"/>
  <c r="E951" i="9" l="1"/>
  <c r="F950" i="9"/>
  <c r="F945" i="8"/>
  <c r="H945" i="8" s="1"/>
  <c r="G944" i="8"/>
  <c r="E952" i="9" l="1"/>
  <c r="F951" i="9"/>
  <c r="F946" i="8"/>
  <c r="H946" i="8" s="1"/>
  <c r="G945" i="8"/>
  <c r="E953" i="9" l="1"/>
  <c r="F952" i="9"/>
  <c r="F947" i="8"/>
  <c r="H947" i="8" s="1"/>
  <c r="G946" i="8"/>
  <c r="E954" i="9" l="1"/>
  <c r="F953" i="9"/>
  <c r="F948" i="8"/>
  <c r="H948" i="8" s="1"/>
  <c r="G947" i="8"/>
  <c r="E955" i="9" l="1"/>
  <c r="F954" i="9"/>
  <c r="F949" i="8"/>
  <c r="H949" i="8" s="1"/>
  <c r="G948" i="8"/>
  <c r="E956" i="9" l="1"/>
  <c r="F955" i="9"/>
  <c r="F950" i="8"/>
  <c r="H950" i="8" s="1"/>
  <c r="G949" i="8"/>
  <c r="E957" i="9" l="1"/>
  <c r="F956" i="9"/>
  <c r="F951" i="8"/>
  <c r="H951" i="8" s="1"/>
  <c r="G950" i="8"/>
  <c r="E958" i="9" l="1"/>
  <c r="F957" i="9"/>
  <c r="F952" i="8"/>
  <c r="H952" i="8" s="1"/>
  <c r="G951" i="8"/>
  <c r="E959" i="9" l="1"/>
  <c r="F958" i="9"/>
  <c r="F953" i="8"/>
  <c r="H953" i="8" s="1"/>
  <c r="G952" i="8"/>
  <c r="E960" i="9" l="1"/>
  <c r="F959" i="9"/>
  <c r="F954" i="8"/>
  <c r="H954" i="8" s="1"/>
  <c r="G953" i="8"/>
  <c r="E961" i="9" l="1"/>
  <c r="F960" i="9"/>
  <c r="F955" i="8"/>
  <c r="H955" i="8" s="1"/>
  <c r="G954" i="8"/>
  <c r="E962" i="9" l="1"/>
  <c r="F961" i="9"/>
  <c r="F956" i="8"/>
  <c r="H956" i="8" s="1"/>
  <c r="G955" i="8"/>
  <c r="E963" i="9" l="1"/>
  <c r="F962" i="9"/>
  <c r="F957" i="8"/>
  <c r="H957" i="8" s="1"/>
  <c r="G956" i="8"/>
  <c r="E964" i="9" l="1"/>
  <c r="F963" i="9"/>
  <c r="F958" i="8"/>
  <c r="H958" i="8" s="1"/>
  <c r="G957" i="8"/>
  <c r="E965" i="9" l="1"/>
  <c r="F964" i="9"/>
  <c r="F959" i="8"/>
  <c r="H959" i="8" s="1"/>
  <c r="G958" i="8"/>
  <c r="E966" i="9" l="1"/>
  <c r="F965" i="9"/>
  <c r="F960" i="8"/>
  <c r="H960" i="8" s="1"/>
  <c r="G959" i="8"/>
  <c r="E967" i="9" l="1"/>
  <c r="F966" i="9"/>
  <c r="F961" i="8"/>
  <c r="H961" i="8" s="1"/>
  <c r="G960" i="8"/>
  <c r="E968" i="9" l="1"/>
  <c r="F967" i="9"/>
  <c r="F962" i="8"/>
  <c r="H962" i="8" s="1"/>
  <c r="G961" i="8"/>
  <c r="E969" i="9" l="1"/>
  <c r="F968" i="9"/>
  <c r="F963" i="8"/>
  <c r="H963" i="8" s="1"/>
  <c r="G962" i="8"/>
  <c r="E970" i="9" l="1"/>
  <c r="F969" i="9"/>
  <c r="F964" i="8"/>
  <c r="H964" i="8" s="1"/>
  <c r="G963" i="8"/>
  <c r="E971" i="9" l="1"/>
  <c r="F970" i="9"/>
  <c r="F965" i="8"/>
  <c r="H965" i="8" s="1"/>
  <c r="G964" i="8"/>
  <c r="E972" i="9" l="1"/>
  <c r="F971" i="9"/>
  <c r="F966" i="8"/>
  <c r="H966" i="8" s="1"/>
  <c r="G965" i="8"/>
  <c r="E973" i="9" l="1"/>
  <c r="F972" i="9"/>
  <c r="F967" i="8"/>
  <c r="H967" i="8" s="1"/>
  <c r="G966" i="8"/>
  <c r="E974" i="9" l="1"/>
  <c r="F973" i="9"/>
  <c r="F968" i="8"/>
  <c r="H968" i="8" s="1"/>
  <c r="G967" i="8"/>
  <c r="E975" i="9" l="1"/>
  <c r="F974" i="9"/>
  <c r="F969" i="8"/>
  <c r="H969" i="8" s="1"/>
  <c r="G968" i="8"/>
  <c r="E976" i="9" l="1"/>
  <c r="F975" i="9"/>
  <c r="F970" i="8"/>
  <c r="H970" i="8" s="1"/>
  <c r="G969" i="8"/>
  <c r="E977" i="9" l="1"/>
  <c r="F976" i="9"/>
  <c r="F971" i="8"/>
  <c r="H971" i="8" s="1"/>
  <c r="G970" i="8"/>
  <c r="E978" i="9" l="1"/>
  <c r="F977" i="9"/>
  <c r="F972" i="8"/>
  <c r="H972" i="8" s="1"/>
  <c r="G971" i="8"/>
  <c r="E979" i="9" l="1"/>
  <c r="F978" i="9"/>
  <c r="F973" i="8"/>
  <c r="H973" i="8" s="1"/>
  <c r="G972" i="8"/>
  <c r="E980" i="9" l="1"/>
  <c r="F979" i="9"/>
  <c r="F974" i="8"/>
  <c r="H974" i="8" s="1"/>
  <c r="G973" i="8"/>
  <c r="E981" i="9" l="1"/>
  <c r="F980" i="9"/>
  <c r="F975" i="8"/>
  <c r="H975" i="8" s="1"/>
  <c r="G974" i="8"/>
  <c r="E982" i="9" l="1"/>
  <c r="F981" i="9"/>
  <c r="F976" i="8"/>
  <c r="H976" i="8" s="1"/>
  <c r="G975" i="8"/>
  <c r="E983" i="9" l="1"/>
  <c r="F982" i="9"/>
  <c r="F977" i="8"/>
  <c r="H977" i="8" s="1"/>
  <c r="G976" i="8"/>
  <c r="E984" i="9" l="1"/>
  <c r="F983" i="9"/>
  <c r="F978" i="8"/>
  <c r="H978" i="8" s="1"/>
  <c r="G977" i="8"/>
  <c r="E985" i="9" l="1"/>
  <c r="F984" i="9"/>
  <c r="F979" i="8"/>
  <c r="H979" i="8" s="1"/>
  <c r="G978" i="8"/>
  <c r="E986" i="9" l="1"/>
  <c r="F985" i="9"/>
  <c r="F980" i="8"/>
  <c r="H980" i="8" s="1"/>
  <c r="G979" i="8"/>
  <c r="E987" i="9" l="1"/>
  <c r="F986" i="9"/>
  <c r="F981" i="8"/>
  <c r="H981" i="8" s="1"/>
  <c r="G980" i="8"/>
  <c r="E988" i="9" l="1"/>
  <c r="F987" i="9"/>
  <c r="F982" i="8"/>
  <c r="H982" i="8" s="1"/>
  <c r="G981" i="8"/>
  <c r="E989" i="9" l="1"/>
  <c r="F988" i="9"/>
  <c r="F983" i="8"/>
  <c r="H983" i="8" s="1"/>
  <c r="G982" i="8"/>
  <c r="E990" i="9" l="1"/>
  <c r="F989" i="9"/>
  <c r="F984" i="8"/>
  <c r="H984" i="8" s="1"/>
  <c r="G983" i="8"/>
  <c r="E991" i="9" l="1"/>
  <c r="F990" i="9"/>
  <c r="F985" i="8"/>
  <c r="H985" i="8" s="1"/>
  <c r="G984" i="8"/>
  <c r="E992" i="9" l="1"/>
  <c r="F991" i="9"/>
  <c r="F986" i="8"/>
  <c r="H986" i="8" s="1"/>
  <c r="G985" i="8"/>
  <c r="E993" i="9" l="1"/>
  <c r="F992" i="9"/>
  <c r="F987" i="8"/>
  <c r="H987" i="8" s="1"/>
  <c r="G986" i="8"/>
  <c r="E994" i="9" l="1"/>
  <c r="F993" i="9"/>
  <c r="F988" i="8"/>
  <c r="H988" i="8" s="1"/>
  <c r="G987" i="8"/>
  <c r="E995" i="9" l="1"/>
  <c r="F994" i="9"/>
  <c r="F989" i="8"/>
  <c r="H989" i="8" s="1"/>
  <c r="G988" i="8"/>
  <c r="E996" i="9" l="1"/>
  <c r="F995" i="9"/>
  <c r="F990" i="8"/>
  <c r="H990" i="8" s="1"/>
  <c r="G989" i="8"/>
  <c r="E997" i="9" l="1"/>
  <c r="F996" i="9"/>
  <c r="F991" i="8"/>
  <c r="H991" i="8" s="1"/>
  <c r="G990" i="8"/>
  <c r="E998" i="9" l="1"/>
  <c r="F997" i="9"/>
  <c r="F992" i="8"/>
  <c r="H992" i="8" s="1"/>
  <c r="G991" i="8"/>
  <c r="E999" i="9" l="1"/>
  <c r="F998" i="9"/>
  <c r="F993" i="8"/>
  <c r="H993" i="8" s="1"/>
  <c r="G992" i="8"/>
  <c r="E1000" i="9" l="1"/>
  <c r="F999" i="9"/>
  <c r="F994" i="8"/>
  <c r="H994" i="8" s="1"/>
  <c r="G993" i="8"/>
  <c r="E1001" i="9" l="1"/>
  <c r="F1000" i="9"/>
  <c r="F995" i="8"/>
  <c r="H995" i="8" s="1"/>
  <c r="G994" i="8"/>
  <c r="E1002" i="9" l="1"/>
  <c r="F1001" i="9"/>
  <c r="F996" i="8"/>
  <c r="H996" i="8" s="1"/>
  <c r="G995" i="8"/>
  <c r="E1003" i="9" l="1"/>
  <c r="F1002" i="9"/>
  <c r="F997" i="8"/>
  <c r="H997" i="8" s="1"/>
  <c r="G996" i="8"/>
  <c r="E1004" i="9" l="1"/>
  <c r="F1003" i="9"/>
  <c r="F998" i="8"/>
  <c r="H998" i="8" s="1"/>
  <c r="G997" i="8"/>
  <c r="E1005" i="9" l="1"/>
  <c r="F1004" i="9"/>
  <c r="F999" i="8"/>
  <c r="H999" i="8" s="1"/>
  <c r="G998" i="8"/>
  <c r="E1006" i="9" l="1"/>
  <c r="F1005" i="9"/>
  <c r="F1000" i="8"/>
  <c r="H1000" i="8" s="1"/>
  <c r="G999" i="8"/>
  <c r="E1007" i="9" l="1"/>
  <c r="F1006" i="9"/>
  <c r="F1001" i="8"/>
  <c r="H1001" i="8" s="1"/>
  <c r="G1000" i="8"/>
  <c r="E1008" i="9" l="1"/>
  <c r="F1007" i="9"/>
  <c r="F1002" i="8"/>
  <c r="H1002" i="8" s="1"/>
  <c r="G1001" i="8"/>
  <c r="E1009" i="9" l="1"/>
  <c r="F1008" i="9"/>
  <c r="F1003" i="8"/>
  <c r="H1003" i="8" s="1"/>
  <c r="G1002" i="8"/>
  <c r="E1010" i="9" l="1"/>
  <c r="F1009" i="9"/>
  <c r="F1004" i="8"/>
  <c r="H1004" i="8" s="1"/>
  <c r="G1003" i="8"/>
  <c r="E1011" i="9" l="1"/>
  <c r="F1010" i="9"/>
  <c r="F1005" i="8"/>
  <c r="H1005" i="8" s="1"/>
  <c r="G1004" i="8"/>
  <c r="E1012" i="9" l="1"/>
  <c r="F1011" i="9"/>
  <c r="F1006" i="8"/>
  <c r="H1006" i="8" s="1"/>
  <c r="G1005" i="8"/>
  <c r="E1013" i="9" l="1"/>
  <c r="F1012" i="9"/>
  <c r="F1007" i="8"/>
  <c r="H1007" i="8" s="1"/>
  <c r="G1006" i="8"/>
  <c r="E1014" i="9" l="1"/>
  <c r="F1013" i="9"/>
  <c r="F1008" i="8"/>
  <c r="H1008" i="8" s="1"/>
  <c r="G1007" i="8"/>
  <c r="E1015" i="9" l="1"/>
  <c r="F1014" i="9"/>
  <c r="F1009" i="8"/>
  <c r="H1009" i="8" s="1"/>
  <c r="G1008" i="8"/>
  <c r="E1016" i="9" l="1"/>
  <c r="F1015" i="9"/>
  <c r="F1010" i="8"/>
  <c r="H1010" i="8" s="1"/>
  <c r="G1009" i="8"/>
  <c r="E1017" i="9" l="1"/>
  <c r="F1016" i="9"/>
  <c r="F1011" i="8"/>
  <c r="H1011" i="8" s="1"/>
  <c r="G1010" i="8"/>
  <c r="E1018" i="9" l="1"/>
  <c r="F1017" i="9"/>
  <c r="F1012" i="8"/>
  <c r="H1012" i="8" s="1"/>
  <c r="G1011" i="8"/>
  <c r="E1019" i="9" l="1"/>
  <c r="F1018" i="9"/>
  <c r="F1013" i="8"/>
  <c r="H1013" i="8" s="1"/>
  <c r="G1012" i="8"/>
  <c r="E1020" i="9" l="1"/>
  <c r="F1019" i="9"/>
  <c r="F1014" i="8"/>
  <c r="H1014" i="8" s="1"/>
  <c r="G1013" i="8"/>
  <c r="E1021" i="9" l="1"/>
  <c r="F1020" i="9"/>
  <c r="F1015" i="8"/>
  <c r="H1015" i="8" s="1"/>
  <c r="G1014" i="8"/>
  <c r="E1022" i="9" l="1"/>
  <c r="F1021" i="9"/>
  <c r="F1016" i="8"/>
  <c r="H1016" i="8" s="1"/>
  <c r="G1015" i="8"/>
  <c r="E1023" i="9" l="1"/>
  <c r="F1022" i="9"/>
  <c r="F1017" i="8"/>
  <c r="H1017" i="8" s="1"/>
  <c r="G1016" i="8"/>
  <c r="E1024" i="9" l="1"/>
  <c r="F1023" i="9"/>
  <c r="F1018" i="8"/>
  <c r="H1018" i="8" s="1"/>
  <c r="G1017" i="8"/>
  <c r="E1025" i="9" l="1"/>
  <c r="F1024" i="9"/>
  <c r="F1019" i="8"/>
  <c r="H1019" i="8" s="1"/>
  <c r="G1018" i="8"/>
  <c r="E1026" i="9" l="1"/>
  <c r="F1025" i="9"/>
  <c r="F1020" i="8"/>
  <c r="H1020" i="8" s="1"/>
  <c r="G1019" i="8"/>
  <c r="E1027" i="9" l="1"/>
  <c r="F1026" i="9"/>
  <c r="F1021" i="8"/>
  <c r="H1021" i="8" s="1"/>
  <c r="G1020" i="8"/>
  <c r="E1028" i="9" l="1"/>
  <c r="F1027" i="9"/>
  <c r="F1022" i="8"/>
  <c r="H1022" i="8" s="1"/>
  <c r="G1021" i="8"/>
  <c r="E1029" i="9" l="1"/>
  <c r="F1028" i="9"/>
  <c r="F1023" i="8"/>
  <c r="H1023" i="8" s="1"/>
  <c r="G1022" i="8"/>
  <c r="E1030" i="9" l="1"/>
  <c r="F1029" i="9"/>
  <c r="F1024" i="8"/>
  <c r="H1024" i="8" s="1"/>
  <c r="G1023" i="8"/>
  <c r="E1031" i="9" l="1"/>
  <c r="F1030" i="9"/>
  <c r="F1025" i="8"/>
  <c r="H1025" i="8" s="1"/>
  <c r="G1024" i="8"/>
  <c r="E1032" i="9" l="1"/>
  <c r="F1031" i="9"/>
  <c r="F1026" i="8"/>
  <c r="H1026" i="8" s="1"/>
  <c r="G1025" i="8"/>
  <c r="E1033" i="9" l="1"/>
  <c r="F1032" i="9"/>
  <c r="F1027" i="8"/>
  <c r="H1027" i="8" s="1"/>
  <c r="G1026" i="8"/>
  <c r="E1034" i="9" l="1"/>
  <c r="F1033" i="9"/>
  <c r="F1028" i="8"/>
  <c r="H1028" i="8" s="1"/>
  <c r="G1027" i="8"/>
  <c r="E1035" i="9" l="1"/>
  <c r="F1034" i="9"/>
  <c r="F1029" i="8"/>
  <c r="H1029" i="8" s="1"/>
  <c r="G1028" i="8"/>
  <c r="E1036" i="9" l="1"/>
  <c r="F1035" i="9"/>
  <c r="F1030" i="8"/>
  <c r="H1030" i="8" s="1"/>
  <c r="G1029" i="8"/>
  <c r="E1037" i="9" l="1"/>
  <c r="F1036" i="9"/>
  <c r="F1031" i="8"/>
  <c r="H1031" i="8" s="1"/>
  <c r="G1030" i="8"/>
  <c r="E1038" i="9" l="1"/>
  <c r="F1037" i="9"/>
  <c r="F1032" i="8"/>
  <c r="H1032" i="8" s="1"/>
  <c r="G1031" i="8"/>
  <c r="E1039" i="9" l="1"/>
  <c r="F1038" i="9"/>
  <c r="F1033" i="8"/>
  <c r="H1033" i="8" s="1"/>
  <c r="G1032" i="8"/>
  <c r="E1040" i="9" l="1"/>
  <c r="F1039" i="9"/>
  <c r="F1034" i="8"/>
  <c r="H1034" i="8" s="1"/>
  <c r="G1033" i="8"/>
  <c r="E1041" i="9" l="1"/>
  <c r="F1040" i="9"/>
  <c r="F1035" i="8"/>
  <c r="H1035" i="8" s="1"/>
  <c r="G1034" i="8"/>
  <c r="E1042" i="9" l="1"/>
  <c r="F1041" i="9"/>
  <c r="F1036" i="8"/>
  <c r="H1036" i="8" s="1"/>
  <c r="G1035" i="8"/>
  <c r="E1043" i="9" l="1"/>
  <c r="F1042" i="9"/>
  <c r="F1037" i="8"/>
  <c r="H1037" i="8" s="1"/>
  <c r="G1036" i="8"/>
  <c r="E1044" i="9" l="1"/>
  <c r="F1043" i="9"/>
  <c r="F1038" i="8"/>
  <c r="H1038" i="8" s="1"/>
  <c r="G1037" i="8"/>
  <c r="E1045" i="9" l="1"/>
  <c r="F1044" i="9"/>
  <c r="F1039" i="8"/>
  <c r="H1039" i="8" s="1"/>
  <c r="G1038" i="8"/>
  <c r="E1046" i="9" l="1"/>
  <c r="F1045" i="9"/>
  <c r="F1040" i="8"/>
  <c r="H1040" i="8" s="1"/>
  <c r="G1039" i="8"/>
  <c r="E1047" i="9" l="1"/>
  <c r="F1046" i="9"/>
  <c r="F1041" i="8"/>
  <c r="H1041" i="8" s="1"/>
  <c r="G1040" i="8"/>
  <c r="E1048" i="9" l="1"/>
  <c r="F1047" i="9"/>
  <c r="F1042" i="8"/>
  <c r="H1042" i="8" s="1"/>
  <c r="G1041" i="8"/>
  <c r="E1049" i="9" l="1"/>
  <c r="F1048" i="9"/>
  <c r="F1043" i="8"/>
  <c r="H1043" i="8" s="1"/>
  <c r="G1042" i="8"/>
  <c r="E1050" i="9" l="1"/>
  <c r="F1049" i="9"/>
  <c r="F1044" i="8"/>
  <c r="H1044" i="8" s="1"/>
  <c r="G1043" i="8"/>
  <c r="E1051" i="9" l="1"/>
  <c r="F1050" i="9"/>
  <c r="F1045" i="8"/>
  <c r="H1045" i="8" s="1"/>
  <c r="G1044" i="8"/>
  <c r="E1052" i="9" l="1"/>
  <c r="F1051" i="9"/>
  <c r="F1046" i="8"/>
  <c r="H1046" i="8" s="1"/>
  <c r="G1045" i="8"/>
  <c r="E1053" i="9" l="1"/>
  <c r="F1052" i="9"/>
  <c r="F1047" i="8"/>
  <c r="H1047" i="8" s="1"/>
  <c r="G1046" i="8"/>
  <c r="E1054" i="9" l="1"/>
  <c r="F1053" i="9"/>
  <c r="F1048" i="8"/>
  <c r="H1048" i="8" s="1"/>
  <c r="G1047" i="8"/>
  <c r="E1055" i="9" l="1"/>
  <c r="F1054" i="9"/>
  <c r="F1049" i="8"/>
  <c r="H1049" i="8" s="1"/>
  <c r="G1048" i="8"/>
  <c r="E1056" i="9" l="1"/>
  <c r="F1055" i="9"/>
  <c r="F1050" i="8"/>
  <c r="H1050" i="8" s="1"/>
  <c r="G1049" i="8"/>
  <c r="E1057" i="9" l="1"/>
  <c r="F1056" i="9"/>
  <c r="F1051" i="8"/>
  <c r="H1051" i="8" s="1"/>
  <c r="G1050" i="8"/>
  <c r="E1058" i="9" l="1"/>
  <c r="F1057" i="9"/>
  <c r="F1052" i="8"/>
  <c r="H1052" i="8" s="1"/>
  <c r="G1051" i="8"/>
  <c r="E1059" i="9" l="1"/>
  <c r="F1058" i="9"/>
  <c r="F1053" i="8"/>
  <c r="H1053" i="8" s="1"/>
  <c r="G1052" i="8"/>
  <c r="E1060" i="9" l="1"/>
  <c r="F1059" i="9"/>
  <c r="F1054" i="8"/>
  <c r="H1054" i="8" s="1"/>
  <c r="G1053" i="8"/>
  <c r="E1061" i="9" l="1"/>
  <c r="F1060" i="9"/>
  <c r="F1055" i="8"/>
  <c r="H1055" i="8" s="1"/>
  <c r="G1054" i="8"/>
  <c r="E1062" i="9" l="1"/>
  <c r="F1061" i="9"/>
  <c r="F1056" i="8"/>
  <c r="H1056" i="8" s="1"/>
  <c r="G1055" i="8"/>
  <c r="E1063" i="9" l="1"/>
  <c r="F1062" i="9"/>
  <c r="F1057" i="8"/>
  <c r="H1057" i="8" s="1"/>
  <c r="G1056" i="8"/>
  <c r="E1064" i="9" l="1"/>
  <c r="F1063" i="9"/>
  <c r="F1058" i="8"/>
  <c r="H1058" i="8" s="1"/>
  <c r="G1057" i="8"/>
  <c r="E1065" i="9" l="1"/>
  <c r="F1064" i="9"/>
  <c r="F1059" i="8"/>
  <c r="H1059" i="8" s="1"/>
  <c r="G1058" i="8"/>
  <c r="E1066" i="9" l="1"/>
  <c r="F1065" i="9"/>
  <c r="F1060" i="8"/>
  <c r="H1060" i="8" s="1"/>
  <c r="G1059" i="8"/>
  <c r="E1067" i="9" l="1"/>
  <c r="F1066" i="9"/>
  <c r="F1061" i="8"/>
  <c r="H1061" i="8" s="1"/>
  <c r="G1060" i="8"/>
  <c r="E1068" i="9" l="1"/>
  <c r="F1067" i="9"/>
  <c r="F1062" i="8"/>
  <c r="H1062" i="8" s="1"/>
  <c r="G1061" i="8"/>
  <c r="E1069" i="9" l="1"/>
  <c r="F1068" i="9"/>
  <c r="F1063" i="8"/>
  <c r="H1063" i="8" s="1"/>
  <c r="G1062" i="8"/>
  <c r="E1070" i="9" l="1"/>
  <c r="F1069" i="9"/>
  <c r="F1064" i="8"/>
  <c r="H1064" i="8" s="1"/>
  <c r="G1063" i="8"/>
  <c r="E1071" i="9" l="1"/>
  <c r="F1070" i="9"/>
  <c r="F1065" i="8"/>
  <c r="H1065" i="8" s="1"/>
  <c r="G1064" i="8"/>
  <c r="E1072" i="9" l="1"/>
  <c r="F1071" i="9"/>
  <c r="F1066" i="8"/>
  <c r="H1066" i="8" s="1"/>
  <c r="G1065" i="8"/>
  <c r="E1073" i="9" l="1"/>
  <c r="F1072" i="9"/>
  <c r="F1067" i="8"/>
  <c r="H1067" i="8" s="1"/>
  <c r="G1066" i="8"/>
  <c r="E1074" i="9" l="1"/>
  <c r="F1073" i="9"/>
  <c r="F1068" i="8"/>
  <c r="H1068" i="8" s="1"/>
  <c r="G1067" i="8"/>
  <c r="E1075" i="9" l="1"/>
  <c r="F1074" i="9"/>
  <c r="F1069" i="8"/>
  <c r="H1069" i="8" s="1"/>
  <c r="G1068" i="8"/>
  <c r="E1076" i="9" l="1"/>
  <c r="F1075" i="9"/>
  <c r="F1070" i="8"/>
  <c r="H1070" i="8" s="1"/>
  <c r="G1069" i="8"/>
  <c r="E1077" i="9" l="1"/>
  <c r="F1076" i="9"/>
  <c r="F1071" i="8"/>
  <c r="H1071" i="8" s="1"/>
  <c r="G1070" i="8"/>
  <c r="E1078" i="9" l="1"/>
  <c r="F1077" i="9"/>
  <c r="F1072" i="8"/>
  <c r="H1072" i="8" s="1"/>
  <c r="G1071" i="8"/>
  <c r="E1079" i="9" l="1"/>
  <c r="F1078" i="9"/>
  <c r="F1073" i="8"/>
  <c r="H1073" i="8" s="1"/>
  <c r="G1072" i="8"/>
  <c r="E1080" i="9" l="1"/>
  <c r="F1079" i="9"/>
  <c r="F1074" i="8"/>
  <c r="H1074" i="8" s="1"/>
  <c r="G1073" i="8"/>
  <c r="E1081" i="9" l="1"/>
  <c r="F1080" i="9"/>
  <c r="F1075" i="8"/>
  <c r="H1075" i="8" s="1"/>
  <c r="G1074" i="8"/>
  <c r="E1082" i="9" l="1"/>
  <c r="F1081" i="9"/>
  <c r="F1076" i="8"/>
  <c r="H1076" i="8" s="1"/>
  <c r="G1075" i="8"/>
  <c r="E1083" i="9" l="1"/>
  <c r="F1082" i="9"/>
  <c r="F1077" i="8"/>
  <c r="H1077" i="8" s="1"/>
  <c r="G1076" i="8"/>
  <c r="E1084" i="9" l="1"/>
  <c r="F1083" i="9"/>
  <c r="F1078" i="8"/>
  <c r="H1078" i="8" s="1"/>
  <c r="G1077" i="8"/>
  <c r="E1085" i="9" l="1"/>
  <c r="F1084" i="9"/>
  <c r="F1079" i="8"/>
  <c r="H1079" i="8" s="1"/>
  <c r="G1078" i="8"/>
  <c r="E1086" i="9" l="1"/>
  <c r="F1085" i="9"/>
  <c r="F1080" i="8"/>
  <c r="H1080" i="8" s="1"/>
  <c r="G1079" i="8"/>
  <c r="E1087" i="9" l="1"/>
  <c r="F1086" i="9"/>
  <c r="F1081" i="8"/>
  <c r="H1081" i="8" s="1"/>
  <c r="G1080" i="8"/>
  <c r="E1088" i="9" l="1"/>
  <c r="F1087" i="9"/>
  <c r="F1082" i="8"/>
  <c r="H1082" i="8" s="1"/>
  <c r="G1081" i="8"/>
  <c r="E1089" i="9" l="1"/>
  <c r="F1088" i="9"/>
  <c r="F1083" i="8"/>
  <c r="H1083" i="8" s="1"/>
  <c r="G1082" i="8"/>
  <c r="E1090" i="9" l="1"/>
  <c r="F1089" i="9"/>
  <c r="F1084" i="8"/>
  <c r="H1084" i="8" s="1"/>
  <c r="G1083" i="8"/>
  <c r="E1091" i="9" l="1"/>
  <c r="F1090" i="9"/>
  <c r="F1085" i="8"/>
  <c r="H1085" i="8" s="1"/>
  <c r="G1084" i="8"/>
  <c r="E1092" i="9" l="1"/>
  <c r="F1091" i="9"/>
  <c r="F1086" i="8"/>
  <c r="H1086" i="8" s="1"/>
  <c r="G1085" i="8"/>
  <c r="E1093" i="9" l="1"/>
  <c r="F1092" i="9"/>
  <c r="F1087" i="8"/>
  <c r="H1087" i="8" s="1"/>
  <c r="G1086" i="8"/>
  <c r="E1094" i="9" l="1"/>
  <c r="F1093" i="9"/>
  <c r="F1088" i="8"/>
  <c r="H1088" i="8" s="1"/>
  <c r="G1087" i="8"/>
  <c r="E1095" i="9" l="1"/>
  <c r="F1094" i="9"/>
  <c r="F1089" i="8"/>
  <c r="H1089" i="8" s="1"/>
  <c r="G1088" i="8"/>
  <c r="E1096" i="9" l="1"/>
  <c r="F1095" i="9"/>
  <c r="F1090" i="8"/>
  <c r="H1090" i="8" s="1"/>
  <c r="G1089" i="8"/>
  <c r="E1097" i="9" l="1"/>
  <c r="F1096" i="9"/>
  <c r="F1091" i="8"/>
  <c r="H1091" i="8" s="1"/>
  <c r="G1090" i="8"/>
  <c r="E1098" i="9" l="1"/>
  <c r="F1097" i="9"/>
  <c r="F1092" i="8"/>
  <c r="H1092" i="8" s="1"/>
  <c r="G1091" i="8"/>
  <c r="E1099" i="9" l="1"/>
  <c r="F1098" i="9"/>
  <c r="F1093" i="8"/>
  <c r="H1093" i="8" s="1"/>
  <c r="G1092" i="8"/>
  <c r="E1100" i="9" l="1"/>
  <c r="F1099" i="9"/>
  <c r="F1094" i="8"/>
  <c r="H1094" i="8" s="1"/>
  <c r="G1093" i="8"/>
  <c r="E1101" i="9" l="1"/>
  <c r="F1100" i="9"/>
  <c r="F1095" i="8"/>
  <c r="H1095" i="8" s="1"/>
  <c r="G1094" i="8"/>
  <c r="E1102" i="9" l="1"/>
  <c r="F1101" i="9"/>
  <c r="F1096" i="8"/>
  <c r="H1096" i="8" s="1"/>
  <c r="G1095" i="8"/>
  <c r="E1103" i="9" l="1"/>
  <c r="F1102" i="9"/>
  <c r="F1097" i="8"/>
  <c r="H1097" i="8" s="1"/>
  <c r="G1096" i="8"/>
  <c r="E1104" i="9" l="1"/>
  <c r="F1103" i="9"/>
  <c r="F1098" i="8"/>
  <c r="H1098" i="8" s="1"/>
  <c r="G1097" i="8"/>
  <c r="E1105" i="9" l="1"/>
  <c r="F1104" i="9"/>
  <c r="F1099" i="8"/>
  <c r="H1099" i="8" s="1"/>
  <c r="G1098" i="8"/>
  <c r="E1106" i="9" l="1"/>
  <c r="F1105" i="9"/>
  <c r="F1100" i="8"/>
  <c r="H1100" i="8" s="1"/>
  <c r="G1099" i="8"/>
  <c r="E1107" i="9" l="1"/>
  <c r="F1106" i="9"/>
  <c r="F1101" i="8"/>
  <c r="H1101" i="8" s="1"/>
  <c r="G1100" i="8"/>
  <c r="E1108" i="9" l="1"/>
  <c r="F1107" i="9"/>
  <c r="F1102" i="8"/>
  <c r="H1102" i="8" s="1"/>
  <c r="G1101" i="8"/>
  <c r="E1109" i="9" l="1"/>
  <c r="F1108" i="9"/>
  <c r="F1103" i="8"/>
  <c r="H1103" i="8" s="1"/>
  <c r="G1102" i="8"/>
  <c r="E1110" i="9" l="1"/>
  <c r="F1109" i="9"/>
  <c r="F1104" i="8"/>
  <c r="H1104" i="8" s="1"/>
  <c r="G1103" i="8"/>
  <c r="E1111" i="9" l="1"/>
  <c r="F1110" i="9"/>
  <c r="F1105" i="8"/>
  <c r="H1105" i="8" s="1"/>
  <c r="G1104" i="8"/>
  <c r="E1112" i="9" l="1"/>
  <c r="F1111" i="9"/>
  <c r="F1106" i="8"/>
  <c r="H1106" i="8" s="1"/>
  <c r="G1105" i="8"/>
  <c r="E1113" i="9" l="1"/>
  <c r="F1112" i="9"/>
  <c r="F1107" i="8"/>
  <c r="H1107" i="8" s="1"/>
  <c r="G1106" i="8"/>
  <c r="E1114" i="9" l="1"/>
  <c r="F1113" i="9"/>
  <c r="F1108" i="8"/>
  <c r="H1108" i="8" s="1"/>
  <c r="G1107" i="8"/>
  <c r="E1115" i="9" l="1"/>
  <c r="F1114" i="9"/>
  <c r="F1109" i="8"/>
  <c r="H1109" i="8" s="1"/>
  <c r="G1108" i="8"/>
  <c r="E1116" i="9" l="1"/>
  <c r="F1115" i="9"/>
  <c r="F1110" i="8"/>
  <c r="H1110" i="8" s="1"/>
  <c r="G1109" i="8"/>
  <c r="E1117" i="9" l="1"/>
  <c r="F1116" i="9"/>
  <c r="F1111" i="8"/>
  <c r="H1111" i="8" s="1"/>
  <c r="G1110" i="8"/>
  <c r="E1118" i="9" l="1"/>
  <c r="F1117" i="9"/>
  <c r="F1112" i="8"/>
  <c r="H1112" i="8" s="1"/>
  <c r="G1111" i="8"/>
  <c r="E1119" i="9" l="1"/>
  <c r="F1118" i="9"/>
  <c r="F1113" i="8"/>
  <c r="H1113" i="8" s="1"/>
  <c r="G1112" i="8"/>
  <c r="E1120" i="9" l="1"/>
  <c r="F1119" i="9"/>
  <c r="F1114" i="8"/>
  <c r="H1114" i="8" s="1"/>
  <c r="G1113" i="8"/>
  <c r="E1121" i="9" l="1"/>
  <c r="F1120" i="9"/>
  <c r="F1115" i="8"/>
  <c r="H1115" i="8" s="1"/>
  <c r="G1114" i="8"/>
  <c r="E1122" i="9" l="1"/>
  <c r="F1121" i="9"/>
  <c r="F1116" i="8"/>
  <c r="H1116" i="8" s="1"/>
  <c r="G1115" i="8"/>
  <c r="E1123" i="9" l="1"/>
  <c r="F1122" i="9"/>
  <c r="F1117" i="8"/>
  <c r="H1117" i="8" s="1"/>
  <c r="G1116" i="8"/>
  <c r="E1124" i="9" l="1"/>
  <c r="F1123" i="9"/>
  <c r="F1118" i="8"/>
  <c r="H1118" i="8" s="1"/>
  <c r="G1117" i="8"/>
  <c r="E1125" i="9" l="1"/>
  <c r="F1124" i="9"/>
  <c r="F1119" i="8"/>
  <c r="H1119" i="8" s="1"/>
  <c r="G1118" i="8"/>
  <c r="E1126" i="9" l="1"/>
  <c r="F1125" i="9"/>
  <c r="F1120" i="8"/>
  <c r="H1120" i="8" s="1"/>
  <c r="G1119" i="8"/>
  <c r="E1127" i="9" l="1"/>
  <c r="F1126" i="9"/>
  <c r="F1121" i="8"/>
  <c r="H1121" i="8" s="1"/>
  <c r="G1120" i="8"/>
  <c r="E1128" i="9" l="1"/>
  <c r="F1127" i="9"/>
  <c r="F1122" i="8"/>
  <c r="H1122" i="8" s="1"/>
  <c r="G1121" i="8"/>
  <c r="E1129" i="9" l="1"/>
  <c r="F1128" i="9"/>
  <c r="F1123" i="8"/>
  <c r="H1123" i="8" s="1"/>
  <c r="G1122" i="8"/>
  <c r="E1130" i="9" l="1"/>
  <c r="F1129" i="9"/>
  <c r="F1124" i="8"/>
  <c r="H1124" i="8" s="1"/>
  <c r="G1123" i="8"/>
  <c r="E1131" i="9" l="1"/>
  <c r="F1130" i="9"/>
  <c r="F1125" i="8"/>
  <c r="H1125" i="8" s="1"/>
  <c r="G1124" i="8"/>
  <c r="E1132" i="9" l="1"/>
  <c r="F1131" i="9"/>
  <c r="F1126" i="8"/>
  <c r="H1126" i="8" s="1"/>
  <c r="G1125" i="8"/>
  <c r="E1133" i="9" l="1"/>
  <c r="F1132" i="9"/>
  <c r="F1127" i="8"/>
  <c r="H1127" i="8" s="1"/>
  <c r="G1126" i="8"/>
  <c r="E1134" i="9" l="1"/>
  <c r="F1133" i="9"/>
  <c r="F1128" i="8"/>
  <c r="H1128" i="8" s="1"/>
  <c r="G1127" i="8"/>
  <c r="E1135" i="9" l="1"/>
  <c r="F1134" i="9"/>
  <c r="F1129" i="8"/>
  <c r="H1129" i="8" s="1"/>
  <c r="G1128" i="8"/>
  <c r="E1136" i="9" l="1"/>
  <c r="F1135" i="9"/>
  <c r="F1130" i="8"/>
  <c r="H1130" i="8" s="1"/>
  <c r="G1129" i="8"/>
  <c r="E1137" i="9" l="1"/>
  <c r="F1136" i="9"/>
  <c r="F1131" i="8"/>
  <c r="H1131" i="8" s="1"/>
  <c r="G1130" i="8"/>
  <c r="E1138" i="9" l="1"/>
  <c r="F1137" i="9"/>
  <c r="F1132" i="8"/>
  <c r="H1132" i="8" s="1"/>
  <c r="G1131" i="8"/>
  <c r="E1139" i="9" l="1"/>
  <c r="F1138" i="9"/>
  <c r="F1133" i="8"/>
  <c r="H1133" i="8" s="1"/>
  <c r="G1132" i="8"/>
  <c r="E1140" i="9" l="1"/>
  <c r="F1139" i="9"/>
  <c r="F1134" i="8"/>
  <c r="H1134" i="8" s="1"/>
  <c r="G1133" i="8"/>
  <c r="E1141" i="9" l="1"/>
  <c r="F1140" i="9"/>
  <c r="F1135" i="8"/>
  <c r="H1135" i="8" s="1"/>
  <c r="G1134" i="8"/>
  <c r="E1142" i="9" l="1"/>
  <c r="F1141" i="9"/>
  <c r="F1136" i="8"/>
  <c r="H1136" i="8" s="1"/>
  <c r="G1135" i="8"/>
  <c r="E1143" i="9" l="1"/>
  <c r="F1142" i="9"/>
  <c r="F1137" i="8"/>
  <c r="H1137" i="8" s="1"/>
  <c r="G1136" i="8"/>
  <c r="E1144" i="9" l="1"/>
  <c r="F1143" i="9"/>
  <c r="F1138" i="8"/>
  <c r="H1138" i="8" s="1"/>
  <c r="G1137" i="8"/>
  <c r="E1145" i="9" l="1"/>
  <c r="F1144" i="9"/>
  <c r="F1139" i="8"/>
  <c r="H1139" i="8" s="1"/>
  <c r="G1138" i="8"/>
  <c r="E1146" i="9" l="1"/>
  <c r="F1145" i="9"/>
  <c r="F1140" i="8"/>
  <c r="H1140" i="8" s="1"/>
  <c r="G1139" i="8"/>
  <c r="E1147" i="9" l="1"/>
  <c r="F1146" i="9"/>
  <c r="F1141" i="8"/>
  <c r="H1141" i="8" s="1"/>
  <c r="G1140" i="8"/>
  <c r="E1148" i="9" l="1"/>
  <c r="F1147" i="9"/>
  <c r="F1142" i="8"/>
  <c r="H1142" i="8" s="1"/>
  <c r="G1141" i="8"/>
  <c r="E1149" i="9" l="1"/>
  <c r="F1148" i="9"/>
  <c r="F1143" i="8"/>
  <c r="H1143" i="8" s="1"/>
  <c r="G1142" i="8"/>
  <c r="E1150" i="9" l="1"/>
  <c r="F1149" i="9"/>
  <c r="F1144" i="8"/>
  <c r="H1144" i="8" s="1"/>
  <c r="G1143" i="8"/>
  <c r="E1151" i="9" l="1"/>
  <c r="F1150" i="9"/>
  <c r="F1145" i="8"/>
  <c r="H1145" i="8" s="1"/>
  <c r="G1144" i="8"/>
  <c r="E1152" i="9" l="1"/>
  <c r="F1151" i="9"/>
  <c r="F1146" i="8"/>
  <c r="H1146" i="8" s="1"/>
  <c r="G1145" i="8"/>
  <c r="E1153" i="9" l="1"/>
  <c r="F1152" i="9"/>
  <c r="F1147" i="8"/>
  <c r="H1147" i="8" s="1"/>
  <c r="G1146" i="8"/>
  <c r="E1154" i="9" l="1"/>
  <c r="F1153" i="9"/>
  <c r="F1148" i="8"/>
  <c r="H1148" i="8" s="1"/>
  <c r="G1147" i="8"/>
  <c r="E1155" i="9" l="1"/>
  <c r="F1154" i="9"/>
  <c r="F1149" i="8"/>
  <c r="H1149" i="8" s="1"/>
  <c r="G1148" i="8"/>
  <c r="E1156" i="9" l="1"/>
  <c r="F1155" i="9"/>
  <c r="F1150" i="8"/>
  <c r="H1150" i="8" s="1"/>
  <c r="G1149" i="8"/>
  <c r="E1157" i="9" l="1"/>
  <c r="F1156" i="9"/>
  <c r="F1151" i="8"/>
  <c r="H1151" i="8" s="1"/>
  <c r="G1150" i="8"/>
  <c r="E1158" i="9" l="1"/>
  <c r="F1157" i="9"/>
  <c r="F1152" i="8"/>
  <c r="H1152" i="8" s="1"/>
  <c r="G1151" i="8"/>
  <c r="E1159" i="9" l="1"/>
  <c r="F1158" i="9"/>
  <c r="F1153" i="8"/>
  <c r="H1153" i="8" s="1"/>
  <c r="G1152" i="8"/>
  <c r="E1160" i="9" l="1"/>
  <c r="F1159" i="9"/>
  <c r="F1154" i="8"/>
  <c r="H1154" i="8" s="1"/>
  <c r="G1153" i="8"/>
  <c r="E1161" i="9" l="1"/>
  <c r="F1160" i="9"/>
  <c r="F1155" i="8"/>
  <c r="H1155" i="8" s="1"/>
  <c r="G1154" i="8"/>
  <c r="E1162" i="9" l="1"/>
  <c r="F1161" i="9"/>
  <c r="F1156" i="8"/>
  <c r="H1156" i="8" s="1"/>
  <c r="G1155" i="8"/>
  <c r="E1163" i="9" l="1"/>
  <c r="F1162" i="9"/>
  <c r="F1157" i="8"/>
  <c r="H1157" i="8" s="1"/>
  <c r="G1156" i="8"/>
  <c r="E1164" i="9" l="1"/>
  <c r="F1163" i="9"/>
  <c r="F1158" i="8"/>
  <c r="H1158" i="8" s="1"/>
  <c r="G1157" i="8"/>
  <c r="E1165" i="9" l="1"/>
  <c r="F1164" i="9"/>
  <c r="F1159" i="8"/>
  <c r="H1159" i="8" s="1"/>
  <c r="G1158" i="8"/>
  <c r="E1166" i="9" l="1"/>
  <c r="F1165" i="9"/>
  <c r="F1160" i="8"/>
  <c r="H1160" i="8" s="1"/>
  <c r="G1159" i="8"/>
  <c r="E1167" i="9" l="1"/>
  <c r="F1166" i="9"/>
  <c r="F1161" i="8"/>
  <c r="H1161" i="8" s="1"/>
  <c r="G1160" i="8"/>
  <c r="E1168" i="9" l="1"/>
  <c r="F1167" i="9"/>
  <c r="F1162" i="8"/>
  <c r="H1162" i="8" s="1"/>
  <c r="G1161" i="8"/>
  <c r="E1169" i="9" l="1"/>
  <c r="F1168" i="9"/>
  <c r="F1163" i="8"/>
  <c r="H1163" i="8" s="1"/>
  <c r="G1162" i="8"/>
  <c r="E1170" i="9" l="1"/>
  <c r="F1169" i="9"/>
  <c r="F1164" i="8"/>
  <c r="H1164" i="8" s="1"/>
  <c r="G1163" i="8"/>
  <c r="E1171" i="9" l="1"/>
  <c r="F1170" i="9"/>
  <c r="F1165" i="8"/>
  <c r="H1165" i="8" s="1"/>
  <c r="G1164" i="8"/>
  <c r="E1172" i="9" l="1"/>
  <c r="F1171" i="9"/>
  <c r="F1166" i="8"/>
  <c r="H1166" i="8" s="1"/>
  <c r="G1165" i="8"/>
  <c r="E1173" i="9" l="1"/>
  <c r="F1172" i="9"/>
  <c r="F1167" i="8"/>
  <c r="H1167" i="8" s="1"/>
  <c r="G1166" i="8"/>
  <c r="E1174" i="9" l="1"/>
  <c r="F1173" i="9"/>
  <c r="F1168" i="8"/>
  <c r="H1168" i="8" s="1"/>
  <c r="G1167" i="8"/>
  <c r="E1175" i="9" l="1"/>
  <c r="F1174" i="9"/>
  <c r="F1169" i="8"/>
  <c r="H1169" i="8" s="1"/>
  <c r="G1168" i="8"/>
  <c r="E1176" i="9" l="1"/>
  <c r="F1175" i="9"/>
  <c r="F1170" i="8"/>
  <c r="H1170" i="8" s="1"/>
  <c r="G1169" i="8"/>
  <c r="E1177" i="9" l="1"/>
  <c r="F1176" i="9"/>
  <c r="F1171" i="8"/>
  <c r="H1171" i="8" s="1"/>
  <c r="G1170" i="8"/>
  <c r="E1178" i="9" l="1"/>
  <c r="F1177" i="9"/>
  <c r="F1172" i="8"/>
  <c r="H1172" i="8" s="1"/>
  <c r="G1171" i="8"/>
  <c r="E1179" i="9" l="1"/>
  <c r="F1178" i="9"/>
  <c r="F1173" i="8"/>
  <c r="H1173" i="8" s="1"/>
  <c r="G1172" i="8"/>
  <c r="E1180" i="9" l="1"/>
  <c r="F1179" i="9"/>
  <c r="F1174" i="8"/>
  <c r="H1174" i="8" s="1"/>
  <c r="G1173" i="8"/>
  <c r="E1181" i="9" l="1"/>
  <c r="F1180" i="9"/>
  <c r="F1175" i="8"/>
  <c r="H1175" i="8" s="1"/>
  <c r="G1174" i="8"/>
  <c r="E1182" i="9" l="1"/>
  <c r="F1181" i="9"/>
  <c r="F1176" i="8"/>
  <c r="H1176" i="8" s="1"/>
  <c r="G1175" i="8"/>
  <c r="E1183" i="9" l="1"/>
  <c r="F1182" i="9"/>
  <c r="F1177" i="8"/>
  <c r="H1177" i="8" s="1"/>
  <c r="G1176" i="8"/>
  <c r="E1184" i="9" l="1"/>
  <c r="F1183" i="9"/>
  <c r="F1178" i="8"/>
  <c r="H1178" i="8" s="1"/>
  <c r="G1177" i="8"/>
  <c r="E1185" i="9" l="1"/>
  <c r="F1184" i="9"/>
  <c r="F1179" i="8"/>
  <c r="H1179" i="8" s="1"/>
  <c r="G1178" i="8"/>
  <c r="E1186" i="9" l="1"/>
  <c r="F1185" i="9"/>
  <c r="F1180" i="8"/>
  <c r="H1180" i="8" s="1"/>
  <c r="G1179" i="8"/>
  <c r="E1187" i="9" l="1"/>
  <c r="F1186" i="9"/>
  <c r="F1181" i="8"/>
  <c r="H1181" i="8" s="1"/>
  <c r="G1180" i="8"/>
  <c r="E1188" i="9" l="1"/>
  <c r="F1187" i="9"/>
  <c r="F1182" i="8"/>
  <c r="H1182" i="8" s="1"/>
  <c r="G1181" i="8"/>
  <c r="E1189" i="9" l="1"/>
  <c r="F1188" i="9"/>
  <c r="F1183" i="8"/>
  <c r="H1183" i="8" s="1"/>
  <c r="G1182" i="8"/>
  <c r="E1190" i="9" l="1"/>
  <c r="F1189" i="9"/>
  <c r="F1184" i="8"/>
  <c r="H1184" i="8" s="1"/>
  <c r="G1183" i="8"/>
  <c r="E1191" i="9" l="1"/>
  <c r="F1190" i="9"/>
  <c r="F1185" i="8"/>
  <c r="H1185" i="8" s="1"/>
  <c r="G1184" i="8"/>
  <c r="E1192" i="9" l="1"/>
  <c r="F1191" i="9"/>
  <c r="F1186" i="8"/>
  <c r="H1186" i="8" s="1"/>
  <c r="G1185" i="8"/>
  <c r="E1193" i="9" l="1"/>
  <c r="F1192" i="9"/>
  <c r="F1187" i="8"/>
  <c r="H1187" i="8" s="1"/>
  <c r="G1186" i="8"/>
  <c r="E1194" i="9" l="1"/>
  <c r="F1193" i="9"/>
  <c r="F1188" i="8"/>
  <c r="H1188" i="8" s="1"/>
  <c r="G1187" i="8"/>
  <c r="E1195" i="9" l="1"/>
  <c r="F1194" i="9"/>
  <c r="F1189" i="8"/>
  <c r="H1189" i="8" s="1"/>
  <c r="G1188" i="8"/>
  <c r="E1196" i="9" l="1"/>
  <c r="F1195" i="9"/>
  <c r="F1190" i="8"/>
  <c r="H1190" i="8" s="1"/>
  <c r="G1189" i="8"/>
  <c r="E1197" i="9" l="1"/>
  <c r="F1196" i="9"/>
  <c r="F1191" i="8"/>
  <c r="H1191" i="8" s="1"/>
  <c r="G1190" i="8"/>
  <c r="E1198" i="9" l="1"/>
  <c r="F1197" i="9"/>
  <c r="F1192" i="8"/>
  <c r="H1192" i="8" s="1"/>
  <c r="G1191" i="8"/>
  <c r="E1199" i="9" l="1"/>
  <c r="F1198" i="9"/>
  <c r="F1193" i="8"/>
  <c r="H1193" i="8" s="1"/>
  <c r="G1192" i="8"/>
  <c r="E1200" i="9" l="1"/>
  <c r="F1199" i="9"/>
  <c r="F1194" i="8"/>
  <c r="H1194" i="8" s="1"/>
  <c r="G1193" i="8"/>
  <c r="E1201" i="9" l="1"/>
  <c r="F1200" i="9"/>
  <c r="F1195" i="8"/>
  <c r="H1195" i="8" s="1"/>
  <c r="G1194" i="8"/>
  <c r="E1202" i="9" l="1"/>
  <c r="F1201" i="9"/>
  <c r="F1196" i="8"/>
  <c r="H1196" i="8" s="1"/>
  <c r="G1195" i="8"/>
  <c r="E1203" i="9" l="1"/>
  <c r="F1202" i="9"/>
  <c r="F1197" i="8"/>
  <c r="H1197" i="8" s="1"/>
  <c r="G1196" i="8"/>
  <c r="E1204" i="9" l="1"/>
  <c r="F1203" i="9"/>
  <c r="F1198" i="8"/>
  <c r="H1198" i="8" s="1"/>
  <c r="G1197" i="8"/>
  <c r="E1205" i="9" l="1"/>
  <c r="F1204" i="9"/>
  <c r="F1199" i="8"/>
  <c r="H1199" i="8" s="1"/>
  <c r="G1198" i="8"/>
  <c r="E1206" i="9" l="1"/>
  <c r="F1205" i="9"/>
  <c r="F1200" i="8"/>
  <c r="H1200" i="8" s="1"/>
  <c r="G1199" i="8"/>
  <c r="E1207" i="9" l="1"/>
  <c r="F1206" i="9"/>
  <c r="F1201" i="8"/>
  <c r="H1201" i="8" s="1"/>
  <c r="G1200" i="8"/>
  <c r="E1208" i="9" l="1"/>
  <c r="F1207" i="9"/>
  <c r="F1202" i="8"/>
  <c r="H1202" i="8" s="1"/>
  <c r="G1201" i="8"/>
  <c r="E1209" i="9" l="1"/>
  <c r="F1208" i="9"/>
  <c r="F1203" i="8"/>
  <c r="H1203" i="8" s="1"/>
  <c r="G1202" i="8"/>
  <c r="E1210" i="9" l="1"/>
  <c r="F1209" i="9"/>
  <c r="F1204" i="8"/>
  <c r="H1204" i="8" s="1"/>
  <c r="G1203" i="8"/>
  <c r="E1211" i="9" l="1"/>
  <c r="F1210" i="9"/>
  <c r="F1205" i="8"/>
  <c r="H1205" i="8" s="1"/>
  <c r="G1204" i="8"/>
  <c r="E1212" i="9" l="1"/>
  <c r="F1211" i="9"/>
  <c r="F1206" i="8"/>
  <c r="H1206" i="8" s="1"/>
  <c r="G1205" i="8"/>
  <c r="E1213" i="9" l="1"/>
  <c r="F1212" i="9"/>
  <c r="F1207" i="8"/>
  <c r="H1207" i="8" s="1"/>
  <c r="G1206" i="8"/>
  <c r="E1214" i="9" l="1"/>
  <c r="F1213" i="9"/>
  <c r="F1208" i="8"/>
  <c r="H1208" i="8" s="1"/>
  <c r="G1207" i="8"/>
  <c r="E1215" i="9" l="1"/>
  <c r="F1214" i="9"/>
  <c r="F1209" i="8"/>
  <c r="H1209" i="8" s="1"/>
  <c r="G1208" i="8"/>
  <c r="E1216" i="9" l="1"/>
  <c r="F1215" i="9"/>
  <c r="F1210" i="8"/>
  <c r="H1210" i="8" s="1"/>
  <c r="G1209" i="8"/>
  <c r="E1217" i="9" l="1"/>
  <c r="F1216" i="9"/>
  <c r="F1211" i="8"/>
  <c r="H1211" i="8" s="1"/>
  <c r="G1210" i="8"/>
  <c r="E1218" i="9" l="1"/>
  <c r="F1217" i="9"/>
  <c r="F1212" i="8"/>
  <c r="H1212" i="8" s="1"/>
  <c r="G1211" i="8"/>
  <c r="E1219" i="9" l="1"/>
  <c r="F1218" i="9"/>
  <c r="F1213" i="8"/>
  <c r="H1213" i="8" s="1"/>
  <c r="G1212" i="8"/>
  <c r="E1220" i="9" l="1"/>
  <c r="F1219" i="9"/>
  <c r="F1214" i="8"/>
  <c r="H1214" i="8" s="1"/>
  <c r="G1213" i="8"/>
  <c r="E1221" i="9" l="1"/>
  <c r="F1220" i="9"/>
  <c r="F1215" i="8"/>
  <c r="H1215" i="8" s="1"/>
  <c r="G1214" i="8"/>
  <c r="E1222" i="9" l="1"/>
  <c r="F1221" i="9"/>
  <c r="F1216" i="8"/>
  <c r="H1216" i="8" s="1"/>
  <c r="G1215" i="8"/>
  <c r="E1223" i="9" l="1"/>
  <c r="F1222" i="9"/>
  <c r="F1217" i="8"/>
  <c r="H1217" i="8" s="1"/>
  <c r="G1216" i="8"/>
  <c r="E1224" i="9" l="1"/>
  <c r="F1223" i="9"/>
  <c r="F1218" i="8"/>
  <c r="H1218" i="8" s="1"/>
  <c r="G1217" i="8"/>
  <c r="E1225" i="9" l="1"/>
  <c r="F1224" i="9"/>
  <c r="F1219" i="8"/>
  <c r="H1219" i="8" s="1"/>
  <c r="G1218" i="8"/>
  <c r="E1226" i="9" l="1"/>
  <c r="F1225" i="9"/>
  <c r="F1220" i="8"/>
  <c r="H1220" i="8" s="1"/>
  <c r="G1219" i="8"/>
  <c r="E1227" i="9" l="1"/>
  <c r="F1226" i="9"/>
  <c r="F1221" i="8"/>
  <c r="H1221" i="8" s="1"/>
  <c r="G1220" i="8"/>
  <c r="E1228" i="9" l="1"/>
  <c r="F1227" i="9"/>
  <c r="F1222" i="8"/>
  <c r="H1222" i="8" s="1"/>
  <c r="G1221" i="8"/>
  <c r="E1229" i="9" l="1"/>
  <c r="F1228" i="9"/>
  <c r="F1223" i="8"/>
  <c r="H1223" i="8" s="1"/>
  <c r="G1222" i="8"/>
  <c r="E1230" i="9" l="1"/>
  <c r="F1229" i="9"/>
  <c r="F1224" i="8"/>
  <c r="H1224" i="8" s="1"/>
  <c r="G1223" i="8"/>
  <c r="E1231" i="9" l="1"/>
  <c r="F1230" i="9"/>
  <c r="F1225" i="8"/>
  <c r="H1225" i="8" s="1"/>
  <c r="G1224" i="8"/>
  <c r="E1232" i="9" l="1"/>
  <c r="F1231" i="9"/>
  <c r="F1226" i="8"/>
  <c r="H1226" i="8" s="1"/>
  <c r="G1225" i="8"/>
  <c r="E1233" i="9" l="1"/>
  <c r="F1232" i="9"/>
  <c r="F1227" i="8"/>
  <c r="H1227" i="8" s="1"/>
  <c r="G1226" i="8"/>
  <c r="E1234" i="9" l="1"/>
  <c r="F1233" i="9"/>
  <c r="F1228" i="8"/>
  <c r="H1228" i="8" s="1"/>
  <c r="G1227" i="8"/>
  <c r="E1235" i="9" l="1"/>
  <c r="F1234" i="9"/>
  <c r="F1229" i="8"/>
  <c r="H1229" i="8" s="1"/>
  <c r="G1228" i="8"/>
  <c r="E1236" i="9" l="1"/>
  <c r="F1235" i="9"/>
  <c r="F1230" i="8"/>
  <c r="H1230" i="8" s="1"/>
  <c r="G1229" i="8"/>
  <c r="E1237" i="9" l="1"/>
  <c r="F1236" i="9"/>
  <c r="F1231" i="8"/>
  <c r="H1231" i="8" s="1"/>
  <c r="G1230" i="8"/>
  <c r="E1238" i="9" l="1"/>
  <c r="F1237" i="9"/>
  <c r="F1232" i="8"/>
  <c r="H1232" i="8" s="1"/>
  <c r="G1231" i="8"/>
  <c r="E1239" i="9" l="1"/>
  <c r="F1238" i="9"/>
  <c r="F1233" i="8"/>
  <c r="H1233" i="8" s="1"/>
  <c r="G1232" i="8"/>
  <c r="E1240" i="9" l="1"/>
  <c r="F1239" i="9"/>
  <c r="F1234" i="8"/>
  <c r="H1234" i="8" s="1"/>
  <c r="G1233" i="8"/>
  <c r="E1241" i="9" l="1"/>
  <c r="F1240" i="9"/>
  <c r="F1235" i="8"/>
  <c r="H1235" i="8" s="1"/>
  <c r="G1234" i="8"/>
  <c r="E1242" i="9" l="1"/>
  <c r="F1241" i="9"/>
  <c r="F1236" i="8"/>
  <c r="H1236" i="8" s="1"/>
  <c r="G1235" i="8"/>
  <c r="E1243" i="9" l="1"/>
  <c r="F1242" i="9"/>
  <c r="F1237" i="8"/>
  <c r="H1237" i="8" s="1"/>
  <c r="G1236" i="8"/>
  <c r="E1244" i="9" l="1"/>
  <c r="F1243" i="9"/>
  <c r="F1238" i="8"/>
  <c r="H1238" i="8" s="1"/>
  <c r="G1237" i="8"/>
  <c r="E1245" i="9" l="1"/>
  <c r="F1244" i="9"/>
  <c r="F1239" i="8"/>
  <c r="H1239" i="8" s="1"/>
  <c r="G1238" i="8"/>
  <c r="E1246" i="9" l="1"/>
  <c r="F1245" i="9"/>
  <c r="F1240" i="8"/>
  <c r="H1240" i="8" s="1"/>
  <c r="G1239" i="8"/>
  <c r="E1247" i="9" l="1"/>
  <c r="F1246" i="9"/>
  <c r="F1241" i="8"/>
  <c r="H1241" i="8" s="1"/>
  <c r="G1240" i="8"/>
  <c r="E1248" i="9" l="1"/>
  <c r="F1247" i="9"/>
  <c r="F1242" i="8"/>
  <c r="H1242" i="8" s="1"/>
  <c r="G1241" i="8"/>
  <c r="E1249" i="9" l="1"/>
  <c r="F1248" i="9"/>
  <c r="F1243" i="8"/>
  <c r="H1243" i="8" s="1"/>
  <c r="G1242" i="8"/>
  <c r="E1250" i="9" l="1"/>
  <c r="F1249" i="9"/>
  <c r="F1244" i="8"/>
  <c r="H1244" i="8" s="1"/>
  <c r="G1243" i="8"/>
  <c r="E1251" i="9" l="1"/>
  <c r="F1250" i="9"/>
  <c r="F1245" i="8"/>
  <c r="H1245" i="8" s="1"/>
  <c r="G1244" i="8"/>
  <c r="E1252" i="9" l="1"/>
  <c r="F1251" i="9"/>
  <c r="F1246" i="8"/>
  <c r="H1246" i="8" s="1"/>
  <c r="G1245" i="8"/>
  <c r="E1253" i="9" l="1"/>
  <c r="F1252" i="9"/>
  <c r="F1247" i="8"/>
  <c r="H1247" i="8" s="1"/>
  <c r="G1246" i="8"/>
  <c r="E1254" i="9" l="1"/>
  <c r="F1253" i="9"/>
  <c r="F1248" i="8"/>
  <c r="H1248" i="8" s="1"/>
  <c r="G1247" i="8"/>
  <c r="E1255" i="9" l="1"/>
  <c r="F1254" i="9"/>
  <c r="F1249" i="8"/>
  <c r="H1249" i="8" s="1"/>
  <c r="G1248" i="8"/>
  <c r="E1256" i="9" l="1"/>
  <c r="F1255" i="9"/>
  <c r="F1250" i="8"/>
  <c r="H1250" i="8" s="1"/>
  <c r="G1249" i="8"/>
  <c r="E1257" i="9" l="1"/>
  <c r="F1256" i="9"/>
  <c r="F1251" i="8"/>
  <c r="H1251" i="8" s="1"/>
  <c r="G1250" i="8"/>
  <c r="E1258" i="9" l="1"/>
  <c r="F1257" i="9"/>
  <c r="F1252" i="8"/>
  <c r="H1252" i="8" s="1"/>
  <c r="G1251" i="8"/>
  <c r="E1259" i="9" l="1"/>
  <c r="F1258" i="9"/>
  <c r="F1253" i="8"/>
  <c r="H1253" i="8" s="1"/>
  <c r="G1252" i="8"/>
  <c r="E1260" i="9" l="1"/>
  <c r="F1259" i="9"/>
  <c r="F1254" i="8"/>
  <c r="H1254" i="8" s="1"/>
  <c r="G1253" i="8"/>
  <c r="E1261" i="9" l="1"/>
  <c r="F1260" i="9"/>
  <c r="F1255" i="8"/>
  <c r="H1255" i="8" s="1"/>
  <c r="G1254" i="8"/>
  <c r="E1262" i="9" l="1"/>
  <c r="F1261" i="9"/>
  <c r="F1256" i="8"/>
  <c r="H1256" i="8" s="1"/>
  <c r="G1255" i="8"/>
  <c r="E1263" i="9" l="1"/>
  <c r="F1262" i="9"/>
  <c r="F1257" i="8"/>
  <c r="H1257" i="8" s="1"/>
  <c r="G1256" i="8"/>
  <c r="E1264" i="9" l="1"/>
  <c r="F1263" i="9"/>
  <c r="F1258" i="8"/>
  <c r="H1258" i="8" s="1"/>
  <c r="G1257" i="8"/>
  <c r="E1265" i="9" l="1"/>
  <c r="F1264" i="9"/>
  <c r="F1259" i="8"/>
  <c r="H1259" i="8" s="1"/>
  <c r="G1258" i="8"/>
  <c r="E1266" i="9" l="1"/>
  <c r="F1265" i="9"/>
  <c r="F1260" i="8"/>
  <c r="H1260" i="8" s="1"/>
  <c r="G1259" i="8"/>
  <c r="E1267" i="9" l="1"/>
  <c r="F1266" i="9"/>
  <c r="F1261" i="8"/>
  <c r="H1261" i="8" s="1"/>
  <c r="G1260" i="8"/>
  <c r="E1268" i="9" l="1"/>
  <c r="F1267" i="9"/>
  <c r="F1262" i="8"/>
  <c r="H1262" i="8" s="1"/>
  <c r="G1261" i="8"/>
  <c r="E1269" i="9" l="1"/>
  <c r="F1268" i="9"/>
  <c r="F1263" i="8"/>
  <c r="H1263" i="8" s="1"/>
  <c r="G1262" i="8"/>
  <c r="E1270" i="9" l="1"/>
  <c r="F1269" i="9"/>
  <c r="F1264" i="8"/>
  <c r="H1264" i="8" s="1"/>
  <c r="G1263" i="8"/>
  <c r="E1271" i="9" l="1"/>
  <c r="F1270" i="9"/>
  <c r="F1265" i="8"/>
  <c r="H1265" i="8" s="1"/>
  <c r="G1264" i="8"/>
  <c r="E1272" i="9" l="1"/>
  <c r="F1271" i="9"/>
  <c r="F1266" i="8"/>
  <c r="H1266" i="8" s="1"/>
  <c r="G1265" i="8"/>
  <c r="E1273" i="9" l="1"/>
  <c r="F1272" i="9"/>
  <c r="F1267" i="8"/>
  <c r="H1267" i="8" s="1"/>
  <c r="G1266" i="8"/>
  <c r="E1274" i="9" l="1"/>
  <c r="F1273" i="9"/>
  <c r="F1268" i="8"/>
  <c r="H1268" i="8" s="1"/>
  <c r="G1267" i="8"/>
  <c r="E1275" i="9" l="1"/>
  <c r="F1274" i="9"/>
  <c r="F1269" i="8"/>
  <c r="H1269" i="8" s="1"/>
  <c r="G1268" i="8"/>
  <c r="E1276" i="9" l="1"/>
  <c r="F1275" i="9"/>
  <c r="F1270" i="8"/>
  <c r="H1270" i="8" s="1"/>
  <c r="G1269" i="8"/>
  <c r="E1277" i="9" l="1"/>
  <c r="F1276" i="9"/>
  <c r="F1271" i="8"/>
  <c r="H1271" i="8" s="1"/>
  <c r="G1270" i="8"/>
  <c r="E1278" i="9" l="1"/>
  <c r="F1277" i="9"/>
  <c r="F1272" i="8"/>
  <c r="H1272" i="8" s="1"/>
  <c r="G1271" i="8"/>
  <c r="E1279" i="9" l="1"/>
  <c r="F1278" i="9"/>
  <c r="F1273" i="8"/>
  <c r="H1273" i="8" s="1"/>
  <c r="G1272" i="8"/>
  <c r="E1280" i="9" l="1"/>
  <c r="F1279" i="9"/>
  <c r="F1274" i="8"/>
  <c r="H1274" i="8" s="1"/>
  <c r="G1273" i="8"/>
  <c r="E1281" i="9" l="1"/>
  <c r="F1280" i="9"/>
  <c r="F1275" i="8"/>
  <c r="H1275" i="8" s="1"/>
  <c r="G1274" i="8"/>
  <c r="E1282" i="9" l="1"/>
  <c r="F1281" i="9"/>
  <c r="F1276" i="8"/>
  <c r="H1276" i="8" s="1"/>
  <c r="G1275" i="8"/>
  <c r="E1283" i="9" l="1"/>
  <c r="F1282" i="9"/>
  <c r="F1277" i="8"/>
  <c r="H1277" i="8" s="1"/>
  <c r="G1276" i="8"/>
  <c r="E1284" i="9" l="1"/>
  <c r="F1283" i="9"/>
  <c r="F1278" i="8"/>
  <c r="H1278" i="8" s="1"/>
  <c r="G1277" i="8"/>
  <c r="E1285" i="9" l="1"/>
  <c r="F1284" i="9"/>
  <c r="F1279" i="8"/>
  <c r="H1279" i="8" s="1"/>
  <c r="G1278" i="8"/>
  <c r="E1286" i="9" l="1"/>
  <c r="F1285" i="9"/>
  <c r="F1280" i="8"/>
  <c r="H1280" i="8" s="1"/>
  <c r="G1279" i="8"/>
  <c r="E1287" i="9" l="1"/>
  <c r="F1286" i="9"/>
  <c r="F1281" i="8"/>
  <c r="H1281" i="8" s="1"/>
  <c r="G1280" i="8"/>
  <c r="E1288" i="9" l="1"/>
  <c r="F1287" i="9"/>
  <c r="F1282" i="8"/>
  <c r="H1282" i="8" s="1"/>
  <c r="G1281" i="8"/>
  <c r="E1289" i="9" l="1"/>
  <c r="F1288" i="9"/>
  <c r="F1283" i="8"/>
  <c r="H1283" i="8" s="1"/>
  <c r="G1282" i="8"/>
  <c r="E1290" i="9" l="1"/>
  <c r="F1289" i="9"/>
  <c r="F1284" i="8"/>
  <c r="H1284" i="8" s="1"/>
  <c r="G1283" i="8"/>
  <c r="E1291" i="9" l="1"/>
  <c r="F1290" i="9"/>
  <c r="F1285" i="8"/>
  <c r="H1285" i="8" s="1"/>
  <c r="G1284" i="8"/>
  <c r="E1292" i="9" l="1"/>
  <c r="F1291" i="9"/>
  <c r="F1286" i="8"/>
  <c r="H1286" i="8" s="1"/>
  <c r="G1285" i="8"/>
  <c r="E1293" i="9" l="1"/>
  <c r="F1292" i="9"/>
  <c r="F1287" i="8"/>
  <c r="H1287" i="8" s="1"/>
  <c r="G1286" i="8"/>
  <c r="E1294" i="9" l="1"/>
  <c r="F1293" i="9"/>
  <c r="F1288" i="8"/>
  <c r="H1288" i="8" s="1"/>
  <c r="G1287" i="8"/>
  <c r="E1295" i="9" l="1"/>
  <c r="F1294" i="9"/>
  <c r="F1289" i="8"/>
  <c r="H1289" i="8" s="1"/>
  <c r="G1288" i="8"/>
  <c r="E1296" i="9" l="1"/>
  <c r="F1295" i="9"/>
  <c r="F1290" i="8"/>
  <c r="H1290" i="8" s="1"/>
  <c r="G1289" i="8"/>
  <c r="E1297" i="9" l="1"/>
  <c r="F1296" i="9"/>
  <c r="F1291" i="8"/>
  <c r="H1291" i="8" s="1"/>
  <c r="G1290" i="8"/>
  <c r="E1298" i="9" l="1"/>
  <c r="F1297" i="9"/>
  <c r="F1292" i="8"/>
  <c r="H1292" i="8" s="1"/>
  <c r="G1291" i="8"/>
  <c r="E1299" i="9" l="1"/>
  <c r="F1298" i="9"/>
  <c r="F1293" i="8"/>
  <c r="H1293" i="8" s="1"/>
  <c r="G1292" i="8"/>
  <c r="E1300" i="9" l="1"/>
  <c r="F1299" i="9"/>
  <c r="F1294" i="8"/>
  <c r="H1294" i="8" s="1"/>
  <c r="G1293" i="8"/>
  <c r="E1301" i="9" l="1"/>
  <c r="F1300" i="9"/>
  <c r="F1295" i="8"/>
  <c r="H1295" i="8" s="1"/>
  <c r="G1294" i="8"/>
  <c r="E1302" i="9" l="1"/>
  <c r="F1301" i="9"/>
  <c r="F1296" i="8"/>
  <c r="H1296" i="8" s="1"/>
  <c r="G1295" i="8"/>
  <c r="E1303" i="9" l="1"/>
  <c r="F1302" i="9"/>
  <c r="F1297" i="8"/>
  <c r="H1297" i="8" s="1"/>
  <c r="G1296" i="8"/>
  <c r="E1304" i="9" l="1"/>
  <c r="F1303" i="9"/>
  <c r="F1298" i="8"/>
  <c r="H1298" i="8" s="1"/>
  <c r="G1297" i="8"/>
  <c r="E1305" i="9" l="1"/>
  <c r="F1304" i="9"/>
  <c r="F1299" i="8"/>
  <c r="H1299" i="8" s="1"/>
  <c r="G1298" i="8"/>
  <c r="E1306" i="9" l="1"/>
  <c r="F1305" i="9"/>
  <c r="F1300" i="8"/>
  <c r="H1300" i="8" s="1"/>
  <c r="G1299" i="8"/>
  <c r="E1307" i="9" l="1"/>
  <c r="F1306" i="9"/>
  <c r="F1301" i="8"/>
  <c r="H1301" i="8" s="1"/>
  <c r="G1300" i="8"/>
  <c r="E1308" i="9" l="1"/>
  <c r="F1307" i="9"/>
  <c r="F1302" i="8"/>
  <c r="H1302" i="8" s="1"/>
  <c r="G1301" i="8"/>
  <c r="E1309" i="9" l="1"/>
  <c r="F1308" i="9"/>
  <c r="F1303" i="8"/>
  <c r="H1303" i="8" s="1"/>
  <c r="G1302" i="8"/>
  <c r="E1310" i="9" l="1"/>
  <c r="F1309" i="9"/>
  <c r="F1304" i="8"/>
  <c r="H1304" i="8" s="1"/>
  <c r="G1303" i="8"/>
  <c r="E1311" i="9" l="1"/>
  <c r="F1310" i="9"/>
  <c r="F1305" i="8"/>
  <c r="H1305" i="8" s="1"/>
  <c r="G1304" i="8"/>
  <c r="E1312" i="9" l="1"/>
  <c r="F1311" i="9"/>
  <c r="F1306" i="8"/>
  <c r="H1306" i="8" s="1"/>
  <c r="G1305" i="8"/>
  <c r="E1313" i="9" l="1"/>
  <c r="F1312" i="9"/>
  <c r="F1307" i="8"/>
  <c r="H1307" i="8" s="1"/>
  <c r="G1306" i="8"/>
  <c r="E1314" i="9" l="1"/>
  <c r="F1313" i="9"/>
  <c r="F1308" i="8"/>
  <c r="H1308" i="8" s="1"/>
  <c r="G1307" i="8"/>
  <c r="E1315" i="9" l="1"/>
  <c r="F1314" i="9"/>
  <c r="F1309" i="8"/>
  <c r="H1309" i="8" s="1"/>
  <c r="G1308" i="8"/>
  <c r="E1316" i="9" l="1"/>
  <c r="F1315" i="9"/>
  <c r="F1310" i="8"/>
  <c r="H1310" i="8" s="1"/>
  <c r="G1309" i="8"/>
  <c r="E1317" i="9" l="1"/>
  <c r="F1316" i="9"/>
  <c r="F1311" i="8"/>
  <c r="H1311" i="8" s="1"/>
  <c r="G1310" i="8"/>
  <c r="E1318" i="9" l="1"/>
  <c r="F1317" i="9"/>
  <c r="F1312" i="8"/>
  <c r="H1312" i="8" s="1"/>
  <c r="G1311" i="8"/>
  <c r="E1319" i="9" l="1"/>
  <c r="F1318" i="9"/>
  <c r="F1313" i="8"/>
  <c r="H1313" i="8" s="1"/>
  <c r="G1312" i="8"/>
  <c r="E1320" i="9" l="1"/>
  <c r="F1319" i="9"/>
  <c r="F1314" i="8"/>
  <c r="H1314" i="8" s="1"/>
  <c r="G1313" i="8"/>
  <c r="E1321" i="9" l="1"/>
  <c r="F1320" i="9"/>
  <c r="F1315" i="8"/>
  <c r="H1315" i="8" s="1"/>
  <c r="G1314" i="8"/>
  <c r="E1322" i="9" l="1"/>
  <c r="F1321" i="9"/>
  <c r="F1316" i="8"/>
  <c r="H1316" i="8" s="1"/>
  <c r="G1315" i="8"/>
  <c r="E1323" i="9" l="1"/>
  <c r="F1322" i="9"/>
  <c r="F1317" i="8"/>
  <c r="H1317" i="8" s="1"/>
  <c r="G1316" i="8"/>
  <c r="E1324" i="9" l="1"/>
  <c r="F1323" i="9"/>
  <c r="F1318" i="8"/>
  <c r="H1318" i="8" s="1"/>
  <c r="G1317" i="8"/>
  <c r="E1325" i="9" l="1"/>
  <c r="F1324" i="9"/>
  <c r="F1319" i="8"/>
  <c r="H1319" i="8" s="1"/>
  <c r="G1318" i="8"/>
  <c r="E1326" i="9" l="1"/>
  <c r="F1325" i="9"/>
  <c r="F1320" i="8"/>
  <c r="H1320" i="8" s="1"/>
  <c r="G1319" i="8"/>
  <c r="E1327" i="9" l="1"/>
  <c r="F1326" i="9"/>
  <c r="F1321" i="8"/>
  <c r="H1321" i="8" s="1"/>
  <c r="G1320" i="8"/>
  <c r="E1328" i="9" l="1"/>
  <c r="F1327" i="9"/>
  <c r="F1322" i="8"/>
  <c r="H1322" i="8" s="1"/>
  <c r="G1321" i="8"/>
  <c r="E1329" i="9" l="1"/>
  <c r="F1328" i="9"/>
  <c r="F1323" i="8"/>
  <c r="H1323" i="8" s="1"/>
  <c r="G1322" i="8"/>
  <c r="E1330" i="9" l="1"/>
  <c r="F1329" i="9"/>
  <c r="F1324" i="8"/>
  <c r="H1324" i="8" s="1"/>
  <c r="G1323" i="8"/>
  <c r="E1331" i="9" l="1"/>
  <c r="F1330" i="9"/>
  <c r="F1325" i="8"/>
  <c r="H1325" i="8" s="1"/>
  <c r="G1324" i="8"/>
  <c r="E1332" i="9" l="1"/>
  <c r="F1331" i="9"/>
  <c r="F1326" i="8"/>
  <c r="H1326" i="8" s="1"/>
  <c r="G1325" i="8"/>
  <c r="E1333" i="9" l="1"/>
  <c r="F1332" i="9"/>
  <c r="F1327" i="8"/>
  <c r="H1327" i="8" s="1"/>
  <c r="G1326" i="8"/>
  <c r="E1334" i="9" l="1"/>
  <c r="F1333" i="9"/>
  <c r="F1328" i="8"/>
  <c r="H1328" i="8" s="1"/>
  <c r="G1327" i="8"/>
  <c r="E1335" i="9" l="1"/>
  <c r="F1334" i="9"/>
  <c r="F1329" i="8"/>
  <c r="H1329" i="8" s="1"/>
  <c r="G1328" i="8"/>
  <c r="E1336" i="9" l="1"/>
  <c r="F1335" i="9"/>
  <c r="F1330" i="8"/>
  <c r="H1330" i="8" s="1"/>
  <c r="G1329" i="8"/>
  <c r="E1337" i="9" l="1"/>
  <c r="F1336" i="9"/>
  <c r="F1331" i="8"/>
  <c r="H1331" i="8" s="1"/>
  <c r="G1330" i="8"/>
  <c r="E1338" i="9" l="1"/>
  <c r="F1337" i="9"/>
  <c r="F1332" i="8"/>
  <c r="H1332" i="8" s="1"/>
  <c r="G1331" i="8"/>
  <c r="E1339" i="9" l="1"/>
  <c r="F1338" i="9"/>
  <c r="F1333" i="8"/>
  <c r="H1333" i="8" s="1"/>
  <c r="G1332" i="8"/>
  <c r="E1340" i="9" l="1"/>
  <c r="F1339" i="9"/>
  <c r="F1334" i="8"/>
  <c r="H1334" i="8" s="1"/>
  <c r="G1333" i="8"/>
  <c r="E1341" i="9" l="1"/>
  <c r="F1340" i="9"/>
  <c r="F1335" i="8"/>
  <c r="H1335" i="8" s="1"/>
  <c r="G1334" i="8"/>
  <c r="E1342" i="9" l="1"/>
  <c r="F1341" i="9"/>
  <c r="F1336" i="8"/>
  <c r="H1336" i="8" s="1"/>
  <c r="G1335" i="8"/>
  <c r="E1343" i="9" l="1"/>
  <c r="F1342" i="9"/>
  <c r="F1337" i="8"/>
  <c r="H1337" i="8" s="1"/>
  <c r="G1336" i="8"/>
  <c r="E1344" i="9" l="1"/>
  <c r="F1343" i="9"/>
  <c r="F1338" i="8"/>
  <c r="H1338" i="8" s="1"/>
  <c r="G1337" i="8"/>
  <c r="E1345" i="9" l="1"/>
  <c r="F1344" i="9"/>
  <c r="F1339" i="8"/>
  <c r="H1339" i="8" s="1"/>
  <c r="G1338" i="8"/>
  <c r="E1346" i="9" l="1"/>
  <c r="F1345" i="9"/>
  <c r="F1340" i="8"/>
  <c r="H1340" i="8" s="1"/>
  <c r="G1339" i="8"/>
  <c r="E1347" i="9" l="1"/>
  <c r="F1346" i="9"/>
  <c r="F1341" i="8"/>
  <c r="H1341" i="8" s="1"/>
  <c r="G1340" i="8"/>
  <c r="E1348" i="9" l="1"/>
  <c r="F1347" i="9"/>
  <c r="F1342" i="8"/>
  <c r="H1342" i="8" s="1"/>
  <c r="G1341" i="8"/>
  <c r="E1349" i="9" l="1"/>
  <c r="F1348" i="9"/>
  <c r="F1343" i="8"/>
  <c r="H1343" i="8" s="1"/>
  <c r="G1342" i="8"/>
  <c r="E1350" i="9" l="1"/>
  <c r="F1349" i="9"/>
  <c r="F1344" i="8"/>
  <c r="H1344" i="8" s="1"/>
  <c r="G1343" i="8"/>
  <c r="E1351" i="9" l="1"/>
  <c r="F1350" i="9"/>
  <c r="F1345" i="8"/>
  <c r="H1345" i="8" s="1"/>
  <c r="G1344" i="8"/>
  <c r="E1352" i="9" l="1"/>
  <c r="F1351" i="9"/>
  <c r="F1346" i="8"/>
  <c r="H1346" i="8" s="1"/>
  <c r="G1345" i="8"/>
  <c r="E1353" i="9" l="1"/>
  <c r="F1352" i="9"/>
  <c r="F1347" i="8"/>
  <c r="H1347" i="8" s="1"/>
  <c r="G1346" i="8"/>
  <c r="E1354" i="9" l="1"/>
  <c r="F1353" i="9"/>
  <c r="F1348" i="8"/>
  <c r="H1348" i="8" s="1"/>
  <c r="G1347" i="8"/>
  <c r="E1355" i="9" l="1"/>
  <c r="F1354" i="9"/>
  <c r="F1349" i="8"/>
  <c r="H1349" i="8" s="1"/>
  <c r="G1348" i="8"/>
  <c r="E1356" i="9" l="1"/>
  <c r="F1355" i="9"/>
  <c r="F1350" i="8"/>
  <c r="H1350" i="8" s="1"/>
  <c r="G1349" i="8"/>
  <c r="E1357" i="9" l="1"/>
  <c r="F1356" i="9"/>
  <c r="F1351" i="8"/>
  <c r="H1351" i="8" s="1"/>
  <c r="G1350" i="8"/>
  <c r="E1358" i="9" l="1"/>
  <c r="F1357" i="9"/>
  <c r="F1352" i="8"/>
  <c r="H1352" i="8" s="1"/>
  <c r="G1351" i="8"/>
  <c r="E1359" i="9" l="1"/>
  <c r="F1358" i="9"/>
  <c r="F1353" i="8"/>
  <c r="H1353" i="8" s="1"/>
  <c r="G1352" i="8"/>
  <c r="E1360" i="9" l="1"/>
  <c r="F1359" i="9"/>
  <c r="F1354" i="8"/>
  <c r="H1354" i="8" s="1"/>
  <c r="G1353" i="8"/>
  <c r="E1361" i="9" l="1"/>
  <c r="F1360" i="9"/>
  <c r="F1355" i="8"/>
  <c r="H1355" i="8" s="1"/>
  <c r="G1354" i="8"/>
  <c r="E1362" i="9" l="1"/>
  <c r="F1361" i="9"/>
  <c r="F1356" i="8"/>
  <c r="H1356" i="8" s="1"/>
  <c r="G1355" i="8"/>
  <c r="E1363" i="9" l="1"/>
  <c r="F1362" i="9"/>
  <c r="F1357" i="8"/>
  <c r="H1357" i="8" s="1"/>
  <c r="G1356" i="8"/>
  <c r="E1364" i="9" l="1"/>
  <c r="F1363" i="9"/>
  <c r="F1358" i="8"/>
  <c r="H1358" i="8" s="1"/>
  <c r="G1357" i="8"/>
  <c r="E1365" i="9" l="1"/>
  <c r="F1364" i="9"/>
  <c r="F1359" i="8"/>
  <c r="H1359" i="8" s="1"/>
  <c r="G1358" i="8"/>
  <c r="E1366" i="9" l="1"/>
  <c r="F1365" i="9"/>
  <c r="F1360" i="8"/>
  <c r="H1360" i="8" s="1"/>
  <c r="G1359" i="8"/>
  <c r="E1367" i="9" l="1"/>
  <c r="F1366" i="9"/>
  <c r="F1361" i="8"/>
  <c r="H1361" i="8" s="1"/>
  <c r="G1360" i="8"/>
  <c r="E1368" i="9" l="1"/>
  <c r="F1367" i="9"/>
  <c r="F1362" i="8"/>
  <c r="H1362" i="8" s="1"/>
  <c r="G1361" i="8"/>
  <c r="E1369" i="9" l="1"/>
  <c r="F1368" i="9"/>
  <c r="F1363" i="8"/>
  <c r="H1363" i="8" s="1"/>
  <c r="G1362" i="8"/>
  <c r="E1370" i="9" l="1"/>
  <c r="F1369" i="9"/>
  <c r="F1364" i="8"/>
  <c r="H1364" i="8" s="1"/>
  <c r="G1363" i="8"/>
  <c r="E1371" i="9" l="1"/>
  <c r="F1370" i="9"/>
  <c r="F1365" i="8"/>
  <c r="H1365" i="8" s="1"/>
  <c r="G1364" i="8"/>
  <c r="E1372" i="9" l="1"/>
  <c r="F1371" i="9"/>
  <c r="F1366" i="8"/>
  <c r="H1366" i="8" s="1"/>
  <c r="G1365" i="8"/>
  <c r="E1373" i="9" l="1"/>
  <c r="F1372" i="9"/>
  <c r="F1367" i="8"/>
  <c r="H1367" i="8" s="1"/>
  <c r="G1366" i="8"/>
  <c r="E1374" i="9" l="1"/>
  <c r="F1373" i="9"/>
  <c r="F1368" i="8"/>
  <c r="H1368" i="8" s="1"/>
  <c r="G1367" i="8"/>
  <c r="E1375" i="9" l="1"/>
  <c r="F1374" i="9"/>
  <c r="F1369" i="8"/>
  <c r="H1369" i="8" s="1"/>
  <c r="G1368" i="8"/>
  <c r="E1376" i="9" l="1"/>
  <c r="F1375" i="9"/>
  <c r="F1370" i="8"/>
  <c r="H1370" i="8" s="1"/>
  <c r="G1369" i="8"/>
  <c r="E1377" i="9" l="1"/>
  <c r="F1376" i="9"/>
  <c r="F1371" i="8"/>
  <c r="H1371" i="8" s="1"/>
  <c r="G1370" i="8"/>
  <c r="E1378" i="9" l="1"/>
  <c r="F1377" i="9"/>
  <c r="F1372" i="8"/>
  <c r="H1372" i="8" s="1"/>
  <c r="G1371" i="8"/>
  <c r="E1379" i="9" l="1"/>
  <c r="F1378" i="9"/>
  <c r="F1373" i="8"/>
  <c r="H1373" i="8" s="1"/>
  <c r="G1372" i="8"/>
  <c r="E1380" i="9" l="1"/>
  <c r="F1379" i="9"/>
  <c r="F1374" i="8"/>
  <c r="H1374" i="8" s="1"/>
  <c r="G1373" i="8"/>
  <c r="E1381" i="9" l="1"/>
  <c r="F1380" i="9"/>
  <c r="F1375" i="8"/>
  <c r="H1375" i="8" s="1"/>
  <c r="G1374" i="8"/>
  <c r="E1382" i="9" l="1"/>
  <c r="F1381" i="9"/>
  <c r="F1376" i="8"/>
  <c r="H1376" i="8" s="1"/>
  <c r="G1375" i="8"/>
  <c r="E1383" i="9" l="1"/>
  <c r="F1382" i="9"/>
  <c r="F1377" i="8"/>
  <c r="H1377" i="8" s="1"/>
  <c r="G1376" i="8"/>
  <c r="E1384" i="9" l="1"/>
  <c r="F1383" i="9"/>
  <c r="F1378" i="8"/>
  <c r="H1378" i="8" s="1"/>
  <c r="G1377" i="8"/>
  <c r="E1385" i="9" l="1"/>
  <c r="F1384" i="9"/>
  <c r="F1379" i="8"/>
  <c r="H1379" i="8" s="1"/>
  <c r="G1378" i="8"/>
  <c r="E1386" i="9" l="1"/>
  <c r="F1385" i="9"/>
  <c r="F1380" i="8"/>
  <c r="H1380" i="8" s="1"/>
  <c r="G1379" i="8"/>
  <c r="E1387" i="9" l="1"/>
  <c r="F1386" i="9"/>
  <c r="F1381" i="8"/>
  <c r="H1381" i="8" s="1"/>
  <c r="G1380" i="8"/>
  <c r="E1388" i="9" l="1"/>
  <c r="F1387" i="9"/>
  <c r="F1382" i="8"/>
  <c r="H1382" i="8" s="1"/>
  <c r="G1381" i="8"/>
  <c r="E1389" i="9" l="1"/>
  <c r="F1388" i="9"/>
  <c r="F1383" i="8"/>
  <c r="H1383" i="8" s="1"/>
  <c r="G1382" i="8"/>
  <c r="E1390" i="9" l="1"/>
  <c r="F1389" i="9"/>
  <c r="F1384" i="8"/>
  <c r="H1384" i="8" s="1"/>
  <c r="G1383" i="8"/>
  <c r="E1391" i="9" l="1"/>
  <c r="F1390" i="9"/>
  <c r="F1385" i="8"/>
  <c r="H1385" i="8" s="1"/>
  <c r="G1384" i="8"/>
  <c r="E1392" i="9" l="1"/>
  <c r="F1391" i="9"/>
  <c r="F1386" i="8"/>
  <c r="H1386" i="8" s="1"/>
  <c r="G1385" i="8"/>
  <c r="E1393" i="9" l="1"/>
  <c r="F1392" i="9"/>
  <c r="F1387" i="8"/>
  <c r="H1387" i="8" s="1"/>
  <c r="G1386" i="8"/>
  <c r="E1394" i="9" l="1"/>
  <c r="F1393" i="9"/>
  <c r="F1388" i="8"/>
  <c r="H1388" i="8" s="1"/>
  <c r="G1387" i="8"/>
  <c r="E1395" i="9" l="1"/>
  <c r="F1394" i="9"/>
  <c r="F1389" i="8"/>
  <c r="H1389" i="8" s="1"/>
  <c r="G1388" i="8"/>
  <c r="E1396" i="9" l="1"/>
  <c r="F1395" i="9"/>
  <c r="F1390" i="8"/>
  <c r="H1390" i="8" s="1"/>
  <c r="G1389" i="8"/>
  <c r="E1397" i="9" l="1"/>
  <c r="F1396" i="9"/>
  <c r="F1391" i="8"/>
  <c r="H1391" i="8" s="1"/>
  <c r="G1390" i="8"/>
  <c r="E1398" i="9" l="1"/>
  <c r="F1397" i="9"/>
  <c r="F1392" i="8"/>
  <c r="H1392" i="8" s="1"/>
  <c r="G1391" i="8"/>
  <c r="E1399" i="9" l="1"/>
  <c r="F1398" i="9"/>
  <c r="F1393" i="8"/>
  <c r="H1393" i="8" s="1"/>
  <c r="G1392" i="8"/>
  <c r="E1400" i="9" l="1"/>
  <c r="F1399" i="9"/>
  <c r="F1394" i="8"/>
  <c r="H1394" i="8" s="1"/>
  <c r="G1393" i="8"/>
  <c r="E1401" i="9" l="1"/>
  <c r="F1400" i="9"/>
  <c r="F1395" i="8"/>
  <c r="H1395" i="8" s="1"/>
  <c r="G1394" i="8"/>
  <c r="E1402" i="9" l="1"/>
  <c r="F1401" i="9"/>
  <c r="F1396" i="8"/>
  <c r="H1396" i="8" s="1"/>
  <c r="G1395" i="8"/>
  <c r="E1403" i="9" l="1"/>
  <c r="F1402" i="9"/>
  <c r="F1397" i="8"/>
  <c r="H1397" i="8" s="1"/>
  <c r="G1396" i="8"/>
  <c r="E1404" i="9" l="1"/>
  <c r="F1403" i="9"/>
  <c r="F1398" i="8"/>
  <c r="H1398" i="8" s="1"/>
  <c r="G1397" i="8"/>
  <c r="E1405" i="9" l="1"/>
  <c r="F1404" i="9"/>
  <c r="F1399" i="8"/>
  <c r="H1399" i="8" s="1"/>
  <c r="G1398" i="8"/>
  <c r="E1406" i="9" l="1"/>
  <c r="F1405" i="9"/>
  <c r="F1400" i="8"/>
  <c r="H1400" i="8" s="1"/>
  <c r="G1399" i="8"/>
  <c r="E1407" i="9" l="1"/>
  <c r="F1406" i="9"/>
  <c r="F1401" i="8"/>
  <c r="H1401" i="8" s="1"/>
  <c r="G1400" i="8"/>
  <c r="E1408" i="9" l="1"/>
  <c r="F1407" i="9"/>
  <c r="F1402" i="8"/>
  <c r="H1402" i="8" s="1"/>
  <c r="G1401" i="8"/>
  <c r="E1409" i="9" l="1"/>
  <c r="F1408" i="9"/>
  <c r="F1403" i="8"/>
  <c r="H1403" i="8" s="1"/>
  <c r="G1402" i="8"/>
  <c r="E1410" i="9" l="1"/>
  <c r="F1409" i="9"/>
  <c r="F1404" i="8"/>
  <c r="H1404" i="8" s="1"/>
  <c r="G1403" i="8"/>
  <c r="E1411" i="9" l="1"/>
  <c r="F1410" i="9"/>
  <c r="F1405" i="8"/>
  <c r="H1405" i="8" s="1"/>
  <c r="G1404" i="8"/>
  <c r="E1412" i="9" l="1"/>
  <c r="F1411" i="9"/>
  <c r="F1406" i="8"/>
  <c r="H1406" i="8" s="1"/>
  <c r="G1405" i="8"/>
  <c r="E1413" i="9" l="1"/>
  <c r="F1412" i="9"/>
  <c r="F1407" i="8"/>
  <c r="H1407" i="8" s="1"/>
  <c r="G1406" i="8"/>
  <c r="E1414" i="9" l="1"/>
  <c r="F1413" i="9"/>
  <c r="F1408" i="8"/>
  <c r="H1408" i="8" s="1"/>
  <c r="G1407" i="8"/>
  <c r="E1415" i="9" l="1"/>
  <c r="F1414" i="9"/>
  <c r="F1409" i="8"/>
  <c r="H1409" i="8" s="1"/>
  <c r="G1408" i="8"/>
  <c r="E1416" i="9" l="1"/>
  <c r="F1415" i="9"/>
  <c r="F1410" i="8"/>
  <c r="H1410" i="8" s="1"/>
  <c r="G1409" i="8"/>
  <c r="E1417" i="9" l="1"/>
  <c r="F1416" i="9"/>
  <c r="F1411" i="8"/>
  <c r="H1411" i="8" s="1"/>
  <c r="G1410" i="8"/>
  <c r="E1418" i="9" l="1"/>
  <c r="F1417" i="9"/>
  <c r="F1412" i="8"/>
  <c r="H1412" i="8" s="1"/>
  <c r="G1411" i="8"/>
  <c r="E1419" i="9" l="1"/>
  <c r="F1418" i="9"/>
  <c r="F1413" i="8"/>
  <c r="H1413" i="8" s="1"/>
  <c r="G1412" i="8"/>
  <c r="E1420" i="9" l="1"/>
  <c r="F1419" i="9"/>
  <c r="F1414" i="8"/>
  <c r="H1414" i="8" s="1"/>
  <c r="G1413" i="8"/>
  <c r="E1421" i="9" l="1"/>
  <c r="F1420" i="9"/>
  <c r="F1415" i="8"/>
  <c r="H1415" i="8" s="1"/>
  <c r="G1414" i="8"/>
  <c r="E1422" i="9" l="1"/>
  <c r="F1421" i="9"/>
  <c r="F1416" i="8"/>
  <c r="H1416" i="8" s="1"/>
  <c r="G1415" i="8"/>
  <c r="E1423" i="9" l="1"/>
  <c r="F1422" i="9"/>
  <c r="F1417" i="8"/>
  <c r="H1417" i="8" s="1"/>
  <c r="G1416" i="8"/>
  <c r="E1424" i="9" l="1"/>
  <c r="F1423" i="9"/>
  <c r="F1418" i="8"/>
  <c r="H1418" i="8" s="1"/>
  <c r="G1417" i="8"/>
  <c r="E1425" i="9" l="1"/>
  <c r="F1424" i="9"/>
  <c r="F1419" i="8"/>
  <c r="H1419" i="8" s="1"/>
  <c r="G1418" i="8"/>
  <c r="E1426" i="9" l="1"/>
  <c r="F1425" i="9"/>
  <c r="F1420" i="8"/>
  <c r="H1420" i="8" s="1"/>
  <c r="G1419" i="8"/>
  <c r="E1427" i="9" l="1"/>
  <c r="F1426" i="9"/>
  <c r="F1421" i="8"/>
  <c r="H1421" i="8" s="1"/>
  <c r="G1420" i="8"/>
  <c r="E1428" i="9" l="1"/>
  <c r="F1427" i="9"/>
  <c r="F1422" i="8"/>
  <c r="H1422" i="8" s="1"/>
  <c r="G1421" i="8"/>
  <c r="E1429" i="9" l="1"/>
  <c r="F1428" i="9"/>
  <c r="F1423" i="8"/>
  <c r="H1423" i="8" s="1"/>
  <c r="G1422" i="8"/>
  <c r="E1430" i="9" l="1"/>
  <c r="F1429" i="9"/>
  <c r="F1424" i="8"/>
  <c r="H1424" i="8" s="1"/>
  <c r="G1423" i="8"/>
  <c r="E1431" i="9" l="1"/>
  <c r="F1430" i="9"/>
  <c r="F1425" i="8"/>
  <c r="H1425" i="8" s="1"/>
  <c r="G1424" i="8"/>
  <c r="E1432" i="9" l="1"/>
  <c r="F1431" i="9"/>
  <c r="F1426" i="8"/>
  <c r="H1426" i="8" s="1"/>
  <c r="G1425" i="8"/>
  <c r="E1433" i="9" l="1"/>
  <c r="F1432" i="9"/>
  <c r="F1427" i="8"/>
  <c r="H1427" i="8" s="1"/>
  <c r="G1426" i="8"/>
  <c r="E1434" i="9" l="1"/>
  <c r="F1433" i="9"/>
  <c r="F1428" i="8"/>
  <c r="H1428" i="8" s="1"/>
  <c r="G1427" i="8"/>
  <c r="E1435" i="9" l="1"/>
  <c r="F1434" i="9"/>
  <c r="F1429" i="8"/>
  <c r="H1429" i="8" s="1"/>
  <c r="G1428" i="8"/>
  <c r="E1436" i="9" l="1"/>
  <c r="F1435" i="9"/>
  <c r="F1430" i="8"/>
  <c r="H1430" i="8" s="1"/>
  <c r="G1429" i="8"/>
  <c r="E1437" i="9" l="1"/>
  <c r="F1436" i="9"/>
  <c r="F1431" i="8"/>
  <c r="H1431" i="8" s="1"/>
  <c r="G1430" i="8"/>
  <c r="E1438" i="9" l="1"/>
  <c r="F1437" i="9"/>
  <c r="F1432" i="8"/>
  <c r="H1432" i="8" s="1"/>
  <c r="G1431" i="8"/>
  <c r="E1439" i="9" l="1"/>
  <c r="F1438" i="9"/>
  <c r="F1433" i="8"/>
  <c r="H1433" i="8" s="1"/>
  <c r="G1432" i="8"/>
  <c r="E1440" i="9" l="1"/>
  <c r="F1439" i="9"/>
  <c r="F1434" i="8"/>
  <c r="H1434" i="8" s="1"/>
  <c r="G1433" i="8"/>
  <c r="E1441" i="9" l="1"/>
  <c r="F1440" i="9"/>
  <c r="F1435" i="8"/>
  <c r="H1435" i="8" s="1"/>
  <c r="G1434" i="8"/>
  <c r="E1442" i="9" l="1"/>
  <c r="F1441" i="9"/>
  <c r="F1436" i="8"/>
  <c r="H1436" i="8" s="1"/>
  <c r="G1435" i="8"/>
  <c r="E1443" i="9" l="1"/>
  <c r="F1442" i="9"/>
  <c r="F1437" i="8"/>
  <c r="H1437" i="8" s="1"/>
  <c r="G1436" i="8"/>
  <c r="E1444" i="9" l="1"/>
  <c r="F1443" i="9"/>
  <c r="F1438" i="8"/>
  <c r="H1438" i="8" s="1"/>
  <c r="G1437" i="8"/>
  <c r="E1445" i="9" l="1"/>
  <c r="F1444" i="9"/>
  <c r="F1439" i="8"/>
  <c r="H1439" i="8" s="1"/>
  <c r="G1438" i="8"/>
  <c r="E1446" i="9" l="1"/>
  <c r="F1445" i="9"/>
  <c r="F1440" i="8"/>
  <c r="H1440" i="8" s="1"/>
  <c r="G1439" i="8"/>
  <c r="E1447" i="9" l="1"/>
  <c r="F1446" i="9"/>
  <c r="F1441" i="8"/>
  <c r="H1441" i="8" s="1"/>
  <c r="G1440" i="8"/>
  <c r="E1448" i="9" l="1"/>
  <c r="F1447" i="9"/>
  <c r="F1442" i="8"/>
  <c r="H1442" i="8" s="1"/>
  <c r="G1441" i="8"/>
  <c r="E1449" i="9" l="1"/>
  <c r="F1448" i="9"/>
  <c r="F1443" i="8"/>
  <c r="H1443" i="8" s="1"/>
  <c r="G1442" i="8"/>
  <c r="E1450" i="9" l="1"/>
  <c r="F1449" i="9"/>
  <c r="F1444" i="8"/>
  <c r="H1444" i="8" s="1"/>
  <c r="G1443" i="8"/>
  <c r="E1451" i="9" l="1"/>
  <c r="F1450" i="9"/>
  <c r="F1445" i="8"/>
  <c r="H1445" i="8" s="1"/>
  <c r="G1444" i="8"/>
  <c r="E1452" i="9" l="1"/>
  <c r="F1451" i="9"/>
  <c r="F1446" i="8"/>
  <c r="H1446" i="8" s="1"/>
  <c r="G1445" i="8"/>
  <c r="E1453" i="9" l="1"/>
  <c r="F1452" i="9"/>
  <c r="F1447" i="8"/>
  <c r="H1447" i="8" s="1"/>
  <c r="G1446" i="8"/>
  <c r="E1454" i="9" l="1"/>
  <c r="F1453" i="9"/>
  <c r="F1448" i="8"/>
  <c r="H1448" i="8" s="1"/>
  <c r="G1447" i="8"/>
  <c r="E1455" i="9" l="1"/>
  <c r="F1454" i="9"/>
  <c r="F1449" i="8"/>
  <c r="H1449" i="8" s="1"/>
  <c r="G1448" i="8"/>
  <c r="E1456" i="9" l="1"/>
  <c r="F1455" i="9"/>
  <c r="F1450" i="8"/>
  <c r="H1450" i="8" s="1"/>
  <c r="G1449" i="8"/>
  <c r="E1457" i="9" l="1"/>
  <c r="F1456" i="9"/>
  <c r="F1451" i="8"/>
  <c r="H1451" i="8" s="1"/>
  <c r="G1450" i="8"/>
  <c r="E1458" i="9" l="1"/>
  <c r="F1457" i="9"/>
  <c r="F1452" i="8"/>
  <c r="H1452" i="8" s="1"/>
  <c r="G1451" i="8"/>
  <c r="E1459" i="9" l="1"/>
  <c r="F1458" i="9"/>
  <c r="F1453" i="8"/>
  <c r="H1453" i="8" s="1"/>
  <c r="G1452" i="8"/>
  <c r="E1460" i="9" l="1"/>
  <c r="F1459" i="9"/>
  <c r="F1454" i="8"/>
  <c r="H1454" i="8" s="1"/>
  <c r="G1453" i="8"/>
  <c r="E1461" i="9" l="1"/>
  <c r="F1460" i="9"/>
  <c r="F1455" i="8"/>
  <c r="H1455" i="8" s="1"/>
  <c r="G1454" i="8"/>
  <c r="E1462" i="9" l="1"/>
  <c r="F1461" i="9"/>
  <c r="F1456" i="8"/>
  <c r="H1456" i="8" s="1"/>
  <c r="G1455" i="8"/>
  <c r="E1463" i="9" l="1"/>
  <c r="F1462" i="9"/>
  <c r="F1457" i="8"/>
  <c r="H1457" i="8" s="1"/>
  <c r="G1456" i="8"/>
  <c r="E1464" i="9" l="1"/>
  <c r="F1463" i="9"/>
  <c r="F1458" i="8"/>
  <c r="H1458" i="8" s="1"/>
  <c r="G1457" i="8"/>
  <c r="E1465" i="9" l="1"/>
  <c r="F1464" i="9"/>
  <c r="F1459" i="8"/>
  <c r="H1459" i="8" s="1"/>
  <c r="G1458" i="8"/>
  <c r="E1466" i="9" l="1"/>
  <c r="F1465" i="9"/>
  <c r="F1460" i="8"/>
  <c r="H1460" i="8" s="1"/>
  <c r="G1459" i="8"/>
  <c r="E1467" i="9" l="1"/>
  <c r="F1466" i="9"/>
  <c r="F1461" i="8"/>
  <c r="H1461" i="8" s="1"/>
  <c r="G1460" i="8"/>
  <c r="E1468" i="9" l="1"/>
  <c r="F1467" i="9"/>
  <c r="F1462" i="8"/>
  <c r="H1462" i="8" s="1"/>
  <c r="G1461" i="8"/>
  <c r="E1469" i="9" l="1"/>
  <c r="F1468" i="9"/>
  <c r="F1463" i="8"/>
  <c r="H1463" i="8" s="1"/>
  <c r="G1462" i="8"/>
  <c r="E1470" i="9" l="1"/>
  <c r="F1469" i="9"/>
  <c r="F1464" i="8"/>
  <c r="H1464" i="8" s="1"/>
  <c r="G1463" i="8"/>
  <c r="E1471" i="9" l="1"/>
  <c r="F1470" i="9"/>
  <c r="F1465" i="8"/>
  <c r="H1465" i="8" s="1"/>
  <c r="G1464" i="8"/>
  <c r="E1472" i="9" l="1"/>
  <c r="F1471" i="9"/>
  <c r="F1466" i="8"/>
  <c r="H1466" i="8" s="1"/>
  <c r="G1465" i="8"/>
  <c r="E1473" i="9" l="1"/>
  <c r="F1472" i="9"/>
  <c r="F1467" i="8"/>
  <c r="H1467" i="8" s="1"/>
  <c r="G1466" i="8"/>
  <c r="E1474" i="9" l="1"/>
  <c r="F1473" i="9"/>
  <c r="F1468" i="8"/>
  <c r="H1468" i="8" s="1"/>
  <c r="G1467" i="8"/>
  <c r="E1475" i="9" l="1"/>
  <c r="F1474" i="9"/>
  <c r="F1469" i="8"/>
  <c r="H1469" i="8" s="1"/>
  <c r="G1468" i="8"/>
  <c r="E1476" i="9" l="1"/>
  <c r="F1475" i="9"/>
  <c r="F1470" i="8"/>
  <c r="H1470" i="8" s="1"/>
  <c r="G1469" i="8"/>
  <c r="E1477" i="9" l="1"/>
  <c r="F1476" i="9"/>
  <c r="F1471" i="8"/>
  <c r="H1471" i="8" s="1"/>
  <c r="G1470" i="8"/>
  <c r="E1478" i="9" l="1"/>
  <c r="F1477" i="9"/>
  <c r="F1472" i="8"/>
  <c r="H1472" i="8" s="1"/>
  <c r="G1471" i="8"/>
  <c r="E1479" i="9" l="1"/>
  <c r="F1478" i="9"/>
  <c r="F1473" i="8"/>
  <c r="H1473" i="8" s="1"/>
  <c r="G1472" i="8"/>
  <c r="E1480" i="9" l="1"/>
  <c r="F1479" i="9"/>
  <c r="F1474" i="8"/>
  <c r="H1474" i="8" s="1"/>
  <c r="G1473" i="8"/>
  <c r="E1481" i="9" l="1"/>
  <c r="F1480" i="9"/>
  <c r="F1475" i="8"/>
  <c r="H1475" i="8" s="1"/>
  <c r="G1474" i="8"/>
  <c r="E1482" i="9" l="1"/>
  <c r="F1481" i="9"/>
  <c r="F1476" i="8"/>
  <c r="H1476" i="8" s="1"/>
  <c r="G1475" i="8"/>
  <c r="E1483" i="9" l="1"/>
  <c r="F1482" i="9"/>
  <c r="F1477" i="8"/>
  <c r="H1477" i="8" s="1"/>
  <c r="G1476" i="8"/>
  <c r="E1484" i="9" l="1"/>
  <c r="F1483" i="9"/>
  <c r="F1478" i="8"/>
  <c r="H1478" i="8" s="1"/>
  <c r="G1477" i="8"/>
  <c r="E1485" i="9" l="1"/>
  <c r="F1484" i="9"/>
  <c r="F1479" i="8"/>
  <c r="H1479" i="8" s="1"/>
  <c r="G1478" i="8"/>
  <c r="E1486" i="9" l="1"/>
  <c r="F1485" i="9"/>
  <c r="F1480" i="8"/>
  <c r="H1480" i="8" s="1"/>
  <c r="G1479" i="8"/>
  <c r="E1487" i="9" l="1"/>
  <c r="F1486" i="9"/>
  <c r="F1481" i="8"/>
  <c r="H1481" i="8" s="1"/>
  <c r="G1480" i="8"/>
  <c r="E1488" i="9" l="1"/>
  <c r="F1487" i="9"/>
  <c r="F1482" i="8"/>
  <c r="H1482" i="8" s="1"/>
  <c r="G1481" i="8"/>
  <c r="E1489" i="9" l="1"/>
  <c r="F1488" i="9"/>
  <c r="F1483" i="8"/>
  <c r="H1483" i="8" s="1"/>
  <c r="G1482" i="8"/>
  <c r="E1490" i="9" l="1"/>
  <c r="F1489" i="9"/>
  <c r="F1484" i="8"/>
  <c r="H1484" i="8" s="1"/>
  <c r="G1483" i="8"/>
  <c r="E1491" i="9" l="1"/>
  <c r="F1490" i="9"/>
  <c r="F1485" i="8"/>
  <c r="H1485" i="8" s="1"/>
  <c r="G1484" i="8"/>
  <c r="E1492" i="9" l="1"/>
  <c r="F1491" i="9"/>
  <c r="F1486" i="8"/>
  <c r="H1486" i="8" s="1"/>
  <c r="G1485" i="8"/>
  <c r="E1493" i="9" l="1"/>
  <c r="F1492" i="9"/>
  <c r="F1487" i="8"/>
  <c r="H1487" i="8" s="1"/>
  <c r="G1486" i="8"/>
  <c r="E1494" i="9" l="1"/>
  <c r="F1493" i="9"/>
  <c r="F1488" i="8"/>
  <c r="H1488" i="8" s="1"/>
  <c r="G1487" i="8"/>
  <c r="E1495" i="9" l="1"/>
  <c r="F1494" i="9"/>
  <c r="F1489" i="8"/>
  <c r="H1489" i="8" s="1"/>
  <c r="G1488" i="8"/>
  <c r="E1496" i="9" l="1"/>
  <c r="F1495" i="9"/>
  <c r="F1490" i="8"/>
  <c r="H1490" i="8" s="1"/>
  <c r="G1489" i="8"/>
  <c r="E1497" i="9" l="1"/>
  <c r="F1496" i="9"/>
  <c r="F1491" i="8"/>
  <c r="H1491" i="8" s="1"/>
  <c r="G1490" i="8"/>
  <c r="E1498" i="9" l="1"/>
  <c r="F1497" i="9"/>
  <c r="F1492" i="8"/>
  <c r="H1492" i="8" s="1"/>
  <c r="G1491" i="8"/>
  <c r="E1499" i="9" l="1"/>
  <c r="F1498" i="9"/>
  <c r="F1493" i="8"/>
  <c r="H1493" i="8" s="1"/>
  <c r="G1492" i="8"/>
  <c r="E1500" i="9" l="1"/>
  <c r="F1499" i="9"/>
  <c r="F1494" i="8"/>
  <c r="H1494" i="8" s="1"/>
  <c r="G1493" i="8"/>
  <c r="E1501" i="9" l="1"/>
  <c r="F1500" i="9"/>
  <c r="F1495" i="8"/>
  <c r="H1495" i="8" s="1"/>
  <c r="G1494" i="8"/>
  <c r="E1502" i="9" l="1"/>
  <c r="F1501" i="9"/>
  <c r="F1496" i="8"/>
  <c r="H1496" i="8" s="1"/>
  <c r="G1495" i="8"/>
  <c r="E1503" i="9" l="1"/>
  <c r="F1502" i="9"/>
  <c r="F1497" i="8"/>
  <c r="H1497" i="8" s="1"/>
  <c r="G1496" i="8"/>
  <c r="E1504" i="9" l="1"/>
  <c r="F1503" i="9"/>
  <c r="F1498" i="8"/>
  <c r="H1498" i="8" s="1"/>
  <c r="G1497" i="8"/>
  <c r="E1505" i="9" l="1"/>
  <c r="F1504" i="9"/>
  <c r="F1499" i="8"/>
  <c r="H1499" i="8" s="1"/>
  <c r="G1498" i="8"/>
  <c r="E1506" i="9" l="1"/>
  <c r="F1505" i="9"/>
  <c r="F1500" i="8"/>
  <c r="H1500" i="8" s="1"/>
  <c r="G1499" i="8"/>
  <c r="E1507" i="9" l="1"/>
  <c r="F1506" i="9"/>
  <c r="F1501" i="8"/>
  <c r="H1501" i="8" s="1"/>
  <c r="G1500" i="8"/>
  <c r="E1508" i="9" l="1"/>
  <c r="F1507" i="9"/>
  <c r="F1502" i="8"/>
  <c r="H1502" i="8" s="1"/>
  <c r="G1501" i="8"/>
  <c r="E1509" i="9" l="1"/>
  <c r="F1508" i="9"/>
  <c r="F1503" i="8"/>
  <c r="H1503" i="8" s="1"/>
  <c r="G1502" i="8"/>
  <c r="E1510" i="9" l="1"/>
  <c r="F1509" i="9"/>
  <c r="F1504" i="8"/>
  <c r="H1504" i="8" s="1"/>
  <c r="G1503" i="8"/>
  <c r="E1511" i="9" l="1"/>
  <c r="F1510" i="9"/>
  <c r="F1505" i="8"/>
  <c r="H1505" i="8" s="1"/>
  <c r="G1504" i="8"/>
  <c r="E1512" i="9" l="1"/>
  <c r="F1511" i="9"/>
  <c r="F1506" i="8"/>
  <c r="H1506" i="8" s="1"/>
  <c r="G1505" i="8"/>
  <c r="E1513" i="9" l="1"/>
  <c r="F1512" i="9"/>
  <c r="F1507" i="8"/>
  <c r="H1507" i="8" s="1"/>
  <c r="G1506" i="8"/>
  <c r="E1514" i="9" l="1"/>
  <c r="F1513" i="9"/>
  <c r="F1508" i="8"/>
  <c r="H1508" i="8" s="1"/>
  <c r="G1507" i="8"/>
  <c r="E1515" i="9" l="1"/>
  <c r="F1514" i="9"/>
  <c r="F1509" i="8"/>
  <c r="H1509" i="8" s="1"/>
  <c r="G1508" i="8"/>
  <c r="E1516" i="9" l="1"/>
  <c r="F1515" i="9"/>
  <c r="F1510" i="8"/>
  <c r="H1510" i="8" s="1"/>
  <c r="G1509" i="8"/>
  <c r="E1517" i="9" l="1"/>
  <c r="F1516" i="9"/>
  <c r="F1511" i="8"/>
  <c r="H1511" i="8" s="1"/>
  <c r="G1510" i="8"/>
  <c r="E1518" i="9" l="1"/>
  <c r="F1517" i="9"/>
  <c r="F1512" i="8"/>
  <c r="H1512" i="8" s="1"/>
  <c r="G1511" i="8"/>
  <c r="E1519" i="9" l="1"/>
  <c r="F1518" i="9"/>
  <c r="F1513" i="8"/>
  <c r="H1513" i="8" s="1"/>
  <c r="G1512" i="8"/>
  <c r="E1520" i="9" l="1"/>
  <c r="F1519" i="9"/>
  <c r="F1514" i="8"/>
  <c r="H1514" i="8" s="1"/>
  <c r="G1513" i="8"/>
  <c r="E1521" i="9" l="1"/>
  <c r="F1520" i="9"/>
  <c r="F1515" i="8"/>
  <c r="H1515" i="8" s="1"/>
  <c r="G1514" i="8"/>
  <c r="E1522" i="9" l="1"/>
  <c r="F1521" i="9"/>
  <c r="F1516" i="8"/>
  <c r="H1516" i="8" s="1"/>
  <c r="G1515" i="8"/>
  <c r="E1523" i="9" l="1"/>
  <c r="F1522" i="9"/>
  <c r="F1517" i="8"/>
  <c r="H1517" i="8" s="1"/>
  <c r="G1516" i="8"/>
  <c r="E1524" i="9" l="1"/>
  <c r="F1523" i="9"/>
  <c r="F1518" i="8"/>
  <c r="H1518" i="8" s="1"/>
  <c r="G1517" i="8"/>
  <c r="E1525" i="9" l="1"/>
  <c r="F1524" i="9"/>
  <c r="F1519" i="8"/>
  <c r="H1519" i="8" s="1"/>
  <c r="G1518" i="8"/>
  <c r="E1526" i="9" l="1"/>
  <c r="F1525" i="9"/>
  <c r="F1520" i="8"/>
  <c r="H1520" i="8" s="1"/>
  <c r="G1519" i="8"/>
  <c r="E1527" i="9" l="1"/>
  <c r="F1526" i="9"/>
  <c r="F1521" i="8"/>
  <c r="H1521" i="8" s="1"/>
  <c r="G1520" i="8"/>
  <c r="E1528" i="9" l="1"/>
  <c r="F1527" i="9"/>
  <c r="F1522" i="8"/>
  <c r="H1522" i="8" s="1"/>
  <c r="G1521" i="8"/>
  <c r="E1529" i="9" l="1"/>
  <c r="F1528" i="9"/>
  <c r="F1523" i="8"/>
  <c r="H1523" i="8" s="1"/>
  <c r="G1522" i="8"/>
  <c r="E1530" i="9" l="1"/>
  <c r="F1529" i="9"/>
  <c r="F1524" i="8"/>
  <c r="H1524" i="8" s="1"/>
  <c r="G1523" i="8"/>
  <c r="E1531" i="9" l="1"/>
  <c r="F1530" i="9"/>
  <c r="F1525" i="8"/>
  <c r="H1525" i="8" s="1"/>
  <c r="G1524" i="8"/>
  <c r="E1532" i="9" l="1"/>
  <c r="F1531" i="9"/>
  <c r="F1526" i="8"/>
  <c r="H1526" i="8" s="1"/>
  <c r="G1525" i="8"/>
  <c r="E1533" i="9" l="1"/>
  <c r="F1532" i="9"/>
  <c r="F1527" i="8"/>
  <c r="H1527" i="8" s="1"/>
  <c r="G1526" i="8"/>
  <c r="E1534" i="9" l="1"/>
  <c r="F1533" i="9"/>
  <c r="F1528" i="8"/>
  <c r="H1528" i="8" s="1"/>
  <c r="G1527" i="8"/>
  <c r="E1535" i="9" l="1"/>
  <c r="F1534" i="9"/>
  <c r="F1529" i="8"/>
  <c r="H1529" i="8" s="1"/>
  <c r="G1528" i="8"/>
  <c r="E1536" i="9" l="1"/>
  <c r="F1535" i="9"/>
  <c r="F1530" i="8"/>
  <c r="H1530" i="8" s="1"/>
  <c r="G1529" i="8"/>
  <c r="E1537" i="9" l="1"/>
  <c r="F1536" i="9"/>
  <c r="F1531" i="8"/>
  <c r="H1531" i="8" s="1"/>
  <c r="G1530" i="8"/>
  <c r="E1538" i="9" l="1"/>
  <c r="F1537" i="9"/>
  <c r="F1532" i="8"/>
  <c r="H1532" i="8" s="1"/>
  <c r="G1531" i="8"/>
  <c r="E1539" i="9" l="1"/>
  <c r="F1538" i="9"/>
  <c r="F1533" i="8"/>
  <c r="H1533" i="8" s="1"/>
  <c r="G1532" i="8"/>
  <c r="E1540" i="9" l="1"/>
  <c r="F1539" i="9"/>
  <c r="F1534" i="8"/>
  <c r="H1534" i="8" s="1"/>
  <c r="G1533" i="8"/>
  <c r="E1541" i="9" l="1"/>
  <c r="F1540" i="9"/>
  <c r="F1535" i="8"/>
  <c r="H1535" i="8" s="1"/>
  <c r="G1534" i="8"/>
  <c r="E1542" i="9" l="1"/>
  <c r="F1541" i="9"/>
  <c r="F1536" i="8"/>
  <c r="H1536" i="8" s="1"/>
  <c r="G1535" i="8"/>
  <c r="E1543" i="9" l="1"/>
  <c r="F1542" i="9"/>
  <c r="F1537" i="8"/>
  <c r="H1537" i="8" s="1"/>
  <c r="G1536" i="8"/>
  <c r="E1544" i="9" l="1"/>
  <c r="F1543" i="9"/>
  <c r="F1538" i="8"/>
  <c r="H1538" i="8" s="1"/>
  <c r="G1537" i="8"/>
  <c r="E1545" i="9" l="1"/>
  <c r="F1544" i="9"/>
  <c r="F1539" i="8"/>
  <c r="H1539" i="8" s="1"/>
  <c r="G1538" i="8"/>
  <c r="E1546" i="9" l="1"/>
  <c r="F1545" i="9"/>
  <c r="F1540" i="8"/>
  <c r="H1540" i="8" s="1"/>
  <c r="G1539" i="8"/>
  <c r="E1547" i="9" l="1"/>
  <c r="F1546" i="9"/>
  <c r="F1541" i="8"/>
  <c r="H1541" i="8" s="1"/>
  <c r="G1540" i="8"/>
  <c r="E1548" i="9" l="1"/>
  <c r="F1547" i="9"/>
  <c r="F1542" i="8"/>
  <c r="H1542" i="8" s="1"/>
  <c r="G1541" i="8"/>
  <c r="E1549" i="9" l="1"/>
  <c r="F1548" i="9"/>
  <c r="F1543" i="8"/>
  <c r="H1543" i="8" s="1"/>
  <c r="G1542" i="8"/>
  <c r="E1550" i="9" l="1"/>
  <c r="F1549" i="9"/>
  <c r="F1544" i="8"/>
  <c r="H1544" i="8" s="1"/>
  <c r="G1543" i="8"/>
  <c r="E1551" i="9" l="1"/>
  <c r="F1550" i="9"/>
  <c r="F1545" i="8"/>
  <c r="H1545" i="8" s="1"/>
  <c r="G1544" i="8"/>
  <c r="E1552" i="9" l="1"/>
  <c r="F1551" i="9"/>
  <c r="F1546" i="8"/>
  <c r="H1546" i="8" s="1"/>
  <c r="G1545" i="8"/>
  <c r="E1553" i="9" l="1"/>
  <c r="F1552" i="9"/>
  <c r="F1547" i="8"/>
  <c r="H1547" i="8" s="1"/>
  <c r="G1546" i="8"/>
  <c r="E1554" i="9" l="1"/>
  <c r="F1553" i="9"/>
  <c r="F1548" i="8"/>
  <c r="H1548" i="8" s="1"/>
  <c r="G1547" i="8"/>
  <c r="E1555" i="9" l="1"/>
  <c r="F1554" i="9"/>
  <c r="F1549" i="8"/>
  <c r="H1549" i="8" s="1"/>
  <c r="G1548" i="8"/>
  <c r="E1556" i="9" l="1"/>
  <c r="F1555" i="9"/>
  <c r="F1550" i="8"/>
  <c r="H1550" i="8" s="1"/>
  <c r="G1549" i="8"/>
  <c r="E1557" i="9" l="1"/>
  <c r="F1556" i="9"/>
  <c r="F1551" i="8"/>
  <c r="H1551" i="8" s="1"/>
  <c r="G1550" i="8"/>
  <c r="E1558" i="9" l="1"/>
  <c r="F1557" i="9"/>
  <c r="F1552" i="8"/>
  <c r="H1552" i="8" s="1"/>
  <c r="G1551" i="8"/>
  <c r="E1559" i="9" l="1"/>
  <c r="F1558" i="9"/>
  <c r="F1553" i="8"/>
  <c r="H1553" i="8" s="1"/>
  <c r="G1552" i="8"/>
  <c r="E1560" i="9" l="1"/>
  <c r="F1559" i="9"/>
  <c r="F1554" i="8"/>
  <c r="H1554" i="8" s="1"/>
  <c r="G1553" i="8"/>
  <c r="E1561" i="9" l="1"/>
  <c r="F1560" i="9"/>
  <c r="F1555" i="8"/>
  <c r="H1555" i="8" s="1"/>
  <c r="G1554" i="8"/>
  <c r="E1562" i="9" l="1"/>
  <c r="F1561" i="9"/>
  <c r="F1556" i="8"/>
  <c r="H1556" i="8" s="1"/>
  <c r="G1555" i="8"/>
  <c r="E1563" i="9" l="1"/>
  <c r="F1562" i="9"/>
  <c r="F1557" i="8"/>
  <c r="H1557" i="8" s="1"/>
  <c r="G1556" i="8"/>
  <c r="E1564" i="9" l="1"/>
  <c r="F1563" i="9"/>
  <c r="F1558" i="8"/>
  <c r="H1558" i="8" s="1"/>
  <c r="G1557" i="8"/>
  <c r="E1565" i="9" l="1"/>
  <c r="F1564" i="9"/>
  <c r="F1559" i="8"/>
  <c r="H1559" i="8" s="1"/>
  <c r="G1558" i="8"/>
  <c r="E1566" i="9" l="1"/>
  <c r="F1565" i="9"/>
  <c r="F1560" i="8"/>
  <c r="H1560" i="8" s="1"/>
  <c r="G1559" i="8"/>
  <c r="E1567" i="9" l="1"/>
  <c r="F1566" i="9"/>
  <c r="F1561" i="8"/>
  <c r="H1561" i="8" s="1"/>
  <c r="G1560" i="8"/>
  <c r="E1568" i="9" l="1"/>
  <c r="F1567" i="9"/>
  <c r="F1562" i="8"/>
  <c r="H1562" i="8" s="1"/>
  <c r="G1561" i="8"/>
  <c r="E1569" i="9" l="1"/>
  <c r="F1568" i="9"/>
  <c r="F1563" i="8"/>
  <c r="H1563" i="8" s="1"/>
  <c r="G1562" i="8"/>
  <c r="E1570" i="9" l="1"/>
  <c r="F1569" i="9"/>
  <c r="F1564" i="8"/>
  <c r="H1564" i="8" s="1"/>
  <c r="G1563" i="8"/>
  <c r="E1571" i="9" l="1"/>
  <c r="F1570" i="9"/>
  <c r="F1565" i="8"/>
  <c r="H1565" i="8" s="1"/>
  <c r="G1564" i="8"/>
  <c r="E1572" i="9" l="1"/>
  <c r="F1571" i="9"/>
  <c r="F1566" i="8"/>
  <c r="H1566" i="8" s="1"/>
  <c r="G1565" i="8"/>
  <c r="E1573" i="9" l="1"/>
  <c r="F1572" i="9"/>
  <c r="F1567" i="8"/>
  <c r="H1567" i="8" s="1"/>
  <c r="G1566" i="8"/>
  <c r="E1574" i="9" l="1"/>
  <c r="F1573" i="9"/>
  <c r="F1568" i="8"/>
  <c r="H1568" i="8" s="1"/>
  <c r="G1567" i="8"/>
  <c r="E1575" i="9" l="1"/>
  <c r="F1574" i="9"/>
  <c r="F1569" i="8"/>
  <c r="H1569" i="8" s="1"/>
  <c r="G1568" i="8"/>
  <c r="E1576" i="9" l="1"/>
  <c r="F1575" i="9"/>
  <c r="F1570" i="8"/>
  <c r="H1570" i="8" s="1"/>
  <c r="G1569" i="8"/>
  <c r="E1577" i="9" l="1"/>
  <c r="F1576" i="9"/>
  <c r="F1571" i="8"/>
  <c r="H1571" i="8" s="1"/>
  <c r="G1570" i="8"/>
  <c r="E1578" i="9" l="1"/>
  <c r="F1577" i="9"/>
  <c r="F1572" i="8"/>
  <c r="H1572" i="8" s="1"/>
  <c r="G1571" i="8"/>
  <c r="E1579" i="9" l="1"/>
  <c r="F1578" i="9"/>
  <c r="F1573" i="8"/>
  <c r="H1573" i="8" s="1"/>
  <c r="G1572" i="8"/>
  <c r="E1580" i="9" l="1"/>
  <c r="F1579" i="9"/>
  <c r="F1574" i="8"/>
  <c r="H1574" i="8" s="1"/>
  <c r="G1573" i="8"/>
  <c r="E1581" i="9" l="1"/>
  <c r="F1580" i="9"/>
  <c r="F1575" i="8"/>
  <c r="H1575" i="8" s="1"/>
  <c r="G1574" i="8"/>
  <c r="E1582" i="9" l="1"/>
  <c r="F1581" i="9"/>
  <c r="F1576" i="8"/>
  <c r="H1576" i="8" s="1"/>
  <c r="G1575" i="8"/>
  <c r="E1583" i="9" l="1"/>
  <c r="F1582" i="9"/>
  <c r="F1577" i="8"/>
  <c r="H1577" i="8" s="1"/>
  <c r="G1576" i="8"/>
  <c r="E1584" i="9" l="1"/>
  <c r="F1583" i="9"/>
  <c r="F1578" i="8"/>
  <c r="H1578" i="8" s="1"/>
  <c r="G1577" i="8"/>
  <c r="E1585" i="9" l="1"/>
  <c r="F1584" i="9"/>
  <c r="F1579" i="8"/>
  <c r="H1579" i="8" s="1"/>
  <c r="G1578" i="8"/>
  <c r="E1586" i="9" l="1"/>
  <c r="F1585" i="9"/>
  <c r="F1580" i="8"/>
  <c r="H1580" i="8" s="1"/>
  <c r="G1579" i="8"/>
  <c r="E1587" i="9" l="1"/>
  <c r="F1586" i="9"/>
  <c r="F1581" i="8"/>
  <c r="H1581" i="8" s="1"/>
  <c r="G1580" i="8"/>
  <c r="E1588" i="9" l="1"/>
  <c r="F1587" i="9"/>
  <c r="F1582" i="8"/>
  <c r="H1582" i="8" s="1"/>
  <c r="G1581" i="8"/>
  <c r="E1589" i="9" l="1"/>
  <c r="F1588" i="9"/>
  <c r="F1583" i="8"/>
  <c r="H1583" i="8" s="1"/>
  <c r="G1582" i="8"/>
  <c r="E1590" i="9" l="1"/>
  <c r="F1589" i="9"/>
  <c r="F1584" i="8"/>
  <c r="H1584" i="8" s="1"/>
  <c r="G1583" i="8"/>
  <c r="E1591" i="9" l="1"/>
  <c r="F1590" i="9"/>
  <c r="F1585" i="8"/>
  <c r="H1585" i="8" s="1"/>
  <c r="G1584" i="8"/>
  <c r="E1592" i="9" l="1"/>
  <c r="F1591" i="9"/>
  <c r="F1586" i="8"/>
  <c r="H1586" i="8" s="1"/>
  <c r="G1585" i="8"/>
  <c r="E1593" i="9" l="1"/>
  <c r="F1592" i="9"/>
  <c r="F1587" i="8"/>
  <c r="H1587" i="8" s="1"/>
  <c r="G1586" i="8"/>
  <c r="E1594" i="9" l="1"/>
  <c r="F1593" i="9"/>
  <c r="F1588" i="8"/>
  <c r="H1588" i="8" s="1"/>
  <c r="G1587" i="8"/>
  <c r="E1595" i="9" l="1"/>
  <c r="F1594" i="9"/>
  <c r="F1589" i="8"/>
  <c r="H1589" i="8" s="1"/>
  <c r="G1588" i="8"/>
  <c r="E1596" i="9" l="1"/>
  <c r="F1595" i="9"/>
  <c r="F1590" i="8"/>
  <c r="H1590" i="8" s="1"/>
  <c r="G1589" i="8"/>
  <c r="E1597" i="9" l="1"/>
  <c r="F1596" i="9"/>
  <c r="F1591" i="8"/>
  <c r="H1591" i="8" s="1"/>
  <c r="G1590" i="8"/>
  <c r="E1598" i="9" l="1"/>
  <c r="F1597" i="9"/>
  <c r="F1592" i="8"/>
  <c r="H1592" i="8" s="1"/>
  <c r="G1591" i="8"/>
  <c r="E1599" i="9" l="1"/>
  <c r="F1598" i="9"/>
  <c r="F1593" i="8"/>
  <c r="H1593" i="8" s="1"/>
  <c r="G1592" i="8"/>
  <c r="E1600" i="9" l="1"/>
  <c r="F1599" i="9"/>
  <c r="F1594" i="8"/>
  <c r="H1594" i="8" s="1"/>
  <c r="G1593" i="8"/>
  <c r="E1601" i="9" l="1"/>
  <c r="F1600" i="9"/>
  <c r="F1595" i="8"/>
  <c r="H1595" i="8" s="1"/>
  <c r="G1594" i="8"/>
  <c r="E1602" i="9" l="1"/>
  <c r="F1601" i="9"/>
  <c r="F1596" i="8"/>
  <c r="H1596" i="8" s="1"/>
  <c r="G1595" i="8"/>
  <c r="E1603" i="9" l="1"/>
  <c r="F1602" i="9"/>
  <c r="F1597" i="8"/>
  <c r="H1597" i="8" s="1"/>
  <c r="G1596" i="8"/>
  <c r="E1604" i="9" l="1"/>
  <c r="F1603" i="9"/>
  <c r="F1598" i="8"/>
  <c r="H1598" i="8" s="1"/>
  <c r="G1597" i="8"/>
  <c r="E1605" i="9" l="1"/>
  <c r="F1604" i="9"/>
  <c r="F1599" i="8"/>
  <c r="H1599" i="8" s="1"/>
  <c r="G1598" i="8"/>
  <c r="E1606" i="9" l="1"/>
  <c r="F1605" i="9"/>
  <c r="F1600" i="8"/>
  <c r="H1600" i="8" s="1"/>
  <c r="G1599" i="8"/>
  <c r="E1607" i="9" l="1"/>
  <c r="F1606" i="9"/>
  <c r="F1601" i="8"/>
  <c r="H1601" i="8" s="1"/>
  <c r="G1600" i="8"/>
  <c r="E1608" i="9" l="1"/>
  <c r="F1607" i="9"/>
  <c r="F1602" i="8"/>
  <c r="H1602" i="8" s="1"/>
  <c r="G1601" i="8"/>
  <c r="E1609" i="9" l="1"/>
  <c r="F1608" i="9"/>
  <c r="F1603" i="8"/>
  <c r="H1603" i="8" s="1"/>
  <c r="G1602" i="8"/>
  <c r="E1610" i="9" l="1"/>
  <c r="F1609" i="9"/>
  <c r="F1604" i="8"/>
  <c r="H1604" i="8" s="1"/>
  <c r="G1603" i="8"/>
  <c r="E1611" i="9" l="1"/>
  <c r="F1610" i="9"/>
  <c r="F1605" i="8"/>
  <c r="H1605" i="8" s="1"/>
  <c r="G1604" i="8"/>
  <c r="E1612" i="9" l="1"/>
  <c r="F1611" i="9"/>
  <c r="F1606" i="8"/>
  <c r="H1606" i="8" s="1"/>
  <c r="G1605" i="8"/>
  <c r="E1613" i="9" l="1"/>
  <c r="F1612" i="9"/>
  <c r="F1607" i="8"/>
  <c r="H1607" i="8" s="1"/>
  <c r="G1606" i="8"/>
  <c r="E1614" i="9" l="1"/>
  <c r="F1613" i="9"/>
  <c r="F1608" i="8"/>
  <c r="H1608" i="8" s="1"/>
  <c r="G1607" i="8"/>
  <c r="E1615" i="9" l="1"/>
  <c r="F1614" i="9"/>
  <c r="F1609" i="8"/>
  <c r="H1609" i="8" s="1"/>
  <c r="G1608" i="8"/>
  <c r="E1616" i="9" l="1"/>
  <c r="F1615" i="9"/>
  <c r="F1610" i="8"/>
  <c r="H1610" i="8" s="1"/>
  <c r="G1609" i="8"/>
  <c r="E1617" i="9" l="1"/>
  <c r="F1616" i="9"/>
  <c r="F1611" i="8"/>
  <c r="H1611" i="8" s="1"/>
  <c r="G1610" i="8"/>
  <c r="E1618" i="9" l="1"/>
  <c r="F1617" i="9"/>
  <c r="F1612" i="8"/>
  <c r="H1612" i="8" s="1"/>
  <c r="G1611" i="8"/>
  <c r="E1619" i="9" l="1"/>
  <c r="F1618" i="9"/>
  <c r="F1613" i="8"/>
  <c r="H1613" i="8" s="1"/>
  <c r="G1612" i="8"/>
  <c r="E1620" i="9" l="1"/>
  <c r="F1619" i="9"/>
  <c r="F1614" i="8"/>
  <c r="H1614" i="8" s="1"/>
  <c r="G1613" i="8"/>
  <c r="E1621" i="9" l="1"/>
  <c r="F1620" i="9"/>
  <c r="F1615" i="8"/>
  <c r="H1615" i="8" s="1"/>
  <c r="G1614" i="8"/>
  <c r="E1622" i="9" l="1"/>
  <c r="F1621" i="9"/>
  <c r="F1616" i="8"/>
  <c r="H1616" i="8" s="1"/>
  <c r="G1615" i="8"/>
  <c r="E1623" i="9" l="1"/>
  <c r="F1622" i="9"/>
  <c r="F1617" i="8"/>
  <c r="H1617" i="8" s="1"/>
  <c r="G1616" i="8"/>
  <c r="E1624" i="9" l="1"/>
  <c r="F1623" i="9"/>
  <c r="F1618" i="8"/>
  <c r="H1618" i="8" s="1"/>
  <c r="G1617" i="8"/>
  <c r="E1625" i="9" l="1"/>
  <c r="F1624" i="9"/>
  <c r="F1619" i="8"/>
  <c r="H1619" i="8" s="1"/>
  <c r="G1618" i="8"/>
  <c r="E1626" i="9" l="1"/>
  <c r="F1625" i="9"/>
  <c r="F1620" i="8"/>
  <c r="H1620" i="8" s="1"/>
  <c r="G1619" i="8"/>
  <c r="E1627" i="9" l="1"/>
  <c r="F1626" i="9"/>
  <c r="F1621" i="8"/>
  <c r="H1621" i="8" s="1"/>
  <c r="G1620" i="8"/>
  <c r="E1628" i="9" l="1"/>
  <c r="F1627" i="9"/>
  <c r="F1622" i="8"/>
  <c r="H1622" i="8" s="1"/>
  <c r="G1621" i="8"/>
  <c r="E1629" i="9" l="1"/>
  <c r="F1628" i="9"/>
  <c r="F1623" i="8"/>
  <c r="H1623" i="8" s="1"/>
  <c r="G1622" i="8"/>
  <c r="E1630" i="9" l="1"/>
  <c r="F1629" i="9"/>
  <c r="F1624" i="8"/>
  <c r="H1624" i="8" s="1"/>
  <c r="G1623" i="8"/>
  <c r="E1631" i="9" l="1"/>
  <c r="F1630" i="9"/>
  <c r="F1625" i="8"/>
  <c r="H1625" i="8" s="1"/>
  <c r="G1624" i="8"/>
  <c r="E1632" i="9" l="1"/>
  <c r="F1631" i="9"/>
  <c r="F1626" i="8"/>
  <c r="H1626" i="8" s="1"/>
  <c r="G1625" i="8"/>
  <c r="E1633" i="9" l="1"/>
  <c r="F1632" i="9"/>
  <c r="F1627" i="8"/>
  <c r="H1627" i="8" s="1"/>
  <c r="G1626" i="8"/>
  <c r="E1634" i="9" l="1"/>
  <c r="F1633" i="9"/>
  <c r="F1628" i="8"/>
  <c r="H1628" i="8" s="1"/>
  <c r="G1627" i="8"/>
  <c r="E1635" i="9" l="1"/>
  <c r="F1634" i="9"/>
  <c r="F1629" i="8"/>
  <c r="H1629" i="8" s="1"/>
  <c r="G1628" i="8"/>
  <c r="E1636" i="9" l="1"/>
  <c r="F1635" i="9"/>
  <c r="F1630" i="8"/>
  <c r="H1630" i="8" s="1"/>
  <c r="G1629" i="8"/>
  <c r="E1637" i="9" l="1"/>
  <c r="F1636" i="9"/>
  <c r="F1631" i="8"/>
  <c r="H1631" i="8" s="1"/>
  <c r="G1630" i="8"/>
  <c r="E1638" i="9" l="1"/>
  <c r="F1637" i="9"/>
  <c r="F1632" i="8"/>
  <c r="H1632" i="8" s="1"/>
  <c r="G1631" i="8"/>
  <c r="E1639" i="9" l="1"/>
  <c r="F1638" i="9"/>
  <c r="F1633" i="8"/>
  <c r="H1633" i="8" s="1"/>
  <c r="G1632" i="8"/>
  <c r="E1640" i="9" l="1"/>
  <c r="F1639" i="9"/>
  <c r="F1634" i="8"/>
  <c r="H1634" i="8" s="1"/>
  <c r="G1633" i="8"/>
  <c r="E1641" i="9" l="1"/>
  <c r="F1640" i="9"/>
  <c r="F1635" i="8"/>
  <c r="H1635" i="8" s="1"/>
  <c r="G1634" i="8"/>
  <c r="E1642" i="9" l="1"/>
  <c r="F1641" i="9"/>
  <c r="F1636" i="8"/>
  <c r="H1636" i="8" s="1"/>
  <c r="G1635" i="8"/>
  <c r="E1643" i="9" l="1"/>
  <c r="F1642" i="9"/>
  <c r="F1637" i="8"/>
  <c r="H1637" i="8" s="1"/>
  <c r="G1636" i="8"/>
  <c r="E1644" i="9" l="1"/>
  <c r="F1643" i="9"/>
  <c r="F1638" i="8"/>
  <c r="H1638" i="8" s="1"/>
  <c r="G1637" i="8"/>
  <c r="E1645" i="9" l="1"/>
  <c r="F1644" i="9"/>
  <c r="F1639" i="8"/>
  <c r="H1639" i="8" s="1"/>
  <c r="G1638" i="8"/>
  <c r="E1646" i="9" l="1"/>
  <c r="F1645" i="9"/>
  <c r="F1640" i="8"/>
  <c r="H1640" i="8" s="1"/>
  <c r="G1639" i="8"/>
  <c r="E1647" i="9" l="1"/>
  <c r="F1646" i="9"/>
  <c r="F1641" i="8"/>
  <c r="H1641" i="8" s="1"/>
  <c r="G1640" i="8"/>
  <c r="E1648" i="9" l="1"/>
  <c r="F1647" i="9"/>
  <c r="F1642" i="8"/>
  <c r="H1642" i="8" s="1"/>
  <c r="G1641" i="8"/>
  <c r="E1649" i="9" l="1"/>
  <c r="F1648" i="9"/>
  <c r="F1643" i="8"/>
  <c r="H1643" i="8" s="1"/>
  <c r="G1642" i="8"/>
  <c r="E1650" i="9" l="1"/>
  <c r="F1649" i="9"/>
  <c r="F1644" i="8"/>
  <c r="H1644" i="8" s="1"/>
  <c r="G1643" i="8"/>
  <c r="E1651" i="9" l="1"/>
  <c r="F1650" i="9"/>
  <c r="F1645" i="8"/>
  <c r="H1645" i="8" s="1"/>
  <c r="G1644" i="8"/>
  <c r="E1652" i="9" l="1"/>
  <c r="F1651" i="9"/>
  <c r="F1646" i="8"/>
  <c r="H1646" i="8" s="1"/>
  <c r="G1645" i="8"/>
  <c r="E1653" i="9" l="1"/>
  <c r="F1652" i="9"/>
  <c r="F1647" i="8"/>
  <c r="H1647" i="8" s="1"/>
  <c r="G1646" i="8"/>
  <c r="E1654" i="9" l="1"/>
  <c r="F1653" i="9"/>
  <c r="F1648" i="8"/>
  <c r="H1648" i="8" s="1"/>
  <c r="G1647" i="8"/>
  <c r="E1655" i="9" l="1"/>
  <c r="F1654" i="9"/>
  <c r="F1649" i="8"/>
  <c r="H1649" i="8" s="1"/>
  <c r="G1648" i="8"/>
  <c r="E1656" i="9" l="1"/>
  <c r="F1655" i="9"/>
  <c r="F1650" i="8"/>
  <c r="H1650" i="8" s="1"/>
  <c r="G1649" i="8"/>
  <c r="E1657" i="9" l="1"/>
  <c r="F1656" i="9"/>
  <c r="F1651" i="8"/>
  <c r="H1651" i="8" s="1"/>
  <c r="G1650" i="8"/>
  <c r="E1658" i="9" l="1"/>
  <c r="F1657" i="9"/>
  <c r="F1652" i="8"/>
  <c r="H1652" i="8" s="1"/>
  <c r="G1651" i="8"/>
  <c r="E1659" i="9" l="1"/>
  <c r="F1658" i="9"/>
  <c r="F1653" i="8"/>
  <c r="H1653" i="8" s="1"/>
  <c r="G1652" i="8"/>
  <c r="E1660" i="9" l="1"/>
  <c r="F1659" i="9"/>
  <c r="F1654" i="8"/>
  <c r="H1654" i="8" s="1"/>
  <c r="G1653" i="8"/>
  <c r="E1661" i="9" l="1"/>
  <c r="F1660" i="9"/>
  <c r="F1655" i="8"/>
  <c r="H1655" i="8" s="1"/>
  <c r="G1654" i="8"/>
  <c r="E1662" i="9" l="1"/>
  <c r="F1661" i="9"/>
  <c r="F1656" i="8"/>
  <c r="H1656" i="8" s="1"/>
  <c r="G1655" i="8"/>
  <c r="E1663" i="9" l="1"/>
  <c r="F1662" i="9"/>
  <c r="F1657" i="8"/>
  <c r="H1657" i="8" s="1"/>
  <c r="G1656" i="8"/>
  <c r="E1664" i="9" l="1"/>
  <c r="F1663" i="9"/>
  <c r="F1658" i="8"/>
  <c r="H1658" i="8" s="1"/>
  <c r="G1657" i="8"/>
  <c r="E1665" i="9" l="1"/>
  <c r="F1664" i="9"/>
  <c r="F1659" i="8"/>
  <c r="H1659" i="8" s="1"/>
  <c r="G1658" i="8"/>
  <c r="E1666" i="9" l="1"/>
  <c r="F1665" i="9"/>
  <c r="F1660" i="8"/>
  <c r="H1660" i="8" s="1"/>
  <c r="G1659" i="8"/>
  <c r="E1667" i="9" l="1"/>
  <c r="F1666" i="9"/>
  <c r="F1661" i="8"/>
  <c r="H1661" i="8" s="1"/>
  <c r="G1660" i="8"/>
  <c r="E1668" i="9" l="1"/>
  <c r="F1667" i="9"/>
  <c r="F1662" i="8"/>
  <c r="H1662" i="8" s="1"/>
  <c r="G1661" i="8"/>
  <c r="E1669" i="9" l="1"/>
  <c r="F1668" i="9"/>
  <c r="F1663" i="8"/>
  <c r="H1663" i="8" s="1"/>
  <c r="G1662" i="8"/>
  <c r="E1670" i="9" l="1"/>
  <c r="F1669" i="9"/>
  <c r="F1664" i="8"/>
  <c r="H1664" i="8" s="1"/>
  <c r="G1663" i="8"/>
  <c r="E1671" i="9" l="1"/>
  <c r="F1670" i="9"/>
  <c r="F1665" i="8"/>
  <c r="H1665" i="8" s="1"/>
  <c r="G1664" i="8"/>
  <c r="E1672" i="9" l="1"/>
  <c r="F1671" i="9"/>
  <c r="F1666" i="8"/>
  <c r="H1666" i="8" s="1"/>
  <c r="G1665" i="8"/>
  <c r="E1673" i="9" l="1"/>
  <c r="F1672" i="9"/>
  <c r="F1667" i="8"/>
  <c r="H1667" i="8" s="1"/>
  <c r="G1666" i="8"/>
  <c r="E1674" i="9" l="1"/>
  <c r="F1673" i="9"/>
  <c r="F1668" i="8"/>
  <c r="H1668" i="8" s="1"/>
  <c r="G1667" i="8"/>
  <c r="E1675" i="9" l="1"/>
  <c r="F1674" i="9"/>
  <c r="F1669" i="8"/>
  <c r="H1669" i="8" s="1"/>
  <c r="G1668" i="8"/>
  <c r="E1676" i="9" l="1"/>
  <c r="F1675" i="9"/>
  <c r="F1670" i="8"/>
  <c r="H1670" i="8" s="1"/>
  <c r="G1669" i="8"/>
  <c r="E1677" i="9" l="1"/>
  <c r="F1676" i="9"/>
  <c r="F1671" i="8"/>
  <c r="H1671" i="8" s="1"/>
  <c r="G1670" i="8"/>
  <c r="E1678" i="9" l="1"/>
  <c r="F1677" i="9"/>
  <c r="F1672" i="8"/>
  <c r="H1672" i="8" s="1"/>
  <c r="G1671" i="8"/>
  <c r="E1679" i="9" l="1"/>
  <c r="F1678" i="9"/>
  <c r="F1673" i="8"/>
  <c r="H1673" i="8" s="1"/>
  <c r="G1672" i="8"/>
  <c r="E1680" i="9" l="1"/>
  <c r="F1679" i="9"/>
  <c r="F1674" i="8"/>
  <c r="H1674" i="8" s="1"/>
  <c r="G1673" i="8"/>
  <c r="E1681" i="9" l="1"/>
  <c r="F1680" i="9"/>
  <c r="F1675" i="8"/>
  <c r="H1675" i="8" s="1"/>
  <c r="G1674" i="8"/>
  <c r="E1682" i="9" l="1"/>
  <c r="F1681" i="9"/>
  <c r="F1676" i="8"/>
  <c r="H1676" i="8" s="1"/>
  <c r="G1675" i="8"/>
  <c r="E1683" i="9" l="1"/>
  <c r="F1682" i="9"/>
  <c r="F1677" i="8"/>
  <c r="H1677" i="8" s="1"/>
  <c r="G1676" i="8"/>
  <c r="E1684" i="9" l="1"/>
  <c r="F1683" i="9"/>
  <c r="F1678" i="8"/>
  <c r="H1678" i="8" s="1"/>
  <c r="G1677" i="8"/>
  <c r="E1685" i="9" l="1"/>
  <c r="F1684" i="9"/>
  <c r="F1679" i="8"/>
  <c r="H1679" i="8" s="1"/>
  <c r="G1678" i="8"/>
  <c r="E1686" i="9" l="1"/>
  <c r="F1685" i="9"/>
  <c r="F1680" i="8"/>
  <c r="H1680" i="8" s="1"/>
  <c r="G1679" i="8"/>
  <c r="E1687" i="9" l="1"/>
  <c r="F1686" i="9"/>
  <c r="F1681" i="8"/>
  <c r="H1681" i="8" s="1"/>
  <c r="G1680" i="8"/>
  <c r="E1688" i="9" l="1"/>
  <c r="F1687" i="9"/>
  <c r="F1682" i="8"/>
  <c r="H1682" i="8" s="1"/>
  <c r="G1681" i="8"/>
  <c r="E1689" i="9" l="1"/>
  <c r="F1688" i="9"/>
  <c r="F1683" i="8"/>
  <c r="H1683" i="8" s="1"/>
  <c r="G1682" i="8"/>
  <c r="E1690" i="9" l="1"/>
  <c r="F1689" i="9"/>
  <c r="F1684" i="8"/>
  <c r="H1684" i="8" s="1"/>
  <c r="G1683" i="8"/>
  <c r="E1691" i="9" l="1"/>
  <c r="F1690" i="9"/>
  <c r="F1685" i="8"/>
  <c r="H1685" i="8" s="1"/>
  <c r="G1684" i="8"/>
  <c r="E1692" i="9" l="1"/>
  <c r="F1691" i="9"/>
  <c r="F1686" i="8"/>
  <c r="H1686" i="8" s="1"/>
  <c r="G1685" i="8"/>
  <c r="E1693" i="9" l="1"/>
  <c r="F1692" i="9"/>
  <c r="F1687" i="8"/>
  <c r="H1687" i="8" s="1"/>
  <c r="G1686" i="8"/>
  <c r="E1694" i="9" l="1"/>
  <c r="F1693" i="9"/>
  <c r="F1688" i="8"/>
  <c r="H1688" i="8" s="1"/>
  <c r="G1687" i="8"/>
  <c r="E1695" i="9" l="1"/>
  <c r="F1694" i="9"/>
  <c r="F1689" i="8"/>
  <c r="H1689" i="8" s="1"/>
  <c r="G1688" i="8"/>
  <c r="E1696" i="9" l="1"/>
  <c r="F1695" i="9"/>
  <c r="F1690" i="8"/>
  <c r="H1690" i="8" s="1"/>
  <c r="G1689" i="8"/>
  <c r="E1697" i="9" l="1"/>
  <c r="F1696" i="9"/>
  <c r="F1691" i="8"/>
  <c r="H1691" i="8" s="1"/>
  <c r="G1690" i="8"/>
  <c r="E1698" i="9" l="1"/>
  <c r="F1697" i="9"/>
  <c r="F1692" i="8"/>
  <c r="H1692" i="8" s="1"/>
  <c r="G1691" i="8"/>
  <c r="E1699" i="9" l="1"/>
  <c r="F1698" i="9"/>
  <c r="F1693" i="8"/>
  <c r="H1693" i="8" s="1"/>
  <c r="G1692" i="8"/>
  <c r="E1700" i="9" l="1"/>
  <c r="F1699" i="9"/>
  <c r="F1694" i="8"/>
  <c r="H1694" i="8" s="1"/>
  <c r="G1693" i="8"/>
  <c r="E1701" i="9" l="1"/>
  <c r="F1700" i="9"/>
  <c r="F1695" i="8"/>
  <c r="H1695" i="8" s="1"/>
  <c r="G1694" i="8"/>
  <c r="E1702" i="9" l="1"/>
  <c r="F1701" i="9"/>
  <c r="F1696" i="8"/>
  <c r="H1696" i="8" s="1"/>
  <c r="G1695" i="8"/>
  <c r="E1703" i="9" l="1"/>
  <c r="F1702" i="9"/>
  <c r="F1697" i="8"/>
  <c r="H1697" i="8" s="1"/>
  <c r="G1696" i="8"/>
  <c r="E1704" i="9" l="1"/>
  <c r="F1703" i="9"/>
  <c r="F1698" i="8"/>
  <c r="H1698" i="8" s="1"/>
  <c r="G1697" i="8"/>
  <c r="E1705" i="9" l="1"/>
  <c r="F1704" i="9"/>
  <c r="F1699" i="8"/>
  <c r="H1699" i="8" s="1"/>
  <c r="G1698" i="8"/>
  <c r="E1706" i="9" l="1"/>
  <c r="F1705" i="9"/>
  <c r="F1700" i="8"/>
  <c r="H1700" i="8" s="1"/>
  <c r="G1699" i="8"/>
  <c r="E1707" i="9" l="1"/>
  <c r="F1706" i="9"/>
  <c r="F1701" i="8"/>
  <c r="H1701" i="8" s="1"/>
  <c r="G1700" i="8"/>
  <c r="E1708" i="9" l="1"/>
  <c r="F1707" i="9"/>
  <c r="F1702" i="8"/>
  <c r="H1702" i="8" s="1"/>
  <c r="G1701" i="8"/>
  <c r="E1709" i="9" l="1"/>
  <c r="F1708" i="9"/>
  <c r="F1703" i="8"/>
  <c r="H1703" i="8" s="1"/>
  <c r="G1702" i="8"/>
  <c r="E1710" i="9" l="1"/>
  <c r="F1709" i="9"/>
  <c r="F1704" i="8"/>
  <c r="H1704" i="8" s="1"/>
  <c r="G1703" i="8"/>
  <c r="E1711" i="9" l="1"/>
  <c r="F1710" i="9"/>
  <c r="F1705" i="8"/>
  <c r="H1705" i="8" s="1"/>
  <c r="G1704" i="8"/>
  <c r="E1712" i="9" l="1"/>
  <c r="F1711" i="9"/>
  <c r="F1706" i="8"/>
  <c r="H1706" i="8" s="1"/>
  <c r="G1705" i="8"/>
  <c r="E1713" i="9" l="1"/>
  <c r="F1712" i="9"/>
  <c r="F1707" i="8"/>
  <c r="H1707" i="8" s="1"/>
  <c r="G1706" i="8"/>
  <c r="E1714" i="9" l="1"/>
  <c r="F1713" i="9"/>
  <c r="F1708" i="8"/>
  <c r="H1708" i="8" s="1"/>
  <c r="G1707" i="8"/>
  <c r="E1715" i="9" l="1"/>
  <c r="F1714" i="9"/>
  <c r="F1709" i="8"/>
  <c r="H1709" i="8" s="1"/>
  <c r="G1708" i="8"/>
  <c r="E1716" i="9" l="1"/>
  <c r="F1715" i="9"/>
  <c r="F1710" i="8"/>
  <c r="H1710" i="8" s="1"/>
  <c r="G1709" i="8"/>
  <c r="E1717" i="9" l="1"/>
  <c r="F1716" i="9"/>
  <c r="F1711" i="8"/>
  <c r="H1711" i="8" s="1"/>
  <c r="G1710" i="8"/>
  <c r="E1718" i="9" l="1"/>
  <c r="F1717" i="9"/>
  <c r="F1712" i="8"/>
  <c r="H1712" i="8" s="1"/>
  <c r="G1711" i="8"/>
  <c r="E1719" i="9" l="1"/>
  <c r="F1718" i="9"/>
  <c r="F1713" i="8"/>
  <c r="H1713" i="8" s="1"/>
  <c r="G1712" i="8"/>
  <c r="E1720" i="9" l="1"/>
  <c r="F1719" i="9"/>
  <c r="F1714" i="8"/>
  <c r="H1714" i="8" s="1"/>
  <c r="G1713" i="8"/>
  <c r="E1721" i="9" l="1"/>
  <c r="F1720" i="9"/>
  <c r="F1715" i="8"/>
  <c r="H1715" i="8" s="1"/>
  <c r="G1714" i="8"/>
  <c r="E1722" i="9" l="1"/>
  <c r="F1721" i="9"/>
  <c r="F1716" i="8"/>
  <c r="H1716" i="8" s="1"/>
  <c r="G1715" i="8"/>
  <c r="E1723" i="9" l="1"/>
  <c r="F1722" i="9"/>
  <c r="F1717" i="8"/>
  <c r="H1717" i="8" s="1"/>
  <c r="G1716" i="8"/>
  <c r="E1724" i="9" l="1"/>
  <c r="F1723" i="9"/>
  <c r="F1718" i="8"/>
  <c r="H1718" i="8" s="1"/>
  <c r="G1717" i="8"/>
  <c r="E1725" i="9" l="1"/>
  <c r="F1724" i="9"/>
  <c r="F1719" i="8"/>
  <c r="H1719" i="8" s="1"/>
  <c r="G1718" i="8"/>
  <c r="E1726" i="9" l="1"/>
  <c r="F1725" i="9"/>
  <c r="F1720" i="8"/>
  <c r="H1720" i="8" s="1"/>
  <c r="G1719" i="8"/>
  <c r="E1727" i="9" l="1"/>
  <c r="F1726" i="9"/>
  <c r="F1721" i="8"/>
  <c r="H1721" i="8" s="1"/>
  <c r="G1720" i="8"/>
  <c r="E1728" i="9" l="1"/>
  <c r="F1727" i="9"/>
  <c r="F1722" i="8"/>
  <c r="H1722" i="8" s="1"/>
  <c r="G1721" i="8"/>
  <c r="E1729" i="9" l="1"/>
  <c r="F1728" i="9"/>
  <c r="F1723" i="8"/>
  <c r="H1723" i="8" s="1"/>
  <c r="G1722" i="8"/>
  <c r="E1730" i="9" l="1"/>
  <c r="F1729" i="9"/>
  <c r="F1724" i="8"/>
  <c r="H1724" i="8" s="1"/>
  <c r="G1723" i="8"/>
  <c r="E1731" i="9" l="1"/>
  <c r="F1730" i="9"/>
  <c r="F1725" i="8"/>
  <c r="H1725" i="8" s="1"/>
  <c r="G1724" i="8"/>
  <c r="E1732" i="9" l="1"/>
  <c r="F1731" i="9"/>
  <c r="F1726" i="8"/>
  <c r="H1726" i="8" s="1"/>
  <c r="G1725" i="8"/>
  <c r="E1733" i="9" l="1"/>
  <c r="F1732" i="9"/>
  <c r="F1727" i="8"/>
  <c r="H1727" i="8" s="1"/>
  <c r="G1726" i="8"/>
  <c r="E1734" i="9" l="1"/>
  <c r="F1733" i="9"/>
  <c r="F1728" i="8"/>
  <c r="H1728" i="8" s="1"/>
  <c r="G1727" i="8"/>
  <c r="E1735" i="9" l="1"/>
  <c r="F1734" i="9"/>
  <c r="F1729" i="8"/>
  <c r="H1729" i="8" s="1"/>
  <c r="G1728" i="8"/>
  <c r="E1736" i="9" l="1"/>
  <c r="F1735" i="9"/>
  <c r="F1730" i="8"/>
  <c r="H1730" i="8" s="1"/>
  <c r="G1729" i="8"/>
  <c r="E1737" i="9" l="1"/>
  <c r="F1736" i="9"/>
  <c r="F1731" i="8"/>
  <c r="H1731" i="8" s="1"/>
  <c r="G1730" i="8"/>
  <c r="E1738" i="9" l="1"/>
  <c r="F1737" i="9"/>
  <c r="F1732" i="8"/>
  <c r="H1732" i="8" s="1"/>
  <c r="G1731" i="8"/>
  <c r="E1739" i="9" l="1"/>
  <c r="F1738" i="9"/>
  <c r="F1733" i="8"/>
  <c r="H1733" i="8" s="1"/>
  <c r="G1732" i="8"/>
  <c r="E1740" i="9" l="1"/>
  <c r="F1739" i="9"/>
  <c r="F1734" i="8"/>
  <c r="H1734" i="8" s="1"/>
  <c r="G1733" i="8"/>
  <c r="E1741" i="9" l="1"/>
  <c r="F1740" i="9"/>
  <c r="F1735" i="8"/>
  <c r="H1735" i="8" s="1"/>
  <c r="G1734" i="8"/>
  <c r="E1742" i="9" l="1"/>
  <c r="F1741" i="9"/>
  <c r="F1736" i="8"/>
  <c r="H1736" i="8" s="1"/>
  <c r="G1735" i="8"/>
  <c r="E1743" i="9" l="1"/>
  <c r="F1742" i="9"/>
  <c r="F1737" i="8"/>
  <c r="H1737" i="8" s="1"/>
  <c r="G1736" i="8"/>
  <c r="E1744" i="9" l="1"/>
  <c r="F1743" i="9"/>
  <c r="F1738" i="8"/>
  <c r="H1738" i="8" s="1"/>
  <c r="G1737" i="8"/>
  <c r="E1745" i="9" l="1"/>
  <c r="F1744" i="9"/>
  <c r="F1739" i="8"/>
  <c r="H1739" i="8" s="1"/>
  <c r="G1738" i="8"/>
  <c r="E1746" i="9" l="1"/>
  <c r="F1745" i="9"/>
  <c r="F1740" i="8"/>
  <c r="H1740" i="8" s="1"/>
  <c r="G1739" i="8"/>
  <c r="E1747" i="9" l="1"/>
  <c r="F1746" i="9"/>
  <c r="F1741" i="8"/>
  <c r="H1741" i="8" s="1"/>
  <c r="G1740" i="8"/>
  <c r="E1748" i="9" l="1"/>
  <c r="F1747" i="9"/>
  <c r="F1742" i="8"/>
  <c r="H1742" i="8" s="1"/>
  <c r="G1741" i="8"/>
  <c r="E1749" i="9" l="1"/>
  <c r="F1748" i="9"/>
  <c r="F1743" i="8"/>
  <c r="H1743" i="8" s="1"/>
  <c r="G1742" i="8"/>
  <c r="E1750" i="9" l="1"/>
  <c r="F1749" i="9"/>
  <c r="F1744" i="8"/>
  <c r="H1744" i="8" s="1"/>
  <c r="G1743" i="8"/>
  <c r="E1751" i="9" l="1"/>
  <c r="F1750" i="9"/>
  <c r="F1745" i="8"/>
  <c r="H1745" i="8" s="1"/>
  <c r="G1744" i="8"/>
  <c r="E1752" i="9" l="1"/>
  <c r="F1751" i="9"/>
  <c r="F1746" i="8"/>
  <c r="H1746" i="8" s="1"/>
  <c r="G1745" i="8"/>
  <c r="E1753" i="9" l="1"/>
  <c r="F1752" i="9"/>
  <c r="F1747" i="8"/>
  <c r="H1747" i="8" s="1"/>
  <c r="G1746" i="8"/>
  <c r="E1754" i="9" l="1"/>
  <c r="F1753" i="9"/>
  <c r="F1748" i="8"/>
  <c r="H1748" i="8" s="1"/>
  <c r="G1747" i="8"/>
  <c r="E1755" i="9" l="1"/>
  <c r="F1754" i="9"/>
  <c r="F1749" i="8"/>
  <c r="H1749" i="8" s="1"/>
  <c r="G1748" i="8"/>
  <c r="E1756" i="9" l="1"/>
  <c r="F1755" i="9"/>
  <c r="F1750" i="8"/>
  <c r="H1750" i="8" s="1"/>
  <c r="G1749" i="8"/>
  <c r="E1757" i="9" l="1"/>
  <c r="F1756" i="9"/>
  <c r="F1751" i="8"/>
  <c r="H1751" i="8" s="1"/>
  <c r="G1750" i="8"/>
  <c r="E1758" i="9" l="1"/>
  <c r="F1757" i="9"/>
  <c r="F1752" i="8"/>
  <c r="H1752" i="8" s="1"/>
  <c r="G1751" i="8"/>
  <c r="E1759" i="9" l="1"/>
  <c r="F1758" i="9"/>
  <c r="F1753" i="8"/>
  <c r="H1753" i="8" s="1"/>
  <c r="G1752" i="8"/>
  <c r="E1760" i="9" l="1"/>
  <c r="F1759" i="9"/>
  <c r="F1754" i="8"/>
  <c r="H1754" i="8" s="1"/>
  <c r="G1753" i="8"/>
  <c r="E1761" i="9" l="1"/>
  <c r="F1760" i="9"/>
  <c r="F1755" i="8"/>
  <c r="H1755" i="8" s="1"/>
  <c r="G1754" i="8"/>
  <c r="E1762" i="9" l="1"/>
  <c r="F1761" i="9"/>
  <c r="F1756" i="8"/>
  <c r="H1756" i="8" s="1"/>
  <c r="G1755" i="8"/>
  <c r="E1763" i="9" l="1"/>
  <c r="F1762" i="9"/>
  <c r="F1757" i="8"/>
  <c r="H1757" i="8" s="1"/>
  <c r="G1756" i="8"/>
  <c r="E1764" i="9" l="1"/>
  <c r="F1763" i="9"/>
  <c r="F1758" i="8"/>
  <c r="H1758" i="8" s="1"/>
  <c r="G1757" i="8"/>
  <c r="E1765" i="9" l="1"/>
  <c r="F1764" i="9"/>
  <c r="F1759" i="8"/>
  <c r="H1759" i="8" s="1"/>
  <c r="G1758" i="8"/>
  <c r="E1766" i="9" l="1"/>
  <c r="F1765" i="9"/>
  <c r="F1760" i="8"/>
  <c r="H1760" i="8" s="1"/>
  <c r="G1759" i="8"/>
  <c r="E1767" i="9" l="1"/>
  <c r="F1766" i="9"/>
  <c r="F1761" i="8"/>
  <c r="H1761" i="8" s="1"/>
  <c r="G1760" i="8"/>
  <c r="E1768" i="9" l="1"/>
  <c r="F1767" i="9"/>
  <c r="F1762" i="8"/>
  <c r="H1762" i="8" s="1"/>
  <c r="G1761" i="8"/>
  <c r="E1769" i="9" l="1"/>
  <c r="F1768" i="9"/>
  <c r="F1763" i="8"/>
  <c r="H1763" i="8" s="1"/>
  <c r="G1762" i="8"/>
  <c r="E1770" i="9" l="1"/>
  <c r="F1769" i="9"/>
  <c r="F1764" i="8"/>
  <c r="H1764" i="8" s="1"/>
  <c r="G1763" i="8"/>
  <c r="E1771" i="9" l="1"/>
  <c r="F1770" i="9"/>
  <c r="F1765" i="8"/>
  <c r="H1765" i="8" s="1"/>
  <c r="G1764" i="8"/>
  <c r="E1772" i="9" l="1"/>
  <c r="F1771" i="9"/>
  <c r="F1766" i="8"/>
  <c r="H1766" i="8" s="1"/>
  <c r="G1765" i="8"/>
  <c r="E1773" i="9" l="1"/>
  <c r="F1772" i="9"/>
  <c r="F1767" i="8"/>
  <c r="H1767" i="8" s="1"/>
  <c r="G1766" i="8"/>
  <c r="E1774" i="9" l="1"/>
  <c r="F1773" i="9"/>
  <c r="F1768" i="8"/>
  <c r="H1768" i="8" s="1"/>
  <c r="G1767" i="8"/>
  <c r="E1775" i="9" l="1"/>
  <c r="F1774" i="9"/>
  <c r="F1769" i="8"/>
  <c r="H1769" i="8" s="1"/>
  <c r="G1768" i="8"/>
  <c r="E1776" i="9" l="1"/>
  <c r="F1775" i="9"/>
  <c r="F1770" i="8"/>
  <c r="H1770" i="8" s="1"/>
  <c r="G1769" i="8"/>
  <c r="E1777" i="9" l="1"/>
  <c r="F1776" i="9"/>
  <c r="F1771" i="8"/>
  <c r="H1771" i="8" s="1"/>
  <c r="G1770" i="8"/>
  <c r="E1778" i="9" l="1"/>
  <c r="F1777" i="9"/>
  <c r="F1772" i="8"/>
  <c r="H1772" i="8" s="1"/>
  <c r="G1771" i="8"/>
  <c r="E1779" i="9" l="1"/>
  <c r="F1778" i="9"/>
  <c r="F1773" i="8"/>
  <c r="H1773" i="8" s="1"/>
  <c r="G1772" i="8"/>
  <c r="E1780" i="9" l="1"/>
  <c r="F1779" i="9"/>
  <c r="F1774" i="8"/>
  <c r="H1774" i="8" s="1"/>
  <c r="G1773" i="8"/>
  <c r="E1781" i="9" l="1"/>
  <c r="F1780" i="9"/>
  <c r="F1775" i="8"/>
  <c r="H1775" i="8" s="1"/>
  <c r="G1774" i="8"/>
  <c r="E1782" i="9" l="1"/>
  <c r="F1781" i="9"/>
  <c r="F1776" i="8"/>
  <c r="H1776" i="8" s="1"/>
  <c r="G1775" i="8"/>
  <c r="E1783" i="9" l="1"/>
  <c r="F1782" i="9"/>
  <c r="F1777" i="8"/>
  <c r="H1777" i="8" s="1"/>
  <c r="G1776" i="8"/>
  <c r="E1784" i="9" l="1"/>
  <c r="F1783" i="9"/>
  <c r="F1778" i="8"/>
  <c r="H1778" i="8" s="1"/>
  <c r="G1777" i="8"/>
  <c r="E1785" i="9" l="1"/>
  <c r="F1784" i="9"/>
  <c r="F1779" i="8"/>
  <c r="H1779" i="8" s="1"/>
  <c r="G1778" i="8"/>
  <c r="E1786" i="9" l="1"/>
  <c r="F1785" i="9"/>
  <c r="F1780" i="8"/>
  <c r="H1780" i="8" s="1"/>
  <c r="G1779" i="8"/>
  <c r="E1787" i="9" l="1"/>
  <c r="F1786" i="9"/>
  <c r="F1781" i="8"/>
  <c r="H1781" i="8" s="1"/>
  <c r="G1780" i="8"/>
  <c r="E1788" i="9" l="1"/>
  <c r="F1787" i="9"/>
  <c r="F1782" i="8"/>
  <c r="H1782" i="8" s="1"/>
  <c r="G1781" i="8"/>
  <c r="E1789" i="9" l="1"/>
  <c r="F1788" i="9"/>
  <c r="F1783" i="8"/>
  <c r="H1783" i="8" s="1"/>
  <c r="G1782" i="8"/>
  <c r="E1790" i="9" l="1"/>
  <c r="F1789" i="9"/>
  <c r="F1784" i="8"/>
  <c r="H1784" i="8" s="1"/>
  <c r="G1783" i="8"/>
  <c r="E1791" i="9" l="1"/>
  <c r="F1790" i="9"/>
  <c r="F1785" i="8"/>
  <c r="H1785" i="8" s="1"/>
  <c r="G1784" i="8"/>
  <c r="E1792" i="9" l="1"/>
  <c r="F1791" i="9"/>
  <c r="F1786" i="8"/>
  <c r="H1786" i="8" s="1"/>
  <c r="G1785" i="8"/>
  <c r="E1793" i="9" l="1"/>
  <c r="F1792" i="9"/>
  <c r="F1787" i="8"/>
  <c r="H1787" i="8" s="1"/>
  <c r="G1786" i="8"/>
  <c r="E1794" i="9" l="1"/>
  <c r="F1793" i="9"/>
  <c r="F1788" i="8"/>
  <c r="H1788" i="8" s="1"/>
  <c r="G1787" i="8"/>
  <c r="E1795" i="9" l="1"/>
  <c r="F1794" i="9"/>
  <c r="F1789" i="8"/>
  <c r="H1789" i="8" s="1"/>
  <c r="G1788" i="8"/>
  <c r="E1796" i="9" l="1"/>
  <c r="F1795" i="9"/>
  <c r="F1790" i="8"/>
  <c r="H1790" i="8" s="1"/>
  <c r="G1789" i="8"/>
  <c r="E1797" i="9" l="1"/>
  <c r="F1796" i="9"/>
  <c r="F1791" i="8"/>
  <c r="H1791" i="8" s="1"/>
  <c r="G1790" i="8"/>
  <c r="E1798" i="9" l="1"/>
  <c r="F1797" i="9"/>
  <c r="F1792" i="8"/>
  <c r="H1792" i="8" s="1"/>
  <c r="G1791" i="8"/>
  <c r="E1799" i="9" l="1"/>
  <c r="F1798" i="9"/>
  <c r="F1793" i="8"/>
  <c r="H1793" i="8" s="1"/>
  <c r="G1792" i="8"/>
  <c r="E1800" i="9" l="1"/>
  <c r="F1799" i="9"/>
  <c r="F1794" i="8"/>
  <c r="H1794" i="8" s="1"/>
  <c r="G1793" i="8"/>
  <c r="E1801" i="9" l="1"/>
  <c r="F1800" i="9"/>
  <c r="F1795" i="8"/>
  <c r="H1795" i="8" s="1"/>
  <c r="G1794" i="8"/>
  <c r="E1802" i="9" l="1"/>
  <c r="F1801" i="9"/>
  <c r="F1796" i="8"/>
  <c r="H1796" i="8" s="1"/>
  <c r="G1795" i="8"/>
  <c r="E1803" i="9" l="1"/>
  <c r="F1802" i="9"/>
  <c r="F1797" i="8"/>
  <c r="H1797" i="8" s="1"/>
  <c r="G1796" i="8"/>
  <c r="E1804" i="9" l="1"/>
  <c r="F1803" i="9"/>
  <c r="F1798" i="8"/>
  <c r="H1798" i="8" s="1"/>
  <c r="G1797" i="8"/>
  <c r="E1805" i="9" l="1"/>
  <c r="F1804" i="9"/>
  <c r="F1799" i="8"/>
  <c r="H1799" i="8" s="1"/>
  <c r="G1798" i="8"/>
  <c r="E1806" i="9" l="1"/>
  <c r="F1805" i="9"/>
  <c r="F1800" i="8"/>
  <c r="H1800" i="8" s="1"/>
  <c r="G1799" i="8"/>
  <c r="E1807" i="9" l="1"/>
  <c r="F1806" i="9"/>
  <c r="F1801" i="8"/>
  <c r="H1801" i="8" s="1"/>
  <c r="G1800" i="8"/>
  <c r="E1808" i="9" l="1"/>
  <c r="F1807" i="9"/>
  <c r="F1802" i="8"/>
  <c r="H1802" i="8" s="1"/>
  <c r="G1801" i="8"/>
  <c r="E1809" i="9" l="1"/>
  <c r="F1808" i="9"/>
  <c r="F1803" i="8"/>
  <c r="H1803" i="8" s="1"/>
  <c r="G1802" i="8"/>
  <c r="E1810" i="9" l="1"/>
  <c r="F1809" i="9"/>
  <c r="F1804" i="8"/>
  <c r="H1804" i="8" s="1"/>
  <c r="G1803" i="8"/>
  <c r="E1811" i="9" l="1"/>
  <c r="F1810" i="9"/>
  <c r="F1805" i="8"/>
  <c r="H1805" i="8" s="1"/>
  <c r="G1804" i="8"/>
  <c r="E1812" i="9" l="1"/>
  <c r="F1811" i="9"/>
  <c r="F1806" i="8"/>
  <c r="H1806" i="8" s="1"/>
  <c r="G1805" i="8"/>
  <c r="E1813" i="9" l="1"/>
  <c r="F1812" i="9"/>
  <c r="F1807" i="8"/>
  <c r="H1807" i="8" s="1"/>
  <c r="G1806" i="8"/>
  <c r="E1814" i="9" l="1"/>
  <c r="F1813" i="9"/>
  <c r="F1808" i="8"/>
  <c r="H1808" i="8" s="1"/>
  <c r="G1807" i="8"/>
  <c r="E1815" i="9" l="1"/>
  <c r="F1814" i="9"/>
  <c r="F1809" i="8"/>
  <c r="H1809" i="8" s="1"/>
  <c r="G1808" i="8"/>
  <c r="E1816" i="9" l="1"/>
  <c r="F1815" i="9"/>
  <c r="F1810" i="8"/>
  <c r="H1810" i="8" s="1"/>
  <c r="G1809" i="8"/>
  <c r="E1817" i="9" l="1"/>
  <c r="F1816" i="9"/>
  <c r="F1811" i="8"/>
  <c r="H1811" i="8" s="1"/>
  <c r="G1810" i="8"/>
  <c r="E1818" i="9" l="1"/>
  <c r="F1817" i="9"/>
  <c r="F1812" i="8"/>
  <c r="H1812" i="8" s="1"/>
  <c r="G1811" i="8"/>
  <c r="E1819" i="9" l="1"/>
  <c r="F1818" i="9"/>
  <c r="F1813" i="8"/>
  <c r="H1813" i="8" s="1"/>
  <c r="G1812" i="8"/>
  <c r="E1820" i="9" l="1"/>
  <c r="F1819" i="9"/>
  <c r="F1814" i="8"/>
  <c r="H1814" i="8" s="1"/>
  <c r="G1813" i="8"/>
  <c r="E1821" i="9" l="1"/>
  <c r="F1820" i="9"/>
  <c r="F1815" i="8"/>
  <c r="H1815" i="8" s="1"/>
  <c r="G1814" i="8"/>
  <c r="E1822" i="9" l="1"/>
  <c r="F1821" i="9"/>
  <c r="F1816" i="8"/>
  <c r="H1816" i="8" s="1"/>
  <c r="G1815" i="8"/>
  <c r="E1823" i="9" l="1"/>
  <c r="F1822" i="9"/>
  <c r="F1817" i="8"/>
  <c r="H1817" i="8" s="1"/>
  <c r="G1816" i="8"/>
  <c r="E1824" i="9" l="1"/>
  <c r="F1823" i="9"/>
  <c r="F1818" i="8"/>
  <c r="H1818" i="8" s="1"/>
  <c r="G1817" i="8"/>
  <c r="E1825" i="9" l="1"/>
  <c r="F1824" i="9"/>
  <c r="F1819" i="8"/>
  <c r="H1819" i="8" s="1"/>
  <c r="G1818" i="8"/>
  <c r="E1826" i="9" l="1"/>
  <c r="F1825" i="9"/>
  <c r="F1820" i="8"/>
  <c r="H1820" i="8" s="1"/>
  <c r="G1819" i="8"/>
  <c r="E1827" i="9" l="1"/>
  <c r="F1826" i="9"/>
  <c r="F1821" i="8"/>
  <c r="H1821" i="8" s="1"/>
  <c r="G1820" i="8"/>
  <c r="E1828" i="9" l="1"/>
  <c r="F1827" i="9"/>
  <c r="F1822" i="8"/>
  <c r="H1822" i="8" s="1"/>
  <c r="G1821" i="8"/>
  <c r="E1829" i="9" l="1"/>
  <c r="F1828" i="9"/>
  <c r="F1823" i="8"/>
  <c r="H1823" i="8" s="1"/>
  <c r="G1822" i="8"/>
  <c r="E1830" i="9" l="1"/>
  <c r="F1829" i="9"/>
  <c r="F1824" i="8"/>
  <c r="H1824" i="8" s="1"/>
  <c r="G1823" i="8"/>
  <c r="E1831" i="9" l="1"/>
  <c r="F1830" i="9"/>
  <c r="F1825" i="8"/>
  <c r="H1825" i="8" s="1"/>
  <c r="G1824" i="8"/>
  <c r="E1832" i="9" l="1"/>
  <c r="F1831" i="9"/>
  <c r="F1826" i="8"/>
  <c r="H1826" i="8" s="1"/>
  <c r="G1825" i="8"/>
  <c r="E1833" i="9" l="1"/>
  <c r="F1832" i="9"/>
  <c r="F1827" i="8"/>
  <c r="H1827" i="8" s="1"/>
  <c r="G1826" i="8"/>
  <c r="E1834" i="9" l="1"/>
  <c r="F1833" i="9"/>
  <c r="F1828" i="8"/>
  <c r="H1828" i="8" s="1"/>
  <c r="G1827" i="8"/>
  <c r="E1835" i="9" l="1"/>
  <c r="F1834" i="9"/>
  <c r="F1829" i="8"/>
  <c r="H1829" i="8" s="1"/>
  <c r="G1828" i="8"/>
  <c r="E1836" i="9" l="1"/>
  <c r="F1835" i="9"/>
  <c r="F1830" i="8"/>
  <c r="H1830" i="8" s="1"/>
  <c r="G1829" i="8"/>
  <c r="E1837" i="9" l="1"/>
  <c r="F1836" i="9"/>
  <c r="F1831" i="8"/>
  <c r="H1831" i="8" s="1"/>
  <c r="G1830" i="8"/>
  <c r="E1838" i="9" l="1"/>
  <c r="F1837" i="9"/>
  <c r="F1832" i="8"/>
  <c r="H1832" i="8" s="1"/>
  <c r="G1831" i="8"/>
  <c r="E1839" i="9" l="1"/>
  <c r="F1838" i="9"/>
  <c r="F1833" i="8"/>
  <c r="H1833" i="8" s="1"/>
  <c r="G1832" i="8"/>
  <c r="E1840" i="9" l="1"/>
  <c r="F1839" i="9"/>
  <c r="F1834" i="8"/>
  <c r="H1834" i="8" s="1"/>
  <c r="G1833" i="8"/>
  <c r="E1841" i="9" l="1"/>
  <c r="F1840" i="9"/>
  <c r="F1835" i="8"/>
  <c r="H1835" i="8" s="1"/>
  <c r="G1834" i="8"/>
  <c r="E1842" i="9" l="1"/>
  <c r="F1841" i="9"/>
  <c r="F1836" i="8"/>
  <c r="H1836" i="8" s="1"/>
  <c r="G1835" i="8"/>
  <c r="E1843" i="9" l="1"/>
  <c r="F1842" i="9"/>
  <c r="F1837" i="8"/>
  <c r="H1837" i="8" s="1"/>
  <c r="G1836" i="8"/>
  <c r="E1844" i="9" l="1"/>
  <c r="F1843" i="9"/>
  <c r="F1838" i="8"/>
  <c r="H1838" i="8" s="1"/>
  <c r="G1837" i="8"/>
  <c r="E1845" i="9" l="1"/>
  <c r="F1844" i="9"/>
  <c r="F1839" i="8"/>
  <c r="H1839" i="8" s="1"/>
  <c r="G1838" i="8"/>
  <c r="E1846" i="9" l="1"/>
  <c r="F1845" i="9"/>
  <c r="F1840" i="8"/>
  <c r="H1840" i="8" s="1"/>
  <c r="G1839" i="8"/>
  <c r="E1847" i="9" l="1"/>
  <c r="F1846" i="9"/>
  <c r="F1841" i="8"/>
  <c r="H1841" i="8" s="1"/>
  <c r="G1840" i="8"/>
  <c r="E1848" i="9" l="1"/>
  <c r="F1847" i="9"/>
  <c r="F1842" i="8"/>
  <c r="H1842" i="8" s="1"/>
  <c r="G1841" i="8"/>
  <c r="E1849" i="9" l="1"/>
  <c r="F1848" i="9"/>
  <c r="F1843" i="8"/>
  <c r="H1843" i="8" s="1"/>
  <c r="G1842" i="8"/>
  <c r="E1850" i="9" l="1"/>
  <c r="F1849" i="9"/>
  <c r="F1844" i="8"/>
  <c r="H1844" i="8" s="1"/>
  <c r="G1843" i="8"/>
  <c r="E1851" i="9" l="1"/>
  <c r="F1850" i="9"/>
  <c r="F1845" i="8"/>
  <c r="H1845" i="8" s="1"/>
  <c r="G1844" i="8"/>
  <c r="E1852" i="9" l="1"/>
  <c r="F1851" i="9"/>
  <c r="F1846" i="8"/>
  <c r="H1846" i="8" s="1"/>
  <c r="G1845" i="8"/>
  <c r="E1853" i="9" l="1"/>
  <c r="F1852" i="9"/>
  <c r="F1847" i="8"/>
  <c r="H1847" i="8" s="1"/>
  <c r="G1846" i="8"/>
  <c r="E1854" i="9" l="1"/>
  <c r="F1853" i="9"/>
  <c r="F1848" i="8"/>
  <c r="H1848" i="8" s="1"/>
  <c r="G1847" i="8"/>
  <c r="E1855" i="9" l="1"/>
  <c r="F1854" i="9"/>
  <c r="F1849" i="8"/>
  <c r="H1849" i="8" s="1"/>
  <c r="G1848" i="8"/>
  <c r="E1856" i="9" l="1"/>
  <c r="F1855" i="9"/>
  <c r="F1850" i="8"/>
  <c r="H1850" i="8" s="1"/>
  <c r="G1849" i="8"/>
  <c r="E1857" i="9" l="1"/>
  <c r="F1856" i="9"/>
  <c r="F1851" i="8"/>
  <c r="H1851" i="8" s="1"/>
  <c r="G1850" i="8"/>
  <c r="E1858" i="9" l="1"/>
  <c r="F1857" i="9"/>
  <c r="F1852" i="8"/>
  <c r="H1852" i="8" s="1"/>
  <c r="G1851" i="8"/>
  <c r="E1859" i="9" l="1"/>
  <c r="F1858" i="9"/>
  <c r="F1853" i="8"/>
  <c r="H1853" i="8" s="1"/>
  <c r="G1852" i="8"/>
  <c r="E1860" i="9" l="1"/>
  <c r="F1859" i="9"/>
  <c r="F1854" i="8"/>
  <c r="H1854" i="8" s="1"/>
  <c r="G1853" i="8"/>
  <c r="E1861" i="9" l="1"/>
  <c r="F1860" i="9"/>
  <c r="F1855" i="8"/>
  <c r="H1855" i="8" s="1"/>
  <c r="G1854" i="8"/>
  <c r="E1862" i="9" l="1"/>
  <c r="F1861" i="9"/>
  <c r="F1856" i="8"/>
  <c r="H1856" i="8" s="1"/>
  <c r="G1855" i="8"/>
  <c r="E1863" i="9" l="1"/>
  <c r="F1862" i="9"/>
  <c r="F1857" i="8"/>
  <c r="H1857" i="8" s="1"/>
  <c r="G1856" i="8"/>
  <c r="E1864" i="9" l="1"/>
  <c r="F1863" i="9"/>
  <c r="F1858" i="8"/>
  <c r="H1858" i="8" s="1"/>
  <c r="G1857" i="8"/>
  <c r="E1865" i="9" l="1"/>
  <c r="F1864" i="9"/>
  <c r="F1859" i="8"/>
  <c r="H1859" i="8" s="1"/>
  <c r="G1858" i="8"/>
  <c r="E1866" i="9" l="1"/>
  <c r="F1865" i="9"/>
  <c r="F1860" i="8"/>
  <c r="H1860" i="8" s="1"/>
  <c r="G1859" i="8"/>
  <c r="E1867" i="9" l="1"/>
  <c r="F1866" i="9"/>
  <c r="F1861" i="8"/>
  <c r="H1861" i="8" s="1"/>
  <c r="G1860" i="8"/>
  <c r="E1868" i="9" l="1"/>
  <c r="F1867" i="9"/>
  <c r="F1862" i="8"/>
  <c r="H1862" i="8" s="1"/>
  <c r="G1861" i="8"/>
  <c r="E1869" i="9" l="1"/>
  <c r="F1868" i="9"/>
  <c r="F1863" i="8"/>
  <c r="H1863" i="8" s="1"/>
  <c r="G1862" i="8"/>
  <c r="E1870" i="9" l="1"/>
  <c r="F1869" i="9"/>
  <c r="F1864" i="8"/>
  <c r="H1864" i="8" s="1"/>
  <c r="G1863" i="8"/>
  <c r="E1871" i="9" l="1"/>
  <c r="F1870" i="9"/>
  <c r="F1865" i="8"/>
  <c r="H1865" i="8" s="1"/>
  <c r="G1864" i="8"/>
  <c r="E1872" i="9" l="1"/>
  <c r="F1871" i="9"/>
  <c r="F1866" i="8"/>
  <c r="H1866" i="8" s="1"/>
  <c r="G1865" i="8"/>
  <c r="E1873" i="9" l="1"/>
  <c r="F1872" i="9"/>
  <c r="F1867" i="8"/>
  <c r="H1867" i="8" s="1"/>
  <c r="G1866" i="8"/>
  <c r="E1874" i="9" l="1"/>
  <c r="F1873" i="9"/>
  <c r="F1868" i="8"/>
  <c r="H1868" i="8" s="1"/>
  <c r="G1867" i="8"/>
  <c r="E1875" i="9" l="1"/>
  <c r="F1874" i="9"/>
  <c r="F1869" i="8"/>
  <c r="H1869" i="8" s="1"/>
  <c r="G1868" i="8"/>
  <c r="E1876" i="9" l="1"/>
  <c r="F1875" i="9"/>
  <c r="F1870" i="8"/>
  <c r="H1870" i="8" s="1"/>
  <c r="G1869" i="8"/>
  <c r="E1877" i="9" l="1"/>
  <c r="F1876" i="9"/>
  <c r="F1871" i="8"/>
  <c r="H1871" i="8" s="1"/>
  <c r="G1870" i="8"/>
  <c r="E1878" i="9" l="1"/>
  <c r="F1877" i="9"/>
  <c r="F1872" i="8"/>
  <c r="H1872" i="8" s="1"/>
  <c r="G1871" i="8"/>
  <c r="E1879" i="9" l="1"/>
  <c r="F1878" i="9"/>
  <c r="F1873" i="8"/>
  <c r="H1873" i="8" s="1"/>
  <c r="G1872" i="8"/>
  <c r="E1880" i="9" l="1"/>
  <c r="F1879" i="9"/>
  <c r="F1874" i="8"/>
  <c r="H1874" i="8" s="1"/>
  <c r="G1873" i="8"/>
  <c r="E1881" i="9" l="1"/>
  <c r="F1880" i="9"/>
  <c r="F1875" i="8"/>
  <c r="H1875" i="8" s="1"/>
  <c r="G1874" i="8"/>
  <c r="E1882" i="9" l="1"/>
  <c r="F1881" i="9"/>
  <c r="F1876" i="8"/>
  <c r="H1876" i="8" s="1"/>
  <c r="G1875" i="8"/>
  <c r="E1883" i="9" l="1"/>
  <c r="F1882" i="9"/>
  <c r="F1877" i="8"/>
  <c r="H1877" i="8" s="1"/>
  <c r="G1876" i="8"/>
  <c r="E1884" i="9" l="1"/>
  <c r="F1883" i="9"/>
  <c r="F1878" i="8"/>
  <c r="H1878" i="8" s="1"/>
  <c r="G1877" i="8"/>
  <c r="E1885" i="9" l="1"/>
  <c r="F1884" i="9"/>
  <c r="F1879" i="8"/>
  <c r="H1879" i="8" s="1"/>
  <c r="G1878" i="8"/>
  <c r="E1886" i="9" l="1"/>
  <c r="F1885" i="9"/>
  <c r="F1880" i="8"/>
  <c r="H1880" i="8" s="1"/>
  <c r="G1879" i="8"/>
  <c r="E1887" i="9" l="1"/>
  <c r="F1886" i="9"/>
  <c r="F1881" i="8"/>
  <c r="H1881" i="8" s="1"/>
  <c r="G1880" i="8"/>
  <c r="E1888" i="9" l="1"/>
  <c r="F1887" i="9"/>
  <c r="F1882" i="8"/>
  <c r="H1882" i="8" s="1"/>
  <c r="G1881" i="8"/>
  <c r="E1889" i="9" l="1"/>
  <c r="F1888" i="9"/>
  <c r="F1883" i="8"/>
  <c r="H1883" i="8" s="1"/>
  <c r="G1882" i="8"/>
  <c r="E1890" i="9" l="1"/>
  <c r="F1889" i="9"/>
  <c r="F1884" i="8"/>
  <c r="H1884" i="8" s="1"/>
  <c r="G1883" i="8"/>
  <c r="E1891" i="9" l="1"/>
  <c r="F1890" i="9"/>
  <c r="F1885" i="8"/>
  <c r="H1885" i="8" s="1"/>
  <c r="G1884" i="8"/>
  <c r="E1892" i="9" l="1"/>
  <c r="F1891" i="9"/>
  <c r="F1886" i="8"/>
  <c r="H1886" i="8" s="1"/>
  <c r="G1885" i="8"/>
  <c r="E1893" i="9" l="1"/>
  <c r="F1892" i="9"/>
  <c r="F1887" i="8"/>
  <c r="H1887" i="8" s="1"/>
  <c r="G1886" i="8"/>
  <c r="E1894" i="9" l="1"/>
  <c r="F1893" i="9"/>
  <c r="F1888" i="8"/>
  <c r="H1888" i="8" s="1"/>
  <c r="G1887" i="8"/>
  <c r="E1895" i="9" l="1"/>
  <c r="F1894" i="9"/>
  <c r="F1889" i="8"/>
  <c r="H1889" i="8" s="1"/>
  <c r="G1888" i="8"/>
  <c r="E1896" i="9" l="1"/>
  <c r="F1895" i="9"/>
  <c r="F1890" i="8"/>
  <c r="H1890" i="8" s="1"/>
  <c r="G1889" i="8"/>
  <c r="E1897" i="9" l="1"/>
  <c r="F1896" i="9"/>
  <c r="F1891" i="8"/>
  <c r="H1891" i="8" s="1"/>
  <c r="G1890" i="8"/>
  <c r="E1898" i="9" l="1"/>
  <c r="F1897" i="9"/>
  <c r="F1892" i="8"/>
  <c r="H1892" i="8" s="1"/>
  <c r="G1891" i="8"/>
  <c r="E1899" i="9" l="1"/>
  <c r="F1898" i="9"/>
  <c r="F1893" i="8"/>
  <c r="H1893" i="8" s="1"/>
  <c r="G1892" i="8"/>
  <c r="E1900" i="9" l="1"/>
  <c r="F1899" i="9"/>
  <c r="F1894" i="8"/>
  <c r="H1894" i="8" s="1"/>
  <c r="G1893" i="8"/>
  <c r="E1901" i="9" l="1"/>
  <c r="F1900" i="9"/>
  <c r="F1895" i="8"/>
  <c r="H1895" i="8" s="1"/>
  <c r="G1894" i="8"/>
  <c r="E1902" i="9" l="1"/>
  <c r="F1901" i="9"/>
  <c r="F1896" i="8"/>
  <c r="H1896" i="8" s="1"/>
  <c r="G1895" i="8"/>
  <c r="E1903" i="9" l="1"/>
  <c r="F1902" i="9"/>
  <c r="F1897" i="8"/>
  <c r="H1897" i="8" s="1"/>
  <c r="G1896" i="8"/>
  <c r="E1904" i="9" l="1"/>
  <c r="F1903" i="9"/>
  <c r="F1898" i="8"/>
  <c r="H1898" i="8" s="1"/>
  <c r="G1897" i="8"/>
  <c r="E1905" i="9" l="1"/>
  <c r="F1904" i="9"/>
  <c r="F1899" i="8"/>
  <c r="H1899" i="8" s="1"/>
  <c r="G1898" i="8"/>
  <c r="E1906" i="9" l="1"/>
  <c r="F1905" i="9"/>
  <c r="F1900" i="8"/>
  <c r="H1900" i="8" s="1"/>
  <c r="G1899" i="8"/>
  <c r="E1907" i="9" l="1"/>
  <c r="F1906" i="9"/>
  <c r="F1901" i="8"/>
  <c r="H1901" i="8" s="1"/>
  <c r="G1900" i="8"/>
  <c r="E1908" i="9" l="1"/>
  <c r="F1907" i="9"/>
  <c r="F1902" i="8"/>
  <c r="H1902" i="8" s="1"/>
  <c r="G1901" i="8"/>
  <c r="E1909" i="9" l="1"/>
  <c r="F1908" i="9"/>
  <c r="F1903" i="8"/>
  <c r="H1903" i="8" s="1"/>
  <c r="G1902" i="8"/>
  <c r="E1910" i="9" l="1"/>
  <c r="F1909" i="9"/>
  <c r="F1904" i="8"/>
  <c r="H1904" i="8" s="1"/>
  <c r="G1903" i="8"/>
  <c r="E1911" i="9" l="1"/>
  <c r="F1910" i="9"/>
  <c r="F1905" i="8"/>
  <c r="H1905" i="8" s="1"/>
  <c r="G1904" i="8"/>
  <c r="E1912" i="9" l="1"/>
  <c r="F1911" i="9"/>
  <c r="F1906" i="8"/>
  <c r="H1906" i="8" s="1"/>
  <c r="G1905" i="8"/>
  <c r="E1913" i="9" l="1"/>
  <c r="F1912" i="9"/>
  <c r="F1907" i="8"/>
  <c r="H1907" i="8" s="1"/>
  <c r="G1906" i="8"/>
  <c r="E1914" i="9" l="1"/>
  <c r="F1913" i="9"/>
  <c r="F1908" i="8"/>
  <c r="H1908" i="8" s="1"/>
  <c r="G1907" i="8"/>
  <c r="E1915" i="9" l="1"/>
  <c r="F1914" i="9"/>
  <c r="F1909" i="8"/>
  <c r="H1909" i="8" s="1"/>
  <c r="G1908" i="8"/>
  <c r="E1916" i="9" l="1"/>
  <c r="F1915" i="9"/>
  <c r="F1910" i="8"/>
  <c r="H1910" i="8" s="1"/>
  <c r="G1909" i="8"/>
  <c r="E1917" i="9" l="1"/>
  <c r="F1916" i="9"/>
  <c r="F1911" i="8"/>
  <c r="H1911" i="8" s="1"/>
  <c r="G1910" i="8"/>
  <c r="E1918" i="9" l="1"/>
  <c r="F1917" i="9"/>
  <c r="F1912" i="8"/>
  <c r="H1912" i="8" s="1"/>
  <c r="G1911" i="8"/>
  <c r="E1919" i="9" l="1"/>
  <c r="F1918" i="9"/>
  <c r="F1913" i="8"/>
  <c r="H1913" i="8" s="1"/>
  <c r="G1912" i="8"/>
  <c r="E1920" i="9" l="1"/>
  <c r="F1919" i="9"/>
  <c r="F1914" i="8"/>
  <c r="H1914" i="8" s="1"/>
  <c r="G1913" i="8"/>
  <c r="E1921" i="9" l="1"/>
  <c r="F1920" i="9"/>
  <c r="F1915" i="8"/>
  <c r="H1915" i="8" s="1"/>
  <c r="G1914" i="8"/>
  <c r="E1922" i="9" l="1"/>
  <c r="F1921" i="9"/>
  <c r="F1916" i="8"/>
  <c r="H1916" i="8" s="1"/>
  <c r="G1915" i="8"/>
  <c r="E1923" i="9" l="1"/>
  <c r="F1922" i="9"/>
  <c r="F1917" i="8"/>
  <c r="H1917" i="8" s="1"/>
  <c r="G1916" i="8"/>
  <c r="E1924" i="9" l="1"/>
  <c r="F1923" i="9"/>
  <c r="F1918" i="8"/>
  <c r="H1918" i="8" s="1"/>
  <c r="G1917" i="8"/>
  <c r="E1925" i="9" l="1"/>
  <c r="F1924" i="9"/>
  <c r="F1919" i="8"/>
  <c r="H1919" i="8" s="1"/>
  <c r="G1918" i="8"/>
  <c r="E1926" i="9" l="1"/>
  <c r="F1925" i="9"/>
  <c r="F1920" i="8"/>
  <c r="H1920" i="8" s="1"/>
  <c r="G1919" i="8"/>
  <c r="E1927" i="9" l="1"/>
  <c r="F1926" i="9"/>
  <c r="F1921" i="8"/>
  <c r="H1921" i="8" s="1"/>
  <c r="G1920" i="8"/>
  <c r="E1928" i="9" l="1"/>
  <c r="F1927" i="9"/>
  <c r="F1922" i="8"/>
  <c r="H1922" i="8" s="1"/>
  <c r="G1921" i="8"/>
  <c r="E1929" i="9" l="1"/>
  <c r="F1928" i="9"/>
  <c r="F1923" i="8"/>
  <c r="H1923" i="8" s="1"/>
  <c r="G1922" i="8"/>
  <c r="E1930" i="9" l="1"/>
  <c r="F1929" i="9"/>
  <c r="F1924" i="8"/>
  <c r="H1924" i="8" s="1"/>
  <c r="G1923" i="8"/>
  <c r="E1931" i="9" l="1"/>
  <c r="F1930" i="9"/>
  <c r="F1925" i="8"/>
  <c r="H1925" i="8" s="1"/>
  <c r="G1924" i="8"/>
  <c r="E1932" i="9" l="1"/>
  <c r="F1931" i="9"/>
  <c r="F1926" i="8"/>
  <c r="H1926" i="8" s="1"/>
  <c r="G1925" i="8"/>
  <c r="E1933" i="9" l="1"/>
  <c r="F1932" i="9"/>
  <c r="F1927" i="8"/>
  <c r="H1927" i="8" s="1"/>
  <c r="G1926" i="8"/>
  <c r="E1934" i="9" l="1"/>
  <c r="F1933" i="9"/>
  <c r="F1928" i="8"/>
  <c r="H1928" i="8" s="1"/>
  <c r="G1927" i="8"/>
  <c r="E1935" i="9" l="1"/>
  <c r="F1934" i="9"/>
  <c r="F1929" i="8"/>
  <c r="H1929" i="8" s="1"/>
  <c r="G1928" i="8"/>
  <c r="E1936" i="9" l="1"/>
  <c r="F1935" i="9"/>
  <c r="F1930" i="8"/>
  <c r="H1930" i="8" s="1"/>
  <c r="G1929" i="8"/>
  <c r="E1937" i="9" l="1"/>
  <c r="F1936" i="9"/>
  <c r="F1931" i="8"/>
  <c r="H1931" i="8" s="1"/>
  <c r="G1930" i="8"/>
  <c r="E1938" i="9" l="1"/>
  <c r="F1937" i="9"/>
  <c r="F1932" i="8"/>
  <c r="H1932" i="8" s="1"/>
  <c r="G1931" i="8"/>
  <c r="E1939" i="9" l="1"/>
  <c r="F1938" i="9"/>
  <c r="F1933" i="8"/>
  <c r="H1933" i="8" s="1"/>
  <c r="G1932" i="8"/>
  <c r="E1940" i="9" l="1"/>
  <c r="F1939" i="9"/>
  <c r="F1934" i="8"/>
  <c r="H1934" i="8" s="1"/>
  <c r="G1933" i="8"/>
  <c r="E1941" i="9" l="1"/>
  <c r="F1940" i="9"/>
  <c r="F1935" i="8"/>
  <c r="H1935" i="8" s="1"/>
  <c r="G1934" i="8"/>
  <c r="E1942" i="9" l="1"/>
  <c r="F1941" i="9"/>
  <c r="F1936" i="8"/>
  <c r="H1936" i="8" s="1"/>
  <c r="G1935" i="8"/>
  <c r="E1943" i="9" l="1"/>
  <c r="F1942" i="9"/>
  <c r="F1937" i="8"/>
  <c r="H1937" i="8" s="1"/>
  <c r="G1936" i="8"/>
  <c r="E1944" i="9" l="1"/>
  <c r="F1943" i="9"/>
  <c r="F1938" i="8"/>
  <c r="H1938" i="8" s="1"/>
  <c r="G1937" i="8"/>
  <c r="E1945" i="9" l="1"/>
  <c r="F1944" i="9"/>
  <c r="F1939" i="8"/>
  <c r="H1939" i="8" s="1"/>
  <c r="G1938" i="8"/>
  <c r="E1946" i="9" l="1"/>
  <c r="F1945" i="9"/>
  <c r="F1940" i="8"/>
  <c r="H1940" i="8" s="1"/>
  <c r="G1939" i="8"/>
  <c r="E1947" i="9" l="1"/>
  <c r="F1946" i="9"/>
  <c r="F1941" i="8"/>
  <c r="H1941" i="8" s="1"/>
  <c r="G1940" i="8"/>
  <c r="E1948" i="9" l="1"/>
  <c r="F1947" i="9"/>
  <c r="F1942" i="8"/>
  <c r="H1942" i="8" s="1"/>
  <c r="G1941" i="8"/>
  <c r="E1949" i="9" l="1"/>
  <c r="F1948" i="9"/>
  <c r="F1943" i="8"/>
  <c r="H1943" i="8" s="1"/>
  <c r="G1942" i="8"/>
  <c r="E1950" i="9" l="1"/>
  <c r="F1949" i="9"/>
  <c r="F1944" i="8"/>
  <c r="H1944" i="8" s="1"/>
  <c r="G1943" i="8"/>
  <c r="E1951" i="9" l="1"/>
  <c r="F1950" i="9"/>
  <c r="F1945" i="8"/>
  <c r="H1945" i="8" s="1"/>
  <c r="G1944" i="8"/>
  <c r="E1952" i="9" l="1"/>
  <c r="F1951" i="9"/>
  <c r="F1946" i="8"/>
  <c r="H1946" i="8" s="1"/>
  <c r="G1945" i="8"/>
  <c r="E1953" i="9" l="1"/>
  <c r="F1952" i="9"/>
  <c r="F1947" i="8"/>
  <c r="H1947" i="8" s="1"/>
  <c r="G1946" i="8"/>
  <c r="E1954" i="9" l="1"/>
  <c r="F1953" i="9"/>
  <c r="F1948" i="8"/>
  <c r="H1948" i="8" s="1"/>
  <c r="G1947" i="8"/>
  <c r="E1955" i="9" l="1"/>
  <c r="F1954" i="9"/>
  <c r="F1949" i="8"/>
  <c r="H1949" i="8" s="1"/>
  <c r="G1948" i="8"/>
  <c r="E1956" i="9" l="1"/>
  <c r="F1955" i="9"/>
  <c r="F1950" i="8"/>
  <c r="H1950" i="8" s="1"/>
  <c r="G1949" i="8"/>
  <c r="E1957" i="9" l="1"/>
  <c r="F1956" i="9"/>
  <c r="F1951" i="8"/>
  <c r="H1951" i="8" s="1"/>
  <c r="G1950" i="8"/>
  <c r="E1958" i="9" l="1"/>
  <c r="F1957" i="9"/>
  <c r="F1952" i="8"/>
  <c r="H1952" i="8" s="1"/>
  <c r="G1951" i="8"/>
  <c r="E1959" i="9" l="1"/>
  <c r="F1958" i="9"/>
  <c r="F1953" i="8"/>
  <c r="H1953" i="8" s="1"/>
  <c r="G1952" i="8"/>
  <c r="E1960" i="9" l="1"/>
  <c r="F1959" i="9"/>
  <c r="F1954" i="8"/>
  <c r="H1954" i="8" s="1"/>
  <c r="G1953" i="8"/>
  <c r="E1961" i="9" l="1"/>
  <c r="F1960" i="9"/>
  <c r="F1955" i="8"/>
  <c r="H1955" i="8" s="1"/>
  <c r="G1954" i="8"/>
  <c r="E1962" i="9" l="1"/>
  <c r="F1961" i="9"/>
  <c r="F1956" i="8"/>
  <c r="H1956" i="8" s="1"/>
  <c r="G1955" i="8"/>
  <c r="E1963" i="9" l="1"/>
  <c r="F1962" i="9"/>
  <c r="F1957" i="8"/>
  <c r="H1957" i="8" s="1"/>
  <c r="G1956" i="8"/>
  <c r="E1964" i="9" l="1"/>
  <c r="F1963" i="9"/>
  <c r="F1958" i="8"/>
  <c r="H1958" i="8" s="1"/>
  <c r="G1957" i="8"/>
  <c r="E1965" i="9" l="1"/>
  <c r="F1964" i="9"/>
  <c r="F1959" i="8"/>
  <c r="H1959" i="8" s="1"/>
  <c r="G1958" i="8"/>
  <c r="E1966" i="9" l="1"/>
  <c r="F1965" i="9"/>
  <c r="F1960" i="8"/>
  <c r="H1960" i="8" s="1"/>
  <c r="G1959" i="8"/>
  <c r="E1967" i="9" l="1"/>
  <c r="F1966" i="9"/>
  <c r="F1961" i="8"/>
  <c r="H1961" i="8" s="1"/>
  <c r="G1960" i="8"/>
  <c r="E1968" i="9" l="1"/>
  <c r="F1967" i="9"/>
  <c r="F1962" i="8"/>
  <c r="H1962" i="8" s="1"/>
  <c r="G1961" i="8"/>
  <c r="E1969" i="9" l="1"/>
  <c r="F1968" i="9"/>
  <c r="F1963" i="8"/>
  <c r="H1963" i="8" s="1"/>
  <c r="G1962" i="8"/>
  <c r="E1970" i="9" l="1"/>
  <c r="F1969" i="9"/>
  <c r="F1964" i="8"/>
  <c r="H1964" i="8" s="1"/>
  <c r="G1963" i="8"/>
  <c r="E1971" i="9" l="1"/>
  <c r="F1970" i="9"/>
  <c r="F1965" i="8"/>
  <c r="H1965" i="8" s="1"/>
  <c r="G1964" i="8"/>
  <c r="E1972" i="9" l="1"/>
  <c r="F1971" i="9"/>
  <c r="F1966" i="8"/>
  <c r="H1966" i="8" s="1"/>
  <c r="G1965" i="8"/>
  <c r="E1973" i="9" l="1"/>
  <c r="F1972" i="9"/>
  <c r="F1967" i="8"/>
  <c r="H1967" i="8" s="1"/>
  <c r="G1966" i="8"/>
  <c r="E1974" i="9" l="1"/>
  <c r="F1973" i="9"/>
  <c r="F1968" i="8"/>
  <c r="H1968" i="8" s="1"/>
  <c r="G1967" i="8"/>
  <c r="E1975" i="9" l="1"/>
  <c r="F1974" i="9"/>
  <c r="F1969" i="8"/>
  <c r="H1969" i="8" s="1"/>
  <c r="G1968" i="8"/>
  <c r="E1976" i="9" l="1"/>
  <c r="F1975" i="9"/>
  <c r="F1970" i="8"/>
  <c r="H1970" i="8" s="1"/>
  <c r="G1969" i="8"/>
  <c r="E1977" i="9" l="1"/>
  <c r="F1976" i="9"/>
  <c r="F1971" i="8"/>
  <c r="H1971" i="8" s="1"/>
  <c r="G1970" i="8"/>
  <c r="E1978" i="9" l="1"/>
  <c r="F1977" i="9"/>
  <c r="F1972" i="8"/>
  <c r="H1972" i="8" s="1"/>
  <c r="G1971" i="8"/>
  <c r="E1979" i="9" l="1"/>
  <c r="F1978" i="9"/>
  <c r="F1973" i="8"/>
  <c r="H1973" i="8" s="1"/>
  <c r="G1972" i="8"/>
  <c r="E1980" i="9" l="1"/>
  <c r="F1979" i="9"/>
  <c r="F1974" i="8"/>
  <c r="H1974" i="8" s="1"/>
  <c r="G1973" i="8"/>
  <c r="E1981" i="9" l="1"/>
  <c r="F1980" i="9"/>
  <c r="F1975" i="8"/>
  <c r="H1975" i="8" s="1"/>
  <c r="G1974" i="8"/>
  <c r="E1982" i="9" l="1"/>
  <c r="F1981" i="9"/>
  <c r="F1976" i="8"/>
  <c r="H1976" i="8" s="1"/>
  <c r="G1975" i="8"/>
  <c r="E1983" i="9" l="1"/>
  <c r="F1982" i="9"/>
  <c r="F1977" i="8"/>
  <c r="H1977" i="8" s="1"/>
  <c r="G1976" i="8"/>
  <c r="E1984" i="9" l="1"/>
  <c r="F1983" i="9"/>
  <c r="F1978" i="8"/>
  <c r="H1978" i="8" s="1"/>
  <c r="G1977" i="8"/>
  <c r="E1985" i="9" l="1"/>
  <c r="F1984" i="9"/>
  <c r="F1979" i="8"/>
  <c r="H1979" i="8" s="1"/>
  <c r="G1978" i="8"/>
  <c r="E1986" i="9" l="1"/>
  <c r="F1985" i="9"/>
  <c r="F1980" i="8"/>
  <c r="H1980" i="8" s="1"/>
  <c r="G1979" i="8"/>
  <c r="E1987" i="9" l="1"/>
  <c r="F1986" i="9"/>
  <c r="F1981" i="8"/>
  <c r="H1981" i="8" s="1"/>
  <c r="G1980" i="8"/>
  <c r="E1988" i="9" l="1"/>
  <c r="F1987" i="9"/>
  <c r="F1982" i="8"/>
  <c r="H1982" i="8" s="1"/>
  <c r="G1981" i="8"/>
  <c r="E1989" i="9" l="1"/>
  <c r="F1988" i="9"/>
  <c r="F1983" i="8"/>
  <c r="H1983" i="8" s="1"/>
  <c r="G1982" i="8"/>
  <c r="E1990" i="9" l="1"/>
  <c r="F1989" i="9"/>
  <c r="F1984" i="8"/>
  <c r="H1984" i="8" s="1"/>
  <c r="G1983" i="8"/>
  <c r="E1991" i="9" l="1"/>
  <c r="F1990" i="9"/>
  <c r="F1985" i="8"/>
  <c r="H1985" i="8" s="1"/>
  <c r="G1984" i="8"/>
  <c r="E1992" i="9" l="1"/>
  <c r="F1991" i="9"/>
  <c r="F1986" i="8"/>
  <c r="H1986" i="8" s="1"/>
  <c r="G1985" i="8"/>
  <c r="E1993" i="9" l="1"/>
  <c r="F1992" i="9"/>
  <c r="F1987" i="8"/>
  <c r="H1987" i="8" s="1"/>
  <c r="G1986" i="8"/>
  <c r="E1994" i="9" l="1"/>
  <c r="F1993" i="9"/>
  <c r="F1988" i="8"/>
  <c r="H1988" i="8" s="1"/>
  <c r="G1987" i="8"/>
  <c r="E1995" i="9" l="1"/>
  <c r="F1994" i="9"/>
  <c r="F1989" i="8"/>
  <c r="H1989" i="8" s="1"/>
  <c r="G1988" i="8"/>
  <c r="E1996" i="9" l="1"/>
  <c r="F1995" i="9"/>
  <c r="F1990" i="8"/>
  <c r="H1990" i="8" s="1"/>
  <c r="G1989" i="8"/>
  <c r="E1997" i="9" l="1"/>
  <c r="F1996" i="9"/>
  <c r="F1991" i="8"/>
  <c r="H1991" i="8" s="1"/>
  <c r="G1990" i="8"/>
  <c r="E1998" i="9" l="1"/>
  <c r="F1997" i="9"/>
  <c r="F1992" i="8"/>
  <c r="H1992" i="8" s="1"/>
  <c r="G1991" i="8"/>
  <c r="E1999" i="9" l="1"/>
  <c r="F1998" i="9"/>
  <c r="F1993" i="8"/>
  <c r="H1993" i="8" s="1"/>
  <c r="G1992" i="8"/>
  <c r="E2000" i="9" l="1"/>
  <c r="F1999" i="9"/>
  <c r="F1994" i="8"/>
  <c r="H1994" i="8" s="1"/>
  <c r="G1993" i="8"/>
  <c r="E2001" i="9" l="1"/>
  <c r="F2000" i="9"/>
  <c r="F1995" i="8"/>
  <c r="H1995" i="8" s="1"/>
  <c r="G1994" i="8"/>
  <c r="E2002" i="9" l="1"/>
  <c r="F2001" i="9"/>
  <c r="F1996" i="8"/>
  <c r="H1996" i="8" s="1"/>
  <c r="G1995" i="8"/>
  <c r="E2003" i="9" l="1"/>
  <c r="F2002" i="9"/>
  <c r="F1997" i="8"/>
  <c r="H1997" i="8" s="1"/>
  <c r="G1996" i="8"/>
  <c r="E2004" i="9" l="1"/>
  <c r="F2003" i="9"/>
  <c r="F1998" i="8"/>
  <c r="H1998" i="8" s="1"/>
  <c r="G1997" i="8"/>
  <c r="E2005" i="9" l="1"/>
  <c r="F2004" i="9"/>
  <c r="F1999" i="8"/>
  <c r="H1999" i="8" s="1"/>
  <c r="G1998" i="8"/>
  <c r="E2006" i="9" l="1"/>
  <c r="F2005" i="9"/>
  <c r="F2000" i="8"/>
  <c r="H2000" i="8" s="1"/>
  <c r="G1999" i="8"/>
  <c r="E2007" i="9" l="1"/>
  <c r="F2006" i="9"/>
  <c r="F2001" i="8"/>
  <c r="H2001" i="8" s="1"/>
  <c r="G2000" i="8"/>
  <c r="E2008" i="9" l="1"/>
  <c r="F2007" i="9"/>
  <c r="F2002" i="8"/>
  <c r="H2002" i="8" s="1"/>
  <c r="G2001" i="8"/>
  <c r="E2009" i="9" l="1"/>
  <c r="F2008" i="9"/>
  <c r="F2003" i="8"/>
  <c r="H2003" i="8" s="1"/>
  <c r="G2002" i="8"/>
  <c r="E2010" i="9" l="1"/>
  <c r="F2009" i="9"/>
  <c r="F2004" i="8"/>
  <c r="H2004" i="8" s="1"/>
  <c r="G2003" i="8"/>
  <c r="E2011" i="9" l="1"/>
  <c r="F2010" i="9"/>
  <c r="F2005" i="8"/>
  <c r="H2005" i="8" s="1"/>
  <c r="G2004" i="8"/>
  <c r="E2012" i="9" l="1"/>
  <c r="F2011" i="9"/>
  <c r="F2006" i="8"/>
  <c r="H2006" i="8" s="1"/>
  <c r="G2005" i="8"/>
  <c r="E2013" i="9" l="1"/>
  <c r="F2012" i="9"/>
  <c r="F2007" i="8"/>
  <c r="H2007" i="8" s="1"/>
  <c r="G2006" i="8"/>
  <c r="E2014" i="9" l="1"/>
  <c r="F2013" i="9"/>
  <c r="F2008" i="8"/>
  <c r="H2008" i="8" s="1"/>
  <c r="G2007" i="8"/>
  <c r="E2015" i="9" l="1"/>
  <c r="F2014" i="9"/>
  <c r="F2009" i="8"/>
  <c r="H2009" i="8" s="1"/>
  <c r="G2008" i="8"/>
  <c r="E2016" i="9" l="1"/>
  <c r="F2015" i="9"/>
  <c r="F2010" i="8"/>
  <c r="H2010" i="8" s="1"/>
  <c r="G2009" i="8"/>
  <c r="E2017" i="9" l="1"/>
  <c r="F2016" i="9"/>
  <c r="F2011" i="8"/>
  <c r="H2011" i="8" s="1"/>
  <c r="G2010" i="8"/>
  <c r="E2018" i="9" l="1"/>
  <c r="F2017" i="9"/>
  <c r="F2012" i="8"/>
  <c r="H2012" i="8" s="1"/>
  <c r="G2011" i="8"/>
  <c r="E2019" i="9" l="1"/>
  <c r="F2018" i="9"/>
  <c r="F2013" i="8"/>
  <c r="H2013" i="8" s="1"/>
  <c r="G2012" i="8"/>
  <c r="E2020" i="9" l="1"/>
  <c r="F2019" i="9"/>
  <c r="F2014" i="8"/>
  <c r="H2014" i="8" s="1"/>
  <c r="G2013" i="8"/>
  <c r="E2021" i="9" l="1"/>
  <c r="F2020" i="9"/>
  <c r="F2015" i="8"/>
  <c r="H2015" i="8" s="1"/>
  <c r="G2014" i="8"/>
  <c r="E2022" i="9" l="1"/>
  <c r="F2021" i="9"/>
  <c r="F2016" i="8"/>
  <c r="H2016" i="8" s="1"/>
  <c r="G2015" i="8"/>
  <c r="E2023" i="9" l="1"/>
  <c r="F2022" i="9"/>
  <c r="F2017" i="8"/>
  <c r="H2017" i="8" s="1"/>
  <c r="G2016" i="8"/>
  <c r="E2024" i="9" l="1"/>
  <c r="F2023" i="9"/>
  <c r="F2018" i="8"/>
  <c r="H2018" i="8" s="1"/>
  <c r="G2017" i="8"/>
  <c r="E2025" i="9" l="1"/>
  <c r="F2024" i="9"/>
  <c r="F2019" i="8"/>
  <c r="H2019" i="8" s="1"/>
  <c r="G2018" i="8"/>
  <c r="E2026" i="9" l="1"/>
  <c r="F2025" i="9"/>
  <c r="F2020" i="8"/>
  <c r="H2020" i="8" s="1"/>
  <c r="G2019" i="8"/>
  <c r="E2027" i="9" l="1"/>
  <c r="F2026" i="9"/>
  <c r="F2021" i="8"/>
  <c r="H2021" i="8" s="1"/>
  <c r="G2020" i="8"/>
  <c r="E2028" i="9" l="1"/>
  <c r="F2027" i="9"/>
  <c r="F2022" i="8"/>
  <c r="H2022" i="8" s="1"/>
  <c r="G2021" i="8"/>
  <c r="E2029" i="9" l="1"/>
  <c r="F2028" i="9"/>
  <c r="F2023" i="8"/>
  <c r="H2023" i="8" s="1"/>
  <c r="G2022" i="8"/>
  <c r="E2030" i="9" l="1"/>
  <c r="F2029" i="9"/>
  <c r="F2024" i="8"/>
  <c r="H2024" i="8" s="1"/>
  <c r="G2023" i="8"/>
  <c r="E2031" i="9" l="1"/>
  <c r="F2030" i="9"/>
  <c r="F2025" i="8"/>
  <c r="H2025" i="8" s="1"/>
  <c r="G2024" i="8"/>
  <c r="E2032" i="9" l="1"/>
  <c r="F2031" i="9"/>
  <c r="F2026" i="8"/>
  <c r="H2026" i="8" s="1"/>
  <c r="G2025" i="8"/>
  <c r="E2033" i="9" l="1"/>
  <c r="F2032" i="9"/>
  <c r="F2027" i="8"/>
  <c r="H2027" i="8" s="1"/>
  <c r="G2026" i="8"/>
  <c r="E2034" i="9" l="1"/>
  <c r="F2033" i="9"/>
  <c r="F2028" i="8"/>
  <c r="H2028" i="8" s="1"/>
  <c r="G2027" i="8"/>
  <c r="E2035" i="9" l="1"/>
  <c r="F2034" i="9"/>
  <c r="F2029" i="8"/>
  <c r="H2029" i="8" s="1"/>
  <c r="G2028" i="8"/>
  <c r="E2036" i="9" l="1"/>
  <c r="F2035" i="9"/>
  <c r="F2030" i="8"/>
  <c r="H2030" i="8" s="1"/>
  <c r="G2029" i="8"/>
  <c r="E2037" i="9" l="1"/>
  <c r="F2036" i="9"/>
  <c r="F2031" i="8"/>
  <c r="H2031" i="8" s="1"/>
  <c r="G2030" i="8"/>
  <c r="E2038" i="9" l="1"/>
  <c r="F2037" i="9"/>
  <c r="F2032" i="8"/>
  <c r="H2032" i="8" s="1"/>
  <c r="G2031" i="8"/>
  <c r="E2039" i="9" l="1"/>
  <c r="F2038" i="9"/>
  <c r="F2033" i="8"/>
  <c r="H2033" i="8" s="1"/>
  <c r="G2032" i="8"/>
  <c r="E2040" i="9" l="1"/>
  <c r="F2039" i="9"/>
  <c r="F2034" i="8"/>
  <c r="H2034" i="8" s="1"/>
  <c r="G2033" i="8"/>
  <c r="E2041" i="9" l="1"/>
  <c r="F2040" i="9"/>
  <c r="F2035" i="8"/>
  <c r="H2035" i="8" s="1"/>
  <c r="G2034" i="8"/>
  <c r="E2042" i="9" l="1"/>
  <c r="F2041" i="9"/>
  <c r="F2036" i="8"/>
  <c r="H2036" i="8" s="1"/>
  <c r="G2035" i="8"/>
  <c r="E2043" i="9" l="1"/>
  <c r="F2042" i="9"/>
  <c r="F2037" i="8"/>
  <c r="H2037" i="8" s="1"/>
  <c r="G2036" i="8"/>
  <c r="E2044" i="9" l="1"/>
  <c r="F2043" i="9"/>
  <c r="F2038" i="8"/>
  <c r="H2038" i="8" s="1"/>
  <c r="G2037" i="8"/>
  <c r="E2045" i="9" l="1"/>
  <c r="F2044" i="9"/>
  <c r="F2039" i="8"/>
  <c r="H2039" i="8" s="1"/>
  <c r="G2038" i="8"/>
  <c r="E2046" i="9" l="1"/>
  <c r="F2045" i="9"/>
  <c r="F2040" i="8"/>
  <c r="H2040" i="8" s="1"/>
  <c r="G2039" i="8"/>
  <c r="E2047" i="9" l="1"/>
  <c r="F2046" i="9"/>
  <c r="F2041" i="8"/>
  <c r="H2041" i="8" s="1"/>
  <c r="G2040" i="8"/>
  <c r="E2048" i="9" l="1"/>
  <c r="F2047" i="9"/>
  <c r="F2042" i="8"/>
  <c r="H2042" i="8" s="1"/>
  <c r="G2041" i="8"/>
  <c r="E2049" i="9" l="1"/>
  <c r="F2048" i="9"/>
  <c r="F2043" i="8"/>
  <c r="H2043" i="8" s="1"/>
  <c r="G2042" i="8"/>
  <c r="E2050" i="9" l="1"/>
  <c r="F2049" i="9"/>
  <c r="F2044" i="8"/>
  <c r="H2044" i="8" s="1"/>
  <c r="G2043" i="8"/>
  <c r="E2051" i="9" l="1"/>
  <c r="F2050" i="9"/>
  <c r="F2045" i="8"/>
  <c r="H2045" i="8" s="1"/>
  <c r="G2044" i="8"/>
  <c r="E2052" i="9" l="1"/>
  <c r="F2051" i="9"/>
  <c r="F2046" i="8"/>
  <c r="H2046" i="8" s="1"/>
  <c r="G2045" i="8"/>
  <c r="E2053" i="9" l="1"/>
  <c r="F2052" i="9"/>
  <c r="F2047" i="8"/>
  <c r="H2047" i="8" s="1"/>
  <c r="G2046" i="8"/>
  <c r="E2054" i="9" l="1"/>
  <c r="F2053" i="9"/>
  <c r="F2048" i="8"/>
  <c r="H2048" i="8" s="1"/>
  <c r="G2047" i="8"/>
  <c r="E2055" i="9" l="1"/>
  <c r="F2054" i="9"/>
  <c r="F2049" i="8"/>
  <c r="H2049" i="8" s="1"/>
  <c r="G2048" i="8"/>
  <c r="E2056" i="9" l="1"/>
  <c r="F2055" i="9"/>
  <c r="F2050" i="8"/>
  <c r="H2050" i="8" s="1"/>
  <c r="G2049" i="8"/>
  <c r="E2057" i="9" l="1"/>
  <c r="F2056" i="9"/>
  <c r="F2051" i="8"/>
  <c r="H2051" i="8" s="1"/>
  <c r="G2050" i="8"/>
  <c r="E2058" i="9" l="1"/>
  <c r="F2057" i="9"/>
  <c r="F2052" i="8"/>
  <c r="H2052" i="8" s="1"/>
  <c r="G2051" i="8"/>
  <c r="E2059" i="9" l="1"/>
  <c r="F2058" i="9"/>
  <c r="F2053" i="8"/>
  <c r="H2053" i="8" s="1"/>
  <c r="G2052" i="8"/>
  <c r="E2060" i="9" l="1"/>
  <c r="F2059" i="9"/>
  <c r="F2054" i="8"/>
  <c r="H2054" i="8" s="1"/>
  <c r="G2053" i="8"/>
  <c r="E2061" i="9" l="1"/>
  <c r="F2060" i="9"/>
  <c r="F2055" i="8"/>
  <c r="H2055" i="8" s="1"/>
  <c r="G2054" i="8"/>
  <c r="E2062" i="9" l="1"/>
  <c r="F2061" i="9"/>
  <c r="F2056" i="8"/>
  <c r="H2056" i="8" s="1"/>
  <c r="G2055" i="8"/>
  <c r="E2063" i="9" l="1"/>
  <c r="F2062" i="9"/>
  <c r="F2057" i="8"/>
  <c r="H2057" i="8" s="1"/>
  <c r="G2056" i="8"/>
  <c r="E2064" i="9" l="1"/>
  <c r="F2063" i="9"/>
  <c r="F2058" i="8"/>
  <c r="H2058" i="8" s="1"/>
  <c r="G2057" i="8"/>
  <c r="E2065" i="9" l="1"/>
  <c r="F2064" i="9"/>
  <c r="F2059" i="8"/>
  <c r="H2059" i="8" s="1"/>
  <c r="G2058" i="8"/>
  <c r="E2066" i="9" l="1"/>
  <c r="F2065" i="9"/>
  <c r="F2060" i="8"/>
  <c r="H2060" i="8" s="1"/>
  <c r="G2059" i="8"/>
  <c r="E2067" i="9" l="1"/>
  <c r="F2066" i="9"/>
  <c r="F2061" i="8"/>
  <c r="H2061" i="8" s="1"/>
  <c r="G2060" i="8"/>
  <c r="E2068" i="9" l="1"/>
  <c r="F2067" i="9"/>
  <c r="F2062" i="8"/>
  <c r="H2062" i="8" s="1"/>
  <c r="G2061" i="8"/>
  <c r="E2069" i="9" l="1"/>
  <c r="F2068" i="9"/>
  <c r="F2063" i="8"/>
  <c r="H2063" i="8" s="1"/>
  <c r="G2062" i="8"/>
  <c r="E2070" i="9" l="1"/>
  <c r="F2069" i="9"/>
  <c r="F2064" i="8"/>
  <c r="H2064" i="8" s="1"/>
  <c r="G2063" i="8"/>
  <c r="E2071" i="9" l="1"/>
  <c r="F2070" i="9"/>
  <c r="F2065" i="8"/>
  <c r="H2065" i="8" s="1"/>
  <c r="G2064" i="8"/>
  <c r="E2072" i="9" l="1"/>
  <c r="F2071" i="9"/>
  <c r="F2066" i="8"/>
  <c r="H2066" i="8" s="1"/>
  <c r="G2065" i="8"/>
  <c r="E2073" i="9" l="1"/>
  <c r="F2072" i="9"/>
  <c r="F2067" i="8"/>
  <c r="H2067" i="8" s="1"/>
  <c r="G2066" i="8"/>
  <c r="E2074" i="9" l="1"/>
  <c r="F2073" i="9"/>
  <c r="F2068" i="8"/>
  <c r="H2068" i="8" s="1"/>
  <c r="G2067" i="8"/>
  <c r="E2075" i="9" l="1"/>
  <c r="F2074" i="9"/>
  <c r="F2069" i="8"/>
  <c r="H2069" i="8" s="1"/>
  <c r="G2068" i="8"/>
  <c r="E2076" i="9" l="1"/>
  <c r="F2075" i="9"/>
  <c r="F2070" i="8"/>
  <c r="H2070" i="8" s="1"/>
  <c r="G2069" i="8"/>
  <c r="E2077" i="9" l="1"/>
  <c r="F2076" i="9"/>
  <c r="F2071" i="8"/>
  <c r="H2071" i="8" s="1"/>
  <c r="G2070" i="8"/>
  <c r="E2078" i="9" l="1"/>
  <c r="F2077" i="9"/>
  <c r="F2072" i="8"/>
  <c r="H2072" i="8" s="1"/>
  <c r="G2071" i="8"/>
  <c r="E2079" i="9" l="1"/>
  <c r="F2078" i="9"/>
  <c r="F2073" i="8"/>
  <c r="H2073" i="8" s="1"/>
  <c r="G2072" i="8"/>
  <c r="E2080" i="9" l="1"/>
  <c r="F2079" i="9"/>
  <c r="F2074" i="8"/>
  <c r="H2074" i="8" s="1"/>
  <c r="G2073" i="8"/>
  <c r="E2081" i="9" l="1"/>
  <c r="F2080" i="9"/>
  <c r="F2075" i="8"/>
  <c r="H2075" i="8" s="1"/>
  <c r="G2074" i="8"/>
  <c r="E2082" i="9" l="1"/>
  <c r="F2081" i="9"/>
  <c r="F2076" i="8"/>
  <c r="H2076" i="8" s="1"/>
  <c r="G2075" i="8"/>
  <c r="E2083" i="9" l="1"/>
  <c r="F2082" i="9"/>
  <c r="F2077" i="8"/>
  <c r="H2077" i="8" s="1"/>
  <c r="G2076" i="8"/>
  <c r="E2084" i="9" l="1"/>
  <c r="F2083" i="9"/>
  <c r="F2078" i="8"/>
  <c r="H2078" i="8" s="1"/>
  <c r="G2077" i="8"/>
  <c r="E2085" i="9" l="1"/>
  <c r="F2084" i="9"/>
  <c r="F2079" i="8"/>
  <c r="H2079" i="8" s="1"/>
  <c r="G2078" i="8"/>
  <c r="E2086" i="9" l="1"/>
  <c r="F2085" i="9"/>
  <c r="F2080" i="8"/>
  <c r="H2080" i="8" s="1"/>
  <c r="G2079" i="8"/>
  <c r="E2087" i="9" l="1"/>
  <c r="F2086" i="9"/>
  <c r="F2081" i="8"/>
  <c r="H2081" i="8" s="1"/>
  <c r="G2080" i="8"/>
  <c r="E2088" i="9" l="1"/>
  <c r="F2087" i="9"/>
  <c r="F2082" i="8"/>
  <c r="H2082" i="8" s="1"/>
  <c r="G2081" i="8"/>
  <c r="E2089" i="9" l="1"/>
  <c r="F2088" i="9"/>
  <c r="F2083" i="8"/>
  <c r="H2083" i="8" s="1"/>
  <c r="G2082" i="8"/>
  <c r="E2090" i="9" l="1"/>
  <c r="F2089" i="9"/>
  <c r="F2084" i="8"/>
  <c r="H2084" i="8" s="1"/>
  <c r="G2083" i="8"/>
  <c r="E2091" i="9" l="1"/>
  <c r="F2090" i="9"/>
  <c r="F2085" i="8"/>
  <c r="H2085" i="8" s="1"/>
  <c r="G2084" i="8"/>
  <c r="E2092" i="9" l="1"/>
  <c r="F2091" i="9"/>
  <c r="F2086" i="8"/>
  <c r="H2086" i="8" s="1"/>
  <c r="G2085" i="8"/>
  <c r="E2093" i="9" l="1"/>
  <c r="F2092" i="9"/>
  <c r="F2087" i="8"/>
  <c r="H2087" i="8" s="1"/>
  <c r="G2086" i="8"/>
  <c r="E2094" i="9" l="1"/>
  <c r="F2093" i="9"/>
  <c r="F2088" i="8"/>
  <c r="H2088" i="8" s="1"/>
  <c r="G2087" i="8"/>
  <c r="E2095" i="9" l="1"/>
  <c r="F2094" i="9"/>
  <c r="F2089" i="8"/>
  <c r="H2089" i="8" s="1"/>
  <c r="G2088" i="8"/>
  <c r="E2096" i="9" l="1"/>
  <c r="F2095" i="9"/>
  <c r="F2090" i="8"/>
  <c r="H2090" i="8" s="1"/>
  <c r="G2089" i="8"/>
  <c r="E2097" i="9" l="1"/>
  <c r="F2096" i="9"/>
  <c r="F2091" i="8"/>
  <c r="H2091" i="8" s="1"/>
  <c r="G2090" i="8"/>
  <c r="E2098" i="9" l="1"/>
  <c r="F2097" i="9"/>
  <c r="F2092" i="8"/>
  <c r="H2092" i="8" s="1"/>
  <c r="G2091" i="8"/>
  <c r="E2099" i="9" l="1"/>
  <c r="F2098" i="9"/>
  <c r="F2093" i="8"/>
  <c r="H2093" i="8" s="1"/>
  <c r="G2092" i="8"/>
  <c r="E2100" i="9" l="1"/>
  <c r="F2099" i="9"/>
  <c r="F2094" i="8"/>
  <c r="H2094" i="8" s="1"/>
  <c r="G2093" i="8"/>
  <c r="E2101" i="9" l="1"/>
  <c r="F2100" i="9"/>
  <c r="F2095" i="8"/>
  <c r="H2095" i="8" s="1"/>
  <c r="G2094" i="8"/>
  <c r="E2102" i="9" l="1"/>
  <c r="F2101" i="9"/>
  <c r="F2096" i="8"/>
  <c r="H2096" i="8" s="1"/>
  <c r="G2095" i="8"/>
  <c r="E2103" i="9" l="1"/>
  <c r="F2102" i="9"/>
  <c r="F2097" i="8"/>
  <c r="H2097" i="8" s="1"/>
  <c r="G2096" i="8"/>
  <c r="E2104" i="9" l="1"/>
  <c r="F2103" i="9"/>
  <c r="F2098" i="8"/>
  <c r="H2098" i="8" s="1"/>
  <c r="G2097" i="8"/>
  <c r="E2105" i="9" l="1"/>
  <c r="F2104" i="9"/>
  <c r="F2099" i="8"/>
  <c r="H2099" i="8" s="1"/>
  <c r="G2098" i="8"/>
  <c r="E2106" i="9" l="1"/>
  <c r="F2105" i="9"/>
  <c r="F2100" i="8"/>
  <c r="H2100" i="8" s="1"/>
  <c r="G2099" i="8"/>
  <c r="E2107" i="9" l="1"/>
  <c r="F2106" i="9"/>
  <c r="F2101" i="8"/>
  <c r="H2101" i="8" s="1"/>
  <c r="G2100" i="8"/>
  <c r="E2108" i="9" l="1"/>
  <c r="F2107" i="9"/>
  <c r="F2102" i="8"/>
  <c r="H2102" i="8" s="1"/>
  <c r="G2101" i="8"/>
  <c r="E2109" i="9" l="1"/>
  <c r="F2108" i="9"/>
  <c r="F2103" i="8"/>
  <c r="H2103" i="8" s="1"/>
  <c r="G2102" i="8"/>
  <c r="E2110" i="9" l="1"/>
  <c r="F2109" i="9"/>
  <c r="F2104" i="8"/>
  <c r="H2104" i="8" s="1"/>
  <c r="G2103" i="8"/>
  <c r="E2111" i="9" l="1"/>
  <c r="F2110" i="9"/>
  <c r="F2105" i="8"/>
  <c r="H2105" i="8" s="1"/>
  <c r="G2104" i="8"/>
  <c r="E2112" i="9" l="1"/>
  <c r="F2111" i="9"/>
  <c r="F2106" i="8"/>
  <c r="H2106" i="8" s="1"/>
  <c r="G2105" i="8"/>
  <c r="E2113" i="9" l="1"/>
  <c r="F2112" i="9"/>
  <c r="F2107" i="8"/>
  <c r="H2107" i="8" s="1"/>
  <c r="G2106" i="8"/>
  <c r="E2114" i="9" l="1"/>
  <c r="F2113" i="9"/>
  <c r="F2108" i="8"/>
  <c r="H2108" i="8" s="1"/>
  <c r="G2107" i="8"/>
  <c r="E2115" i="9" l="1"/>
  <c r="F2114" i="9"/>
  <c r="F2109" i="8"/>
  <c r="H2109" i="8" s="1"/>
  <c r="G2108" i="8"/>
  <c r="E2116" i="9" l="1"/>
  <c r="F2115" i="9"/>
  <c r="F2110" i="8"/>
  <c r="H2110" i="8" s="1"/>
  <c r="G2109" i="8"/>
  <c r="E2117" i="9" l="1"/>
  <c r="F2116" i="9"/>
  <c r="F2111" i="8"/>
  <c r="H2111" i="8" s="1"/>
  <c r="G2110" i="8"/>
  <c r="E2118" i="9" l="1"/>
  <c r="F2117" i="9"/>
  <c r="F2112" i="8"/>
  <c r="H2112" i="8" s="1"/>
  <c r="G2111" i="8"/>
  <c r="E2119" i="9" l="1"/>
  <c r="F2118" i="9"/>
  <c r="F2113" i="8"/>
  <c r="H2113" i="8" s="1"/>
  <c r="G2112" i="8"/>
  <c r="E2120" i="9" l="1"/>
  <c r="F2119" i="9"/>
  <c r="F2114" i="8"/>
  <c r="H2114" i="8" s="1"/>
  <c r="G2113" i="8"/>
  <c r="E2121" i="9" l="1"/>
  <c r="F2120" i="9"/>
  <c r="F2115" i="8"/>
  <c r="H2115" i="8" s="1"/>
  <c r="G2114" i="8"/>
  <c r="E2122" i="9" l="1"/>
  <c r="F2121" i="9"/>
  <c r="F2116" i="8"/>
  <c r="H2116" i="8" s="1"/>
  <c r="G2115" i="8"/>
  <c r="E2123" i="9" l="1"/>
  <c r="F2122" i="9"/>
  <c r="F2117" i="8"/>
  <c r="H2117" i="8" s="1"/>
  <c r="G2116" i="8"/>
  <c r="E2124" i="9" l="1"/>
  <c r="F2123" i="9"/>
  <c r="F2118" i="8"/>
  <c r="H2118" i="8" s="1"/>
  <c r="G2117" i="8"/>
  <c r="E2125" i="9" l="1"/>
  <c r="F2124" i="9"/>
  <c r="F2119" i="8"/>
  <c r="H2119" i="8" s="1"/>
  <c r="G2118" i="8"/>
  <c r="E2126" i="9" l="1"/>
  <c r="F2125" i="9"/>
  <c r="F2120" i="8"/>
  <c r="H2120" i="8" s="1"/>
  <c r="G2119" i="8"/>
  <c r="E2127" i="9" l="1"/>
  <c r="F2126" i="9"/>
  <c r="F2121" i="8"/>
  <c r="H2121" i="8" s="1"/>
  <c r="G2120" i="8"/>
  <c r="E2128" i="9" l="1"/>
  <c r="F2127" i="9"/>
  <c r="F2122" i="8"/>
  <c r="H2122" i="8" s="1"/>
  <c r="G2121" i="8"/>
  <c r="E2129" i="9" l="1"/>
  <c r="F2128" i="9"/>
  <c r="F2123" i="8"/>
  <c r="H2123" i="8" s="1"/>
  <c r="G2122" i="8"/>
  <c r="E2130" i="9" l="1"/>
  <c r="F2129" i="9"/>
  <c r="F2124" i="8"/>
  <c r="H2124" i="8" s="1"/>
  <c r="G2123" i="8"/>
  <c r="E2131" i="9" l="1"/>
  <c r="F2130" i="9"/>
  <c r="F2125" i="8"/>
  <c r="H2125" i="8" s="1"/>
  <c r="G2124" i="8"/>
  <c r="E2132" i="9" l="1"/>
  <c r="F2131" i="9"/>
  <c r="F2126" i="8"/>
  <c r="H2126" i="8" s="1"/>
  <c r="G2125" i="8"/>
  <c r="E2133" i="9" l="1"/>
  <c r="F2132" i="9"/>
  <c r="F2127" i="8"/>
  <c r="H2127" i="8" s="1"/>
  <c r="G2126" i="8"/>
  <c r="E2134" i="9" l="1"/>
  <c r="F2133" i="9"/>
  <c r="F2128" i="8"/>
  <c r="H2128" i="8" s="1"/>
  <c r="G2127" i="8"/>
  <c r="E2135" i="9" l="1"/>
  <c r="F2134" i="9"/>
  <c r="F2129" i="8"/>
  <c r="H2129" i="8" s="1"/>
  <c r="G2128" i="8"/>
  <c r="E2136" i="9" l="1"/>
  <c r="F2135" i="9"/>
  <c r="F2130" i="8"/>
  <c r="H2130" i="8" s="1"/>
  <c r="G2129" i="8"/>
  <c r="E2137" i="9" l="1"/>
  <c r="F2136" i="9"/>
  <c r="F2131" i="8"/>
  <c r="H2131" i="8" s="1"/>
  <c r="G2130" i="8"/>
  <c r="E2138" i="9" l="1"/>
  <c r="F2137" i="9"/>
  <c r="F2132" i="8"/>
  <c r="H2132" i="8" s="1"/>
  <c r="G2131" i="8"/>
  <c r="E2139" i="9" l="1"/>
  <c r="F2138" i="9"/>
  <c r="F2133" i="8"/>
  <c r="H2133" i="8" s="1"/>
  <c r="G2132" i="8"/>
  <c r="E2140" i="9" l="1"/>
  <c r="F2139" i="9"/>
  <c r="F2134" i="8"/>
  <c r="H2134" i="8" s="1"/>
  <c r="G2133" i="8"/>
  <c r="E2141" i="9" l="1"/>
  <c r="F2140" i="9"/>
  <c r="F2135" i="8"/>
  <c r="H2135" i="8" s="1"/>
  <c r="G2134" i="8"/>
  <c r="E2142" i="9" l="1"/>
  <c r="F2141" i="9"/>
  <c r="F2136" i="8"/>
  <c r="H2136" i="8" s="1"/>
  <c r="G2135" i="8"/>
  <c r="E2143" i="9" l="1"/>
  <c r="F2142" i="9"/>
  <c r="F2137" i="8"/>
  <c r="H2137" i="8" s="1"/>
  <c r="G2136" i="8"/>
  <c r="E2144" i="9" l="1"/>
  <c r="F2143" i="9"/>
  <c r="F2138" i="8"/>
  <c r="H2138" i="8" s="1"/>
  <c r="G2137" i="8"/>
  <c r="E2145" i="9" l="1"/>
  <c r="F2144" i="9"/>
  <c r="F2139" i="8"/>
  <c r="H2139" i="8" s="1"/>
  <c r="G2138" i="8"/>
  <c r="E2146" i="9" l="1"/>
  <c r="F2145" i="9"/>
  <c r="F2140" i="8"/>
  <c r="H2140" i="8" s="1"/>
  <c r="G2139" i="8"/>
  <c r="E2147" i="9" l="1"/>
  <c r="F2146" i="9"/>
  <c r="F2141" i="8"/>
  <c r="H2141" i="8" s="1"/>
  <c r="G2140" i="8"/>
  <c r="E2148" i="9" l="1"/>
  <c r="F2147" i="9"/>
  <c r="F2142" i="8"/>
  <c r="H2142" i="8" s="1"/>
  <c r="G2141" i="8"/>
  <c r="E2149" i="9" l="1"/>
  <c r="F2148" i="9"/>
  <c r="F2143" i="8"/>
  <c r="H2143" i="8" s="1"/>
  <c r="G2142" i="8"/>
  <c r="E2150" i="9" l="1"/>
  <c r="F2149" i="9"/>
  <c r="F2144" i="8"/>
  <c r="H2144" i="8" s="1"/>
  <c r="G2143" i="8"/>
  <c r="E2151" i="9" l="1"/>
  <c r="F2150" i="9"/>
  <c r="F2145" i="8"/>
  <c r="H2145" i="8" s="1"/>
  <c r="G2144" i="8"/>
  <c r="E2152" i="9" l="1"/>
  <c r="F2151" i="9"/>
  <c r="F2146" i="8"/>
  <c r="H2146" i="8" s="1"/>
  <c r="G2145" i="8"/>
  <c r="E2153" i="9" l="1"/>
  <c r="F2152" i="9"/>
  <c r="F2147" i="8"/>
  <c r="H2147" i="8" s="1"/>
  <c r="G2146" i="8"/>
  <c r="E2154" i="9" l="1"/>
  <c r="F2153" i="9"/>
  <c r="F2148" i="8"/>
  <c r="H2148" i="8" s="1"/>
  <c r="G2147" i="8"/>
  <c r="E2155" i="9" l="1"/>
  <c r="F2154" i="9"/>
  <c r="F2149" i="8"/>
  <c r="H2149" i="8" s="1"/>
  <c r="G2148" i="8"/>
  <c r="E2156" i="9" l="1"/>
  <c r="F2155" i="9"/>
  <c r="F2150" i="8"/>
  <c r="H2150" i="8" s="1"/>
  <c r="G2149" i="8"/>
  <c r="E2157" i="9" l="1"/>
  <c r="F2156" i="9"/>
  <c r="F2151" i="8"/>
  <c r="H2151" i="8" s="1"/>
  <c r="G2150" i="8"/>
  <c r="E2158" i="9" l="1"/>
  <c r="F2157" i="9"/>
  <c r="F2152" i="8"/>
  <c r="H2152" i="8" s="1"/>
  <c r="G2151" i="8"/>
  <c r="E2159" i="9" l="1"/>
  <c r="F2158" i="9"/>
  <c r="F2153" i="8"/>
  <c r="H2153" i="8" s="1"/>
  <c r="G2152" i="8"/>
  <c r="E2160" i="9" l="1"/>
  <c r="F2159" i="9"/>
  <c r="F2154" i="8"/>
  <c r="H2154" i="8" s="1"/>
  <c r="G2153" i="8"/>
  <c r="E2161" i="9" l="1"/>
  <c r="F2160" i="9"/>
  <c r="F2155" i="8"/>
  <c r="H2155" i="8" s="1"/>
  <c r="G2154" i="8"/>
  <c r="E2162" i="9" l="1"/>
  <c r="F2161" i="9"/>
  <c r="F2156" i="8"/>
  <c r="H2156" i="8" s="1"/>
  <c r="G2155" i="8"/>
  <c r="E2163" i="9" l="1"/>
  <c r="F2162" i="9"/>
  <c r="F2157" i="8"/>
  <c r="H2157" i="8" s="1"/>
  <c r="G2156" i="8"/>
  <c r="E2164" i="9" l="1"/>
  <c r="F2163" i="9"/>
  <c r="F2158" i="8"/>
  <c r="H2158" i="8" s="1"/>
  <c r="G2157" i="8"/>
  <c r="E2165" i="9" l="1"/>
  <c r="F2164" i="9"/>
  <c r="F2159" i="8"/>
  <c r="H2159" i="8" s="1"/>
  <c r="G2158" i="8"/>
  <c r="E2166" i="9" l="1"/>
  <c r="F2165" i="9"/>
  <c r="F2160" i="8"/>
  <c r="H2160" i="8" s="1"/>
  <c r="G2159" i="8"/>
  <c r="E2167" i="9" l="1"/>
  <c r="F2166" i="9"/>
  <c r="F2161" i="8"/>
  <c r="H2161" i="8" s="1"/>
  <c r="G2160" i="8"/>
  <c r="E2168" i="9" l="1"/>
  <c r="F2167" i="9"/>
  <c r="F2162" i="8"/>
  <c r="H2162" i="8" s="1"/>
  <c r="G2161" i="8"/>
  <c r="E2169" i="9" l="1"/>
  <c r="F2168" i="9"/>
  <c r="F2163" i="8"/>
  <c r="H2163" i="8" s="1"/>
  <c r="G2162" i="8"/>
  <c r="E2170" i="9" l="1"/>
  <c r="F2169" i="9"/>
  <c r="F2164" i="8"/>
  <c r="H2164" i="8" s="1"/>
  <c r="G2163" i="8"/>
  <c r="E2171" i="9" l="1"/>
  <c r="F2170" i="9"/>
  <c r="F2165" i="8"/>
  <c r="H2165" i="8" s="1"/>
  <c r="G2164" i="8"/>
  <c r="E2172" i="9" l="1"/>
  <c r="F2171" i="9"/>
  <c r="F2166" i="8"/>
  <c r="H2166" i="8" s="1"/>
  <c r="G2165" i="8"/>
  <c r="E2173" i="9" l="1"/>
  <c r="F2172" i="9"/>
  <c r="F2167" i="8"/>
  <c r="H2167" i="8" s="1"/>
  <c r="G2166" i="8"/>
  <c r="E2174" i="9" l="1"/>
  <c r="F2173" i="9"/>
  <c r="F2168" i="8"/>
  <c r="H2168" i="8" s="1"/>
  <c r="G2167" i="8"/>
  <c r="E2175" i="9" l="1"/>
  <c r="F2174" i="9"/>
  <c r="F2169" i="8"/>
  <c r="H2169" i="8" s="1"/>
  <c r="G2168" i="8"/>
  <c r="E2176" i="9" l="1"/>
  <c r="F2175" i="9"/>
  <c r="F2170" i="8"/>
  <c r="H2170" i="8" s="1"/>
  <c r="G2169" i="8"/>
  <c r="E2177" i="9" l="1"/>
  <c r="F2176" i="9"/>
  <c r="F2171" i="8"/>
  <c r="H2171" i="8" s="1"/>
  <c r="G2170" i="8"/>
  <c r="E2178" i="9" l="1"/>
  <c r="F2177" i="9"/>
  <c r="F2172" i="8"/>
  <c r="H2172" i="8" s="1"/>
  <c r="G2171" i="8"/>
  <c r="E2179" i="9" l="1"/>
  <c r="F2178" i="9"/>
  <c r="F2173" i="8"/>
  <c r="H2173" i="8" s="1"/>
  <c r="G2172" i="8"/>
  <c r="E2180" i="9" l="1"/>
  <c r="F2179" i="9"/>
  <c r="F2174" i="8"/>
  <c r="H2174" i="8" s="1"/>
  <c r="G2173" i="8"/>
  <c r="E2181" i="9" l="1"/>
  <c r="F2180" i="9"/>
  <c r="F2175" i="8"/>
  <c r="H2175" i="8" s="1"/>
  <c r="G2174" i="8"/>
  <c r="E2182" i="9" l="1"/>
  <c r="F2181" i="9"/>
  <c r="F2176" i="8"/>
  <c r="H2176" i="8" s="1"/>
  <c r="G2175" i="8"/>
  <c r="E2183" i="9" l="1"/>
  <c r="F2182" i="9"/>
  <c r="F2177" i="8"/>
  <c r="H2177" i="8" s="1"/>
  <c r="G2176" i="8"/>
  <c r="E2184" i="9" l="1"/>
  <c r="F2183" i="9"/>
  <c r="F2178" i="8"/>
  <c r="H2178" i="8" s="1"/>
  <c r="G2177" i="8"/>
  <c r="E2185" i="9" l="1"/>
  <c r="F2184" i="9"/>
  <c r="F2179" i="8"/>
  <c r="H2179" i="8" s="1"/>
  <c r="G2178" i="8"/>
  <c r="E2186" i="9" l="1"/>
  <c r="F2185" i="9"/>
  <c r="F2180" i="8"/>
  <c r="H2180" i="8" s="1"/>
  <c r="G2179" i="8"/>
  <c r="E2187" i="9" l="1"/>
  <c r="F2186" i="9"/>
  <c r="F2181" i="8"/>
  <c r="H2181" i="8" s="1"/>
  <c r="G2180" i="8"/>
  <c r="E2188" i="9" l="1"/>
  <c r="F2187" i="9"/>
  <c r="F2182" i="8"/>
  <c r="H2182" i="8" s="1"/>
  <c r="G2181" i="8"/>
  <c r="E2189" i="9" l="1"/>
  <c r="F2188" i="9"/>
  <c r="F2183" i="8"/>
  <c r="H2183" i="8" s="1"/>
  <c r="G2182" i="8"/>
  <c r="E2190" i="9" l="1"/>
  <c r="F2189" i="9"/>
  <c r="F2184" i="8"/>
  <c r="H2184" i="8" s="1"/>
  <c r="G2183" i="8"/>
  <c r="E2191" i="9" l="1"/>
  <c r="F2190" i="9"/>
  <c r="F2185" i="8"/>
  <c r="H2185" i="8" s="1"/>
  <c r="G2184" i="8"/>
  <c r="E2192" i="9" l="1"/>
  <c r="F2191" i="9"/>
  <c r="F2186" i="8"/>
  <c r="H2186" i="8" s="1"/>
  <c r="G2185" i="8"/>
  <c r="E2193" i="9" l="1"/>
  <c r="F2192" i="9"/>
  <c r="F2187" i="8"/>
  <c r="H2187" i="8" s="1"/>
  <c r="G2186" i="8"/>
  <c r="E2194" i="9" l="1"/>
  <c r="F2193" i="9"/>
  <c r="F2188" i="8"/>
  <c r="H2188" i="8" s="1"/>
  <c r="G2187" i="8"/>
  <c r="E2195" i="9" l="1"/>
  <c r="F2194" i="9"/>
  <c r="F2189" i="8"/>
  <c r="H2189" i="8" s="1"/>
  <c r="G2188" i="8"/>
  <c r="E2196" i="9" l="1"/>
  <c r="F2195" i="9"/>
  <c r="F2190" i="8"/>
  <c r="H2190" i="8" s="1"/>
  <c r="G2189" i="8"/>
  <c r="E2197" i="9" l="1"/>
  <c r="F2196" i="9"/>
  <c r="F2191" i="8"/>
  <c r="H2191" i="8" s="1"/>
  <c r="G2190" i="8"/>
  <c r="E2198" i="9" l="1"/>
  <c r="F2197" i="9"/>
  <c r="F2192" i="8"/>
  <c r="H2192" i="8" s="1"/>
  <c r="G2191" i="8"/>
  <c r="E2199" i="9" l="1"/>
  <c r="F2198" i="9"/>
  <c r="F2193" i="8"/>
  <c r="H2193" i="8" s="1"/>
  <c r="G2192" i="8"/>
  <c r="E2200" i="9" l="1"/>
  <c r="F2199" i="9"/>
  <c r="F2194" i="8"/>
  <c r="H2194" i="8" s="1"/>
  <c r="G2193" i="8"/>
  <c r="E2201" i="9" l="1"/>
  <c r="F2200" i="9"/>
  <c r="F2195" i="8"/>
  <c r="H2195" i="8" s="1"/>
  <c r="G2194" i="8"/>
  <c r="E2202" i="9" l="1"/>
  <c r="F2201" i="9"/>
  <c r="F2196" i="8"/>
  <c r="H2196" i="8" s="1"/>
  <c r="G2195" i="8"/>
  <c r="E2203" i="9" l="1"/>
  <c r="F2202" i="9"/>
  <c r="F2197" i="8"/>
  <c r="H2197" i="8" s="1"/>
  <c r="G2196" i="8"/>
  <c r="E2204" i="9" l="1"/>
  <c r="F2203" i="9"/>
  <c r="F2198" i="8"/>
  <c r="H2198" i="8" s="1"/>
  <c r="G2197" i="8"/>
  <c r="E2205" i="9" l="1"/>
  <c r="F2204" i="9"/>
  <c r="F2199" i="8"/>
  <c r="H2199" i="8" s="1"/>
  <c r="G2198" i="8"/>
  <c r="E2206" i="9" l="1"/>
  <c r="F2205" i="9"/>
  <c r="F2200" i="8"/>
  <c r="H2200" i="8" s="1"/>
  <c r="G2199" i="8"/>
  <c r="E2207" i="9" l="1"/>
  <c r="F2206" i="9"/>
  <c r="F2201" i="8"/>
  <c r="H2201" i="8" s="1"/>
  <c r="G2200" i="8"/>
  <c r="E2208" i="9" l="1"/>
  <c r="F2207" i="9"/>
  <c r="F2202" i="8"/>
  <c r="H2202" i="8" s="1"/>
  <c r="G2201" i="8"/>
  <c r="E2209" i="9" l="1"/>
  <c r="F2208" i="9"/>
  <c r="F2203" i="8"/>
  <c r="H2203" i="8" s="1"/>
  <c r="G2202" i="8"/>
  <c r="E2210" i="9" l="1"/>
  <c r="F2209" i="9"/>
  <c r="F2204" i="8"/>
  <c r="H2204" i="8" s="1"/>
  <c r="G2203" i="8"/>
  <c r="E2211" i="9" l="1"/>
  <c r="F2210" i="9"/>
  <c r="F2205" i="8"/>
  <c r="H2205" i="8" s="1"/>
  <c r="G2204" i="8"/>
  <c r="E2212" i="9" l="1"/>
  <c r="F2211" i="9"/>
  <c r="F2206" i="8"/>
  <c r="H2206" i="8" s="1"/>
  <c r="G2205" i="8"/>
  <c r="E2213" i="9" l="1"/>
  <c r="F2212" i="9"/>
  <c r="F2207" i="8"/>
  <c r="H2207" i="8" s="1"/>
  <c r="G2206" i="8"/>
  <c r="E2214" i="9" l="1"/>
  <c r="F2213" i="9"/>
  <c r="F2208" i="8"/>
  <c r="H2208" i="8" s="1"/>
  <c r="G2207" i="8"/>
  <c r="E2215" i="9" l="1"/>
  <c r="F2214" i="9"/>
  <c r="F2209" i="8"/>
  <c r="H2209" i="8" s="1"/>
  <c r="G2208" i="8"/>
  <c r="E2216" i="9" l="1"/>
  <c r="F2215" i="9"/>
  <c r="F2210" i="8"/>
  <c r="H2210" i="8" s="1"/>
  <c r="G2209" i="8"/>
  <c r="E2217" i="9" l="1"/>
  <c r="F2216" i="9"/>
  <c r="F2211" i="8"/>
  <c r="H2211" i="8" s="1"/>
  <c r="G2210" i="8"/>
  <c r="E2218" i="9" l="1"/>
  <c r="F2217" i="9"/>
  <c r="F2212" i="8"/>
  <c r="H2212" i="8" s="1"/>
  <c r="G2211" i="8"/>
  <c r="E2219" i="9" l="1"/>
  <c r="F2218" i="9"/>
  <c r="F2213" i="8"/>
  <c r="H2213" i="8" s="1"/>
  <c r="G2212" i="8"/>
  <c r="E2220" i="9" l="1"/>
  <c r="F2219" i="9"/>
  <c r="F2214" i="8"/>
  <c r="H2214" i="8" s="1"/>
  <c r="G2213" i="8"/>
  <c r="E2221" i="9" l="1"/>
  <c r="F2220" i="9"/>
  <c r="F2215" i="8"/>
  <c r="H2215" i="8" s="1"/>
  <c r="G2214" i="8"/>
  <c r="E2222" i="9" l="1"/>
  <c r="F2221" i="9"/>
  <c r="F2216" i="8"/>
  <c r="H2216" i="8" s="1"/>
  <c r="G2215" i="8"/>
  <c r="E2223" i="9" l="1"/>
  <c r="F2222" i="9"/>
  <c r="F2217" i="8"/>
  <c r="H2217" i="8" s="1"/>
  <c r="G2216" i="8"/>
  <c r="E2224" i="9" l="1"/>
  <c r="F2223" i="9"/>
  <c r="F2218" i="8"/>
  <c r="H2218" i="8" s="1"/>
  <c r="G2217" i="8"/>
  <c r="E2225" i="9" l="1"/>
  <c r="F2224" i="9"/>
  <c r="F2219" i="8"/>
  <c r="H2219" i="8" s="1"/>
  <c r="G2218" i="8"/>
  <c r="E2226" i="9" l="1"/>
  <c r="F2225" i="9"/>
  <c r="F2220" i="8"/>
  <c r="H2220" i="8" s="1"/>
  <c r="G2219" i="8"/>
  <c r="E2227" i="9" l="1"/>
  <c r="F2226" i="9"/>
  <c r="F2221" i="8"/>
  <c r="H2221" i="8" s="1"/>
  <c r="G2220" i="8"/>
  <c r="E2228" i="9" l="1"/>
  <c r="F2227" i="9"/>
  <c r="F2222" i="8"/>
  <c r="H2222" i="8" s="1"/>
  <c r="G2221" i="8"/>
  <c r="E2229" i="9" l="1"/>
  <c r="F2228" i="9"/>
  <c r="F2223" i="8"/>
  <c r="H2223" i="8" s="1"/>
  <c r="G2222" i="8"/>
  <c r="E2230" i="9" l="1"/>
  <c r="F2229" i="9"/>
  <c r="F2224" i="8"/>
  <c r="H2224" i="8" s="1"/>
  <c r="G2223" i="8"/>
  <c r="E2231" i="9" l="1"/>
  <c r="F2230" i="9"/>
  <c r="F2225" i="8"/>
  <c r="H2225" i="8" s="1"/>
  <c r="G2224" i="8"/>
  <c r="E2232" i="9" l="1"/>
  <c r="F2231" i="9"/>
  <c r="F2226" i="8"/>
  <c r="H2226" i="8" s="1"/>
  <c r="G2225" i="8"/>
  <c r="E2233" i="9" l="1"/>
  <c r="F2232" i="9"/>
  <c r="F2227" i="8"/>
  <c r="H2227" i="8" s="1"/>
  <c r="G2226" i="8"/>
  <c r="E2234" i="9" l="1"/>
  <c r="F2233" i="9"/>
  <c r="F2228" i="8"/>
  <c r="H2228" i="8" s="1"/>
  <c r="G2227" i="8"/>
  <c r="E2235" i="9" l="1"/>
  <c r="F2234" i="9"/>
  <c r="F2229" i="8"/>
  <c r="H2229" i="8" s="1"/>
  <c r="G2228" i="8"/>
  <c r="E2236" i="9" l="1"/>
  <c r="F2235" i="9"/>
  <c r="F2230" i="8"/>
  <c r="H2230" i="8" s="1"/>
  <c r="G2229" i="8"/>
  <c r="E2237" i="9" l="1"/>
  <c r="F2236" i="9"/>
  <c r="F2231" i="8"/>
  <c r="H2231" i="8" s="1"/>
  <c r="G2230" i="8"/>
  <c r="E2238" i="9" l="1"/>
  <c r="F2237" i="9"/>
  <c r="F2232" i="8"/>
  <c r="H2232" i="8" s="1"/>
  <c r="G2231" i="8"/>
  <c r="E2239" i="9" l="1"/>
  <c r="F2238" i="9"/>
  <c r="F2233" i="8"/>
  <c r="H2233" i="8" s="1"/>
  <c r="G2232" i="8"/>
  <c r="E2240" i="9" l="1"/>
  <c r="F2239" i="9"/>
  <c r="F2234" i="8"/>
  <c r="H2234" i="8" s="1"/>
  <c r="G2233" i="8"/>
  <c r="E2241" i="9" l="1"/>
  <c r="F2240" i="9"/>
  <c r="F2235" i="8"/>
  <c r="H2235" i="8" s="1"/>
  <c r="G2234" i="8"/>
  <c r="E2242" i="9" l="1"/>
  <c r="F2241" i="9"/>
  <c r="F2236" i="8"/>
  <c r="H2236" i="8" s="1"/>
  <c r="G2235" i="8"/>
  <c r="E2243" i="9" l="1"/>
  <c r="F2242" i="9"/>
  <c r="F2237" i="8"/>
  <c r="H2237" i="8" s="1"/>
  <c r="G2236" i="8"/>
  <c r="E2244" i="9" l="1"/>
  <c r="F2243" i="9"/>
  <c r="F2238" i="8"/>
  <c r="H2238" i="8" s="1"/>
  <c r="G2237" i="8"/>
  <c r="E2245" i="9" l="1"/>
  <c r="F2244" i="9"/>
  <c r="F2239" i="8"/>
  <c r="H2239" i="8" s="1"/>
  <c r="G2238" i="8"/>
  <c r="E2246" i="9" l="1"/>
  <c r="F2245" i="9"/>
  <c r="F2240" i="8"/>
  <c r="H2240" i="8" s="1"/>
  <c r="G2239" i="8"/>
  <c r="E2247" i="9" l="1"/>
  <c r="F2246" i="9"/>
  <c r="F2241" i="8"/>
  <c r="H2241" i="8" s="1"/>
  <c r="G2240" i="8"/>
  <c r="E2248" i="9" l="1"/>
  <c r="F2247" i="9"/>
  <c r="F2242" i="8"/>
  <c r="H2242" i="8" s="1"/>
  <c r="G2241" i="8"/>
  <c r="E2249" i="9" l="1"/>
  <c r="F2248" i="9"/>
  <c r="F2243" i="8"/>
  <c r="H2243" i="8" s="1"/>
  <c r="G2242" i="8"/>
  <c r="E2250" i="9" l="1"/>
  <c r="F2249" i="9"/>
  <c r="F2244" i="8"/>
  <c r="H2244" i="8" s="1"/>
  <c r="G2243" i="8"/>
  <c r="E2251" i="9" l="1"/>
  <c r="F2250" i="9"/>
  <c r="F2245" i="8"/>
  <c r="H2245" i="8" s="1"/>
  <c r="G2244" i="8"/>
  <c r="E2252" i="9" l="1"/>
  <c r="F2251" i="9"/>
  <c r="F2246" i="8"/>
  <c r="H2246" i="8" s="1"/>
  <c r="G2245" i="8"/>
  <c r="E2253" i="9" l="1"/>
  <c r="F2252" i="9"/>
  <c r="F2247" i="8"/>
  <c r="H2247" i="8" s="1"/>
  <c r="G2246" i="8"/>
  <c r="E2254" i="9" l="1"/>
  <c r="F2253" i="9"/>
  <c r="F2248" i="8"/>
  <c r="H2248" i="8" s="1"/>
  <c r="G2247" i="8"/>
  <c r="E2255" i="9" l="1"/>
  <c r="F2254" i="9"/>
  <c r="F2249" i="8"/>
  <c r="H2249" i="8" s="1"/>
  <c r="G2248" i="8"/>
  <c r="E2256" i="9" l="1"/>
  <c r="F2255" i="9"/>
  <c r="F2250" i="8"/>
  <c r="H2250" i="8" s="1"/>
  <c r="G2249" i="8"/>
  <c r="E2257" i="9" l="1"/>
  <c r="F2256" i="9"/>
  <c r="F2251" i="8"/>
  <c r="H2251" i="8" s="1"/>
  <c r="G2250" i="8"/>
  <c r="E2258" i="9" l="1"/>
  <c r="F2257" i="9"/>
  <c r="F2252" i="8"/>
  <c r="H2252" i="8" s="1"/>
  <c r="G2251" i="8"/>
  <c r="E2259" i="9" l="1"/>
  <c r="F2258" i="9"/>
  <c r="F2253" i="8"/>
  <c r="H2253" i="8" s="1"/>
  <c r="G2252" i="8"/>
  <c r="E2260" i="9" l="1"/>
  <c r="F2259" i="9"/>
  <c r="F2254" i="8"/>
  <c r="H2254" i="8" s="1"/>
  <c r="G2253" i="8"/>
  <c r="E2261" i="9" l="1"/>
  <c r="F2260" i="9"/>
  <c r="F2255" i="8"/>
  <c r="H2255" i="8" s="1"/>
  <c r="G2254" i="8"/>
  <c r="E2262" i="9" l="1"/>
  <c r="F2261" i="9"/>
  <c r="F2256" i="8"/>
  <c r="H2256" i="8" s="1"/>
  <c r="G2255" i="8"/>
  <c r="E2263" i="9" l="1"/>
  <c r="F2262" i="9"/>
  <c r="F2257" i="8"/>
  <c r="H2257" i="8" s="1"/>
  <c r="G2256" i="8"/>
  <c r="E2264" i="9" l="1"/>
  <c r="F2263" i="9"/>
  <c r="F2258" i="8"/>
  <c r="H2258" i="8" s="1"/>
  <c r="G2257" i="8"/>
  <c r="E2265" i="9" l="1"/>
  <c r="F2264" i="9"/>
  <c r="F2259" i="8"/>
  <c r="H2259" i="8" s="1"/>
  <c r="G2258" i="8"/>
  <c r="E2266" i="9" l="1"/>
  <c r="F2265" i="9"/>
  <c r="F2260" i="8"/>
  <c r="H2260" i="8" s="1"/>
  <c r="G2259" i="8"/>
  <c r="E2267" i="9" l="1"/>
  <c r="F2266" i="9"/>
  <c r="F2261" i="8"/>
  <c r="H2261" i="8" s="1"/>
  <c r="G2260" i="8"/>
  <c r="E2268" i="9" l="1"/>
  <c r="F2267" i="9"/>
  <c r="F2262" i="8"/>
  <c r="H2262" i="8" s="1"/>
  <c r="G2261" i="8"/>
  <c r="E2269" i="9" l="1"/>
  <c r="F2268" i="9"/>
  <c r="F2263" i="8"/>
  <c r="H2263" i="8" s="1"/>
  <c r="G2262" i="8"/>
  <c r="E2270" i="9" l="1"/>
  <c r="F2269" i="9"/>
  <c r="F2264" i="8"/>
  <c r="H2264" i="8" s="1"/>
  <c r="G2263" i="8"/>
  <c r="E2271" i="9" l="1"/>
  <c r="F2270" i="9"/>
  <c r="F2265" i="8"/>
  <c r="H2265" i="8" s="1"/>
  <c r="G2264" i="8"/>
  <c r="E2272" i="9" l="1"/>
  <c r="F2271" i="9"/>
  <c r="F2266" i="8"/>
  <c r="H2266" i="8" s="1"/>
  <c r="G2265" i="8"/>
  <c r="E2273" i="9" l="1"/>
  <c r="F2272" i="9"/>
  <c r="F2267" i="8"/>
  <c r="H2267" i="8" s="1"/>
  <c r="G2266" i="8"/>
  <c r="E2274" i="9" l="1"/>
  <c r="F2273" i="9"/>
  <c r="F2268" i="8"/>
  <c r="H2268" i="8" s="1"/>
  <c r="G2267" i="8"/>
  <c r="E2275" i="9" l="1"/>
  <c r="F2274" i="9"/>
  <c r="F2269" i="8"/>
  <c r="H2269" i="8" s="1"/>
  <c r="G2268" i="8"/>
  <c r="E2276" i="9" l="1"/>
  <c r="F2275" i="9"/>
  <c r="F2270" i="8"/>
  <c r="H2270" i="8" s="1"/>
  <c r="G2269" i="8"/>
  <c r="E2277" i="9" l="1"/>
  <c r="F2276" i="9"/>
  <c r="F2271" i="8"/>
  <c r="H2271" i="8" s="1"/>
  <c r="G2270" i="8"/>
  <c r="E2278" i="9" l="1"/>
  <c r="F2277" i="9"/>
  <c r="F2272" i="8"/>
  <c r="H2272" i="8" s="1"/>
  <c r="G2271" i="8"/>
  <c r="E2279" i="9" l="1"/>
  <c r="F2278" i="9"/>
  <c r="F2273" i="8"/>
  <c r="H2273" i="8" s="1"/>
  <c r="G2272" i="8"/>
  <c r="E2280" i="9" l="1"/>
  <c r="F2279" i="9"/>
  <c r="F2274" i="8"/>
  <c r="H2274" i="8" s="1"/>
  <c r="G2273" i="8"/>
  <c r="E2281" i="9" l="1"/>
  <c r="F2280" i="9"/>
  <c r="F2275" i="8"/>
  <c r="H2275" i="8" s="1"/>
  <c r="G2274" i="8"/>
  <c r="E2282" i="9" l="1"/>
  <c r="F2281" i="9"/>
  <c r="F2276" i="8"/>
  <c r="H2276" i="8" s="1"/>
  <c r="G2275" i="8"/>
  <c r="E2283" i="9" l="1"/>
  <c r="F2282" i="9"/>
  <c r="F2277" i="8"/>
  <c r="H2277" i="8" s="1"/>
  <c r="G2276" i="8"/>
  <c r="E2284" i="9" l="1"/>
  <c r="F2283" i="9"/>
  <c r="F2278" i="8"/>
  <c r="H2278" i="8" s="1"/>
  <c r="G2277" i="8"/>
  <c r="E2285" i="9" l="1"/>
  <c r="F2284" i="9"/>
  <c r="F2279" i="8"/>
  <c r="H2279" i="8" s="1"/>
  <c r="G2278" i="8"/>
  <c r="E2286" i="9" l="1"/>
  <c r="F2285" i="9"/>
  <c r="F2280" i="8"/>
  <c r="H2280" i="8" s="1"/>
  <c r="G2279" i="8"/>
  <c r="E2287" i="9" l="1"/>
  <c r="F2286" i="9"/>
  <c r="F2281" i="8"/>
  <c r="H2281" i="8" s="1"/>
  <c r="G2280" i="8"/>
  <c r="E2288" i="9" l="1"/>
  <c r="F2287" i="9"/>
  <c r="F2282" i="8"/>
  <c r="H2282" i="8" s="1"/>
  <c r="G2281" i="8"/>
  <c r="E2289" i="9" l="1"/>
  <c r="F2288" i="9"/>
  <c r="F2283" i="8"/>
  <c r="H2283" i="8" s="1"/>
  <c r="G2282" i="8"/>
  <c r="E2290" i="9" l="1"/>
  <c r="F2289" i="9"/>
  <c r="F2284" i="8"/>
  <c r="H2284" i="8" s="1"/>
  <c r="G2283" i="8"/>
  <c r="E2291" i="9" l="1"/>
  <c r="F2290" i="9"/>
  <c r="F2285" i="8"/>
  <c r="H2285" i="8" s="1"/>
  <c r="G2284" i="8"/>
  <c r="E2292" i="9" l="1"/>
  <c r="F2291" i="9"/>
  <c r="F2286" i="8"/>
  <c r="H2286" i="8" s="1"/>
  <c r="G2285" i="8"/>
  <c r="E2293" i="9" l="1"/>
  <c r="F2292" i="9"/>
  <c r="F2287" i="8"/>
  <c r="H2287" i="8" s="1"/>
  <c r="G2286" i="8"/>
  <c r="E2294" i="9" l="1"/>
  <c r="F2293" i="9"/>
  <c r="F2288" i="8"/>
  <c r="H2288" i="8" s="1"/>
  <c r="G2287" i="8"/>
  <c r="E2295" i="9" l="1"/>
  <c r="F2294" i="9"/>
  <c r="F2289" i="8"/>
  <c r="H2289" i="8" s="1"/>
  <c r="G2288" i="8"/>
  <c r="E2296" i="9" l="1"/>
  <c r="F2295" i="9"/>
  <c r="F2290" i="8"/>
  <c r="H2290" i="8" s="1"/>
  <c r="G2289" i="8"/>
  <c r="E2297" i="9" l="1"/>
  <c r="F2296" i="9"/>
  <c r="F2291" i="8"/>
  <c r="H2291" i="8" s="1"/>
  <c r="G2290" i="8"/>
  <c r="E2298" i="9" l="1"/>
  <c r="F2297" i="9"/>
  <c r="F2292" i="8"/>
  <c r="H2292" i="8" s="1"/>
  <c r="G2291" i="8"/>
  <c r="E2299" i="9" l="1"/>
  <c r="F2298" i="9"/>
  <c r="F2293" i="8"/>
  <c r="H2293" i="8" s="1"/>
  <c r="G2292" i="8"/>
  <c r="E2300" i="9" l="1"/>
  <c r="F2299" i="9"/>
  <c r="F2294" i="8"/>
  <c r="H2294" i="8" s="1"/>
  <c r="G2293" i="8"/>
  <c r="E2301" i="9" l="1"/>
  <c r="F2300" i="9"/>
  <c r="F2295" i="8"/>
  <c r="H2295" i="8" s="1"/>
  <c r="G2294" i="8"/>
  <c r="E2302" i="9" l="1"/>
  <c r="F2301" i="9"/>
  <c r="F2296" i="8"/>
  <c r="H2296" i="8" s="1"/>
  <c r="G2295" i="8"/>
  <c r="E2303" i="9" l="1"/>
  <c r="F2302" i="9"/>
  <c r="F2297" i="8"/>
  <c r="H2297" i="8" s="1"/>
  <c r="G2296" i="8"/>
  <c r="E2304" i="9" l="1"/>
  <c r="F2303" i="9"/>
  <c r="F2298" i="8"/>
  <c r="H2298" i="8" s="1"/>
  <c r="G2297" i="8"/>
  <c r="E2305" i="9" l="1"/>
  <c r="F2304" i="9"/>
  <c r="F2299" i="8"/>
  <c r="H2299" i="8" s="1"/>
  <c r="G2298" i="8"/>
  <c r="E2306" i="9" l="1"/>
  <c r="F2305" i="9"/>
  <c r="F2300" i="8"/>
  <c r="H2300" i="8" s="1"/>
  <c r="G2299" i="8"/>
  <c r="E2307" i="9" l="1"/>
  <c r="F2306" i="9"/>
  <c r="F2301" i="8"/>
  <c r="H2301" i="8" s="1"/>
  <c r="G2300" i="8"/>
  <c r="E2308" i="9" l="1"/>
  <c r="F2307" i="9"/>
  <c r="F2302" i="8"/>
  <c r="H2302" i="8" s="1"/>
  <c r="G2301" i="8"/>
  <c r="E2309" i="9" l="1"/>
  <c r="F2308" i="9"/>
  <c r="F2303" i="8"/>
  <c r="H2303" i="8" s="1"/>
  <c r="G2302" i="8"/>
  <c r="E2310" i="9" l="1"/>
  <c r="F2309" i="9"/>
  <c r="F2304" i="8"/>
  <c r="H2304" i="8" s="1"/>
  <c r="G2303" i="8"/>
  <c r="E2311" i="9" l="1"/>
  <c r="F2310" i="9"/>
  <c r="F2305" i="8"/>
  <c r="H2305" i="8" s="1"/>
  <c r="G2304" i="8"/>
  <c r="E2312" i="9" l="1"/>
  <c r="F2311" i="9"/>
  <c r="F2306" i="8"/>
  <c r="H2306" i="8" s="1"/>
  <c r="G2305" i="8"/>
  <c r="E2313" i="9" l="1"/>
  <c r="F2312" i="9"/>
  <c r="F2307" i="8"/>
  <c r="H2307" i="8" s="1"/>
  <c r="G2306" i="8"/>
  <c r="E2314" i="9" l="1"/>
  <c r="F2313" i="9"/>
  <c r="F2308" i="8"/>
  <c r="H2308" i="8" s="1"/>
  <c r="G2307" i="8"/>
  <c r="E2315" i="9" l="1"/>
  <c r="F2314" i="9"/>
  <c r="F2309" i="8"/>
  <c r="H2309" i="8" s="1"/>
  <c r="G2308" i="8"/>
  <c r="E2316" i="9" l="1"/>
  <c r="F2315" i="9"/>
  <c r="F2310" i="8"/>
  <c r="H2310" i="8" s="1"/>
  <c r="G2309" i="8"/>
  <c r="E2317" i="9" l="1"/>
  <c r="F2316" i="9"/>
  <c r="F2311" i="8"/>
  <c r="H2311" i="8" s="1"/>
  <c r="G2310" i="8"/>
  <c r="E2318" i="9" l="1"/>
  <c r="F2317" i="9"/>
  <c r="F2312" i="8"/>
  <c r="H2312" i="8" s="1"/>
  <c r="G2311" i="8"/>
  <c r="E2319" i="9" l="1"/>
  <c r="F2318" i="9"/>
  <c r="F2313" i="8"/>
  <c r="H2313" i="8" s="1"/>
  <c r="G2312" i="8"/>
  <c r="E2320" i="9" l="1"/>
  <c r="F2319" i="9"/>
  <c r="F2314" i="8"/>
  <c r="H2314" i="8" s="1"/>
  <c r="G2313" i="8"/>
  <c r="E2321" i="9" l="1"/>
  <c r="F2320" i="9"/>
  <c r="F2315" i="8"/>
  <c r="H2315" i="8" s="1"/>
  <c r="G2314" i="8"/>
  <c r="E2322" i="9" l="1"/>
  <c r="F2321" i="9"/>
  <c r="F2316" i="8"/>
  <c r="H2316" i="8" s="1"/>
  <c r="G2315" i="8"/>
  <c r="E2323" i="9" l="1"/>
  <c r="F2322" i="9"/>
  <c r="F2317" i="8"/>
  <c r="H2317" i="8" s="1"/>
  <c r="G2316" i="8"/>
  <c r="E2324" i="9" l="1"/>
  <c r="F2323" i="9"/>
  <c r="F2318" i="8"/>
  <c r="H2318" i="8" s="1"/>
  <c r="G2317" i="8"/>
  <c r="E2325" i="9" l="1"/>
  <c r="F2324" i="9"/>
  <c r="F2319" i="8"/>
  <c r="H2319" i="8" s="1"/>
  <c r="G2318" i="8"/>
  <c r="E2326" i="9" l="1"/>
  <c r="F2325" i="9"/>
  <c r="F2320" i="8"/>
  <c r="H2320" i="8" s="1"/>
  <c r="G2319" i="8"/>
  <c r="E2327" i="9" l="1"/>
  <c r="F2326" i="9"/>
  <c r="F2321" i="8"/>
  <c r="H2321" i="8" s="1"/>
  <c r="G2320" i="8"/>
  <c r="E2328" i="9" l="1"/>
  <c r="F2327" i="9"/>
  <c r="F2322" i="8"/>
  <c r="H2322" i="8" s="1"/>
  <c r="G2321" i="8"/>
  <c r="E2329" i="9" l="1"/>
  <c r="F2328" i="9"/>
  <c r="F2323" i="8"/>
  <c r="H2323" i="8" s="1"/>
  <c r="G2322" i="8"/>
  <c r="E2330" i="9" l="1"/>
  <c r="F2329" i="9"/>
  <c r="F2324" i="8"/>
  <c r="H2324" i="8" s="1"/>
  <c r="G2323" i="8"/>
  <c r="E2331" i="9" l="1"/>
  <c r="F2330" i="9"/>
  <c r="F2325" i="8"/>
  <c r="H2325" i="8" s="1"/>
  <c r="G2324" i="8"/>
  <c r="E2332" i="9" l="1"/>
  <c r="F2331" i="9"/>
  <c r="F2326" i="8"/>
  <c r="H2326" i="8" s="1"/>
  <c r="G2325" i="8"/>
  <c r="E2333" i="9" l="1"/>
  <c r="F2332" i="9"/>
  <c r="F2327" i="8"/>
  <c r="H2327" i="8" s="1"/>
  <c r="G2326" i="8"/>
  <c r="E2334" i="9" l="1"/>
  <c r="F2333" i="9"/>
  <c r="F2328" i="8"/>
  <c r="H2328" i="8" s="1"/>
  <c r="G2327" i="8"/>
  <c r="E2335" i="9" l="1"/>
  <c r="F2334" i="9"/>
  <c r="F2329" i="8"/>
  <c r="H2329" i="8" s="1"/>
  <c r="G2328" i="8"/>
  <c r="E2336" i="9" l="1"/>
  <c r="F2335" i="9"/>
  <c r="F2330" i="8"/>
  <c r="H2330" i="8" s="1"/>
  <c r="G2329" i="8"/>
  <c r="E2337" i="9" l="1"/>
  <c r="F2336" i="9"/>
  <c r="F2331" i="8"/>
  <c r="H2331" i="8" s="1"/>
  <c r="G2330" i="8"/>
  <c r="E2338" i="9" l="1"/>
  <c r="F2337" i="9"/>
  <c r="F2332" i="8"/>
  <c r="H2332" i="8" s="1"/>
  <c r="G2331" i="8"/>
  <c r="E2339" i="9" l="1"/>
  <c r="F2338" i="9"/>
  <c r="F2333" i="8"/>
  <c r="H2333" i="8" s="1"/>
  <c r="G2332" i="8"/>
  <c r="E2340" i="9" l="1"/>
  <c r="F2339" i="9"/>
  <c r="F2334" i="8"/>
  <c r="H2334" i="8" s="1"/>
  <c r="G2333" i="8"/>
  <c r="E2341" i="9" l="1"/>
  <c r="F2340" i="9"/>
  <c r="F2335" i="8"/>
  <c r="H2335" i="8" s="1"/>
  <c r="G2334" i="8"/>
  <c r="E2342" i="9" l="1"/>
  <c r="F2341" i="9"/>
  <c r="F2336" i="8"/>
  <c r="H2336" i="8" s="1"/>
  <c r="G2335" i="8"/>
  <c r="E2343" i="9" l="1"/>
  <c r="F2342" i="9"/>
  <c r="F2337" i="8"/>
  <c r="H2337" i="8" s="1"/>
  <c r="G2336" i="8"/>
  <c r="E2344" i="9" l="1"/>
  <c r="F2343" i="9"/>
  <c r="F2338" i="8"/>
  <c r="H2338" i="8" s="1"/>
  <c r="G2337" i="8"/>
  <c r="E2345" i="9" l="1"/>
  <c r="F2344" i="9"/>
  <c r="F2339" i="8"/>
  <c r="H2339" i="8" s="1"/>
  <c r="G2338" i="8"/>
  <c r="E2346" i="9" l="1"/>
  <c r="F2345" i="9"/>
  <c r="F2340" i="8"/>
  <c r="H2340" i="8" s="1"/>
  <c r="G2339" i="8"/>
  <c r="E2347" i="9" l="1"/>
  <c r="F2346" i="9"/>
  <c r="F2341" i="8"/>
  <c r="H2341" i="8" s="1"/>
  <c r="G2340" i="8"/>
  <c r="E2348" i="9" l="1"/>
  <c r="F2347" i="9"/>
  <c r="F2342" i="8"/>
  <c r="H2342" i="8" s="1"/>
  <c r="G2341" i="8"/>
  <c r="E2349" i="9" l="1"/>
  <c r="F2348" i="9"/>
  <c r="F2343" i="8"/>
  <c r="H2343" i="8" s="1"/>
  <c r="G2342" i="8"/>
  <c r="E2350" i="9" l="1"/>
  <c r="F2349" i="9"/>
  <c r="F2344" i="8"/>
  <c r="H2344" i="8" s="1"/>
  <c r="G2343" i="8"/>
  <c r="E2351" i="9" l="1"/>
  <c r="F2350" i="9"/>
  <c r="F2345" i="8"/>
  <c r="H2345" i="8" s="1"/>
  <c r="G2344" i="8"/>
  <c r="E2352" i="9" l="1"/>
  <c r="F2351" i="9"/>
  <c r="F2346" i="8"/>
  <c r="H2346" i="8" s="1"/>
  <c r="G2345" i="8"/>
  <c r="E2353" i="9" l="1"/>
  <c r="F2352" i="9"/>
  <c r="F2347" i="8"/>
  <c r="H2347" i="8" s="1"/>
  <c r="G2346" i="8"/>
  <c r="E2354" i="9" l="1"/>
  <c r="F2353" i="9"/>
  <c r="F2348" i="8"/>
  <c r="H2348" i="8" s="1"/>
  <c r="G2347" i="8"/>
  <c r="E2355" i="9" l="1"/>
  <c r="F2354" i="9"/>
  <c r="F2349" i="8"/>
  <c r="H2349" i="8" s="1"/>
  <c r="G2348" i="8"/>
  <c r="E2356" i="9" l="1"/>
  <c r="F2355" i="9"/>
  <c r="F2350" i="8"/>
  <c r="H2350" i="8" s="1"/>
  <c r="G2349" i="8"/>
  <c r="E2357" i="9" l="1"/>
  <c r="F2356" i="9"/>
  <c r="F2351" i="8"/>
  <c r="H2351" i="8" s="1"/>
  <c r="G2350" i="8"/>
  <c r="E2358" i="9" l="1"/>
  <c r="F2357" i="9"/>
  <c r="F2352" i="8"/>
  <c r="H2352" i="8" s="1"/>
  <c r="G2351" i="8"/>
  <c r="E2359" i="9" l="1"/>
  <c r="F2358" i="9"/>
  <c r="F2353" i="8"/>
  <c r="H2353" i="8" s="1"/>
  <c r="G2352" i="8"/>
  <c r="E2360" i="9" l="1"/>
  <c r="F2359" i="9"/>
  <c r="F2354" i="8"/>
  <c r="H2354" i="8" s="1"/>
  <c r="G2353" i="8"/>
  <c r="E2361" i="9" l="1"/>
  <c r="F2360" i="9"/>
  <c r="F2355" i="8"/>
  <c r="H2355" i="8" s="1"/>
  <c r="G2354" i="8"/>
  <c r="E2362" i="9" l="1"/>
  <c r="F2361" i="9"/>
  <c r="F2356" i="8"/>
  <c r="H2356" i="8" s="1"/>
  <c r="G2355" i="8"/>
  <c r="E2363" i="9" l="1"/>
  <c r="F2362" i="9"/>
  <c r="F2357" i="8"/>
  <c r="H2357" i="8" s="1"/>
  <c r="G2356" i="8"/>
  <c r="E2364" i="9" l="1"/>
  <c r="F2363" i="9"/>
  <c r="F2358" i="8"/>
  <c r="H2358" i="8" s="1"/>
  <c r="G2357" i="8"/>
  <c r="E2365" i="9" l="1"/>
  <c r="F2364" i="9"/>
  <c r="F2359" i="8"/>
  <c r="H2359" i="8" s="1"/>
  <c r="G2358" i="8"/>
  <c r="E2366" i="9" l="1"/>
  <c r="F2365" i="9"/>
  <c r="F2360" i="8"/>
  <c r="H2360" i="8" s="1"/>
  <c r="G2359" i="8"/>
  <c r="E2367" i="9" l="1"/>
  <c r="F2366" i="9"/>
  <c r="F2361" i="8"/>
  <c r="H2361" i="8" s="1"/>
  <c r="G2360" i="8"/>
  <c r="E2368" i="9" l="1"/>
  <c r="F2367" i="9"/>
  <c r="F2362" i="8"/>
  <c r="H2362" i="8" s="1"/>
  <c r="G2361" i="8"/>
  <c r="E2369" i="9" l="1"/>
  <c r="F2368" i="9"/>
  <c r="F2363" i="8"/>
  <c r="H2363" i="8" s="1"/>
  <c r="G2362" i="8"/>
  <c r="E2370" i="9" l="1"/>
  <c r="F2369" i="9"/>
  <c r="F2364" i="8"/>
  <c r="H2364" i="8" s="1"/>
  <c r="G2363" i="8"/>
  <c r="E2371" i="9" l="1"/>
  <c r="F2370" i="9"/>
  <c r="F2365" i="8"/>
  <c r="H2365" i="8" s="1"/>
  <c r="G2364" i="8"/>
  <c r="E2372" i="9" l="1"/>
  <c r="F2371" i="9"/>
  <c r="F2366" i="8"/>
  <c r="H2366" i="8" s="1"/>
  <c r="G2365" i="8"/>
  <c r="E2373" i="9" l="1"/>
  <c r="F2372" i="9"/>
  <c r="F2367" i="8"/>
  <c r="H2367" i="8" s="1"/>
  <c r="G2366" i="8"/>
  <c r="E2374" i="9" l="1"/>
  <c r="F2373" i="9"/>
  <c r="F2368" i="8"/>
  <c r="H2368" i="8" s="1"/>
  <c r="G2367" i="8"/>
  <c r="E2375" i="9" l="1"/>
  <c r="F2374" i="9"/>
  <c r="F2369" i="8"/>
  <c r="H2369" i="8" s="1"/>
  <c r="G2368" i="8"/>
  <c r="E2376" i="9" l="1"/>
  <c r="F2375" i="9"/>
  <c r="F2370" i="8"/>
  <c r="H2370" i="8" s="1"/>
  <c r="G2369" i="8"/>
  <c r="E2377" i="9" l="1"/>
  <c r="F2376" i="9"/>
  <c r="F2371" i="8"/>
  <c r="H2371" i="8" s="1"/>
  <c r="G2370" i="8"/>
  <c r="E2378" i="9" l="1"/>
  <c r="F2377" i="9"/>
  <c r="F2372" i="8"/>
  <c r="H2372" i="8" s="1"/>
  <c r="G2371" i="8"/>
  <c r="E2379" i="9" l="1"/>
  <c r="F2378" i="9"/>
  <c r="F2373" i="8"/>
  <c r="H2373" i="8" s="1"/>
  <c r="G2372" i="8"/>
  <c r="E2380" i="9" l="1"/>
  <c r="F2379" i="9"/>
  <c r="F2374" i="8"/>
  <c r="H2374" i="8" s="1"/>
  <c r="G2373" i="8"/>
  <c r="E2381" i="9" l="1"/>
  <c r="F2380" i="9"/>
  <c r="F2375" i="8"/>
  <c r="H2375" i="8" s="1"/>
  <c r="G2374" i="8"/>
  <c r="E2382" i="9" l="1"/>
  <c r="F2381" i="9"/>
  <c r="F2376" i="8"/>
  <c r="H2376" i="8" s="1"/>
  <c r="G2375" i="8"/>
  <c r="E2383" i="9" l="1"/>
  <c r="F2382" i="9"/>
  <c r="F2377" i="8"/>
  <c r="H2377" i="8" s="1"/>
  <c r="G2376" i="8"/>
  <c r="E2384" i="9" l="1"/>
  <c r="F2383" i="9"/>
  <c r="F2378" i="8"/>
  <c r="H2378" i="8" s="1"/>
  <c r="G2377" i="8"/>
  <c r="E2385" i="9" l="1"/>
  <c r="F2384" i="9"/>
  <c r="F2379" i="8"/>
  <c r="H2379" i="8" s="1"/>
  <c r="G2378" i="8"/>
  <c r="E2386" i="9" l="1"/>
  <c r="F2385" i="9"/>
  <c r="F2380" i="8"/>
  <c r="H2380" i="8" s="1"/>
  <c r="G2379" i="8"/>
  <c r="E2387" i="9" l="1"/>
  <c r="F2386" i="9"/>
  <c r="F2381" i="8"/>
  <c r="H2381" i="8" s="1"/>
  <c r="G2380" i="8"/>
  <c r="E2388" i="9" l="1"/>
  <c r="F2387" i="9"/>
  <c r="F2382" i="8"/>
  <c r="H2382" i="8" s="1"/>
  <c r="G2381" i="8"/>
  <c r="E2389" i="9" l="1"/>
  <c r="F2388" i="9"/>
  <c r="F2383" i="8"/>
  <c r="H2383" i="8" s="1"/>
  <c r="G2382" i="8"/>
  <c r="E2390" i="9" l="1"/>
  <c r="F2389" i="9"/>
  <c r="F2384" i="8"/>
  <c r="H2384" i="8" s="1"/>
  <c r="G2383" i="8"/>
  <c r="E2391" i="9" l="1"/>
  <c r="F2390" i="9"/>
  <c r="F2385" i="8"/>
  <c r="H2385" i="8" s="1"/>
  <c r="G2384" i="8"/>
  <c r="E2392" i="9" l="1"/>
  <c r="F2391" i="9"/>
  <c r="F2386" i="8"/>
  <c r="H2386" i="8" s="1"/>
  <c r="G2385" i="8"/>
  <c r="E2393" i="9" l="1"/>
  <c r="F2392" i="9"/>
  <c r="F2387" i="8"/>
  <c r="H2387" i="8" s="1"/>
  <c r="G2386" i="8"/>
  <c r="E2394" i="9" l="1"/>
  <c r="F2393" i="9"/>
  <c r="F2388" i="8"/>
  <c r="H2388" i="8" s="1"/>
  <c r="G2387" i="8"/>
  <c r="E2395" i="9" l="1"/>
  <c r="F2394" i="9"/>
  <c r="F2389" i="8"/>
  <c r="H2389" i="8" s="1"/>
  <c r="G2388" i="8"/>
  <c r="E2396" i="9" l="1"/>
  <c r="F2395" i="9"/>
  <c r="F2390" i="8"/>
  <c r="H2390" i="8" s="1"/>
  <c r="G2389" i="8"/>
  <c r="E2397" i="9" l="1"/>
  <c r="F2396" i="9"/>
  <c r="F2391" i="8"/>
  <c r="H2391" i="8" s="1"/>
  <c r="G2390" i="8"/>
  <c r="E2398" i="9" l="1"/>
  <c r="F2397" i="9"/>
  <c r="F2392" i="8"/>
  <c r="H2392" i="8" s="1"/>
  <c r="G2391" i="8"/>
  <c r="E2399" i="9" l="1"/>
  <c r="F2398" i="9"/>
  <c r="F2393" i="8"/>
  <c r="H2393" i="8" s="1"/>
  <c r="G2392" i="8"/>
  <c r="E2400" i="9" l="1"/>
  <c r="F2399" i="9"/>
  <c r="F2394" i="8"/>
  <c r="H2394" i="8" s="1"/>
  <c r="G2393" i="8"/>
  <c r="E2401" i="9" l="1"/>
  <c r="F2400" i="9"/>
  <c r="F2395" i="8"/>
  <c r="H2395" i="8" s="1"/>
  <c r="G2394" i="8"/>
  <c r="E2402" i="9" l="1"/>
  <c r="F2401" i="9"/>
  <c r="F2396" i="8"/>
  <c r="H2396" i="8" s="1"/>
  <c r="G2395" i="8"/>
  <c r="E2403" i="9" l="1"/>
  <c r="F2402" i="9"/>
  <c r="F2397" i="8"/>
  <c r="H2397" i="8" s="1"/>
  <c r="G2396" i="8"/>
  <c r="E2404" i="9" l="1"/>
  <c r="F2403" i="9"/>
  <c r="F2398" i="8"/>
  <c r="H2398" i="8" s="1"/>
  <c r="G2397" i="8"/>
  <c r="E2405" i="9" l="1"/>
  <c r="F2404" i="9"/>
  <c r="F2399" i="8"/>
  <c r="H2399" i="8" s="1"/>
  <c r="G2398" i="8"/>
  <c r="E2406" i="9" l="1"/>
  <c r="F2405" i="9"/>
  <c r="F2400" i="8"/>
  <c r="H2400" i="8" s="1"/>
  <c r="G2399" i="8"/>
  <c r="E2407" i="9" l="1"/>
  <c r="F2406" i="9"/>
  <c r="F2401" i="8"/>
  <c r="H2401" i="8" s="1"/>
  <c r="G2400" i="8"/>
  <c r="E2408" i="9" l="1"/>
  <c r="F2407" i="9"/>
  <c r="F2402" i="8"/>
  <c r="H2402" i="8" s="1"/>
  <c r="G2401" i="8"/>
  <c r="E2409" i="9" l="1"/>
  <c r="F2408" i="9"/>
  <c r="F2403" i="8"/>
  <c r="H2403" i="8" s="1"/>
  <c r="G2402" i="8"/>
  <c r="E2410" i="9" l="1"/>
  <c r="F2409" i="9"/>
  <c r="F2404" i="8"/>
  <c r="H2404" i="8" s="1"/>
  <c r="G2403" i="8"/>
  <c r="E2411" i="9" l="1"/>
  <c r="F2410" i="9"/>
  <c r="F2405" i="8"/>
  <c r="H2405" i="8" s="1"/>
  <c r="G2404" i="8"/>
  <c r="E2412" i="9" l="1"/>
  <c r="F2411" i="9"/>
  <c r="F2406" i="8"/>
  <c r="H2406" i="8" s="1"/>
  <c r="G2405" i="8"/>
  <c r="E2413" i="9" l="1"/>
  <c r="F2412" i="9"/>
  <c r="F2407" i="8"/>
  <c r="H2407" i="8" s="1"/>
  <c r="G2406" i="8"/>
  <c r="E2414" i="9" l="1"/>
  <c r="F2413" i="9"/>
  <c r="F2408" i="8"/>
  <c r="H2408" i="8" s="1"/>
  <c r="G2407" i="8"/>
  <c r="E2415" i="9" l="1"/>
  <c r="F2414" i="9"/>
  <c r="F2409" i="8"/>
  <c r="H2409" i="8" s="1"/>
  <c r="G2408" i="8"/>
  <c r="E2416" i="9" l="1"/>
  <c r="F2415" i="9"/>
  <c r="F2410" i="8"/>
  <c r="H2410" i="8" s="1"/>
  <c r="G2409" i="8"/>
  <c r="E2417" i="9" l="1"/>
  <c r="F2416" i="9"/>
  <c r="F2411" i="8"/>
  <c r="H2411" i="8" s="1"/>
  <c r="G2410" i="8"/>
  <c r="E2418" i="9" l="1"/>
  <c r="F2417" i="9"/>
  <c r="F2412" i="8"/>
  <c r="H2412" i="8" s="1"/>
  <c r="G2411" i="8"/>
  <c r="E2419" i="9" l="1"/>
  <c r="F2418" i="9"/>
  <c r="F2413" i="8"/>
  <c r="H2413" i="8" s="1"/>
  <c r="G2412" i="8"/>
  <c r="E2420" i="9" l="1"/>
  <c r="F2419" i="9"/>
  <c r="F2414" i="8"/>
  <c r="H2414" i="8" s="1"/>
  <c r="G2413" i="8"/>
  <c r="E2421" i="9" l="1"/>
  <c r="F2420" i="9"/>
  <c r="F2415" i="8"/>
  <c r="H2415" i="8" s="1"/>
  <c r="G2414" i="8"/>
  <c r="E2422" i="9" l="1"/>
  <c r="F2421" i="9"/>
  <c r="F2416" i="8"/>
  <c r="H2416" i="8" s="1"/>
  <c r="G2415" i="8"/>
  <c r="E2423" i="9" l="1"/>
  <c r="F2422" i="9"/>
  <c r="F2417" i="8"/>
  <c r="H2417" i="8" s="1"/>
  <c r="G2416" i="8"/>
  <c r="E2424" i="9" l="1"/>
  <c r="F2423" i="9"/>
  <c r="F2418" i="8"/>
  <c r="H2418" i="8" s="1"/>
  <c r="G2417" i="8"/>
  <c r="E2425" i="9" l="1"/>
  <c r="F2424" i="9"/>
  <c r="F2419" i="8"/>
  <c r="H2419" i="8" s="1"/>
  <c r="G2418" i="8"/>
  <c r="E2426" i="9" l="1"/>
  <c r="F2425" i="9"/>
  <c r="F2420" i="8"/>
  <c r="H2420" i="8" s="1"/>
  <c r="G2419" i="8"/>
  <c r="E2427" i="9" l="1"/>
  <c r="F2426" i="9"/>
  <c r="F2421" i="8"/>
  <c r="H2421" i="8" s="1"/>
  <c r="G2420" i="8"/>
  <c r="E2428" i="9" l="1"/>
  <c r="F2427" i="9"/>
  <c r="F2422" i="8"/>
  <c r="H2422" i="8" s="1"/>
  <c r="G2421" i="8"/>
  <c r="E2429" i="9" l="1"/>
  <c r="F2429" i="9" s="1"/>
  <c r="F2428" i="9"/>
  <c r="F2423" i="8"/>
  <c r="H2423" i="8" s="1"/>
  <c r="G2422" i="8"/>
  <c r="G2" i="9" l="1"/>
  <c r="F2424" i="8"/>
  <c r="G2423" i="8"/>
  <c r="G2424" i="8" l="1"/>
  <c r="K2" i="8" s="1"/>
  <c r="H2424" i="8"/>
</calcChain>
</file>

<file path=xl/sharedStrings.xml><?xml version="1.0" encoding="utf-8"?>
<sst xmlns="http://schemas.openxmlformats.org/spreadsheetml/2006/main" count="56" uniqueCount="38">
  <si>
    <t>JPY</t>
  </si>
  <si>
    <t>lambda</t>
  </si>
  <si>
    <t>Lag</t>
  </si>
  <si>
    <t>t</t>
  </si>
  <si>
    <t>Long run variance per day</t>
  </si>
  <si>
    <t>Long run volatility per day</t>
  </si>
  <si>
    <t>Long run volatility per year</t>
  </si>
  <si>
    <t>Ljung-Box</t>
  </si>
  <si>
    <t>w_k</t>
  </si>
  <si>
    <t>before GARCH</t>
  </si>
  <si>
    <t>after GARCH</t>
  </si>
  <si>
    <t>Date</t>
  </si>
  <si>
    <t>Return</t>
  </si>
  <si>
    <t>Variance</t>
  </si>
  <si>
    <t>Likelihood</t>
  </si>
  <si>
    <t>Volatility</t>
  </si>
  <si>
    <t>Autocorrelation Analysis</t>
  </si>
  <si>
    <t>Sample Vatriance</t>
  </si>
  <si>
    <t>alpha</t>
  </si>
  <si>
    <t>beta</t>
  </si>
  <si>
    <t>omega</t>
  </si>
  <si>
    <t>Volatilities from Full GARCH</t>
  </si>
  <si>
    <r>
      <t>R</t>
    </r>
    <r>
      <rPr>
        <sz val="10"/>
        <rFont val="Arial"/>
        <family val="2"/>
      </rPr>
      <t>eturn</t>
    </r>
    <phoneticPr fontId="4" type="noConversion"/>
  </si>
  <si>
    <t>Variance</t>
    <phoneticPr fontId="4" type="noConversion"/>
  </si>
  <si>
    <t>λ</t>
    <phoneticPr fontId="4" type="noConversion"/>
  </si>
  <si>
    <r>
      <t>Return</t>
    </r>
    <r>
      <rPr>
        <vertAlign val="superscript"/>
        <sz val="10"/>
        <rFont val="Arial"/>
        <family val="2"/>
      </rPr>
      <t>2</t>
    </r>
    <phoneticPr fontId="4" type="noConversion"/>
  </si>
  <si>
    <t>Loglikelihood</t>
    <phoneticPr fontId="4" type="noConversion"/>
  </si>
  <si>
    <t>Volatility</t>
    <phoneticPr fontId="4" type="noConversion"/>
  </si>
  <si>
    <r>
      <t>l</t>
    </r>
    <r>
      <rPr>
        <sz val="10"/>
        <rFont val="Arial"/>
        <family val="2"/>
      </rPr>
      <t>ogL</t>
    </r>
    <phoneticPr fontId="4" type="noConversion"/>
  </si>
  <si>
    <r>
      <rPr>
        <sz val="10"/>
        <rFont val="돋움"/>
        <family val="3"/>
        <charset val="129"/>
      </rPr>
      <t>σ</t>
    </r>
    <r>
      <rPr>
        <vertAlign val="superscript"/>
        <sz val="10"/>
        <rFont val="Arial"/>
        <family val="2"/>
      </rPr>
      <t>2</t>
    </r>
    <phoneticPr fontId="4" type="noConversion"/>
  </si>
  <si>
    <t>a</t>
    <phoneticPr fontId="4" type="noConversion"/>
  </si>
  <si>
    <t>b</t>
    <phoneticPr fontId="4" type="noConversion"/>
  </si>
  <si>
    <t>omega</t>
    <phoneticPr fontId="4" type="noConversion"/>
  </si>
  <si>
    <t>Variance</t>
    <phoneticPr fontId="4" type="noConversion"/>
  </si>
  <si>
    <t>loglik</t>
    <phoneticPr fontId="4" type="noConversion"/>
  </si>
  <si>
    <t>Return</t>
    <phoneticPr fontId="4" type="noConversion"/>
  </si>
  <si>
    <r>
      <t>Return</t>
    </r>
    <r>
      <rPr>
        <b/>
        <vertAlign val="superscript"/>
        <sz val="10"/>
        <rFont val="Arial"/>
        <family val="2"/>
      </rPr>
      <t>2</t>
    </r>
    <phoneticPr fontId="4" type="noConversion"/>
  </si>
  <si>
    <t>logL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</si>
</sst>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94" formatCode="dd\-mmm\-yy_)"/>
    <numFmt numFmtId="197" formatCode="0.0000"/>
    <numFmt numFmtId="198" formatCode="0.000"/>
    <numFmt numFmtId="199" formatCode="0.00000"/>
    <numFmt numFmtId="200" formatCode="0.000000"/>
    <numFmt numFmtId="201" formatCode="0.000000000"/>
    <numFmt numFmtId="202" formatCode="0.0000E+00"/>
    <numFmt numFmtId="206" formatCode="0.00000000"/>
    <numFmt numFmtId="207" formatCode="0.0000000000"/>
  </numFmts>
  <fonts count="8" x14ac:knownFonts="1">
    <font>
      <sz val="10"/>
      <name val="Arial"/>
    </font>
    <font>
      <sz val="10"/>
      <name val="MS Sans Serif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  <font>
      <sz val="10"/>
      <name val="돋움"/>
      <family val="3"/>
      <charset val="129"/>
    </font>
    <font>
      <vertAlign val="superscript"/>
      <sz val="10"/>
      <name val="Arial"/>
      <family val="2"/>
    </font>
    <font>
      <b/>
      <vertAlign val="superscript"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1">
    <xf numFmtId="0" fontId="0" fillId="0" borderId="0" xfId="0"/>
    <xf numFmtId="0" fontId="2" fillId="0" borderId="0" xfId="1" applyFont="1" applyAlignment="1" applyProtection="1">
      <alignment horizontal="center"/>
    </xf>
    <xf numFmtId="0" fontId="2" fillId="0" borderId="0" xfId="1" applyFont="1" applyAlignment="1">
      <alignment horizontal="right"/>
    </xf>
    <xf numFmtId="194" fontId="3" fillId="0" borderId="0" xfId="1" applyNumberFormat="1" applyFont="1" applyProtection="1"/>
    <xf numFmtId="197" fontId="3" fillId="0" borderId="0" xfId="1" applyNumberFormat="1" applyFont="1" applyProtection="1"/>
    <xf numFmtId="0" fontId="3" fillId="0" borderId="0" xfId="1" applyFont="1"/>
    <xf numFmtId="198" fontId="3" fillId="0" borderId="0" xfId="1" applyNumberFormat="1" applyFont="1"/>
    <xf numFmtId="0" fontId="3" fillId="0" borderId="0" xfId="1" applyNumberFormat="1" applyFont="1"/>
    <xf numFmtId="197" fontId="0" fillId="0" borderId="0" xfId="0" applyNumberFormat="1"/>
    <xf numFmtId="0" fontId="3" fillId="0" borderId="0" xfId="0" applyFont="1"/>
    <xf numFmtId="198" fontId="3" fillId="0" borderId="0" xfId="0" applyNumberFormat="1" applyFont="1"/>
    <xf numFmtId="200" fontId="3" fillId="0" borderId="0" xfId="0" applyNumberFormat="1" applyFont="1"/>
    <xf numFmtId="201" fontId="3" fillId="0" borderId="0" xfId="0" applyNumberFormat="1" applyFont="1"/>
    <xf numFmtId="197" fontId="2" fillId="0" borderId="0" xfId="1" applyNumberFormat="1" applyFont="1" applyAlignment="1">
      <alignment horizontal="right"/>
    </xf>
    <xf numFmtId="197" fontId="3" fillId="0" borderId="0" xfId="1" applyNumberFormat="1" applyFont="1"/>
    <xf numFmtId="197" fontId="3" fillId="0" borderId="0" xfId="0" applyNumberFormat="1" applyFont="1"/>
    <xf numFmtId="202" fontId="3" fillId="0" borderId="0" xfId="1" applyNumberFormat="1" applyFont="1"/>
    <xf numFmtId="202" fontId="0" fillId="0" borderId="0" xfId="0" applyNumberFormat="1"/>
    <xf numFmtId="202" fontId="3" fillId="0" borderId="0" xfId="0" applyNumberFormat="1" applyFont="1"/>
    <xf numFmtId="199" fontId="2" fillId="0" borderId="0" xfId="1" applyNumberFormat="1" applyFont="1" applyAlignment="1" applyProtection="1">
      <alignment horizontal="center"/>
    </xf>
    <xf numFmtId="199" fontId="3" fillId="0" borderId="0" xfId="1" applyNumberFormat="1" applyFont="1" applyProtection="1"/>
    <xf numFmtId="199" fontId="0" fillId="0" borderId="0" xfId="0" applyNumberFormat="1"/>
    <xf numFmtId="199" fontId="3" fillId="0" borderId="0" xfId="1" applyNumberFormat="1" applyFont="1"/>
    <xf numFmtId="206" fontId="3" fillId="0" borderId="0" xfId="0" applyNumberFormat="1" applyFont="1"/>
    <xf numFmtId="198" fontId="0" fillId="0" borderId="0" xfId="0" applyNumberFormat="1"/>
    <xf numFmtId="10" fontId="3" fillId="0" borderId="0" xfId="0" applyNumberFormat="1" applyFont="1"/>
    <xf numFmtId="207" fontId="3" fillId="0" borderId="0" xfId="0" applyNumberFormat="1" applyFont="1"/>
    <xf numFmtId="201" fontId="3" fillId="0" borderId="0" xfId="1" applyNumberFormat="1" applyFont="1" applyAlignment="1" applyProtection="1">
      <alignment horizontal="right"/>
    </xf>
    <xf numFmtId="200" fontId="3" fillId="0" borderId="0" xfId="0" applyNumberFormat="1" applyFont="1" applyAlignment="1">
      <alignment horizontal="right"/>
    </xf>
    <xf numFmtId="206" fontId="3" fillId="0" borderId="0" xfId="0" applyNumberFormat="1" applyFont="1" applyAlignment="1">
      <alignment horizontal="right"/>
    </xf>
    <xf numFmtId="0" fontId="3" fillId="0" borderId="0" xfId="0" applyFont="1" applyAlignment="1">
      <alignment horizontal="center"/>
    </xf>
    <xf numFmtId="0" fontId="0" fillId="0" borderId="0" xfId="0" applyAlignment="1">
      <alignment horizontal="right"/>
    </xf>
    <xf numFmtId="200" fontId="2" fillId="0" borderId="0" xfId="1" applyNumberFormat="1" applyFont="1" applyAlignment="1" applyProtection="1">
      <alignment horizontal="center"/>
    </xf>
    <xf numFmtId="206" fontId="2" fillId="0" borderId="0" xfId="1" applyNumberFormat="1" applyFont="1" applyAlignment="1">
      <alignment horizontal="right"/>
    </xf>
    <xf numFmtId="206" fontId="2" fillId="0" borderId="0" xfId="1" applyNumberFormat="1" applyFont="1" applyAlignment="1">
      <alignment horizontal="center"/>
    </xf>
    <xf numFmtId="197" fontId="2" fillId="0" borderId="0" xfId="1" applyNumberFormat="1" applyFont="1" applyAlignment="1">
      <alignment horizontal="center"/>
    </xf>
    <xf numFmtId="0" fontId="2" fillId="0" borderId="0" xfId="1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/>
    <xf numFmtId="0" fontId="5" fillId="0" borderId="0" xfId="0" applyFont="1"/>
    <xf numFmtId="0" fontId="2" fillId="0" borderId="0" xfId="0" applyFont="1" applyAlignment="1">
      <alignment horizontal="center"/>
    </xf>
  </cellXfs>
  <cellStyles count="2">
    <cellStyle name="Normal_DRI_FX1" xfId="1"/>
    <cellStyle name="표준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Chart!$B$1</c:f>
              <c:strCache>
                <c:ptCount val="1"/>
                <c:pt idx="0">
                  <c:v>Volatility</c:v>
                </c:pt>
              </c:strCache>
            </c:strRef>
          </c:tx>
          <c:marker>
            <c:symbol val="none"/>
          </c:marker>
          <c:xVal>
            <c:numRef>
              <c:f>Chart!$A$2:$A$2460</c:f>
              <c:numCache>
                <c:formatCode>dd\-mmm\-yy_)</c:formatCode>
                <c:ptCount val="2459"/>
                <c:pt idx="0">
                  <c:v>32150</c:v>
                </c:pt>
                <c:pt idx="1">
                  <c:v>32153</c:v>
                </c:pt>
                <c:pt idx="2">
                  <c:v>32154</c:v>
                </c:pt>
                <c:pt idx="3">
                  <c:v>32155</c:v>
                </c:pt>
                <c:pt idx="4">
                  <c:v>32156</c:v>
                </c:pt>
                <c:pt idx="5">
                  <c:v>32157</c:v>
                </c:pt>
                <c:pt idx="6">
                  <c:v>32160</c:v>
                </c:pt>
                <c:pt idx="7">
                  <c:v>32161</c:v>
                </c:pt>
                <c:pt idx="8">
                  <c:v>32162</c:v>
                </c:pt>
                <c:pt idx="9">
                  <c:v>32163</c:v>
                </c:pt>
                <c:pt idx="10">
                  <c:v>32164</c:v>
                </c:pt>
                <c:pt idx="11">
                  <c:v>32167</c:v>
                </c:pt>
                <c:pt idx="12">
                  <c:v>32168</c:v>
                </c:pt>
                <c:pt idx="13">
                  <c:v>32169</c:v>
                </c:pt>
                <c:pt idx="14">
                  <c:v>32170</c:v>
                </c:pt>
                <c:pt idx="15">
                  <c:v>32171</c:v>
                </c:pt>
                <c:pt idx="16">
                  <c:v>32174</c:v>
                </c:pt>
                <c:pt idx="17">
                  <c:v>32175</c:v>
                </c:pt>
                <c:pt idx="18">
                  <c:v>32176</c:v>
                </c:pt>
                <c:pt idx="19">
                  <c:v>32177</c:v>
                </c:pt>
                <c:pt idx="20">
                  <c:v>32178</c:v>
                </c:pt>
                <c:pt idx="21">
                  <c:v>32181</c:v>
                </c:pt>
                <c:pt idx="22">
                  <c:v>32182</c:v>
                </c:pt>
                <c:pt idx="23">
                  <c:v>32183</c:v>
                </c:pt>
                <c:pt idx="24">
                  <c:v>32184</c:v>
                </c:pt>
                <c:pt idx="25">
                  <c:v>32185</c:v>
                </c:pt>
                <c:pt idx="26">
                  <c:v>32188</c:v>
                </c:pt>
                <c:pt idx="27">
                  <c:v>32189</c:v>
                </c:pt>
                <c:pt idx="28">
                  <c:v>32190</c:v>
                </c:pt>
                <c:pt idx="29">
                  <c:v>32191</c:v>
                </c:pt>
                <c:pt idx="30">
                  <c:v>32192</c:v>
                </c:pt>
                <c:pt idx="31">
                  <c:v>32195</c:v>
                </c:pt>
                <c:pt idx="32">
                  <c:v>32196</c:v>
                </c:pt>
                <c:pt idx="33">
                  <c:v>32197</c:v>
                </c:pt>
                <c:pt idx="34">
                  <c:v>32198</c:v>
                </c:pt>
                <c:pt idx="35">
                  <c:v>32199</c:v>
                </c:pt>
                <c:pt idx="36">
                  <c:v>32202</c:v>
                </c:pt>
                <c:pt idx="37">
                  <c:v>32203</c:v>
                </c:pt>
                <c:pt idx="38">
                  <c:v>32204</c:v>
                </c:pt>
                <c:pt idx="39">
                  <c:v>32205</c:v>
                </c:pt>
                <c:pt idx="40">
                  <c:v>32206</c:v>
                </c:pt>
                <c:pt idx="41">
                  <c:v>32209</c:v>
                </c:pt>
                <c:pt idx="42">
                  <c:v>32210</c:v>
                </c:pt>
                <c:pt idx="43">
                  <c:v>32211</c:v>
                </c:pt>
                <c:pt idx="44">
                  <c:v>32212</c:v>
                </c:pt>
                <c:pt idx="45">
                  <c:v>32213</c:v>
                </c:pt>
                <c:pt idx="46">
                  <c:v>32216</c:v>
                </c:pt>
                <c:pt idx="47">
                  <c:v>32217</c:v>
                </c:pt>
                <c:pt idx="48">
                  <c:v>32218</c:v>
                </c:pt>
                <c:pt idx="49">
                  <c:v>32219</c:v>
                </c:pt>
                <c:pt idx="50">
                  <c:v>32220</c:v>
                </c:pt>
                <c:pt idx="51">
                  <c:v>32223</c:v>
                </c:pt>
                <c:pt idx="52">
                  <c:v>32224</c:v>
                </c:pt>
                <c:pt idx="53">
                  <c:v>32225</c:v>
                </c:pt>
                <c:pt idx="54">
                  <c:v>32226</c:v>
                </c:pt>
                <c:pt idx="55">
                  <c:v>32227</c:v>
                </c:pt>
                <c:pt idx="56">
                  <c:v>32230</c:v>
                </c:pt>
                <c:pt idx="57">
                  <c:v>32231</c:v>
                </c:pt>
                <c:pt idx="58">
                  <c:v>32232</c:v>
                </c:pt>
                <c:pt idx="59">
                  <c:v>32233</c:v>
                </c:pt>
                <c:pt idx="60">
                  <c:v>32238</c:v>
                </c:pt>
                <c:pt idx="61">
                  <c:v>32239</c:v>
                </c:pt>
                <c:pt idx="62">
                  <c:v>32240</c:v>
                </c:pt>
                <c:pt idx="63">
                  <c:v>32241</c:v>
                </c:pt>
                <c:pt idx="64">
                  <c:v>32244</c:v>
                </c:pt>
                <c:pt idx="65">
                  <c:v>32245</c:v>
                </c:pt>
                <c:pt idx="66">
                  <c:v>32246</c:v>
                </c:pt>
                <c:pt idx="67">
                  <c:v>32247</c:v>
                </c:pt>
                <c:pt idx="68">
                  <c:v>32248</c:v>
                </c:pt>
                <c:pt idx="69">
                  <c:v>32251</c:v>
                </c:pt>
                <c:pt idx="70">
                  <c:v>32252</c:v>
                </c:pt>
                <c:pt idx="71">
                  <c:v>32253</c:v>
                </c:pt>
                <c:pt idx="72">
                  <c:v>32254</c:v>
                </c:pt>
                <c:pt idx="73">
                  <c:v>32255</c:v>
                </c:pt>
                <c:pt idx="74">
                  <c:v>32258</c:v>
                </c:pt>
                <c:pt idx="75">
                  <c:v>32259</c:v>
                </c:pt>
                <c:pt idx="76">
                  <c:v>32260</c:v>
                </c:pt>
                <c:pt idx="77">
                  <c:v>32261</c:v>
                </c:pt>
                <c:pt idx="78">
                  <c:v>32262</c:v>
                </c:pt>
                <c:pt idx="79">
                  <c:v>32266</c:v>
                </c:pt>
                <c:pt idx="80">
                  <c:v>32267</c:v>
                </c:pt>
                <c:pt idx="81">
                  <c:v>32268</c:v>
                </c:pt>
                <c:pt idx="82">
                  <c:v>32269</c:v>
                </c:pt>
                <c:pt idx="83">
                  <c:v>32272</c:v>
                </c:pt>
                <c:pt idx="84">
                  <c:v>32273</c:v>
                </c:pt>
                <c:pt idx="85">
                  <c:v>32274</c:v>
                </c:pt>
                <c:pt idx="86">
                  <c:v>32275</c:v>
                </c:pt>
                <c:pt idx="87">
                  <c:v>32276</c:v>
                </c:pt>
                <c:pt idx="88">
                  <c:v>32279</c:v>
                </c:pt>
                <c:pt idx="89">
                  <c:v>32280</c:v>
                </c:pt>
                <c:pt idx="90">
                  <c:v>32281</c:v>
                </c:pt>
                <c:pt idx="91">
                  <c:v>32282</c:v>
                </c:pt>
                <c:pt idx="92">
                  <c:v>32283</c:v>
                </c:pt>
                <c:pt idx="93">
                  <c:v>32286</c:v>
                </c:pt>
                <c:pt idx="94">
                  <c:v>32287</c:v>
                </c:pt>
                <c:pt idx="95">
                  <c:v>32288</c:v>
                </c:pt>
                <c:pt idx="96">
                  <c:v>32289</c:v>
                </c:pt>
                <c:pt idx="97">
                  <c:v>32290</c:v>
                </c:pt>
                <c:pt idx="98">
                  <c:v>32294</c:v>
                </c:pt>
                <c:pt idx="99">
                  <c:v>32295</c:v>
                </c:pt>
                <c:pt idx="100">
                  <c:v>32296</c:v>
                </c:pt>
                <c:pt idx="101">
                  <c:v>32297</c:v>
                </c:pt>
                <c:pt idx="102">
                  <c:v>32300</c:v>
                </c:pt>
                <c:pt idx="103">
                  <c:v>32301</c:v>
                </c:pt>
                <c:pt idx="104">
                  <c:v>32302</c:v>
                </c:pt>
                <c:pt idx="105">
                  <c:v>32303</c:v>
                </c:pt>
                <c:pt idx="106">
                  <c:v>32304</c:v>
                </c:pt>
                <c:pt idx="107">
                  <c:v>32307</c:v>
                </c:pt>
                <c:pt idx="108">
                  <c:v>32308</c:v>
                </c:pt>
                <c:pt idx="109">
                  <c:v>32309</c:v>
                </c:pt>
                <c:pt idx="110">
                  <c:v>32310</c:v>
                </c:pt>
                <c:pt idx="111">
                  <c:v>32311</c:v>
                </c:pt>
                <c:pt idx="112">
                  <c:v>32314</c:v>
                </c:pt>
                <c:pt idx="113">
                  <c:v>32315</c:v>
                </c:pt>
                <c:pt idx="114">
                  <c:v>32316</c:v>
                </c:pt>
                <c:pt idx="115">
                  <c:v>32317</c:v>
                </c:pt>
                <c:pt idx="116">
                  <c:v>32318</c:v>
                </c:pt>
                <c:pt idx="117">
                  <c:v>32321</c:v>
                </c:pt>
                <c:pt idx="118">
                  <c:v>32322</c:v>
                </c:pt>
                <c:pt idx="119">
                  <c:v>32323</c:v>
                </c:pt>
                <c:pt idx="120">
                  <c:v>32324</c:v>
                </c:pt>
                <c:pt idx="121">
                  <c:v>32325</c:v>
                </c:pt>
                <c:pt idx="122">
                  <c:v>32328</c:v>
                </c:pt>
                <c:pt idx="123">
                  <c:v>32329</c:v>
                </c:pt>
                <c:pt idx="124">
                  <c:v>32330</c:v>
                </c:pt>
                <c:pt idx="125">
                  <c:v>32331</c:v>
                </c:pt>
                <c:pt idx="126">
                  <c:v>32332</c:v>
                </c:pt>
                <c:pt idx="127">
                  <c:v>32335</c:v>
                </c:pt>
                <c:pt idx="128">
                  <c:v>32336</c:v>
                </c:pt>
                <c:pt idx="129">
                  <c:v>32337</c:v>
                </c:pt>
                <c:pt idx="130">
                  <c:v>32338</c:v>
                </c:pt>
                <c:pt idx="131">
                  <c:v>32339</c:v>
                </c:pt>
                <c:pt idx="132">
                  <c:v>32342</c:v>
                </c:pt>
                <c:pt idx="133">
                  <c:v>32343</c:v>
                </c:pt>
                <c:pt idx="134">
                  <c:v>32344</c:v>
                </c:pt>
                <c:pt idx="135">
                  <c:v>32345</c:v>
                </c:pt>
                <c:pt idx="136">
                  <c:v>32346</c:v>
                </c:pt>
                <c:pt idx="137">
                  <c:v>32349</c:v>
                </c:pt>
                <c:pt idx="138">
                  <c:v>32350</c:v>
                </c:pt>
                <c:pt idx="139">
                  <c:v>32351</c:v>
                </c:pt>
                <c:pt idx="140">
                  <c:v>32352</c:v>
                </c:pt>
                <c:pt idx="141">
                  <c:v>32353</c:v>
                </c:pt>
                <c:pt idx="142">
                  <c:v>32356</c:v>
                </c:pt>
                <c:pt idx="143">
                  <c:v>32357</c:v>
                </c:pt>
                <c:pt idx="144">
                  <c:v>32358</c:v>
                </c:pt>
                <c:pt idx="145">
                  <c:v>32359</c:v>
                </c:pt>
                <c:pt idx="146">
                  <c:v>32360</c:v>
                </c:pt>
                <c:pt idx="147">
                  <c:v>32363</c:v>
                </c:pt>
                <c:pt idx="148">
                  <c:v>32364</c:v>
                </c:pt>
                <c:pt idx="149">
                  <c:v>32365</c:v>
                </c:pt>
                <c:pt idx="150">
                  <c:v>32366</c:v>
                </c:pt>
                <c:pt idx="151">
                  <c:v>32367</c:v>
                </c:pt>
                <c:pt idx="152">
                  <c:v>32370</c:v>
                </c:pt>
                <c:pt idx="153">
                  <c:v>32371</c:v>
                </c:pt>
                <c:pt idx="154">
                  <c:v>32372</c:v>
                </c:pt>
                <c:pt idx="155">
                  <c:v>32373</c:v>
                </c:pt>
                <c:pt idx="156">
                  <c:v>32374</c:v>
                </c:pt>
                <c:pt idx="157">
                  <c:v>32377</c:v>
                </c:pt>
                <c:pt idx="158">
                  <c:v>32378</c:v>
                </c:pt>
                <c:pt idx="159">
                  <c:v>32379</c:v>
                </c:pt>
                <c:pt idx="160">
                  <c:v>32380</c:v>
                </c:pt>
                <c:pt idx="161">
                  <c:v>32381</c:v>
                </c:pt>
                <c:pt idx="162">
                  <c:v>32385</c:v>
                </c:pt>
                <c:pt idx="163">
                  <c:v>32386</c:v>
                </c:pt>
                <c:pt idx="164">
                  <c:v>32387</c:v>
                </c:pt>
                <c:pt idx="165">
                  <c:v>32388</c:v>
                </c:pt>
                <c:pt idx="166">
                  <c:v>32391</c:v>
                </c:pt>
                <c:pt idx="167">
                  <c:v>32392</c:v>
                </c:pt>
                <c:pt idx="168">
                  <c:v>32393</c:v>
                </c:pt>
                <c:pt idx="169">
                  <c:v>32394</c:v>
                </c:pt>
                <c:pt idx="170">
                  <c:v>32395</c:v>
                </c:pt>
                <c:pt idx="171">
                  <c:v>32398</c:v>
                </c:pt>
                <c:pt idx="172">
                  <c:v>32399</c:v>
                </c:pt>
                <c:pt idx="173">
                  <c:v>32400</c:v>
                </c:pt>
                <c:pt idx="174">
                  <c:v>32401</c:v>
                </c:pt>
                <c:pt idx="175">
                  <c:v>32402</c:v>
                </c:pt>
                <c:pt idx="176">
                  <c:v>32405</c:v>
                </c:pt>
                <c:pt idx="177">
                  <c:v>32406</c:v>
                </c:pt>
                <c:pt idx="178">
                  <c:v>32407</c:v>
                </c:pt>
                <c:pt idx="179">
                  <c:v>32408</c:v>
                </c:pt>
                <c:pt idx="180">
                  <c:v>32409</c:v>
                </c:pt>
                <c:pt idx="181">
                  <c:v>32412</c:v>
                </c:pt>
                <c:pt idx="182">
                  <c:v>32413</c:v>
                </c:pt>
                <c:pt idx="183">
                  <c:v>32414</c:v>
                </c:pt>
                <c:pt idx="184">
                  <c:v>32415</c:v>
                </c:pt>
                <c:pt idx="185">
                  <c:v>32416</c:v>
                </c:pt>
                <c:pt idx="186">
                  <c:v>32419</c:v>
                </c:pt>
                <c:pt idx="187">
                  <c:v>32420</c:v>
                </c:pt>
                <c:pt idx="188">
                  <c:v>32421</c:v>
                </c:pt>
                <c:pt idx="189">
                  <c:v>32422</c:v>
                </c:pt>
                <c:pt idx="190">
                  <c:v>32423</c:v>
                </c:pt>
                <c:pt idx="191">
                  <c:v>32426</c:v>
                </c:pt>
                <c:pt idx="192">
                  <c:v>32427</c:v>
                </c:pt>
                <c:pt idx="193">
                  <c:v>32428</c:v>
                </c:pt>
                <c:pt idx="194">
                  <c:v>32429</c:v>
                </c:pt>
                <c:pt idx="195">
                  <c:v>32430</c:v>
                </c:pt>
                <c:pt idx="196">
                  <c:v>32433</c:v>
                </c:pt>
                <c:pt idx="197">
                  <c:v>32434</c:v>
                </c:pt>
                <c:pt idx="198">
                  <c:v>32435</c:v>
                </c:pt>
                <c:pt idx="199">
                  <c:v>32436</c:v>
                </c:pt>
                <c:pt idx="200">
                  <c:v>32437</c:v>
                </c:pt>
                <c:pt idx="201">
                  <c:v>32440</c:v>
                </c:pt>
                <c:pt idx="202">
                  <c:v>32441</c:v>
                </c:pt>
                <c:pt idx="203">
                  <c:v>32442</c:v>
                </c:pt>
                <c:pt idx="204">
                  <c:v>32443</c:v>
                </c:pt>
                <c:pt idx="205">
                  <c:v>32444</c:v>
                </c:pt>
                <c:pt idx="206">
                  <c:v>32447</c:v>
                </c:pt>
                <c:pt idx="207">
                  <c:v>32448</c:v>
                </c:pt>
                <c:pt idx="208">
                  <c:v>32449</c:v>
                </c:pt>
                <c:pt idx="209">
                  <c:v>32450</c:v>
                </c:pt>
                <c:pt idx="210">
                  <c:v>32451</c:v>
                </c:pt>
                <c:pt idx="211">
                  <c:v>32454</c:v>
                </c:pt>
                <c:pt idx="212">
                  <c:v>32455</c:v>
                </c:pt>
                <c:pt idx="213">
                  <c:v>32456</c:v>
                </c:pt>
                <c:pt idx="214">
                  <c:v>32457</c:v>
                </c:pt>
                <c:pt idx="215">
                  <c:v>32458</c:v>
                </c:pt>
                <c:pt idx="216">
                  <c:v>32461</c:v>
                </c:pt>
                <c:pt idx="217">
                  <c:v>32462</c:v>
                </c:pt>
                <c:pt idx="218">
                  <c:v>32463</c:v>
                </c:pt>
                <c:pt idx="219">
                  <c:v>32464</c:v>
                </c:pt>
                <c:pt idx="220">
                  <c:v>32465</c:v>
                </c:pt>
                <c:pt idx="221">
                  <c:v>32468</c:v>
                </c:pt>
                <c:pt idx="222">
                  <c:v>32469</c:v>
                </c:pt>
                <c:pt idx="223">
                  <c:v>32470</c:v>
                </c:pt>
                <c:pt idx="224">
                  <c:v>32471</c:v>
                </c:pt>
                <c:pt idx="225">
                  <c:v>32472</c:v>
                </c:pt>
                <c:pt idx="226">
                  <c:v>32475</c:v>
                </c:pt>
                <c:pt idx="227">
                  <c:v>32476</c:v>
                </c:pt>
                <c:pt idx="228">
                  <c:v>32477</c:v>
                </c:pt>
                <c:pt idx="229">
                  <c:v>32478</c:v>
                </c:pt>
                <c:pt idx="230">
                  <c:v>32479</c:v>
                </c:pt>
                <c:pt idx="231">
                  <c:v>32482</c:v>
                </c:pt>
                <c:pt idx="232">
                  <c:v>32483</c:v>
                </c:pt>
                <c:pt idx="233">
                  <c:v>32484</c:v>
                </c:pt>
                <c:pt idx="234">
                  <c:v>32485</c:v>
                </c:pt>
                <c:pt idx="235">
                  <c:v>32486</c:v>
                </c:pt>
                <c:pt idx="236">
                  <c:v>32489</c:v>
                </c:pt>
                <c:pt idx="237">
                  <c:v>32490</c:v>
                </c:pt>
                <c:pt idx="238">
                  <c:v>32491</c:v>
                </c:pt>
                <c:pt idx="239">
                  <c:v>32492</c:v>
                </c:pt>
                <c:pt idx="240">
                  <c:v>32493</c:v>
                </c:pt>
                <c:pt idx="241">
                  <c:v>32496</c:v>
                </c:pt>
                <c:pt idx="242">
                  <c:v>32497</c:v>
                </c:pt>
                <c:pt idx="243">
                  <c:v>32498</c:v>
                </c:pt>
                <c:pt idx="244">
                  <c:v>32499</c:v>
                </c:pt>
                <c:pt idx="245">
                  <c:v>32500</c:v>
                </c:pt>
                <c:pt idx="246">
                  <c:v>32505</c:v>
                </c:pt>
                <c:pt idx="247">
                  <c:v>32506</c:v>
                </c:pt>
                <c:pt idx="248">
                  <c:v>32507</c:v>
                </c:pt>
                <c:pt idx="249">
                  <c:v>32511</c:v>
                </c:pt>
                <c:pt idx="250">
                  <c:v>32512</c:v>
                </c:pt>
                <c:pt idx="251">
                  <c:v>32513</c:v>
                </c:pt>
                <c:pt idx="252">
                  <c:v>32514</c:v>
                </c:pt>
                <c:pt idx="253">
                  <c:v>32517</c:v>
                </c:pt>
                <c:pt idx="254">
                  <c:v>32518</c:v>
                </c:pt>
                <c:pt idx="255">
                  <c:v>32519</c:v>
                </c:pt>
                <c:pt idx="256">
                  <c:v>32520</c:v>
                </c:pt>
                <c:pt idx="257">
                  <c:v>32521</c:v>
                </c:pt>
                <c:pt idx="258">
                  <c:v>32524</c:v>
                </c:pt>
                <c:pt idx="259">
                  <c:v>32525</c:v>
                </c:pt>
                <c:pt idx="260">
                  <c:v>32526</c:v>
                </c:pt>
                <c:pt idx="261">
                  <c:v>32527</c:v>
                </c:pt>
                <c:pt idx="262">
                  <c:v>32528</c:v>
                </c:pt>
                <c:pt idx="263">
                  <c:v>32531</c:v>
                </c:pt>
                <c:pt idx="264">
                  <c:v>32532</c:v>
                </c:pt>
                <c:pt idx="265">
                  <c:v>32533</c:v>
                </c:pt>
                <c:pt idx="266">
                  <c:v>32534</c:v>
                </c:pt>
                <c:pt idx="267">
                  <c:v>32535</c:v>
                </c:pt>
                <c:pt idx="268">
                  <c:v>32538</c:v>
                </c:pt>
                <c:pt idx="269">
                  <c:v>32539</c:v>
                </c:pt>
                <c:pt idx="270">
                  <c:v>32540</c:v>
                </c:pt>
                <c:pt idx="271">
                  <c:v>32541</c:v>
                </c:pt>
                <c:pt idx="272">
                  <c:v>32542</c:v>
                </c:pt>
                <c:pt idx="273">
                  <c:v>32545</c:v>
                </c:pt>
                <c:pt idx="274">
                  <c:v>32546</c:v>
                </c:pt>
                <c:pt idx="275">
                  <c:v>32547</c:v>
                </c:pt>
                <c:pt idx="276">
                  <c:v>32548</c:v>
                </c:pt>
                <c:pt idx="277">
                  <c:v>32549</c:v>
                </c:pt>
                <c:pt idx="278">
                  <c:v>32552</c:v>
                </c:pt>
                <c:pt idx="279">
                  <c:v>32553</c:v>
                </c:pt>
                <c:pt idx="280">
                  <c:v>32554</c:v>
                </c:pt>
                <c:pt idx="281">
                  <c:v>32555</c:v>
                </c:pt>
                <c:pt idx="282">
                  <c:v>32556</c:v>
                </c:pt>
                <c:pt idx="283">
                  <c:v>32559</c:v>
                </c:pt>
                <c:pt idx="284">
                  <c:v>32560</c:v>
                </c:pt>
                <c:pt idx="285">
                  <c:v>32561</c:v>
                </c:pt>
                <c:pt idx="286">
                  <c:v>32562</c:v>
                </c:pt>
                <c:pt idx="287">
                  <c:v>32563</c:v>
                </c:pt>
                <c:pt idx="288">
                  <c:v>32566</c:v>
                </c:pt>
                <c:pt idx="289">
                  <c:v>32567</c:v>
                </c:pt>
                <c:pt idx="290">
                  <c:v>32568</c:v>
                </c:pt>
                <c:pt idx="291">
                  <c:v>32569</c:v>
                </c:pt>
                <c:pt idx="292">
                  <c:v>32570</c:v>
                </c:pt>
                <c:pt idx="293">
                  <c:v>32573</c:v>
                </c:pt>
                <c:pt idx="294">
                  <c:v>32574</c:v>
                </c:pt>
                <c:pt idx="295">
                  <c:v>32575</c:v>
                </c:pt>
                <c:pt idx="296">
                  <c:v>32576</c:v>
                </c:pt>
                <c:pt idx="297">
                  <c:v>32577</c:v>
                </c:pt>
                <c:pt idx="298">
                  <c:v>32580</c:v>
                </c:pt>
                <c:pt idx="299">
                  <c:v>32581</c:v>
                </c:pt>
                <c:pt idx="300">
                  <c:v>32582</c:v>
                </c:pt>
                <c:pt idx="301">
                  <c:v>32583</c:v>
                </c:pt>
                <c:pt idx="302">
                  <c:v>32584</c:v>
                </c:pt>
                <c:pt idx="303">
                  <c:v>32587</c:v>
                </c:pt>
                <c:pt idx="304">
                  <c:v>32588</c:v>
                </c:pt>
                <c:pt idx="305">
                  <c:v>32589</c:v>
                </c:pt>
                <c:pt idx="306">
                  <c:v>32590</c:v>
                </c:pt>
                <c:pt idx="307">
                  <c:v>32595</c:v>
                </c:pt>
                <c:pt idx="308">
                  <c:v>32596</c:v>
                </c:pt>
                <c:pt idx="309">
                  <c:v>32597</c:v>
                </c:pt>
                <c:pt idx="310">
                  <c:v>32598</c:v>
                </c:pt>
                <c:pt idx="311">
                  <c:v>32601</c:v>
                </c:pt>
                <c:pt idx="312">
                  <c:v>32602</c:v>
                </c:pt>
                <c:pt idx="313">
                  <c:v>32603</c:v>
                </c:pt>
                <c:pt idx="314">
                  <c:v>32604</c:v>
                </c:pt>
                <c:pt idx="315">
                  <c:v>32605</c:v>
                </c:pt>
                <c:pt idx="316">
                  <c:v>32608</c:v>
                </c:pt>
                <c:pt idx="317">
                  <c:v>32609</c:v>
                </c:pt>
                <c:pt idx="318">
                  <c:v>32610</c:v>
                </c:pt>
                <c:pt idx="319">
                  <c:v>32611</c:v>
                </c:pt>
                <c:pt idx="320">
                  <c:v>32612</c:v>
                </c:pt>
                <c:pt idx="321">
                  <c:v>32615</c:v>
                </c:pt>
                <c:pt idx="322">
                  <c:v>32616</c:v>
                </c:pt>
                <c:pt idx="323">
                  <c:v>32617</c:v>
                </c:pt>
                <c:pt idx="324">
                  <c:v>32618</c:v>
                </c:pt>
                <c:pt idx="325">
                  <c:v>32619</c:v>
                </c:pt>
                <c:pt idx="326">
                  <c:v>32622</c:v>
                </c:pt>
                <c:pt idx="327">
                  <c:v>32623</c:v>
                </c:pt>
                <c:pt idx="328">
                  <c:v>32624</c:v>
                </c:pt>
                <c:pt idx="329">
                  <c:v>32625</c:v>
                </c:pt>
                <c:pt idx="330">
                  <c:v>32626</c:v>
                </c:pt>
                <c:pt idx="331">
                  <c:v>32630</c:v>
                </c:pt>
                <c:pt idx="332">
                  <c:v>32631</c:v>
                </c:pt>
                <c:pt idx="333">
                  <c:v>32632</c:v>
                </c:pt>
                <c:pt idx="334">
                  <c:v>32633</c:v>
                </c:pt>
                <c:pt idx="335">
                  <c:v>32636</c:v>
                </c:pt>
                <c:pt idx="336">
                  <c:v>32637</c:v>
                </c:pt>
                <c:pt idx="337">
                  <c:v>32638</c:v>
                </c:pt>
                <c:pt idx="338">
                  <c:v>32639</c:v>
                </c:pt>
                <c:pt idx="339">
                  <c:v>32640</c:v>
                </c:pt>
                <c:pt idx="340">
                  <c:v>32643</c:v>
                </c:pt>
                <c:pt idx="341">
                  <c:v>32644</c:v>
                </c:pt>
                <c:pt idx="342">
                  <c:v>32645</c:v>
                </c:pt>
                <c:pt idx="343">
                  <c:v>32646</c:v>
                </c:pt>
                <c:pt idx="344">
                  <c:v>32647</c:v>
                </c:pt>
                <c:pt idx="345">
                  <c:v>32650</c:v>
                </c:pt>
                <c:pt idx="346">
                  <c:v>32651</c:v>
                </c:pt>
                <c:pt idx="347">
                  <c:v>32652</c:v>
                </c:pt>
                <c:pt idx="348">
                  <c:v>32653</c:v>
                </c:pt>
                <c:pt idx="349">
                  <c:v>32654</c:v>
                </c:pt>
                <c:pt idx="350">
                  <c:v>32658</c:v>
                </c:pt>
                <c:pt idx="351">
                  <c:v>32659</c:v>
                </c:pt>
                <c:pt idx="352">
                  <c:v>32660</c:v>
                </c:pt>
                <c:pt idx="353">
                  <c:v>32661</c:v>
                </c:pt>
                <c:pt idx="354">
                  <c:v>32664</c:v>
                </c:pt>
                <c:pt idx="355">
                  <c:v>32665</c:v>
                </c:pt>
                <c:pt idx="356">
                  <c:v>32666</c:v>
                </c:pt>
                <c:pt idx="357">
                  <c:v>32667</c:v>
                </c:pt>
                <c:pt idx="358">
                  <c:v>32668</c:v>
                </c:pt>
                <c:pt idx="359">
                  <c:v>32671</c:v>
                </c:pt>
                <c:pt idx="360">
                  <c:v>32672</c:v>
                </c:pt>
                <c:pt idx="361">
                  <c:v>32673</c:v>
                </c:pt>
                <c:pt idx="362">
                  <c:v>32674</c:v>
                </c:pt>
                <c:pt idx="363">
                  <c:v>32675</c:v>
                </c:pt>
                <c:pt idx="364">
                  <c:v>32678</c:v>
                </c:pt>
                <c:pt idx="365">
                  <c:v>32679</c:v>
                </c:pt>
                <c:pt idx="366">
                  <c:v>32680</c:v>
                </c:pt>
                <c:pt idx="367">
                  <c:v>32681</c:v>
                </c:pt>
                <c:pt idx="368">
                  <c:v>32682</c:v>
                </c:pt>
                <c:pt idx="369">
                  <c:v>32685</c:v>
                </c:pt>
                <c:pt idx="370">
                  <c:v>32686</c:v>
                </c:pt>
                <c:pt idx="371">
                  <c:v>32687</c:v>
                </c:pt>
                <c:pt idx="372">
                  <c:v>32688</c:v>
                </c:pt>
                <c:pt idx="373">
                  <c:v>32689</c:v>
                </c:pt>
                <c:pt idx="374">
                  <c:v>32692</c:v>
                </c:pt>
                <c:pt idx="375">
                  <c:v>32693</c:v>
                </c:pt>
                <c:pt idx="376">
                  <c:v>32694</c:v>
                </c:pt>
                <c:pt idx="377">
                  <c:v>32695</c:v>
                </c:pt>
                <c:pt idx="378">
                  <c:v>32696</c:v>
                </c:pt>
                <c:pt idx="379">
                  <c:v>32699</c:v>
                </c:pt>
                <c:pt idx="380">
                  <c:v>32700</c:v>
                </c:pt>
                <c:pt idx="381">
                  <c:v>32701</c:v>
                </c:pt>
                <c:pt idx="382">
                  <c:v>32702</c:v>
                </c:pt>
                <c:pt idx="383">
                  <c:v>32703</c:v>
                </c:pt>
                <c:pt idx="384">
                  <c:v>32706</c:v>
                </c:pt>
                <c:pt idx="385">
                  <c:v>32707</c:v>
                </c:pt>
                <c:pt idx="386">
                  <c:v>32708</c:v>
                </c:pt>
                <c:pt idx="387">
                  <c:v>32709</c:v>
                </c:pt>
                <c:pt idx="388">
                  <c:v>32710</c:v>
                </c:pt>
                <c:pt idx="389">
                  <c:v>32713</c:v>
                </c:pt>
                <c:pt idx="390">
                  <c:v>32714</c:v>
                </c:pt>
                <c:pt idx="391">
                  <c:v>32715</c:v>
                </c:pt>
                <c:pt idx="392">
                  <c:v>32716</c:v>
                </c:pt>
                <c:pt idx="393">
                  <c:v>32717</c:v>
                </c:pt>
                <c:pt idx="394">
                  <c:v>32720</c:v>
                </c:pt>
                <c:pt idx="395">
                  <c:v>32721</c:v>
                </c:pt>
                <c:pt idx="396">
                  <c:v>32722</c:v>
                </c:pt>
                <c:pt idx="397">
                  <c:v>32723</c:v>
                </c:pt>
                <c:pt idx="398">
                  <c:v>32724</c:v>
                </c:pt>
                <c:pt idx="399">
                  <c:v>32727</c:v>
                </c:pt>
                <c:pt idx="400">
                  <c:v>32728</c:v>
                </c:pt>
                <c:pt idx="401">
                  <c:v>32729</c:v>
                </c:pt>
                <c:pt idx="402">
                  <c:v>32730</c:v>
                </c:pt>
                <c:pt idx="403">
                  <c:v>32731</c:v>
                </c:pt>
                <c:pt idx="404">
                  <c:v>32734</c:v>
                </c:pt>
                <c:pt idx="405">
                  <c:v>32735</c:v>
                </c:pt>
                <c:pt idx="406">
                  <c:v>32736</c:v>
                </c:pt>
                <c:pt idx="407">
                  <c:v>32737</c:v>
                </c:pt>
                <c:pt idx="408">
                  <c:v>32738</c:v>
                </c:pt>
                <c:pt idx="409">
                  <c:v>32741</c:v>
                </c:pt>
                <c:pt idx="410">
                  <c:v>32742</c:v>
                </c:pt>
                <c:pt idx="411">
                  <c:v>32743</c:v>
                </c:pt>
                <c:pt idx="412">
                  <c:v>32744</c:v>
                </c:pt>
                <c:pt idx="413">
                  <c:v>32745</c:v>
                </c:pt>
                <c:pt idx="414">
                  <c:v>32749</c:v>
                </c:pt>
                <c:pt idx="415">
                  <c:v>32750</c:v>
                </c:pt>
                <c:pt idx="416">
                  <c:v>32751</c:v>
                </c:pt>
                <c:pt idx="417">
                  <c:v>32752</c:v>
                </c:pt>
                <c:pt idx="418">
                  <c:v>32755</c:v>
                </c:pt>
                <c:pt idx="419">
                  <c:v>32756</c:v>
                </c:pt>
                <c:pt idx="420">
                  <c:v>32757</c:v>
                </c:pt>
                <c:pt idx="421">
                  <c:v>32758</c:v>
                </c:pt>
                <c:pt idx="422">
                  <c:v>32759</c:v>
                </c:pt>
                <c:pt idx="423">
                  <c:v>32762</c:v>
                </c:pt>
                <c:pt idx="424">
                  <c:v>32763</c:v>
                </c:pt>
                <c:pt idx="425">
                  <c:v>32764</c:v>
                </c:pt>
                <c:pt idx="426">
                  <c:v>32765</c:v>
                </c:pt>
                <c:pt idx="427">
                  <c:v>32766</c:v>
                </c:pt>
                <c:pt idx="428">
                  <c:v>32769</c:v>
                </c:pt>
                <c:pt idx="429">
                  <c:v>32770</c:v>
                </c:pt>
                <c:pt idx="430">
                  <c:v>32771</c:v>
                </c:pt>
                <c:pt idx="431">
                  <c:v>32772</c:v>
                </c:pt>
                <c:pt idx="432">
                  <c:v>32773</c:v>
                </c:pt>
                <c:pt idx="433">
                  <c:v>32776</c:v>
                </c:pt>
                <c:pt idx="434">
                  <c:v>32777</c:v>
                </c:pt>
                <c:pt idx="435">
                  <c:v>32778</c:v>
                </c:pt>
                <c:pt idx="436">
                  <c:v>32779</c:v>
                </c:pt>
                <c:pt idx="437">
                  <c:v>32780</c:v>
                </c:pt>
                <c:pt idx="438">
                  <c:v>32783</c:v>
                </c:pt>
                <c:pt idx="439">
                  <c:v>32784</c:v>
                </c:pt>
                <c:pt idx="440">
                  <c:v>32785</c:v>
                </c:pt>
                <c:pt idx="441">
                  <c:v>32786</c:v>
                </c:pt>
                <c:pt idx="442">
                  <c:v>32787</c:v>
                </c:pt>
                <c:pt idx="443">
                  <c:v>32790</c:v>
                </c:pt>
                <c:pt idx="444">
                  <c:v>32791</c:v>
                </c:pt>
                <c:pt idx="445">
                  <c:v>32792</c:v>
                </c:pt>
                <c:pt idx="446">
                  <c:v>32793</c:v>
                </c:pt>
                <c:pt idx="447">
                  <c:v>32794</c:v>
                </c:pt>
                <c:pt idx="448">
                  <c:v>32797</c:v>
                </c:pt>
                <c:pt idx="449">
                  <c:v>32798</c:v>
                </c:pt>
                <c:pt idx="450">
                  <c:v>32799</c:v>
                </c:pt>
                <c:pt idx="451">
                  <c:v>32800</c:v>
                </c:pt>
                <c:pt idx="452">
                  <c:v>32801</c:v>
                </c:pt>
                <c:pt idx="453">
                  <c:v>32804</c:v>
                </c:pt>
                <c:pt idx="454">
                  <c:v>32805</c:v>
                </c:pt>
                <c:pt idx="455">
                  <c:v>32806</c:v>
                </c:pt>
                <c:pt idx="456">
                  <c:v>32807</c:v>
                </c:pt>
                <c:pt idx="457">
                  <c:v>32808</c:v>
                </c:pt>
                <c:pt idx="458">
                  <c:v>32811</c:v>
                </c:pt>
                <c:pt idx="459">
                  <c:v>32812</c:v>
                </c:pt>
                <c:pt idx="460">
                  <c:v>32813</c:v>
                </c:pt>
                <c:pt idx="461">
                  <c:v>32814</c:v>
                </c:pt>
                <c:pt idx="462">
                  <c:v>32815</c:v>
                </c:pt>
                <c:pt idx="463">
                  <c:v>32818</c:v>
                </c:pt>
                <c:pt idx="464">
                  <c:v>32819</c:v>
                </c:pt>
                <c:pt idx="465">
                  <c:v>32820</c:v>
                </c:pt>
                <c:pt idx="466">
                  <c:v>32821</c:v>
                </c:pt>
                <c:pt idx="467">
                  <c:v>32822</c:v>
                </c:pt>
                <c:pt idx="468">
                  <c:v>32825</c:v>
                </c:pt>
                <c:pt idx="469">
                  <c:v>32826</c:v>
                </c:pt>
                <c:pt idx="470">
                  <c:v>32827</c:v>
                </c:pt>
                <c:pt idx="471">
                  <c:v>32828</c:v>
                </c:pt>
                <c:pt idx="472">
                  <c:v>32829</c:v>
                </c:pt>
                <c:pt idx="473">
                  <c:v>32832</c:v>
                </c:pt>
                <c:pt idx="474">
                  <c:v>32833</c:v>
                </c:pt>
                <c:pt idx="475">
                  <c:v>32834</c:v>
                </c:pt>
                <c:pt idx="476">
                  <c:v>32835</c:v>
                </c:pt>
                <c:pt idx="477">
                  <c:v>32836</c:v>
                </c:pt>
                <c:pt idx="478">
                  <c:v>32839</c:v>
                </c:pt>
                <c:pt idx="479">
                  <c:v>32840</c:v>
                </c:pt>
                <c:pt idx="480">
                  <c:v>32841</c:v>
                </c:pt>
                <c:pt idx="481">
                  <c:v>32842</c:v>
                </c:pt>
                <c:pt idx="482">
                  <c:v>32843</c:v>
                </c:pt>
                <c:pt idx="483">
                  <c:v>32846</c:v>
                </c:pt>
                <c:pt idx="484">
                  <c:v>32847</c:v>
                </c:pt>
                <c:pt idx="485">
                  <c:v>32848</c:v>
                </c:pt>
                <c:pt idx="486">
                  <c:v>32849</c:v>
                </c:pt>
                <c:pt idx="487">
                  <c:v>32850</c:v>
                </c:pt>
                <c:pt idx="488">
                  <c:v>32853</c:v>
                </c:pt>
                <c:pt idx="489">
                  <c:v>32854</c:v>
                </c:pt>
                <c:pt idx="490">
                  <c:v>32855</c:v>
                </c:pt>
                <c:pt idx="491">
                  <c:v>32856</c:v>
                </c:pt>
                <c:pt idx="492">
                  <c:v>32857</c:v>
                </c:pt>
                <c:pt idx="493">
                  <c:v>32860</c:v>
                </c:pt>
                <c:pt idx="494">
                  <c:v>32861</c:v>
                </c:pt>
                <c:pt idx="495">
                  <c:v>32862</c:v>
                </c:pt>
                <c:pt idx="496">
                  <c:v>32863</c:v>
                </c:pt>
                <c:pt idx="497">
                  <c:v>32864</c:v>
                </c:pt>
                <c:pt idx="498">
                  <c:v>32869</c:v>
                </c:pt>
                <c:pt idx="499">
                  <c:v>32870</c:v>
                </c:pt>
                <c:pt idx="500">
                  <c:v>32871</c:v>
                </c:pt>
                <c:pt idx="501">
                  <c:v>32875</c:v>
                </c:pt>
                <c:pt idx="502">
                  <c:v>32876</c:v>
                </c:pt>
                <c:pt idx="503">
                  <c:v>32877</c:v>
                </c:pt>
                <c:pt idx="504">
                  <c:v>32878</c:v>
                </c:pt>
                <c:pt idx="505">
                  <c:v>32881</c:v>
                </c:pt>
                <c:pt idx="506">
                  <c:v>32882</c:v>
                </c:pt>
                <c:pt idx="507">
                  <c:v>32883</c:v>
                </c:pt>
                <c:pt idx="508">
                  <c:v>32884</c:v>
                </c:pt>
                <c:pt idx="509">
                  <c:v>32885</c:v>
                </c:pt>
                <c:pt idx="510">
                  <c:v>32888</c:v>
                </c:pt>
                <c:pt idx="511">
                  <c:v>32889</c:v>
                </c:pt>
                <c:pt idx="512">
                  <c:v>32890</c:v>
                </c:pt>
                <c:pt idx="513">
                  <c:v>32891</c:v>
                </c:pt>
                <c:pt idx="514">
                  <c:v>32892</c:v>
                </c:pt>
                <c:pt idx="515">
                  <c:v>32895</c:v>
                </c:pt>
                <c:pt idx="516">
                  <c:v>32896</c:v>
                </c:pt>
                <c:pt idx="517">
                  <c:v>32897</c:v>
                </c:pt>
                <c:pt idx="518">
                  <c:v>32898</c:v>
                </c:pt>
                <c:pt idx="519">
                  <c:v>32899</c:v>
                </c:pt>
                <c:pt idx="520">
                  <c:v>32902</c:v>
                </c:pt>
                <c:pt idx="521">
                  <c:v>32903</c:v>
                </c:pt>
                <c:pt idx="522">
                  <c:v>32904</c:v>
                </c:pt>
                <c:pt idx="523">
                  <c:v>32905</c:v>
                </c:pt>
                <c:pt idx="524">
                  <c:v>32906</c:v>
                </c:pt>
                <c:pt idx="525">
                  <c:v>32909</c:v>
                </c:pt>
                <c:pt idx="526">
                  <c:v>32910</c:v>
                </c:pt>
                <c:pt idx="527">
                  <c:v>32911</c:v>
                </c:pt>
                <c:pt idx="528">
                  <c:v>32912</c:v>
                </c:pt>
                <c:pt idx="529">
                  <c:v>32913</c:v>
                </c:pt>
                <c:pt idx="530">
                  <c:v>32916</c:v>
                </c:pt>
                <c:pt idx="531">
                  <c:v>32917</c:v>
                </c:pt>
                <c:pt idx="532">
                  <c:v>32918</c:v>
                </c:pt>
                <c:pt idx="533">
                  <c:v>32919</c:v>
                </c:pt>
                <c:pt idx="534">
                  <c:v>32920</c:v>
                </c:pt>
                <c:pt idx="535">
                  <c:v>32923</c:v>
                </c:pt>
                <c:pt idx="536">
                  <c:v>32924</c:v>
                </c:pt>
                <c:pt idx="537">
                  <c:v>32925</c:v>
                </c:pt>
                <c:pt idx="538">
                  <c:v>32926</c:v>
                </c:pt>
                <c:pt idx="539">
                  <c:v>32927</c:v>
                </c:pt>
                <c:pt idx="540">
                  <c:v>32930</c:v>
                </c:pt>
                <c:pt idx="541">
                  <c:v>32931</c:v>
                </c:pt>
                <c:pt idx="542">
                  <c:v>32932</c:v>
                </c:pt>
                <c:pt idx="543">
                  <c:v>32933</c:v>
                </c:pt>
                <c:pt idx="544">
                  <c:v>32934</c:v>
                </c:pt>
                <c:pt idx="545">
                  <c:v>32937</c:v>
                </c:pt>
                <c:pt idx="546">
                  <c:v>32938</c:v>
                </c:pt>
                <c:pt idx="547">
                  <c:v>32939</c:v>
                </c:pt>
                <c:pt idx="548">
                  <c:v>32940</c:v>
                </c:pt>
                <c:pt idx="549">
                  <c:v>32941</c:v>
                </c:pt>
                <c:pt idx="550">
                  <c:v>32944</c:v>
                </c:pt>
                <c:pt idx="551">
                  <c:v>32945</c:v>
                </c:pt>
                <c:pt idx="552">
                  <c:v>32946</c:v>
                </c:pt>
                <c:pt idx="553">
                  <c:v>32947</c:v>
                </c:pt>
                <c:pt idx="554">
                  <c:v>32948</c:v>
                </c:pt>
                <c:pt idx="555">
                  <c:v>32951</c:v>
                </c:pt>
                <c:pt idx="556">
                  <c:v>32952</c:v>
                </c:pt>
                <c:pt idx="557">
                  <c:v>32953</c:v>
                </c:pt>
                <c:pt idx="558">
                  <c:v>32954</c:v>
                </c:pt>
                <c:pt idx="559">
                  <c:v>32955</c:v>
                </c:pt>
                <c:pt idx="560">
                  <c:v>32958</c:v>
                </c:pt>
                <c:pt idx="561">
                  <c:v>32959</c:v>
                </c:pt>
                <c:pt idx="562">
                  <c:v>32960</c:v>
                </c:pt>
                <c:pt idx="563">
                  <c:v>32961</c:v>
                </c:pt>
                <c:pt idx="564">
                  <c:v>32962</c:v>
                </c:pt>
                <c:pt idx="565">
                  <c:v>32965</c:v>
                </c:pt>
                <c:pt idx="566">
                  <c:v>32966</c:v>
                </c:pt>
                <c:pt idx="567">
                  <c:v>32967</c:v>
                </c:pt>
                <c:pt idx="568">
                  <c:v>32968</c:v>
                </c:pt>
                <c:pt idx="569">
                  <c:v>32969</c:v>
                </c:pt>
                <c:pt idx="570">
                  <c:v>32972</c:v>
                </c:pt>
                <c:pt idx="571">
                  <c:v>32973</c:v>
                </c:pt>
                <c:pt idx="572">
                  <c:v>32974</c:v>
                </c:pt>
                <c:pt idx="573">
                  <c:v>32975</c:v>
                </c:pt>
                <c:pt idx="574">
                  <c:v>32980</c:v>
                </c:pt>
                <c:pt idx="575">
                  <c:v>32981</c:v>
                </c:pt>
                <c:pt idx="576">
                  <c:v>32982</c:v>
                </c:pt>
                <c:pt idx="577">
                  <c:v>32983</c:v>
                </c:pt>
                <c:pt idx="578">
                  <c:v>32986</c:v>
                </c:pt>
                <c:pt idx="579">
                  <c:v>32987</c:v>
                </c:pt>
                <c:pt idx="580">
                  <c:v>32988</c:v>
                </c:pt>
                <c:pt idx="581">
                  <c:v>32989</c:v>
                </c:pt>
                <c:pt idx="582">
                  <c:v>32990</c:v>
                </c:pt>
                <c:pt idx="583">
                  <c:v>32993</c:v>
                </c:pt>
                <c:pt idx="584">
                  <c:v>32994</c:v>
                </c:pt>
                <c:pt idx="585">
                  <c:v>32995</c:v>
                </c:pt>
                <c:pt idx="586">
                  <c:v>32996</c:v>
                </c:pt>
                <c:pt idx="587">
                  <c:v>32997</c:v>
                </c:pt>
                <c:pt idx="588">
                  <c:v>33001</c:v>
                </c:pt>
                <c:pt idx="589">
                  <c:v>33002</c:v>
                </c:pt>
                <c:pt idx="590">
                  <c:v>33003</c:v>
                </c:pt>
                <c:pt idx="591">
                  <c:v>33004</c:v>
                </c:pt>
                <c:pt idx="592">
                  <c:v>33007</c:v>
                </c:pt>
                <c:pt idx="593">
                  <c:v>33008</c:v>
                </c:pt>
                <c:pt idx="594">
                  <c:v>33009</c:v>
                </c:pt>
                <c:pt idx="595">
                  <c:v>33010</c:v>
                </c:pt>
                <c:pt idx="596">
                  <c:v>33011</c:v>
                </c:pt>
                <c:pt idx="597">
                  <c:v>33014</c:v>
                </c:pt>
                <c:pt idx="598">
                  <c:v>33015</c:v>
                </c:pt>
                <c:pt idx="599">
                  <c:v>33016</c:v>
                </c:pt>
                <c:pt idx="600">
                  <c:v>33017</c:v>
                </c:pt>
                <c:pt idx="601">
                  <c:v>33018</c:v>
                </c:pt>
                <c:pt idx="602">
                  <c:v>33022</c:v>
                </c:pt>
                <c:pt idx="603">
                  <c:v>33023</c:v>
                </c:pt>
                <c:pt idx="604">
                  <c:v>33024</c:v>
                </c:pt>
                <c:pt idx="605">
                  <c:v>33025</c:v>
                </c:pt>
                <c:pt idx="606">
                  <c:v>33028</c:v>
                </c:pt>
                <c:pt idx="607">
                  <c:v>33029</c:v>
                </c:pt>
                <c:pt idx="608">
                  <c:v>33030</c:v>
                </c:pt>
                <c:pt idx="609">
                  <c:v>33031</c:v>
                </c:pt>
                <c:pt idx="610">
                  <c:v>33032</c:v>
                </c:pt>
                <c:pt idx="611">
                  <c:v>33035</c:v>
                </c:pt>
                <c:pt idx="612">
                  <c:v>33036</c:v>
                </c:pt>
                <c:pt idx="613">
                  <c:v>33037</c:v>
                </c:pt>
                <c:pt idx="614">
                  <c:v>33038</c:v>
                </c:pt>
                <c:pt idx="615">
                  <c:v>33039</c:v>
                </c:pt>
                <c:pt idx="616">
                  <c:v>33042</c:v>
                </c:pt>
                <c:pt idx="617">
                  <c:v>33043</c:v>
                </c:pt>
                <c:pt idx="618">
                  <c:v>33044</c:v>
                </c:pt>
                <c:pt idx="619">
                  <c:v>33045</c:v>
                </c:pt>
                <c:pt idx="620">
                  <c:v>33046</c:v>
                </c:pt>
                <c:pt idx="621">
                  <c:v>33049</c:v>
                </c:pt>
                <c:pt idx="622">
                  <c:v>33050</c:v>
                </c:pt>
                <c:pt idx="623">
                  <c:v>33051</c:v>
                </c:pt>
                <c:pt idx="624">
                  <c:v>33052</c:v>
                </c:pt>
                <c:pt idx="625">
                  <c:v>33053</c:v>
                </c:pt>
                <c:pt idx="626">
                  <c:v>33056</c:v>
                </c:pt>
                <c:pt idx="627">
                  <c:v>33057</c:v>
                </c:pt>
                <c:pt idx="628">
                  <c:v>33058</c:v>
                </c:pt>
                <c:pt idx="629">
                  <c:v>33059</c:v>
                </c:pt>
                <c:pt idx="630">
                  <c:v>33060</c:v>
                </c:pt>
                <c:pt idx="631">
                  <c:v>33063</c:v>
                </c:pt>
                <c:pt idx="632">
                  <c:v>33064</c:v>
                </c:pt>
                <c:pt idx="633">
                  <c:v>33065</c:v>
                </c:pt>
                <c:pt idx="634">
                  <c:v>33066</c:v>
                </c:pt>
                <c:pt idx="635">
                  <c:v>33067</c:v>
                </c:pt>
                <c:pt idx="636">
                  <c:v>33070</c:v>
                </c:pt>
                <c:pt idx="637">
                  <c:v>33071</c:v>
                </c:pt>
                <c:pt idx="638">
                  <c:v>33072</c:v>
                </c:pt>
                <c:pt idx="639">
                  <c:v>33073</c:v>
                </c:pt>
                <c:pt idx="640">
                  <c:v>33074</c:v>
                </c:pt>
                <c:pt idx="641">
                  <c:v>33077</c:v>
                </c:pt>
                <c:pt idx="642">
                  <c:v>33078</c:v>
                </c:pt>
                <c:pt idx="643">
                  <c:v>33079</c:v>
                </c:pt>
                <c:pt idx="644">
                  <c:v>33080</c:v>
                </c:pt>
                <c:pt idx="645">
                  <c:v>33081</c:v>
                </c:pt>
                <c:pt idx="646">
                  <c:v>33084</c:v>
                </c:pt>
                <c:pt idx="647">
                  <c:v>33085</c:v>
                </c:pt>
                <c:pt idx="648">
                  <c:v>33086</c:v>
                </c:pt>
                <c:pt idx="649">
                  <c:v>33087</c:v>
                </c:pt>
                <c:pt idx="650">
                  <c:v>33088</c:v>
                </c:pt>
                <c:pt idx="651">
                  <c:v>33091</c:v>
                </c:pt>
                <c:pt idx="652">
                  <c:v>33092</c:v>
                </c:pt>
                <c:pt idx="653">
                  <c:v>33093</c:v>
                </c:pt>
                <c:pt idx="654">
                  <c:v>33094</c:v>
                </c:pt>
                <c:pt idx="655">
                  <c:v>33095</c:v>
                </c:pt>
                <c:pt idx="656">
                  <c:v>33098</c:v>
                </c:pt>
                <c:pt idx="657">
                  <c:v>33099</c:v>
                </c:pt>
                <c:pt idx="658">
                  <c:v>33100</c:v>
                </c:pt>
                <c:pt idx="659">
                  <c:v>33101</c:v>
                </c:pt>
                <c:pt idx="660">
                  <c:v>33102</c:v>
                </c:pt>
                <c:pt idx="661">
                  <c:v>33105</c:v>
                </c:pt>
                <c:pt idx="662">
                  <c:v>33106</c:v>
                </c:pt>
                <c:pt idx="663">
                  <c:v>33107</c:v>
                </c:pt>
                <c:pt idx="664">
                  <c:v>33108</c:v>
                </c:pt>
                <c:pt idx="665">
                  <c:v>33109</c:v>
                </c:pt>
                <c:pt idx="666">
                  <c:v>33113</c:v>
                </c:pt>
                <c:pt idx="667">
                  <c:v>33114</c:v>
                </c:pt>
                <c:pt idx="668">
                  <c:v>33115</c:v>
                </c:pt>
                <c:pt idx="669">
                  <c:v>33116</c:v>
                </c:pt>
                <c:pt idx="670">
                  <c:v>33119</c:v>
                </c:pt>
                <c:pt idx="671">
                  <c:v>33120</c:v>
                </c:pt>
                <c:pt idx="672">
                  <c:v>33121</c:v>
                </c:pt>
                <c:pt idx="673">
                  <c:v>33122</c:v>
                </c:pt>
                <c:pt idx="674">
                  <c:v>33123</c:v>
                </c:pt>
                <c:pt idx="675">
                  <c:v>33126</c:v>
                </c:pt>
                <c:pt idx="676">
                  <c:v>33127</c:v>
                </c:pt>
                <c:pt idx="677">
                  <c:v>33128</c:v>
                </c:pt>
                <c:pt idx="678">
                  <c:v>33129</c:v>
                </c:pt>
                <c:pt idx="679">
                  <c:v>33130</c:v>
                </c:pt>
                <c:pt idx="680">
                  <c:v>33133</c:v>
                </c:pt>
                <c:pt idx="681">
                  <c:v>33134</c:v>
                </c:pt>
                <c:pt idx="682">
                  <c:v>33135</c:v>
                </c:pt>
                <c:pt idx="683">
                  <c:v>33136</c:v>
                </c:pt>
                <c:pt idx="684">
                  <c:v>33137</c:v>
                </c:pt>
                <c:pt idx="685">
                  <c:v>33140</c:v>
                </c:pt>
                <c:pt idx="686">
                  <c:v>33141</c:v>
                </c:pt>
                <c:pt idx="687">
                  <c:v>33142</c:v>
                </c:pt>
                <c:pt idx="688">
                  <c:v>33143</c:v>
                </c:pt>
                <c:pt idx="689">
                  <c:v>33144</c:v>
                </c:pt>
                <c:pt idx="690">
                  <c:v>33147</c:v>
                </c:pt>
                <c:pt idx="691">
                  <c:v>33148</c:v>
                </c:pt>
                <c:pt idx="692">
                  <c:v>33149</c:v>
                </c:pt>
                <c:pt idx="693">
                  <c:v>33150</c:v>
                </c:pt>
                <c:pt idx="694">
                  <c:v>33151</c:v>
                </c:pt>
                <c:pt idx="695">
                  <c:v>33154</c:v>
                </c:pt>
                <c:pt idx="696">
                  <c:v>33155</c:v>
                </c:pt>
                <c:pt idx="697">
                  <c:v>33156</c:v>
                </c:pt>
                <c:pt idx="698">
                  <c:v>33157</c:v>
                </c:pt>
                <c:pt idx="699">
                  <c:v>33158</c:v>
                </c:pt>
                <c:pt idx="700">
                  <c:v>33161</c:v>
                </c:pt>
                <c:pt idx="701">
                  <c:v>33162</c:v>
                </c:pt>
                <c:pt idx="702">
                  <c:v>33163</c:v>
                </c:pt>
                <c:pt idx="703">
                  <c:v>33164</c:v>
                </c:pt>
                <c:pt idx="704">
                  <c:v>33165</c:v>
                </c:pt>
                <c:pt idx="705">
                  <c:v>33168</c:v>
                </c:pt>
                <c:pt idx="706">
                  <c:v>33169</c:v>
                </c:pt>
                <c:pt idx="707">
                  <c:v>33170</c:v>
                </c:pt>
                <c:pt idx="708">
                  <c:v>33171</c:v>
                </c:pt>
                <c:pt idx="709">
                  <c:v>33172</c:v>
                </c:pt>
                <c:pt idx="710">
                  <c:v>33175</c:v>
                </c:pt>
                <c:pt idx="711">
                  <c:v>33176</c:v>
                </c:pt>
                <c:pt idx="712">
                  <c:v>33177</c:v>
                </c:pt>
                <c:pt idx="713">
                  <c:v>33178</c:v>
                </c:pt>
                <c:pt idx="714">
                  <c:v>33179</c:v>
                </c:pt>
                <c:pt idx="715">
                  <c:v>33182</c:v>
                </c:pt>
                <c:pt idx="716">
                  <c:v>33183</c:v>
                </c:pt>
                <c:pt idx="717">
                  <c:v>33184</c:v>
                </c:pt>
                <c:pt idx="718">
                  <c:v>33185</c:v>
                </c:pt>
                <c:pt idx="719">
                  <c:v>33186</c:v>
                </c:pt>
                <c:pt idx="720">
                  <c:v>33189</c:v>
                </c:pt>
                <c:pt idx="721">
                  <c:v>33190</c:v>
                </c:pt>
                <c:pt idx="722">
                  <c:v>33191</c:v>
                </c:pt>
                <c:pt idx="723">
                  <c:v>33192</c:v>
                </c:pt>
                <c:pt idx="724">
                  <c:v>33193</c:v>
                </c:pt>
                <c:pt idx="725">
                  <c:v>33196</c:v>
                </c:pt>
                <c:pt idx="726">
                  <c:v>33197</c:v>
                </c:pt>
                <c:pt idx="727">
                  <c:v>33198</c:v>
                </c:pt>
                <c:pt idx="728">
                  <c:v>33199</c:v>
                </c:pt>
                <c:pt idx="729">
                  <c:v>33200</c:v>
                </c:pt>
                <c:pt idx="730">
                  <c:v>33203</c:v>
                </c:pt>
                <c:pt idx="731">
                  <c:v>33204</c:v>
                </c:pt>
                <c:pt idx="732">
                  <c:v>33205</c:v>
                </c:pt>
                <c:pt idx="733">
                  <c:v>33206</c:v>
                </c:pt>
                <c:pt idx="734">
                  <c:v>33207</c:v>
                </c:pt>
                <c:pt idx="735">
                  <c:v>33210</c:v>
                </c:pt>
                <c:pt idx="736">
                  <c:v>33211</c:v>
                </c:pt>
                <c:pt idx="737">
                  <c:v>33212</c:v>
                </c:pt>
                <c:pt idx="738">
                  <c:v>33213</c:v>
                </c:pt>
                <c:pt idx="739">
                  <c:v>33214</c:v>
                </c:pt>
                <c:pt idx="740">
                  <c:v>33217</c:v>
                </c:pt>
                <c:pt idx="741">
                  <c:v>33218</c:v>
                </c:pt>
                <c:pt idx="742">
                  <c:v>33219</c:v>
                </c:pt>
                <c:pt idx="743">
                  <c:v>33220</c:v>
                </c:pt>
                <c:pt idx="744">
                  <c:v>33221</c:v>
                </c:pt>
                <c:pt idx="745">
                  <c:v>33224</c:v>
                </c:pt>
                <c:pt idx="746">
                  <c:v>33225</c:v>
                </c:pt>
                <c:pt idx="747">
                  <c:v>33226</c:v>
                </c:pt>
                <c:pt idx="748">
                  <c:v>33227</c:v>
                </c:pt>
                <c:pt idx="749">
                  <c:v>33228</c:v>
                </c:pt>
                <c:pt idx="750">
                  <c:v>33231</c:v>
                </c:pt>
                <c:pt idx="751">
                  <c:v>33234</c:v>
                </c:pt>
                <c:pt idx="752">
                  <c:v>33235</c:v>
                </c:pt>
                <c:pt idx="753">
                  <c:v>33238</c:v>
                </c:pt>
                <c:pt idx="754">
                  <c:v>33240</c:v>
                </c:pt>
                <c:pt idx="755">
                  <c:v>33241</c:v>
                </c:pt>
                <c:pt idx="756">
                  <c:v>33242</c:v>
                </c:pt>
                <c:pt idx="757">
                  <c:v>33245</c:v>
                </c:pt>
                <c:pt idx="758">
                  <c:v>33246</c:v>
                </c:pt>
                <c:pt idx="759">
                  <c:v>33247</c:v>
                </c:pt>
                <c:pt idx="760">
                  <c:v>33248</c:v>
                </c:pt>
                <c:pt idx="761">
                  <c:v>33249</c:v>
                </c:pt>
                <c:pt idx="762">
                  <c:v>33252</c:v>
                </c:pt>
                <c:pt idx="763">
                  <c:v>33253</c:v>
                </c:pt>
                <c:pt idx="764">
                  <c:v>33254</c:v>
                </c:pt>
                <c:pt idx="765">
                  <c:v>33255</c:v>
                </c:pt>
                <c:pt idx="766">
                  <c:v>33256</c:v>
                </c:pt>
                <c:pt idx="767">
                  <c:v>33259</c:v>
                </c:pt>
                <c:pt idx="768">
                  <c:v>33260</c:v>
                </c:pt>
                <c:pt idx="769">
                  <c:v>33261</c:v>
                </c:pt>
                <c:pt idx="770">
                  <c:v>33262</c:v>
                </c:pt>
                <c:pt idx="771">
                  <c:v>33263</c:v>
                </c:pt>
                <c:pt idx="772">
                  <c:v>33266</c:v>
                </c:pt>
                <c:pt idx="773">
                  <c:v>33267</c:v>
                </c:pt>
                <c:pt idx="774">
                  <c:v>33268</c:v>
                </c:pt>
                <c:pt idx="775">
                  <c:v>33269</c:v>
                </c:pt>
                <c:pt idx="776">
                  <c:v>33270</c:v>
                </c:pt>
                <c:pt idx="777">
                  <c:v>33273</c:v>
                </c:pt>
                <c:pt idx="778">
                  <c:v>33274</c:v>
                </c:pt>
                <c:pt idx="779">
                  <c:v>33275</c:v>
                </c:pt>
                <c:pt idx="780">
                  <c:v>33276</c:v>
                </c:pt>
                <c:pt idx="781">
                  <c:v>33277</c:v>
                </c:pt>
                <c:pt idx="782">
                  <c:v>33280</c:v>
                </c:pt>
                <c:pt idx="783">
                  <c:v>33281</c:v>
                </c:pt>
                <c:pt idx="784">
                  <c:v>33282</c:v>
                </c:pt>
                <c:pt idx="785">
                  <c:v>33283</c:v>
                </c:pt>
                <c:pt idx="786">
                  <c:v>33284</c:v>
                </c:pt>
                <c:pt idx="787">
                  <c:v>33287</c:v>
                </c:pt>
                <c:pt idx="788">
                  <c:v>33288</c:v>
                </c:pt>
                <c:pt idx="789">
                  <c:v>33289</c:v>
                </c:pt>
                <c:pt idx="790">
                  <c:v>33290</c:v>
                </c:pt>
                <c:pt idx="791">
                  <c:v>33291</c:v>
                </c:pt>
                <c:pt idx="792">
                  <c:v>33294</c:v>
                </c:pt>
                <c:pt idx="793">
                  <c:v>33295</c:v>
                </c:pt>
                <c:pt idx="794">
                  <c:v>33296</c:v>
                </c:pt>
                <c:pt idx="795">
                  <c:v>33297</c:v>
                </c:pt>
                <c:pt idx="796">
                  <c:v>33298</c:v>
                </c:pt>
                <c:pt idx="797">
                  <c:v>33301</c:v>
                </c:pt>
                <c:pt idx="798">
                  <c:v>33302</c:v>
                </c:pt>
                <c:pt idx="799">
                  <c:v>33303</c:v>
                </c:pt>
                <c:pt idx="800">
                  <c:v>33304</c:v>
                </c:pt>
                <c:pt idx="801">
                  <c:v>33305</c:v>
                </c:pt>
                <c:pt idx="802">
                  <c:v>33308</c:v>
                </c:pt>
                <c:pt idx="803">
                  <c:v>33309</c:v>
                </c:pt>
                <c:pt idx="804">
                  <c:v>33310</c:v>
                </c:pt>
                <c:pt idx="805">
                  <c:v>33311</c:v>
                </c:pt>
                <c:pt idx="806">
                  <c:v>33312</c:v>
                </c:pt>
                <c:pt idx="807">
                  <c:v>33315</c:v>
                </c:pt>
                <c:pt idx="808">
                  <c:v>33316</c:v>
                </c:pt>
                <c:pt idx="809">
                  <c:v>33317</c:v>
                </c:pt>
                <c:pt idx="810">
                  <c:v>33318</c:v>
                </c:pt>
                <c:pt idx="811">
                  <c:v>33319</c:v>
                </c:pt>
                <c:pt idx="812">
                  <c:v>33322</c:v>
                </c:pt>
                <c:pt idx="813">
                  <c:v>33323</c:v>
                </c:pt>
                <c:pt idx="814">
                  <c:v>33324</c:v>
                </c:pt>
                <c:pt idx="815">
                  <c:v>33325</c:v>
                </c:pt>
                <c:pt idx="816">
                  <c:v>33330</c:v>
                </c:pt>
                <c:pt idx="817">
                  <c:v>33331</c:v>
                </c:pt>
                <c:pt idx="818">
                  <c:v>33332</c:v>
                </c:pt>
                <c:pt idx="819">
                  <c:v>33333</c:v>
                </c:pt>
                <c:pt idx="820">
                  <c:v>33336</c:v>
                </c:pt>
                <c:pt idx="821">
                  <c:v>33337</c:v>
                </c:pt>
                <c:pt idx="822">
                  <c:v>33338</c:v>
                </c:pt>
                <c:pt idx="823">
                  <c:v>33339</c:v>
                </c:pt>
                <c:pt idx="824">
                  <c:v>33340</c:v>
                </c:pt>
                <c:pt idx="825">
                  <c:v>33343</c:v>
                </c:pt>
                <c:pt idx="826">
                  <c:v>33344</c:v>
                </c:pt>
                <c:pt idx="827">
                  <c:v>33345</c:v>
                </c:pt>
                <c:pt idx="828">
                  <c:v>33346</c:v>
                </c:pt>
                <c:pt idx="829">
                  <c:v>33347</c:v>
                </c:pt>
                <c:pt idx="830">
                  <c:v>33350</c:v>
                </c:pt>
                <c:pt idx="831">
                  <c:v>33351</c:v>
                </c:pt>
                <c:pt idx="832">
                  <c:v>33352</c:v>
                </c:pt>
                <c:pt idx="833">
                  <c:v>33353</c:v>
                </c:pt>
                <c:pt idx="834">
                  <c:v>33354</c:v>
                </c:pt>
                <c:pt idx="835">
                  <c:v>33357</c:v>
                </c:pt>
                <c:pt idx="836">
                  <c:v>33358</c:v>
                </c:pt>
                <c:pt idx="837">
                  <c:v>33359</c:v>
                </c:pt>
                <c:pt idx="838">
                  <c:v>33360</c:v>
                </c:pt>
                <c:pt idx="839">
                  <c:v>33361</c:v>
                </c:pt>
                <c:pt idx="840">
                  <c:v>33365</c:v>
                </c:pt>
                <c:pt idx="841">
                  <c:v>33366</c:v>
                </c:pt>
                <c:pt idx="842">
                  <c:v>33367</c:v>
                </c:pt>
                <c:pt idx="843">
                  <c:v>33368</c:v>
                </c:pt>
                <c:pt idx="844">
                  <c:v>33371</c:v>
                </c:pt>
                <c:pt idx="845">
                  <c:v>33372</c:v>
                </c:pt>
                <c:pt idx="846">
                  <c:v>33373</c:v>
                </c:pt>
                <c:pt idx="847">
                  <c:v>33374</c:v>
                </c:pt>
                <c:pt idx="848">
                  <c:v>33375</c:v>
                </c:pt>
                <c:pt idx="849">
                  <c:v>33378</c:v>
                </c:pt>
                <c:pt idx="850">
                  <c:v>33379</c:v>
                </c:pt>
                <c:pt idx="851">
                  <c:v>33380</c:v>
                </c:pt>
                <c:pt idx="852">
                  <c:v>33381</c:v>
                </c:pt>
                <c:pt idx="853">
                  <c:v>33382</c:v>
                </c:pt>
                <c:pt idx="854">
                  <c:v>33386</c:v>
                </c:pt>
                <c:pt idx="855">
                  <c:v>33387</c:v>
                </c:pt>
                <c:pt idx="856">
                  <c:v>33388</c:v>
                </c:pt>
                <c:pt idx="857">
                  <c:v>33389</c:v>
                </c:pt>
                <c:pt idx="858">
                  <c:v>33392</c:v>
                </c:pt>
                <c:pt idx="859">
                  <c:v>33393</c:v>
                </c:pt>
                <c:pt idx="860">
                  <c:v>33394</c:v>
                </c:pt>
                <c:pt idx="861">
                  <c:v>33395</c:v>
                </c:pt>
                <c:pt idx="862">
                  <c:v>33396</c:v>
                </c:pt>
                <c:pt idx="863">
                  <c:v>33399</c:v>
                </c:pt>
                <c:pt idx="864">
                  <c:v>33400</c:v>
                </c:pt>
                <c:pt idx="865">
                  <c:v>33401</c:v>
                </c:pt>
                <c:pt idx="866">
                  <c:v>33402</c:v>
                </c:pt>
                <c:pt idx="867">
                  <c:v>33403</c:v>
                </c:pt>
                <c:pt idx="868">
                  <c:v>33406</c:v>
                </c:pt>
                <c:pt idx="869">
                  <c:v>33407</c:v>
                </c:pt>
                <c:pt idx="870">
                  <c:v>33408</c:v>
                </c:pt>
                <c:pt idx="871">
                  <c:v>33409</c:v>
                </c:pt>
                <c:pt idx="872">
                  <c:v>33410</c:v>
                </c:pt>
                <c:pt idx="873">
                  <c:v>33413</c:v>
                </c:pt>
                <c:pt idx="874">
                  <c:v>33414</c:v>
                </c:pt>
                <c:pt idx="875">
                  <c:v>33415</c:v>
                </c:pt>
                <c:pt idx="876">
                  <c:v>33416</c:v>
                </c:pt>
                <c:pt idx="877">
                  <c:v>33417</c:v>
                </c:pt>
                <c:pt idx="878">
                  <c:v>33420</c:v>
                </c:pt>
                <c:pt idx="879">
                  <c:v>33421</c:v>
                </c:pt>
                <c:pt idx="880">
                  <c:v>33422</c:v>
                </c:pt>
                <c:pt idx="881">
                  <c:v>33423</c:v>
                </c:pt>
                <c:pt idx="882">
                  <c:v>33424</c:v>
                </c:pt>
                <c:pt idx="883">
                  <c:v>33427</c:v>
                </c:pt>
                <c:pt idx="884">
                  <c:v>33428</c:v>
                </c:pt>
                <c:pt idx="885">
                  <c:v>33429</c:v>
                </c:pt>
                <c:pt idx="886">
                  <c:v>33430</c:v>
                </c:pt>
                <c:pt idx="887">
                  <c:v>33431</c:v>
                </c:pt>
                <c:pt idx="888">
                  <c:v>33434</c:v>
                </c:pt>
                <c:pt idx="889">
                  <c:v>33435</c:v>
                </c:pt>
                <c:pt idx="890">
                  <c:v>33436</c:v>
                </c:pt>
                <c:pt idx="891">
                  <c:v>33437</c:v>
                </c:pt>
                <c:pt idx="892">
                  <c:v>33438</c:v>
                </c:pt>
                <c:pt idx="893">
                  <c:v>33441</c:v>
                </c:pt>
                <c:pt idx="894">
                  <c:v>33442</c:v>
                </c:pt>
                <c:pt idx="895">
                  <c:v>33443</c:v>
                </c:pt>
                <c:pt idx="896">
                  <c:v>33444</c:v>
                </c:pt>
                <c:pt idx="897">
                  <c:v>33445</c:v>
                </c:pt>
                <c:pt idx="898">
                  <c:v>33448</c:v>
                </c:pt>
                <c:pt idx="899">
                  <c:v>33449</c:v>
                </c:pt>
                <c:pt idx="900">
                  <c:v>33450</c:v>
                </c:pt>
                <c:pt idx="901">
                  <c:v>33451</c:v>
                </c:pt>
                <c:pt idx="902">
                  <c:v>33452</c:v>
                </c:pt>
                <c:pt idx="903">
                  <c:v>33455</c:v>
                </c:pt>
                <c:pt idx="904">
                  <c:v>33456</c:v>
                </c:pt>
                <c:pt idx="905">
                  <c:v>33457</c:v>
                </c:pt>
                <c:pt idx="906">
                  <c:v>33458</c:v>
                </c:pt>
                <c:pt idx="907">
                  <c:v>33459</c:v>
                </c:pt>
                <c:pt idx="908">
                  <c:v>33462</c:v>
                </c:pt>
                <c:pt idx="909">
                  <c:v>33463</c:v>
                </c:pt>
                <c:pt idx="910">
                  <c:v>33464</c:v>
                </c:pt>
                <c:pt idx="911">
                  <c:v>33465</c:v>
                </c:pt>
                <c:pt idx="912">
                  <c:v>33466</c:v>
                </c:pt>
                <c:pt idx="913">
                  <c:v>33469</c:v>
                </c:pt>
                <c:pt idx="914">
                  <c:v>33470</c:v>
                </c:pt>
                <c:pt idx="915">
                  <c:v>33471</c:v>
                </c:pt>
                <c:pt idx="916">
                  <c:v>33472</c:v>
                </c:pt>
                <c:pt idx="917">
                  <c:v>33473</c:v>
                </c:pt>
                <c:pt idx="918">
                  <c:v>33477</c:v>
                </c:pt>
                <c:pt idx="919">
                  <c:v>33478</c:v>
                </c:pt>
                <c:pt idx="920">
                  <c:v>33479</c:v>
                </c:pt>
                <c:pt idx="921">
                  <c:v>33480</c:v>
                </c:pt>
                <c:pt idx="922">
                  <c:v>33483</c:v>
                </c:pt>
                <c:pt idx="923">
                  <c:v>33484</c:v>
                </c:pt>
                <c:pt idx="924">
                  <c:v>33485</c:v>
                </c:pt>
                <c:pt idx="925">
                  <c:v>33486</c:v>
                </c:pt>
                <c:pt idx="926">
                  <c:v>33487</c:v>
                </c:pt>
                <c:pt idx="927">
                  <c:v>33490</c:v>
                </c:pt>
                <c:pt idx="928">
                  <c:v>33491</c:v>
                </c:pt>
                <c:pt idx="929">
                  <c:v>33492</c:v>
                </c:pt>
                <c:pt idx="930">
                  <c:v>33493</c:v>
                </c:pt>
                <c:pt idx="931">
                  <c:v>33494</c:v>
                </c:pt>
                <c:pt idx="932">
                  <c:v>33497</c:v>
                </c:pt>
                <c:pt idx="933">
                  <c:v>33498</c:v>
                </c:pt>
                <c:pt idx="934">
                  <c:v>33499</c:v>
                </c:pt>
                <c:pt idx="935">
                  <c:v>33500</c:v>
                </c:pt>
                <c:pt idx="936">
                  <c:v>33501</c:v>
                </c:pt>
                <c:pt idx="937">
                  <c:v>33504</c:v>
                </c:pt>
                <c:pt idx="938">
                  <c:v>33505</c:v>
                </c:pt>
                <c:pt idx="939">
                  <c:v>33506</c:v>
                </c:pt>
                <c:pt idx="940">
                  <c:v>33507</c:v>
                </c:pt>
                <c:pt idx="941">
                  <c:v>33508</c:v>
                </c:pt>
                <c:pt idx="942">
                  <c:v>33511</c:v>
                </c:pt>
                <c:pt idx="943">
                  <c:v>33512</c:v>
                </c:pt>
                <c:pt idx="944">
                  <c:v>33513</c:v>
                </c:pt>
                <c:pt idx="945">
                  <c:v>33514</c:v>
                </c:pt>
                <c:pt idx="946">
                  <c:v>33515</c:v>
                </c:pt>
                <c:pt idx="947">
                  <c:v>33518</c:v>
                </c:pt>
                <c:pt idx="948">
                  <c:v>33519</c:v>
                </c:pt>
                <c:pt idx="949">
                  <c:v>33520</c:v>
                </c:pt>
                <c:pt idx="950">
                  <c:v>33521</c:v>
                </c:pt>
                <c:pt idx="951">
                  <c:v>33522</c:v>
                </c:pt>
                <c:pt idx="952">
                  <c:v>33525</c:v>
                </c:pt>
                <c:pt idx="953">
                  <c:v>33526</c:v>
                </c:pt>
                <c:pt idx="954">
                  <c:v>33527</c:v>
                </c:pt>
                <c:pt idx="955">
                  <c:v>33528</c:v>
                </c:pt>
                <c:pt idx="956">
                  <c:v>33529</c:v>
                </c:pt>
                <c:pt idx="957">
                  <c:v>33532</c:v>
                </c:pt>
                <c:pt idx="958">
                  <c:v>33533</c:v>
                </c:pt>
                <c:pt idx="959">
                  <c:v>33534</c:v>
                </c:pt>
                <c:pt idx="960">
                  <c:v>33535</c:v>
                </c:pt>
                <c:pt idx="961">
                  <c:v>33536</c:v>
                </c:pt>
                <c:pt idx="962">
                  <c:v>33539</c:v>
                </c:pt>
                <c:pt idx="963">
                  <c:v>33540</c:v>
                </c:pt>
                <c:pt idx="964">
                  <c:v>33541</c:v>
                </c:pt>
                <c:pt idx="965">
                  <c:v>33542</c:v>
                </c:pt>
                <c:pt idx="966">
                  <c:v>33543</c:v>
                </c:pt>
                <c:pt idx="967">
                  <c:v>33546</c:v>
                </c:pt>
                <c:pt idx="968">
                  <c:v>33547</c:v>
                </c:pt>
                <c:pt idx="969">
                  <c:v>33548</c:v>
                </c:pt>
                <c:pt idx="970">
                  <c:v>33549</c:v>
                </c:pt>
                <c:pt idx="971">
                  <c:v>33550</c:v>
                </c:pt>
                <c:pt idx="972">
                  <c:v>33553</c:v>
                </c:pt>
                <c:pt idx="973">
                  <c:v>33554</c:v>
                </c:pt>
                <c:pt idx="974">
                  <c:v>33555</c:v>
                </c:pt>
                <c:pt idx="975">
                  <c:v>33556</c:v>
                </c:pt>
                <c:pt idx="976">
                  <c:v>33557</c:v>
                </c:pt>
                <c:pt idx="977">
                  <c:v>33560</c:v>
                </c:pt>
                <c:pt idx="978">
                  <c:v>33561</c:v>
                </c:pt>
                <c:pt idx="979">
                  <c:v>33562</c:v>
                </c:pt>
                <c:pt idx="980">
                  <c:v>33563</c:v>
                </c:pt>
                <c:pt idx="981">
                  <c:v>33564</c:v>
                </c:pt>
                <c:pt idx="982">
                  <c:v>33567</c:v>
                </c:pt>
                <c:pt idx="983">
                  <c:v>33568</c:v>
                </c:pt>
                <c:pt idx="984">
                  <c:v>33569</c:v>
                </c:pt>
                <c:pt idx="985">
                  <c:v>33570</c:v>
                </c:pt>
                <c:pt idx="986">
                  <c:v>33571</c:v>
                </c:pt>
                <c:pt idx="987">
                  <c:v>33574</c:v>
                </c:pt>
                <c:pt idx="988">
                  <c:v>33575</c:v>
                </c:pt>
                <c:pt idx="989">
                  <c:v>33576</c:v>
                </c:pt>
                <c:pt idx="990">
                  <c:v>33577</c:v>
                </c:pt>
                <c:pt idx="991">
                  <c:v>33578</c:v>
                </c:pt>
                <c:pt idx="992">
                  <c:v>33581</c:v>
                </c:pt>
                <c:pt idx="993">
                  <c:v>33582</c:v>
                </c:pt>
                <c:pt idx="994">
                  <c:v>33583</c:v>
                </c:pt>
                <c:pt idx="995">
                  <c:v>33584</c:v>
                </c:pt>
                <c:pt idx="996">
                  <c:v>33585</c:v>
                </c:pt>
                <c:pt idx="997">
                  <c:v>33588</c:v>
                </c:pt>
                <c:pt idx="998">
                  <c:v>33589</c:v>
                </c:pt>
                <c:pt idx="999">
                  <c:v>33590</c:v>
                </c:pt>
                <c:pt idx="1000">
                  <c:v>33591</c:v>
                </c:pt>
                <c:pt idx="1001">
                  <c:v>33592</c:v>
                </c:pt>
                <c:pt idx="1002">
                  <c:v>33595</c:v>
                </c:pt>
                <c:pt idx="1003">
                  <c:v>33596</c:v>
                </c:pt>
                <c:pt idx="1004">
                  <c:v>33599</c:v>
                </c:pt>
                <c:pt idx="1005">
                  <c:v>33602</c:v>
                </c:pt>
                <c:pt idx="1006">
                  <c:v>33603</c:v>
                </c:pt>
                <c:pt idx="1007">
                  <c:v>33605</c:v>
                </c:pt>
                <c:pt idx="1008">
                  <c:v>33606</c:v>
                </c:pt>
                <c:pt idx="1009">
                  <c:v>33609</c:v>
                </c:pt>
                <c:pt idx="1010">
                  <c:v>33610</c:v>
                </c:pt>
                <c:pt idx="1011">
                  <c:v>33611</c:v>
                </c:pt>
                <c:pt idx="1012">
                  <c:v>33612</c:v>
                </c:pt>
                <c:pt idx="1013">
                  <c:v>33613</c:v>
                </c:pt>
                <c:pt idx="1014">
                  <c:v>33616</c:v>
                </c:pt>
                <c:pt idx="1015">
                  <c:v>33617</c:v>
                </c:pt>
                <c:pt idx="1016">
                  <c:v>33618</c:v>
                </c:pt>
                <c:pt idx="1017">
                  <c:v>33619</c:v>
                </c:pt>
                <c:pt idx="1018">
                  <c:v>33620</c:v>
                </c:pt>
                <c:pt idx="1019">
                  <c:v>33623</c:v>
                </c:pt>
                <c:pt idx="1020">
                  <c:v>33624</c:v>
                </c:pt>
                <c:pt idx="1021">
                  <c:v>33625</c:v>
                </c:pt>
                <c:pt idx="1022">
                  <c:v>33626</c:v>
                </c:pt>
                <c:pt idx="1023">
                  <c:v>33627</c:v>
                </c:pt>
                <c:pt idx="1024">
                  <c:v>33630</c:v>
                </c:pt>
                <c:pt idx="1025">
                  <c:v>33631</c:v>
                </c:pt>
                <c:pt idx="1026">
                  <c:v>33632</c:v>
                </c:pt>
                <c:pt idx="1027">
                  <c:v>33633</c:v>
                </c:pt>
                <c:pt idx="1028">
                  <c:v>33634</c:v>
                </c:pt>
                <c:pt idx="1029">
                  <c:v>33637</c:v>
                </c:pt>
                <c:pt idx="1030">
                  <c:v>33638</c:v>
                </c:pt>
                <c:pt idx="1031">
                  <c:v>33639</c:v>
                </c:pt>
                <c:pt idx="1032">
                  <c:v>33640</c:v>
                </c:pt>
                <c:pt idx="1033">
                  <c:v>33641</c:v>
                </c:pt>
                <c:pt idx="1034">
                  <c:v>33644</c:v>
                </c:pt>
                <c:pt idx="1035">
                  <c:v>33645</c:v>
                </c:pt>
                <c:pt idx="1036">
                  <c:v>33646</c:v>
                </c:pt>
                <c:pt idx="1037">
                  <c:v>33647</c:v>
                </c:pt>
                <c:pt idx="1038">
                  <c:v>33648</c:v>
                </c:pt>
                <c:pt idx="1039">
                  <c:v>33651</c:v>
                </c:pt>
                <c:pt idx="1040">
                  <c:v>33652</c:v>
                </c:pt>
                <c:pt idx="1041">
                  <c:v>33653</c:v>
                </c:pt>
                <c:pt idx="1042">
                  <c:v>33654</c:v>
                </c:pt>
                <c:pt idx="1043">
                  <c:v>33655</c:v>
                </c:pt>
                <c:pt idx="1044">
                  <c:v>33658</c:v>
                </c:pt>
                <c:pt idx="1045">
                  <c:v>33659</c:v>
                </c:pt>
                <c:pt idx="1046">
                  <c:v>33660</c:v>
                </c:pt>
                <c:pt idx="1047">
                  <c:v>33661</c:v>
                </c:pt>
                <c:pt idx="1048">
                  <c:v>33662</c:v>
                </c:pt>
                <c:pt idx="1049">
                  <c:v>33665</c:v>
                </c:pt>
                <c:pt idx="1050">
                  <c:v>33666</c:v>
                </c:pt>
                <c:pt idx="1051">
                  <c:v>33667</c:v>
                </c:pt>
                <c:pt idx="1052">
                  <c:v>33668</c:v>
                </c:pt>
                <c:pt idx="1053">
                  <c:v>33669</c:v>
                </c:pt>
                <c:pt idx="1054">
                  <c:v>33672</c:v>
                </c:pt>
                <c:pt idx="1055">
                  <c:v>33673</c:v>
                </c:pt>
                <c:pt idx="1056">
                  <c:v>33674</c:v>
                </c:pt>
                <c:pt idx="1057">
                  <c:v>33675</c:v>
                </c:pt>
                <c:pt idx="1058">
                  <c:v>33676</c:v>
                </c:pt>
                <c:pt idx="1059">
                  <c:v>33679</c:v>
                </c:pt>
                <c:pt idx="1060">
                  <c:v>33680</c:v>
                </c:pt>
                <c:pt idx="1061">
                  <c:v>33681</c:v>
                </c:pt>
                <c:pt idx="1062">
                  <c:v>33682</c:v>
                </c:pt>
                <c:pt idx="1063">
                  <c:v>33683</c:v>
                </c:pt>
                <c:pt idx="1064">
                  <c:v>33686</c:v>
                </c:pt>
                <c:pt idx="1065">
                  <c:v>33687</c:v>
                </c:pt>
                <c:pt idx="1066">
                  <c:v>33688</c:v>
                </c:pt>
                <c:pt idx="1067">
                  <c:v>33689</c:v>
                </c:pt>
                <c:pt idx="1068">
                  <c:v>33693</c:v>
                </c:pt>
                <c:pt idx="1069">
                  <c:v>33694</c:v>
                </c:pt>
                <c:pt idx="1070">
                  <c:v>33695</c:v>
                </c:pt>
                <c:pt idx="1071">
                  <c:v>33696</c:v>
                </c:pt>
                <c:pt idx="1072">
                  <c:v>33697</c:v>
                </c:pt>
                <c:pt idx="1073">
                  <c:v>33700</c:v>
                </c:pt>
                <c:pt idx="1074">
                  <c:v>33701</c:v>
                </c:pt>
                <c:pt idx="1075">
                  <c:v>33702</c:v>
                </c:pt>
                <c:pt idx="1076">
                  <c:v>33703</c:v>
                </c:pt>
                <c:pt idx="1077">
                  <c:v>33704</c:v>
                </c:pt>
                <c:pt idx="1078">
                  <c:v>33707</c:v>
                </c:pt>
                <c:pt idx="1079">
                  <c:v>33708</c:v>
                </c:pt>
                <c:pt idx="1080">
                  <c:v>33709</c:v>
                </c:pt>
                <c:pt idx="1081">
                  <c:v>33710</c:v>
                </c:pt>
                <c:pt idx="1082">
                  <c:v>33715</c:v>
                </c:pt>
                <c:pt idx="1083">
                  <c:v>33716</c:v>
                </c:pt>
                <c:pt idx="1084">
                  <c:v>33717</c:v>
                </c:pt>
                <c:pt idx="1085">
                  <c:v>33718</c:v>
                </c:pt>
                <c:pt idx="1086">
                  <c:v>33721</c:v>
                </c:pt>
                <c:pt idx="1087">
                  <c:v>33722</c:v>
                </c:pt>
                <c:pt idx="1088">
                  <c:v>33723</c:v>
                </c:pt>
                <c:pt idx="1089">
                  <c:v>33724</c:v>
                </c:pt>
                <c:pt idx="1090">
                  <c:v>33725</c:v>
                </c:pt>
                <c:pt idx="1091">
                  <c:v>33729</c:v>
                </c:pt>
                <c:pt idx="1092">
                  <c:v>33730</c:v>
                </c:pt>
                <c:pt idx="1093">
                  <c:v>33731</c:v>
                </c:pt>
                <c:pt idx="1094">
                  <c:v>33732</c:v>
                </c:pt>
                <c:pt idx="1095">
                  <c:v>33735</c:v>
                </c:pt>
                <c:pt idx="1096">
                  <c:v>33736</c:v>
                </c:pt>
                <c:pt idx="1097">
                  <c:v>33737</c:v>
                </c:pt>
                <c:pt idx="1098">
                  <c:v>33738</c:v>
                </c:pt>
                <c:pt idx="1099">
                  <c:v>33739</c:v>
                </c:pt>
                <c:pt idx="1100">
                  <c:v>33742</c:v>
                </c:pt>
                <c:pt idx="1101">
                  <c:v>33743</c:v>
                </c:pt>
                <c:pt idx="1102">
                  <c:v>33744</c:v>
                </c:pt>
                <c:pt idx="1103">
                  <c:v>33745</c:v>
                </c:pt>
                <c:pt idx="1104">
                  <c:v>33746</c:v>
                </c:pt>
                <c:pt idx="1105">
                  <c:v>33750</c:v>
                </c:pt>
                <c:pt idx="1106">
                  <c:v>33751</c:v>
                </c:pt>
                <c:pt idx="1107">
                  <c:v>33752</c:v>
                </c:pt>
                <c:pt idx="1108">
                  <c:v>33753</c:v>
                </c:pt>
                <c:pt idx="1109">
                  <c:v>33756</c:v>
                </c:pt>
                <c:pt idx="1110">
                  <c:v>33757</c:v>
                </c:pt>
                <c:pt idx="1111">
                  <c:v>33758</c:v>
                </c:pt>
                <c:pt idx="1112">
                  <c:v>33759</c:v>
                </c:pt>
                <c:pt idx="1113">
                  <c:v>33760</c:v>
                </c:pt>
                <c:pt idx="1114">
                  <c:v>33763</c:v>
                </c:pt>
                <c:pt idx="1115">
                  <c:v>33764</c:v>
                </c:pt>
                <c:pt idx="1116">
                  <c:v>33765</c:v>
                </c:pt>
                <c:pt idx="1117">
                  <c:v>33766</c:v>
                </c:pt>
                <c:pt idx="1118">
                  <c:v>33767</c:v>
                </c:pt>
                <c:pt idx="1119">
                  <c:v>33770</c:v>
                </c:pt>
                <c:pt idx="1120">
                  <c:v>33771</c:v>
                </c:pt>
                <c:pt idx="1121">
                  <c:v>33772</c:v>
                </c:pt>
                <c:pt idx="1122">
                  <c:v>33773</c:v>
                </c:pt>
                <c:pt idx="1123">
                  <c:v>33774</c:v>
                </c:pt>
                <c:pt idx="1124">
                  <c:v>33777</c:v>
                </c:pt>
                <c:pt idx="1125">
                  <c:v>33778</c:v>
                </c:pt>
                <c:pt idx="1126">
                  <c:v>33779</c:v>
                </c:pt>
                <c:pt idx="1127">
                  <c:v>33780</c:v>
                </c:pt>
                <c:pt idx="1128">
                  <c:v>33781</c:v>
                </c:pt>
                <c:pt idx="1129">
                  <c:v>33784</c:v>
                </c:pt>
                <c:pt idx="1130">
                  <c:v>33785</c:v>
                </c:pt>
                <c:pt idx="1131">
                  <c:v>33786</c:v>
                </c:pt>
                <c:pt idx="1132">
                  <c:v>33787</c:v>
                </c:pt>
                <c:pt idx="1133">
                  <c:v>33788</c:v>
                </c:pt>
                <c:pt idx="1134">
                  <c:v>33791</c:v>
                </c:pt>
                <c:pt idx="1135">
                  <c:v>33792</c:v>
                </c:pt>
                <c:pt idx="1136">
                  <c:v>33793</c:v>
                </c:pt>
                <c:pt idx="1137">
                  <c:v>33794</c:v>
                </c:pt>
                <c:pt idx="1138">
                  <c:v>33795</c:v>
                </c:pt>
                <c:pt idx="1139">
                  <c:v>33798</c:v>
                </c:pt>
                <c:pt idx="1140">
                  <c:v>33799</c:v>
                </c:pt>
                <c:pt idx="1141">
                  <c:v>33800</c:v>
                </c:pt>
                <c:pt idx="1142">
                  <c:v>33801</c:v>
                </c:pt>
                <c:pt idx="1143">
                  <c:v>33802</c:v>
                </c:pt>
                <c:pt idx="1144">
                  <c:v>33805</c:v>
                </c:pt>
                <c:pt idx="1145">
                  <c:v>33806</c:v>
                </c:pt>
                <c:pt idx="1146">
                  <c:v>33807</c:v>
                </c:pt>
                <c:pt idx="1147">
                  <c:v>33808</c:v>
                </c:pt>
                <c:pt idx="1148">
                  <c:v>33809</c:v>
                </c:pt>
                <c:pt idx="1149">
                  <c:v>33812</c:v>
                </c:pt>
                <c:pt idx="1150">
                  <c:v>33813</c:v>
                </c:pt>
                <c:pt idx="1151">
                  <c:v>33814</c:v>
                </c:pt>
                <c:pt idx="1152">
                  <c:v>33815</c:v>
                </c:pt>
                <c:pt idx="1153">
                  <c:v>33816</c:v>
                </c:pt>
                <c:pt idx="1154">
                  <c:v>33819</c:v>
                </c:pt>
                <c:pt idx="1155">
                  <c:v>33820</c:v>
                </c:pt>
                <c:pt idx="1156">
                  <c:v>33821</c:v>
                </c:pt>
                <c:pt idx="1157">
                  <c:v>33822</c:v>
                </c:pt>
                <c:pt idx="1158">
                  <c:v>33823</c:v>
                </c:pt>
                <c:pt idx="1159">
                  <c:v>33826</c:v>
                </c:pt>
                <c:pt idx="1160">
                  <c:v>33827</c:v>
                </c:pt>
                <c:pt idx="1161">
                  <c:v>33828</c:v>
                </c:pt>
                <c:pt idx="1162">
                  <c:v>33829</c:v>
                </c:pt>
                <c:pt idx="1163">
                  <c:v>33830</c:v>
                </c:pt>
                <c:pt idx="1164">
                  <c:v>33833</c:v>
                </c:pt>
                <c:pt idx="1165">
                  <c:v>33834</c:v>
                </c:pt>
                <c:pt idx="1166">
                  <c:v>33835</c:v>
                </c:pt>
                <c:pt idx="1167">
                  <c:v>33836</c:v>
                </c:pt>
                <c:pt idx="1168">
                  <c:v>33837</c:v>
                </c:pt>
                <c:pt idx="1169">
                  <c:v>33840</c:v>
                </c:pt>
                <c:pt idx="1170">
                  <c:v>33841</c:v>
                </c:pt>
                <c:pt idx="1171">
                  <c:v>33842</c:v>
                </c:pt>
                <c:pt idx="1172">
                  <c:v>33843</c:v>
                </c:pt>
                <c:pt idx="1173">
                  <c:v>33844</c:v>
                </c:pt>
                <c:pt idx="1174">
                  <c:v>33848</c:v>
                </c:pt>
                <c:pt idx="1175">
                  <c:v>33849</c:v>
                </c:pt>
                <c:pt idx="1176">
                  <c:v>33850</c:v>
                </c:pt>
                <c:pt idx="1177">
                  <c:v>33851</c:v>
                </c:pt>
                <c:pt idx="1178">
                  <c:v>33854</c:v>
                </c:pt>
                <c:pt idx="1179">
                  <c:v>33855</c:v>
                </c:pt>
                <c:pt idx="1180">
                  <c:v>33856</c:v>
                </c:pt>
                <c:pt idx="1181">
                  <c:v>33857</c:v>
                </c:pt>
                <c:pt idx="1182">
                  <c:v>33858</c:v>
                </c:pt>
                <c:pt idx="1183">
                  <c:v>33861</c:v>
                </c:pt>
                <c:pt idx="1184">
                  <c:v>33862</c:v>
                </c:pt>
                <c:pt idx="1185">
                  <c:v>33863</c:v>
                </c:pt>
                <c:pt idx="1186">
                  <c:v>33864</c:v>
                </c:pt>
                <c:pt idx="1187">
                  <c:v>33865</c:v>
                </c:pt>
                <c:pt idx="1188">
                  <c:v>33868</c:v>
                </c:pt>
                <c:pt idx="1189">
                  <c:v>33869</c:v>
                </c:pt>
                <c:pt idx="1190">
                  <c:v>33870</c:v>
                </c:pt>
                <c:pt idx="1191">
                  <c:v>33871</c:v>
                </c:pt>
                <c:pt idx="1192">
                  <c:v>33872</c:v>
                </c:pt>
                <c:pt idx="1193">
                  <c:v>33875</c:v>
                </c:pt>
                <c:pt idx="1194">
                  <c:v>33876</c:v>
                </c:pt>
                <c:pt idx="1195">
                  <c:v>33877</c:v>
                </c:pt>
                <c:pt idx="1196">
                  <c:v>33878</c:v>
                </c:pt>
                <c:pt idx="1197">
                  <c:v>33879</c:v>
                </c:pt>
                <c:pt idx="1198">
                  <c:v>33882</c:v>
                </c:pt>
                <c:pt idx="1199">
                  <c:v>33883</c:v>
                </c:pt>
                <c:pt idx="1200">
                  <c:v>33884</c:v>
                </c:pt>
                <c:pt idx="1201">
                  <c:v>33885</c:v>
                </c:pt>
                <c:pt idx="1202">
                  <c:v>33886</c:v>
                </c:pt>
                <c:pt idx="1203">
                  <c:v>33889</c:v>
                </c:pt>
                <c:pt idx="1204">
                  <c:v>33890</c:v>
                </c:pt>
                <c:pt idx="1205">
                  <c:v>33891</c:v>
                </c:pt>
                <c:pt idx="1206">
                  <c:v>33892</c:v>
                </c:pt>
                <c:pt idx="1207">
                  <c:v>33893</c:v>
                </c:pt>
                <c:pt idx="1208">
                  <c:v>33896</c:v>
                </c:pt>
                <c:pt idx="1209">
                  <c:v>33897</c:v>
                </c:pt>
                <c:pt idx="1210">
                  <c:v>33898</c:v>
                </c:pt>
                <c:pt idx="1211">
                  <c:v>33899</c:v>
                </c:pt>
                <c:pt idx="1212">
                  <c:v>33900</c:v>
                </c:pt>
                <c:pt idx="1213">
                  <c:v>33903</c:v>
                </c:pt>
                <c:pt idx="1214">
                  <c:v>33904</c:v>
                </c:pt>
                <c:pt idx="1215">
                  <c:v>33905</c:v>
                </c:pt>
                <c:pt idx="1216">
                  <c:v>33906</c:v>
                </c:pt>
                <c:pt idx="1217">
                  <c:v>33907</c:v>
                </c:pt>
                <c:pt idx="1218">
                  <c:v>33910</c:v>
                </c:pt>
                <c:pt idx="1219">
                  <c:v>33911</c:v>
                </c:pt>
                <c:pt idx="1220">
                  <c:v>33912</c:v>
                </c:pt>
                <c:pt idx="1221">
                  <c:v>33913</c:v>
                </c:pt>
                <c:pt idx="1222">
                  <c:v>33914</c:v>
                </c:pt>
                <c:pt idx="1223">
                  <c:v>33917</c:v>
                </c:pt>
                <c:pt idx="1224">
                  <c:v>33918</c:v>
                </c:pt>
                <c:pt idx="1225">
                  <c:v>33919</c:v>
                </c:pt>
                <c:pt idx="1226">
                  <c:v>33920</c:v>
                </c:pt>
                <c:pt idx="1227">
                  <c:v>33921</c:v>
                </c:pt>
                <c:pt idx="1228">
                  <c:v>33924</c:v>
                </c:pt>
                <c:pt idx="1229">
                  <c:v>33925</c:v>
                </c:pt>
                <c:pt idx="1230">
                  <c:v>33926</c:v>
                </c:pt>
                <c:pt idx="1231">
                  <c:v>33927</c:v>
                </c:pt>
                <c:pt idx="1232">
                  <c:v>33928</c:v>
                </c:pt>
                <c:pt idx="1233">
                  <c:v>33931</c:v>
                </c:pt>
                <c:pt idx="1234">
                  <c:v>33932</c:v>
                </c:pt>
                <c:pt idx="1235">
                  <c:v>33933</c:v>
                </c:pt>
                <c:pt idx="1236">
                  <c:v>33934</c:v>
                </c:pt>
                <c:pt idx="1237">
                  <c:v>33935</c:v>
                </c:pt>
                <c:pt idx="1238">
                  <c:v>33938</c:v>
                </c:pt>
                <c:pt idx="1239">
                  <c:v>33939</c:v>
                </c:pt>
                <c:pt idx="1240">
                  <c:v>33940</c:v>
                </c:pt>
                <c:pt idx="1241">
                  <c:v>33941</c:v>
                </c:pt>
                <c:pt idx="1242">
                  <c:v>33942</c:v>
                </c:pt>
                <c:pt idx="1243">
                  <c:v>33945</c:v>
                </c:pt>
                <c:pt idx="1244">
                  <c:v>33946</c:v>
                </c:pt>
                <c:pt idx="1245">
                  <c:v>33947</c:v>
                </c:pt>
                <c:pt idx="1246">
                  <c:v>33948</c:v>
                </c:pt>
                <c:pt idx="1247">
                  <c:v>33949</c:v>
                </c:pt>
                <c:pt idx="1248">
                  <c:v>33952</c:v>
                </c:pt>
                <c:pt idx="1249">
                  <c:v>33953</c:v>
                </c:pt>
                <c:pt idx="1250">
                  <c:v>33954</c:v>
                </c:pt>
                <c:pt idx="1251">
                  <c:v>33955</c:v>
                </c:pt>
                <c:pt idx="1252">
                  <c:v>33956</c:v>
                </c:pt>
                <c:pt idx="1253">
                  <c:v>33959</c:v>
                </c:pt>
                <c:pt idx="1254">
                  <c:v>33960</c:v>
                </c:pt>
                <c:pt idx="1255">
                  <c:v>33961</c:v>
                </c:pt>
                <c:pt idx="1256">
                  <c:v>33962</c:v>
                </c:pt>
                <c:pt idx="1257">
                  <c:v>33967</c:v>
                </c:pt>
                <c:pt idx="1258">
                  <c:v>33968</c:v>
                </c:pt>
                <c:pt idx="1259">
                  <c:v>33969</c:v>
                </c:pt>
                <c:pt idx="1260">
                  <c:v>33973</c:v>
                </c:pt>
                <c:pt idx="1261">
                  <c:v>33974</c:v>
                </c:pt>
                <c:pt idx="1262">
                  <c:v>33975</c:v>
                </c:pt>
                <c:pt idx="1263">
                  <c:v>33976</c:v>
                </c:pt>
                <c:pt idx="1264">
                  <c:v>33977</c:v>
                </c:pt>
                <c:pt idx="1265">
                  <c:v>33980</c:v>
                </c:pt>
                <c:pt idx="1266">
                  <c:v>33981</c:v>
                </c:pt>
                <c:pt idx="1267">
                  <c:v>33982</c:v>
                </c:pt>
                <c:pt idx="1268">
                  <c:v>33983</c:v>
                </c:pt>
                <c:pt idx="1269">
                  <c:v>33984</c:v>
                </c:pt>
                <c:pt idx="1270">
                  <c:v>33987</c:v>
                </c:pt>
                <c:pt idx="1271">
                  <c:v>33988</c:v>
                </c:pt>
                <c:pt idx="1272">
                  <c:v>33989</c:v>
                </c:pt>
                <c:pt idx="1273">
                  <c:v>33990</c:v>
                </c:pt>
                <c:pt idx="1274">
                  <c:v>33991</c:v>
                </c:pt>
                <c:pt idx="1275">
                  <c:v>33994</c:v>
                </c:pt>
                <c:pt idx="1276">
                  <c:v>33995</c:v>
                </c:pt>
                <c:pt idx="1277">
                  <c:v>33996</c:v>
                </c:pt>
                <c:pt idx="1278">
                  <c:v>33997</c:v>
                </c:pt>
                <c:pt idx="1279">
                  <c:v>33998</c:v>
                </c:pt>
                <c:pt idx="1280">
                  <c:v>34001</c:v>
                </c:pt>
                <c:pt idx="1281">
                  <c:v>34002</c:v>
                </c:pt>
                <c:pt idx="1282">
                  <c:v>34003</c:v>
                </c:pt>
                <c:pt idx="1283">
                  <c:v>34004</c:v>
                </c:pt>
                <c:pt idx="1284">
                  <c:v>34005</c:v>
                </c:pt>
                <c:pt idx="1285">
                  <c:v>34008</c:v>
                </c:pt>
                <c:pt idx="1286">
                  <c:v>34009</c:v>
                </c:pt>
                <c:pt idx="1287">
                  <c:v>34010</c:v>
                </c:pt>
                <c:pt idx="1288">
                  <c:v>34011</c:v>
                </c:pt>
                <c:pt idx="1289">
                  <c:v>34012</c:v>
                </c:pt>
                <c:pt idx="1290">
                  <c:v>34015</c:v>
                </c:pt>
                <c:pt idx="1291">
                  <c:v>34016</c:v>
                </c:pt>
                <c:pt idx="1292">
                  <c:v>34017</c:v>
                </c:pt>
                <c:pt idx="1293">
                  <c:v>34018</c:v>
                </c:pt>
                <c:pt idx="1294">
                  <c:v>34019</c:v>
                </c:pt>
                <c:pt idx="1295">
                  <c:v>34022</c:v>
                </c:pt>
                <c:pt idx="1296">
                  <c:v>34023</c:v>
                </c:pt>
                <c:pt idx="1297">
                  <c:v>34024</c:v>
                </c:pt>
                <c:pt idx="1298">
                  <c:v>34025</c:v>
                </c:pt>
                <c:pt idx="1299">
                  <c:v>34026</c:v>
                </c:pt>
                <c:pt idx="1300">
                  <c:v>34029</c:v>
                </c:pt>
                <c:pt idx="1301">
                  <c:v>34030</c:v>
                </c:pt>
                <c:pt idx="1302">
                  <c:v>34031</c:v>
                </c:pt>
                <c:pt idx="1303">
                  <c:v>34032</c:v>
                </c:pt>
                <c:pt idx="1304">
                  <c:v>34033</c:v>
                </c:pt>
                <c:pt idx="1305">
                  <c:v>34036</c:v>
                </c:pt>
                <c:pt idx="1306">
                  <c:v>34037</c:v>
                </c:pt>
                <c:pt idx="1307">
                  <c:v>34038</c:v>
                </c:pt>
                <c:pt idx="1308">
                  <c:v>34039</c:v>
                </c:pt>
                <c:pt idx="1309">
                  <c:v>34040</c:v>
                </c:pt>
                <c:pt idx="1310">
                  <c:v>34043</c:v>
                </c:pt>
                <c:pt idx="1311">
                  <c:v>34044</c:v>
                </c:pt>
                <c:pt idx="1312">
                  <c:v>34045</c:v>
                </c:pt>
                <c:pt idx="1313">
                  <c:v>34046</c:v>
                </c:pt>
                <c:pt idx="1314">
                  <c:v>34047</c:v>
                </c:pt>
                <c:pt idx="1315">
                  <c:v>34050</c:v>
                </c:pt>
                <c:pt idx="1316">
                  <c:v>34051</c:v>
                </c:pt>
                <c:pt idx="1317">
                  <c:v>34052</c:v>
                </c:pt>
                <c:pt idx="1318">
                  <c:v>34053</c:v>
                </c:pt>
                <c:pt idx="1319">
                  <c:v>34054</c:v>
                </c:pt>
                <c:pt idx="1320">
                  <c:v>34057</c:v>
                </c:pt>
                <c:pt idx="1321">
                  <c:v>34058</c:v>
                </c:pt>
                <c:pt idx="1322">
                  <c:v>34059</c:v>
                </c:pt>
                <c:pt idx="1323">
                  <c:v>34060</c:v>
                </c:pt>
                <c:pt idx="1324">
                  <c:v>34061</c:v>
                </c:pt>
                <c:pt idx="1325">
                  <c:v>34064</c:v>
                </c:pt>
                <c:pt idx="1326">
                  <c:v>34065</c:v>
                </c:pt>
                <c:pt idx="1327">
                  <c:v>34066</c:v>
                </c:pt>
                <c:pt idx="1328">
                  <c:v>34067</c:v>
                </c:pt>
                <c:pt idx="1329">
                  <c:v>34072</c:v>
                </c:pt>
                <c:pt idx="1330">
                  <c:v>34073</c:v>
                </c:pt>
                <c:pt idx="1331">
                  <c:v>34074</c:v>
                </c:pt>
                <c:pt idx="1332">
                  <c:v>34075</c:v>
                </c:pt>
                <c:pt idx="1333">
                  <c:v>34078</c:v>
                </c:pt>
                <c:pt idx="1334">
                  <c:v>34079</c:v>
                </c:pt>
                <c:pt idx="1335">
                  <c:v>34080</c:v>
                </c:pt>
                <c:pt idx="1336">
                  <c:v>34081</c:v>
                </c:pt>
                <c:pt idx="1337">
                  <c:v>34082</c:v>
                </c:pt>
                <c:pt idx="1338">
                  <c:v>34085</c:v>
                </c:pt>
                <c:pt idx="1339">
                  <c:v>34086</c:v>
                </c:pt>
                <c:pt idx="1340">
                  <c:v>34087</c:v>
                </c:pt>
                <c:pt idx="1341">
                  <c:v>34088</c:v>
                </c:pt>
                <c:pt idx="1342">
                  <c:v>34089</c:v>
                </c:pt>
                <c:pt idx="1343">
                  <c:v>34093</c:v>
                </c:pt>
                <c:pt idx="1344">
                  <c:v>34094</c:v>
                </c:pt>
                <c:pt idx="1345">
                  <c:v>34095</c:v>
                </c:pt>
                <c:pt idx="1346">
                  <c:v>34096</c:v>
                </c:pt>
                <c:pt idx="1347">
                  <c:v>34099</c:v>
                </c:pt>
                <c:pt idx="1348">
                  <c:v>34100</c:v>
                </c:pt>
                <c:pt idx="1349">
                  <c:v>34101</c:v>
                </c:pt>
                <c:pt idx="1350">
                  <c:v>34102</c:v>
                </c:pt>
                <c:pt idx="1351">
                  <c:v>34103</c:v>
                </c:pt>
                <c:pt idx="1352">
                  <c:v>34106</c:v>
                </c:pt>
                <c:pt idx="1353">
                  <c:v>34107</c:v>
                </c:pt>
                <c:pt idx="1354">
                  <c:v>34108</c:v>
                </c:pt>
                <c:pt idx="1355">
                  <c:v>34109</c:v>
                </c:pt>
                <c:pt idx="1356">
                  <c:v>34110</c:v>
                </c:pt>
                <c:pt idx="1357">
                  <c:v>34113</c:v>
                </c:pt>
                <c:pt idx="1358">
                  <c:v>34114</c:v>
                </c:pt>
                <c:pt idx="1359">
                  <c:v>34115</c:v>
                </c:pt>
                <c:pt idx="1360">
                  <c:v>34116</c:v>
                </c:pt>
                <c:pt idx="1361">
                  <c:v>34117</c:v>
                </c:pt>
                <c:pt idx="1362">
                  <c:v>34121</c:v>
                </c:pt>
                <c:pt idx="1363">
                  <c:v>34122</c:v>
                </c:pt>
                <c:pt idx="1364">
                  <c:v>34123</c:v>
                </c:pt>
                <c:pt idx="1365">
                  <c:v>34124</c:v>
                </c:pt>
                <c:pt idx="1366">
                  <c:v>34127</c:v>
                </c:pt>
                <c:pt idx="1367">
                  <c:v>34128</c:v>
                </c:pt>
                <c:pt idx="1368">
                  <c:v>34129</c:v>
                </c:pt>
                <c:pt idx="1369">
                  <c:v>34130</c:v>
                </c:pt>
                <c:pt idx="1370">
                  <c:v>34131</c:v>
                </c:pt>
                <c:pt idx="1371">
                  <c:v>34134</c:v>
                </c:pt>
                <c:pt idx="1372">
                  <c:v>34135</c:v>
                </c:pt>
                <c:pt idx="1373">
                  <c:v>34136</c:v>
                </c:pt>
                <c:pt idx="1374">
                  <c:v>34137</c:v>
                </c:pt>
                <c:pt idx="1375">
                  <c:v>34138</c:v>
                </c:pt>
                <c:pt idx="1376">
                  <c:v>34141</c:v>
                </c:pt>
                <c:pt idx="1377">
                  <c:v>34142</c:v>
                </c:pt>
                <c:pt idx="1378">
                  <c:v>34143</c:v>
                </c:pt>
                <c:pt idx="1379">
                  <c:v>34144</c:v>
                </c:pt>
                <c:pt idx="1380">
                  <c:v>34145</c:v>
                </c:pt>
                <c:pt idx="1381">
                  <c:v>34148</c:v>
                </c:pt>
                <c:pt idx="1382">
                  <c:v>34149</c:v>
                </c:pt>
                <c:pt idx="1383">
                  <c:v>34150</c:v>
                </c:pt>
                <c:pt idx="1384">
                  <c:v>34151</c:v>
                </c:pt>
                <c:pt idx="1385">
                  <c:v>34152</c:v>
                </c:pt>
                <c:pt idx="1386">
                  <c:v>34155</c:v>
                </c:pt>
                <c:pt idx="1387">
                  <c:v>34156</c:v>
                </c:pt>
                <c:pt idx="1388">
                  <c:v>34157</c:v>
                </c:pt>
                <c:pt idx="1389">
                  <c:v>34158</c:v>
                </c:pt>
                <c:pt idx="1390">
                  <c:v>34159</c:v>
                </c:pt>
                <c:pt idx="1391">
                  <c:v>34162</c:v>
                </c:pt>
                <c:pt idx="1392">
                  <c:v>34163</c:v>
                </c:pt>
                <c:pt idx="1393">
                  <c:v>34164</c:v>
                </c:pt>
                <c:pt idx="1394">
                  <c:v>34165</c:v>
                </c:pt>
                <c:pt idx="1395">
                  <c:v>34166</c:v>
                </c:pt>
                <c:pt idx="1396">
                  <c:v>34169</c:v>
                </c:pt>
                <c:pt idx="1397">
                  <c:v>34170</c:v>
                </c:pt>
                <c:pt idx="1398">
                  <c:v>34171</c:v>
                </c:pt>
                <c:pt idx="1399">
                  <c:v>34172</c:v>
                </c:pt>
                <c:pt idx="1400">
                  <c:v>34173</c:v>
                </c:pt>
                <c:pt idx="1401">
                  <c:v>34176</c:v>
                </c:pt>
                <c:pt idx="1402">
                  <c:v>34177</c:v>
                </c:pt>
                <c:pt idx="1403">
                  <c:v>34178</c:v>
                </c:pt>
                <c:pt idx="1404">
                  <c:v>34179</c:v>
                </c:pt>
                <c:pt idx="1405">
                  <c:v>34180</c:v>
                </c:pt>
                <c:pt idx="1406">
                  <c:v>34183</c:v>
                </c:pt>
                <c:pt idx="1407">
                  <c:v>34184</c:v>
                </c:pt>
                <c:pt idx="1408">
                  <c:v>34185</c:v>
                </c:pt>
                <c:pt idx="1409">
                  <c:v>34186</c:v>
                </c:pt>
                <c:pt idx="1410">
                  <c:v>34187</c:v>
                </c:pt>
                <c:pt idx="1411">
                  <c:v>34190</c:v>
                </c:pt>
                <c:pt idx="1412">
                  <c:v>34191</c:v>
                </c:pt>
                <c:pt idx="1413">
                  <c:v>34192</c:v>
                </c:pt>
                <c:pt idx="1414">
                  <c:v>34193</c:v>
                </c:pt>
                <c:pt idx="1415">
                  <c:v>34194</c:v>
                </c:pt>
                <c:pt idx="1416">
                  <c:v>34197</c:v>
                </c:pt>
                <c:pt idx="1417">
                  <c:v>34198</c:v>
                </c:pt>
                <c:pt idx="1418">
                  <c:v>34199</c:v>
                </c:pt>
                <c:pt idx="1419">
                  <c:v>34200</c:v>
                </c:pt>
                <c:pt idx="1420">
                  <c:v>34201</c:v>
                </c:pt>
                <c:pt idx="1421">
                  <c:v>34204</c:v>
                </c:pt>
                <c:pt idx="1422">
                  <c:v>34205</c:v>
                </c:pt>
                <c:pt idx="1423">
                  <c:v>34206</c:v>
                </c:pt>
                <c:pt idx="1424">
                  <c:v>34207</c:v>
                </c:pt>
                <c:pt idx="1425">
                  <c:v>34208</c:v>
                </c:pt>
                <c:pt idx="1426">
                  <c:v>34212</c:v>
                </c:pt>
                <c:pt idx="1427">
                  <c:v>34213</c:v>
                </c:pt>
                <c:pt idx="1428">
                  <c:v>34214</c:v>
                </c:pt>
                <c:pt idx="1429">
                  <c:v>34215</c:v>
                </c:pt>
                <c:pt idx="1430">
                  <c:v>34218</c:v>
                </c:pt>
                <c:pt idx="1431">
                  <c:v>34219</c:v>
                </c:pt>
                <c:pt idx="1432">
                  <c:v>34220</c:v>
                </c:pt>
                <c:pt idx="1433">
                  <c:v>34221</c:v>
                </c:pt>
                <c:pt idx="1434">
                  <c:v>34222</c:v>
                </c:pt>
                <c:pt idx="1435">
                  <c:v>34225</c:v>
                </c:pt>
                <c:pt idx="1436">
                  <c:v>34226</c:v>
                </c:pt>
                <c:pt idx="1437">
                  <c:v>34227</c:v>
                </c:pt>
                <c:pt idx="1438">
                  <c:v>34228</c:v>
                </c:pt>
                <c:pt idx="1439">
                  <c:v>34229</c:v>
                </c:pt>
                <c:pt idx="1440">
                  <c:v>34232</c:v>
                </c:pt>
                <c:pt idx="1441">
                  <c:v>34233</c:v>
                </c:pt>
                <c:pt idx="1442">
                  <c:v>34234</c:v>
                </c:pt>
                <c:pt idx="1443">
                  <c:v>34235</c:v>
                </c:pt>
                <c:pt idx="1444">
                  <c:v>34236</c:v>
                </c:pt>
                <c:pt idx="1445">
                  <c:v>34239</c:v>
                </c:pt>
                <c:pt idx="1446">
                  <c:v>34240</c:v>
                </c:pt>
                <c:pt idx="1447">
                  <c:v>34241</c:v>
                </c:pt>
                <c:pt idx="1448">
                  <c:v>34242</c:v>
                </c:pt>
                <c:pt idx="1449">
                  <c:v>34243</c:v>
                </c:pt>
                <c:pt idx="1450">
                  <c:v>34246</c:v>
                </c:pt>
                <c:pt idx="1451">
                  <c:v>34247</c:v>
                </c:pt>
                <c:pt idx="1452">
                  <c:v>34248</c:v>
                </c:pt>
                <c:pt idx="1453">
                  <c:v>34249</c:v>
                </c:pt>
                <c:pt idx="1454">
                  <c:v>34250</c:v>
                </c:pt>
                <c:pt idx="1455">
                  <c:v>34253</c:v>
                </c:pt>
                <c:pt idx="1456">
                  <c:v>34254</c:v>
                </c:pt>
                <c:pt idx="1457">
                  <c:v>34255</c:v>
                </c:pt>
                <c:pt idx="1458">
                  <c:v>34256</c:v>
                </c:pt>
                <c:pt idx="1459">
                  <c:v>34257</c:v>
                </c:pt>
                <c:pt idx="1460">
                  <c:v>34260</c:v>
                </c:pt>
                <c:pt idx="1461">
                  <c:v>34261</c:v>
                </c:pt>
                <c:pt idx="1462">
                  <c:v>34262</c:v>
                </c:pt>
                <c:pt idx="1463">
                  <c:v>34263</c:v>
                </c:pt>
                <c:pt idx="1464">
                  <c:v>34264</c:v>
                </c:pt>
                <c:pt idx="1465">
                  <c:v>34267</c:v>
                </c:pt>
                <c:pt idx="1466">
                  <c:v>34268</c:v>
                </c:pt>
                <c:pt idx="1467">
                  <c:v>34269</c:v>
                </c:pt>
                <c:pt idx="1468">
                  <c:v>34270</c:v>
                </c:pt>
                <c:pt idx="1469">
                  <c:v>34271</c:v>
                </c:pt>
                <c:pt idx="1470">
                  <c:v>34274</c:v>
                </c:pt>
                <c:pt idx="1471">
                  <c:v>34275</c:v>
                </c:pt>
                <c:pt idx="1472">
                  <c:v>34276</c:v>
                </c:pt>
                <c:pt idx="1473">
                  <c:v>34277</c:v>
                </c:pt>
                <c:pt idx="1474">
                  <c:v>34278</c:v>
                </c:pt>
                <c:pt idx="1475">
                  <c:v>34281</c:v>
                </c:pt>
                <c:pt idx="1476">
                  <c:v>34282</c:v>
                </c:pt>
                <c:pt idx="1477">
                  <c:v>34283</c:v>
                </c:pt>
                <c:pt idx="1478">
                  <c:v>34284</c:v>
                </c:pt>
                <c:pt idx="1479">
                  <c:v>34285</c:v>
                </c:pt>
                <c:pt idx="1480">
                  <c:v>34288</c:v>
                </c:pt>
                <c:pt idx="1481">
                  <c:v>34289</c:v>
                </c:pt>
                <c:pt idx="1482">
                  <c:v>34290</c:v>
                </c:pt>
                <c:pt idx="1483">
                  <c:v>34291</c:v>
                </c:pt>
                <c:pt idx="1484">
                  <c:v>34292</c:v>
                </c:pt>
                <c:pt idx="1485">
                  <c:v>34295</c:v>
                </c:pt>
                <c:pt idx="1486">
                  <c:v>34296</c:v>
                </c:pt>
                <c:pt idx="1487">
                  <c:v>34297</c:v>
                </c:pt>
                <c:pt idx="1488">
                  <c:v>34298</c:v>
                </c:pt>
                <c:pt idx="1489">
                  <c:v>34299</c:v>
                </c:pt>
                <c:pt idx="1490">
                  <c:v>34302</c:v>
                </c:pt>
                <c:pt idx="1491">
                  <c:v>34303</c:v>
                </c:pt>
                <c:pt idx="1492">
                  <c:v>34304</c:v>
                </c:pt>
                <c:pt idx="1493">
                  <c:v>34305</c:v>
                </c:pt>
                <c:pt idx="1494">
                  <c:v>34306</c:v>
                </c:pt>
                <c:pt idx="1495">
                  <c:v>34309</c:v>
                </c:pt>
                <c:pt idx="1496">
                  <c:v>34310</c:v>
                </c:pt>
                <c:pt idx="1497">
                  <c:v>34311</c:v>
                </c:pt>
                <c:pt idx="1498">
                  <c:v>34312</c:v>
                </c:pt>
                <c:pt idx="1499">
                  <c:v>34313</c:v>
                </c:pt>
                <c:pt idx="1500">
                  <c:v>34316</c:v>
                </c:pt>
                <c:pt idx="1501">
                  <c:v>34317</c:v>
                </c:pt>
                <c:pt idx="1502">
                  <c:v>34318</c:v>
                </c:pt>
                <c:pt idx="1503">
                  <c:v>34319</c:v>
                </c:pt>
                <c:pt idx="1504">
                  <c:v>34320</c:v>
                </c:pt>
                <c:pt idx="1505">
                  <c:v>34323</c:v>
                </c:pt>
                <c:pt idx="1506">
                  <c:v>34324</c:v>
                </c:pt>
                <c:pt idx="1507">
                  <c:v>34325</c:v>
                </c:pt>
                <c:pt idx="1508">
                  <c:v>34326</c:v>
                </c:pt>
                <c:pt idx="1509">
                  <c:v>34327</c:v>
                </c:pt>
                <c:pt idx="1510">
                  <c:v>34332</c:v>
                </c:pt>
                <c:pt idx="1511">
                  <c:v>34333</c:v>
                </c:pt>
                <c:pt idx="1512">
                  <c:v>34334</c:v>
                </c:pt>
                <c:pt idx="1513">
                  <c:v>34338</c:v>
                </c:pt>
                <c:pt idx="1514">
                  <c:v>34339</c:v>
                </c:pt>
                <c:pt idx="1515">
                  <c:v>34340</c:v>
                </c:pt>
                <c:pt idx="1516">
                  <c:v>34341</c:v>
                </c:pt>
                <c:pt idx="1517">
                  <c:v>34344</c:v>
                </c:pt>
                <c:pt idx="1518">
                  <c:v>34345</c:v>
                </c:pt>
                <c:pt idx="1519">
                  <c:v>34346</c:v>
                </c:pt>
                <c:pt idx="1520">
                  <c:v>34347</c:v>
                </c:pt>
                <c:pt idx="1521">
                  <c:v>34348</c:v>
                </c:pt>
                <c:pt idx="1522">
                  <c:v>34351</c:v>
                </c:pt>
                <c:pt idx="1523">
                  <c:v>34352</c:v>
                </c:pt>
                <c:pt idx="1524">
                  <c:v>34353</c:v>
                </c:pt>
                <c:pt idx="1525">
                  <c:v>34354</c:v>
                </c:pt>
                <c:pt idx="1526">
                  <c:v>34355</c:v>
                </c:pt>
                <c:pt idx="1527">
                  <c:v>34358</c:v>
                </c:pt>
                <c:pt idx="1528">
                  <c:v>34359</c:v>
                </c:pt>
                <c:pt idx="1529">
                  <c:v>34360</c:v>
                </c:pt>
                <c:pt idx="1530">
                  <c:v>34361</c:v>
                </c:pt>
                <c:pt idx="1531">
                  <c:v>34362</c:v>
                </c:pt>
                <c:pt idx="1532">
                  <c:v>34365</c:v>
                </c:pt>
                <c:pt idx="1533">
                  <c:v>34366</c:v>
                </c:pt>
                <c:pt idx="1534">
                  <c:v>34367</c:v>
                </c:pt>
                <c:pt idx="1535">
                  <c:v>34368</c:v>
                </c:pt>
                <c:pt idx="1536">
                  <c:v>34369</c:v>
                </c:pt>
                <c:pt idx="1537">
                  <c:v>34372</c:v>
                </c:pt>
                <c:pt idx="1538">
                  <c:v>34373</c:v>
                </c:pt>
                <c:pt idx="1539">
                  <c:v>34374</c:v>
                </c:pt>
                <c:pt idx="1540">
                  <c:v>34375</c:v>
                </c:pt>
                <c:pt idx="1541">
                  <c:v>34376</c:v>
                </c:pt>
                <c:pt idx="1542">
                  <c:v>34379</c:v>
                </c:pt>
                <c:pt idx="1543">
                  <c:v>34380</c:v>
                </c:pt>
                <c:pt idx="1544">
                  <c:v>34381</c:v>
                </c:pt>
                <c:pt idx="1545">
                  <c:v>34382</c:v>
                </c:pt>
                <c:pt idx="1546">
                  <c:v>34383</c:v>
                </c:pt>
                <c:pt idx="1547">
                  <c:v>34386</c:v>
                </c:pt>
                <c:pt idx="1548">
                  <c:v>34387</c:v>
                </c:pt>
                <c:pt idx="1549">
                  <c:v>34388</c:v>
                </c:pt>
                <c:pt idx="1550">
                  <c:v>34389</c:v>
                </c:pt>
                <c:pt idx="1551">
                  <c:v>34390</c:v>
                </c:pt>
                <c:pt idx="1552">
                  <c:v>34393</c:v>
                </c:pt>
                <c:pt idx="1553">
                  <c:v>34394</c:v>
                </c:pt>
                <c:pt idx="1554">
                  <c:v>34395</c:v>
                </c:pt>
                <c:pt idx="1555">
                  <c:v>34396</c:v>
                </c:pt>
                <c:pt idx="1556">
                  <c:v>34397</c:v>
                </c:pt>
                <c:pt idx="1557">
                  <c:v>34400</c:v>
                </c:pt>
                <c:pt idx="1558">
                  <c:v>34401</c:v>
                </c:pt>
                <c:pt idx="1559">
                  <c:v>34402</c:v>
                </c:pt>
                <c:pt idx="1560">
                  <c:v>34403</c:v>
                </c:pt>
                <c:pt idx="1561">
                  <c:v>34404</c:v>
                </c:pt>
                <c:pt idx="1562">
                  <c:v>34407</c:v>
                </c:pt>
                <c:pt idx="1563">
                  <c:v>34408</c:v>
                </c:pt>
                <c:pt idx="1564">
                  <c:v>34409</c:v>
                </c:pt>
                <c:pt idx="1565">
                  <c:v>34410</c:v>
                </c:pt>
                <c:pt idx="1566">
                  <c:v>34411</c:v>
                </c:pt>
                <c:pt idx="1567">
                  <c:v>34414</c:v>
                </c:pt>
                <c:pt idx="1568">
                  <c:v>34415</c:v>
                </c:pt>
                <c:pt idx="1569">
                  <c:v>34416</c:v>
                </c:pt>
                <c:pt idx="1570">
                  <c:v>34417</c:v>
                </c:pt>
                <c:pt idx="1571">
                  <c:v>34418</c:v>
                </c:pt>
                <c:pt idx="1572">
                  <c:v>34421</c:v>
                </c:pt>
                <c:pt idx="1573">
                  <c:v>34422</c:v>
                </c:pt>
                <c:pt idx="1574">
                  <c:v>34423</c:v>
                </c:pt>
                <c:pt idx="1575">
                  <c:v>34424</c:v>
                </c:pt>
                <c:pt idx="1576">
                  <c:v>34428</c:v>
                </c:pt>
                <c:pt idx="1577">
                  <c:v>34429</c:v>
                </c:pt>
                <c:pt idx="1578">
                  <c:v>34430</c:v>
                </c:pt>
                <c:pt idx="1579">
                  <c:v>34431</c:v>
                </c:pt>
                <c:pt idx="1580">
                  <c:v>34432</c:v>
                </c:pt>
                <c:pt idx="1581">
                  <c:v>34435</c:v>
                </c:pt>
                <c:pt idx="1582">
                  <c:v>34436</c:v>
                </c:pt>
                <c:pt idx="1583">
                  <c:v>34437</c:v>
                </c:pt>
                <c:pt idx="1584">
                  <c:v>34438</c:v>
                </c:pt>
                <c:pt idx="1585">
                  <c:v>34439</c:v>
                </c:pt>
                <c:pt idx="1586">
                  <c:v>34442</c:v>
                </c:pt>
                <c:pt idx="1587">
                  <c:v>34443</c:v>
                </c:pt>
                <c:pt idx="1588">
                  <c:v>34444</c:v>
                </c:pt>
                <c:pt idx="1589">
                  <c:v>34445</c:v>
                </c:pt>
                <c:pt idx="1590">
                  <c:v>34446</c:v>
                </c:pt>
                <c:pt idx="1591">
                  <c:v>34449</c:v>
                </c:pt>
                <c:pt idx="1592">
                  <c:v>34450</c:v>
                </c:pt>
                <c:pt idx="1593">
                  <c:v>34451</c:v>
                </c:pt>
                <c:pt idx="1594">
                  <c:v>34452</c:v>
                </c:pt>
                <c:pt idx="1595">
                  <c:v>34453</c:v>
                </c:pt>
                <c:pt idx="1596">
                  <c:v>34456</c:v>
                </c:pt>
                <c:pt idx="1597">
                  <c:v>34457</c:v>
                </c:pt>
                <c:pt idx="1598">
                  <c:v>34458</c:v>
                </c:pt>
                <c:pt idx="1599">
                  <c:v>34459</c:v>
                </c:pt>
                <c:pt idx="1600">
                  <c:v>34460</c:v>
                </c:pt>
                <c:pt idx="1601">
                  <c:v>34463</c:v>
                </c:pt>
                <c:pt idx="1602">
                  <c:v>34464</c:v>
                </c:pt>
                <c:pt idx="1603">
                  <c:v>34465</c:v>
                </c:pt>
                <c:pt idx="1604">
                  <c:v>34466</c:v>
                </c:pt>
                <c:pt idx="1605">
                  <c:v>34467</c:v>
                </c:pt>
                <c:pt idx="1606">
                  <c:v>34470</c:v>
                </c:pt>
                <c:pt idx="1607">
                  <c:v>34471</c:v>
                </c:pt>
                <c:pt idx="1608">
                  <c:v>34472</c:v>
                </c:pt>
                <c:pt idx="1609">
                  <c:v>34473</c:v>
                </c:pt>
                <c:pt idx="1610">
                  <c:v>34474</c:v>
                </c:pt>
                <c:pt idx="1611">
                  <c:v>34478</c:v>
                </c:pt>
                <c:pt idx="1612">
                  <c:v>34479</c:v>
                </c:pt>
                <c:pt idx="1613">
                  <c:v>34480</c:v>
                </c:pt>
                <c:pt idx="1614">
                  <c:v>34481</c:v>
                </c:pt>
                <c:pt idx="1615">
                  <c:v>34484</c:v>
                </c:pt>
                <c:pt idx="1616">
                  <c:v>34485</c:v>
                </c:pt>
                <c:pt idx="1617">
                  <c:v>34486</c:v>
                </c:pt>
                <c:pt idx="1618">
                  <c:v>34487</c:v>
                </c:pt>
                <c:pt idx="1619">
                  <c:v>34488</c:v>
                </c:pt>
                <c:pt idx="1620">
                  <c:v>34491</c:v>
                </c:pt>
                <c:pt idx="1621">
                  <c:v>34492</c:v>
                </c:pt>
                <c:pt idx="1622">
                  <c:v>34493</c:v>
                </c:pt>
                <c:pt idx="1623">
                  <c:v>34494</c:v>
                </c:pt>
                <c:pt idx="1624">
                  <c:v>34495</c:v>
                </c:pt>
                <c:pt idx="1625">
                  <c:v>34498</c:v>
                </c:pt>
                <c:pt idx="1626">
                  <c:v>34499</c:v>
                </c:pt>
                <c:pt idx="1627">
                  <c:v>34500</c:v>
                </c:pt>
                <c:pt idx="1628">
                  <c:v>34501</c:v>
                </c:pt>
                <c:pt idx="1629">
                  <c:v>34502</c:v>
                </c:pt>
                <c:pt idx="1630">
                  <c:v>34505</c:v>
                </c:pt>
                <c:pt idx="1631">
                  <c:v>34506</c:v>
                </c:pt>
                <c:pt idx="1632">
                  <c:v>34507</c:v>
                </c:pt>
                <c:pt idx="1633">
                  <c:v>34508</c:v>
                </c:pt>
                <c:pt idx="1634">
                  <c:v>34509</c:v>
                </c:pt>
                <c:pt idx="1635">
                  <c:v>34512</c:v>
                </c:pt>
                <c:pt idx="1636">
                  <c:v>34513</c:v>
                </c:pt>
                <c:pt idx="1637">
                  <c:v>34514</c:v>
                </c:pt>
                <c:pt idx="1638">
                  <c:v>34515</c:v>
                </c:pt>
                <c:pt idx="1639">
                  <c:v>34519</c:v>
                </c:pt>
                <c:pt idx="1640">
                  <c:v>34520</c:v>
                </c:pt>
                <c:pt idx="1641">
                  <c:v>34521</c:v>
                </c:pt>
                <c:pt idx="1642">
                  <c:v>34522</c:v>
                </c:pt>
                <c:pt idx="1643">
                  <c:v>34523</c:v>
                </c:pt>
                <c:pt idx="1644">
                  <c:v>34526</c:v>
                </c:pt>
                <c:pt idx="1645">
                  <c:v>34527</c:v>
                </c:pt>
                <c:pt idx="1646">
                  <c:v>34528</c:v>
                </c:pt>
                <c:pt idx="1647">
                  <c:v>34529</c:v>
                </c:pt>
                <c:pt idx="1648">
                  <c:v>34530</c:v>
                </c:pt>
                <c:pt idx="1649">
                  <c:v>34533</c:v>
                </c:pt>
                <c:pt idx="1650">
                  <c:v>34534</c:v>
                </c:pt>
                <c:pt idx="1651">
                  <c:v>34535</c:v>
                </c:pt>
                <c:pt idx="1652">
                  <c:v>34536</c:v>
                </c:pt>
                <c:pt idx="1653">
                  <c:v>34537</c:v>
                </c:pt>
                <c:pt idx="1654">
                  <c:v>34540</c:v>
                </c:pt>
                <c:pt idx="1655">
                  <c:v>34541</c:v>
                </c:pt>
                <c:pt idx="1656">
                  <c:v>34542</c:v>
                </c:pt>
                <c:pt idx="1657">
                  <c:v>34543</c:v>
                </c:pt>
                <c:pt idx="1658">
                  <c:v>34544</c:v>
                </c:pt>
                <c:pt idx="1659">
                  <c:v>34548</c:v>
                </c:pt>
                <c:pt idx="1660">
                  <c:v>34549</c:v>
                </c:pt>
                <c:pt idx="1661">
                  <c:v>34550</c:v>
                </c:pt>
                <c:pt idx="1662">
                  <c:v>34551</c:v>
                </c:pt>
                <c:pt idx="1663">
                  <c:v>34554</c:v>
                </c:pt>
                <c:pt idx="1664">
                  <c:v>34555</c:v>
                </c:pt>
                <c:pt idx="1665">
                  <c:v>34556</c:v>
                </c:pt>
                <c:pt idx="1666">
                  <c:v>34557</c:v>
                </c:pt>
                <c:pt idx="1667">
                  <c:v>34558</c:v>
                </c:pt>
                <c:pt idx="1668">
                  <c:v>34561</c:v>
                </c:pt>
                <c:pt idx="1669">
                  <c:v>34562</c:v>
                </c:pt>
                <c:pt idx="1670">
                  <c:v>34563</c:v>
                </c:pt>
                <c:pt idx="1671">
                  <c:v>34564</c:v>
                </c:pt>
                <c:pt idx="1672">
                  <c:v>34565</c:v>
                </c:pt>
                <c:pt idx="1673">
                  <c:v>34568</c:v>
                </c:pt>
                <c:pt idx="1674">
                  <c:v>34569</c:v>
                </c:pt>
                <c:pt idx="1675">
                  <c:v>34570</c:v>
                </c:pt>
                <c:pt idx="1676">
                  <c:v>34571</c:v>
                </c:pt>
                <c:pt idx="1677">
                  <c:v>34572</c:v>
                </c:pt>
                <c:pt idx="1678">
                  <c:v>34575</c:v>
                </c:pt>
                <c:pt idx="1679">
                  <c:v>34576</c:v>
                </c:pt>
                <c:pt idx="1680">
                  <c:v>34577</c:v>
                </c:pt>
                <c:pt idx="1681">
                  <c:v>34578</c:v>
                </c:pt>
                <c:pt idx="1682">
                  <c:v>34579</c:v>
                </c:pt>
                <c:pt idx="1683">
                  <c:v>34583</c:v>
                </c:pt>
                <c:pt idx="1684">
                  <c:v>34584</c:v>
                </c:pt>
                <c:pt idx="1685">
                  <c:v>34585</c:v>
                </c:pt>
                <c:pt idx="1686">
                  <c:v>34586</c:v>
                </c:pt>
                <c:pt idx="1687">
                  <c:v>34589</c:v>
                </c:pt>
                <c:pt idx="1688">
                  <c:v>34590</c:v>
                </c:pt>
                <c:pt idx="1689">
                  <c:v>34591</c:v>
                </c:pt>
                <c:pt idx="1690">
                  <c:v>34592</c:v>
                </c:pt>
                <c:pt idx="1691">
                  <c:v>34593</c:v>
                </c:pt>
                <c:pt idx="1692">
                  <c:v>34596</c:v>
                </c:pt>
                <c:pt idx="1693">
                  <c:v>34597</c:v>
                </c:pt>
                <c:pt idx="1694">
                  <c:v>34598</c:v>
                </c:pt>
                <c:pt idx="1695">
                  <c:v>34599</c:v>
                </c:pt>
                <c:pt idx="1696">
                  <c:v>34600</c:v>
                </c:pt>
                <c:pt idx="1697">
                  <c:v>34603</c:v>
                </c:pt>
                <c:pt idx="1698">
                  <c:v>34604</c:v>
                </c:pt>
                <c:pt idx="1699">
                  <c:v>34605</c:v>
                </c:pt>
                <c:pt idx="1700">
                  <c:v>34606</c:v>
                </c:pt>
                <c:pt idx="1701">
                  <c:v>34607</c:v>
                </c:pt>
                <c:pt idx="1702">
                  <c:v>34610</c:v>
                </c:pt>
                <c:pt idx="1703">
                  <c:v>34611</c:v>
                </c:pt>
                <c:pt idx="1704">
                  <c:v>34612</c:v>
                </c:pt>
                <c:pt idx="1705">
                  <c:v>34613</c:v>
                </c:pt>
                <c:pt idx="1706">
                  <c:v>34614</c:v>
                </c:pt>
                <c:pt idx="1707">
                  <c:v>34618</c:v>
                </c:pt>
                <c:pt idx="1708">
                  <c:v>34619</c:v>
                </c:pt>
                <c:pt idx="1709">
                  <c:v>34620</c:v>
                </c:pt>
                <c:pt idx="1710">
                  <c:v>34621</c:v>
                </c:pt>
                <c:pt idx="1711">
                  <c:v>34624</c:v>
                </c:pt>
                <c:pt idx="1712">
                  <c:v>34625</c:v>
                </c:pt>
                <c:pt idx="1713">
                  <c:v>34626</c:v>
                </c:pt>
                <c:pt idx="1714">
                  <c:v>34627</c:v>
                </c:pt>
                <c:pt idx="1715">
                  <c:v>34628</c:v>
                </c:pt>
                <c:pt idx="1716">
                  <c:v>34631</c:v>
                </c:pt>
                <c:pt idx="1717">
                  <c:v>34632</c:v>
                </c:pt>
                <c:pt idx="1718">
                  <c:v>34633</c:v>
                </c:pt>
                <c:pt idx="1719">
                  <c:v>34634</c:v>
                </c:pt>
                <c:pt idx="1720">
                  <c:v>34635</c:v>
                </c:pt>
                <c:pt idx="1721">
                  <c:v>34638</c:v>
                </c:pt>
                <c:pt idx="1722">
                  <c:v>34639</c:v>
                </c:pt>
                <c:pt idx="1723">
                  <c:v>34640</c:v>
                </c:pt>
                <c:pt idx="1724">
                  <c:v>34641</c:v>
                </c:pt>
                <c:pt idx="1725">
                  <c:v>34642</c:v>
                </c:pt>
                <c:pt idx="1726">
                  <c:v>34645</c:v>
                </c:pt>
                <c:pt idx="1727">
                  <c:v>34646</c:v>
                </c:pt>
                <c:pt idx="1728">
                  <c:v>34647</c:v>
                </c:pt>
                <c:pt idx="1729">
                  <c:v>34648</c:v>
                </c:pt>
                <c:pt idx="1730">
                  <c:v>34652</c:v>
                </c:pt>
                <c:pt idx="1731">
                  <c:v>34653</c:v>
                </c:pt>
                <c:pt idx="1732">
                  <c:v>34654</c:v>
                </c:pt>
                <c:pt idx="1733">
                  <c:v>34655</c:v>
                </c:pt>
                <c:pt idx="1734">
                  <c:v>34656</c:v>
                </c:pt>
                <c:pt idx="1735">
                  <c:v>34659</c:v>
                </c:pt>
                <c:pt idx="1736">
                  <c:v>34660</c:v>
                </c:pt>
                <c:pt idx="1737">
                  <c:v>34661</c:v>
                </c:pt>
                <c:pt idx="1738">
                  <c:v>34662</c:v>
                </c:pt>
                <c:pt idx="1739">
                  <c:v>34663</c:v>
                </c:pt>
                <c:pt idx="1740">
                  <c:v>34666</c:v>
                </c:pt>
                <c:pt idx="1741">
                  <c:v>34667</c:v>
                </c:pt>
                <c:pt idx="1742">
                  <c:v>34668</c:v>
                </c:pt>
                <c:pt idx="1743">
                  <c:v>34669</c:v>
                </c:pt>
                <c:pt idx="1744">
                  <c:v>34670</c:v>
                </c:pt>
                <c:pt idx="1745">
                  <c:v>34673</c:v>
                </c:pt>
                <c:pt idx="1746">
                  <c:v>34674</c:v>
                </c:pt>
                <c:pt idx="1747">
                  <c:v>34675</c:v>
                </c:pt>
                <c:pt idx="1748">
                  <c:v>34676</c:v>
                </c:pt>
                <c:pt idx="1749">
                  <c:v>34677</c:v>
                </c:pt>
                <c:pt idx="1750">
                  <c:v>34680</c:v>
                </c:pt>
                <c:pt idx="1751">
                  <c:v>34681</c:v>
                </c:pt>
                <c:pt idx="1752">
                  <c:v>34682</c:v>
                </c:pt>
                <c:pt idx="1753">
                  <c:v>34683</c:v>
                </c:pt>
                <c:pt idx="1754">
                  <c:v>34684</c:v>
                </c:pt>
                <c:pt idx="1755">
                  <c:v>34687</c:v>
                </c:pt>
                <c:pt idx="1756">
                  <c:v>34688</c:v>
                </c:pt>
                <c:pt idx="1757">
                  <c:v>34689</c:v>
                </c:pt>
                <c:pt idx="1758">
                  <c:v>34690</c:v>
                </c:pt>
                <c:pt idx="1759">
                  <c:v>34691</c:v>
                </c:pt>
                <c:pt idx="1760">
                  <c:v>34696</c:v>
                </c:pt>
                <c:pt idx="1761">
                  <c:v>34697</c:v>
                </c:pt>
                <c:pt idx="1762">
                  <c:v>34698</c:v>
                </c:pt>
                <c:pt idx="1763">
                  <c:v>34702</c:v>
                </c:pt>
                <c:pt idx="1764">
                  <c:v>34703</c:v>
                </c:pt>
                <c:pt idx="1765">
                  <c:v>34704</c:v>
                </c:pt>
                <c:pt idx="1766">
                  <c:v>34705</c:v>
                </c:pt>
                <c:pt idx="1767">
                  <c:v>34708</c:v>
                </c:pt>
                <c:pt idx="1768">
                  <c:v>34709</c:v>
                </c:pt>
                <c:pt idx="1769">
                  <c:v>34710</c:v>
                </c:pt>
                <c:pt idx="1770">
                  <c:v>34711</c:v>
                </c:pt>
                <c:pt idx="1771">
                  <c:v>34712</c:v>
                </c:pt>
                <c:pt idx="1772">
                  <c:v>34715</c:v>
                </c:pt>
                <c:pt idx="1773">
                  <c:v>34716</c:v>
                </c:pt>
                <c:pt idx="1774">
                  <c:v>34717</c:v>
                </c:pt>
                <c:pt idx="1775">
                  <c:v>34718</c:v>
                </c:pt>
                <c:pt idx="1776">
                  <c:v>34719</c:v>
                </c:pt>
                <c:pt idx="1777">
                  <c:v>34722</c:v>
                </c:pt>
                <c:pt idx="1778">
                  <c:v>34723</c:v>
                </c:pt>
                <c:pt idx="1779">
                  <c:v>34724</c:v>
                </c:pt>
                <c:pt idx="1780">
                  <c:v>34725</c:v>
                </c:pt>
                <c:pt idx="1781">
                  <c:v>34726</c:v>
                </c:pt>
                <c:pt idx="1782">
                  <c:v>34729</c:v>
                </c:pt>
                <c:pt idx="1783">
                  <c:v>34730</c:v>
                </c:pt>
                <c:pt idx="1784">
                  <c:v>34731</c:v>
                </c:pt>
                <c:pt idx="1785">
                  <c:v>34732</c:v>
                </c:pt>
                <c:pt idx="1786">
                  <c:v>34733</c:v>
                </c:pt>
                <c:pt idx="1787">
                  <c:v>34736</c:v>
                </c:pt>
                <c:pt idx="1788">
                  <c:v>34737</c:v>
                </c:pt>
                <c:pt idx="1789">
                  <c:v>34738</c:v>
                </c:pt>
                <c:pt idx="1790">
                  <c:v>34739</c:v>
                </c:pt>
                <c:pt idx="1791">
                  <c:v>34740</c:v>
                </c:pt>
                <c:pt idx="1792">
                  <c:v>34743</c:v>
                </c:pt>
                <c:pt idx="1793">
                  <c:v>34744</c:v>
                </c:pt>
                <c:pt idx="1794">
                  <c:v>34745</c:v>
                </c:pt>
                <c:pt idx="1795">
                  <c:v>34746</c:v>
                </c:pt>
                <c:pt idx="1796">
                  <c:v>34747</c:v>
                </c:pt>
                <c:pt idx="1797">
                  <c:v>34750</c:v>
                </c:pt>
                <c:pt idx="1798">
                  <c:v>34751</c:v>
                </c:pt>
                <c:pt idx="1799">
                  <c:v>34752</c:v>
                </c:pt>
                <c:pt idx="1800">
                  <c:v>34753</c:v>
                </c:pt>
                <c:pt idx="1801">
                  <c:v>34754</c:v>
                </c:pt>
                <c:pt idx="1802">
                  <c:v>34757</c:v>
                </c:pt>
                <c:pt idx="1803">
                  <c:v>34758</c:v>
                </c:pt>
                <c:pt idx="1804">
                  <c:v>34759</c:v>
                </c:pt>
                <c:pt idx="1805">
                  <c:v>34760</c:v>
                </c:pt>
                <c:pt idx="1806">
                  <c:v>34761</c:v>
                </c:pt>
                <c:pt idx="1807">
                  <c:v>34764</c:v>
                </c:pt>
                <c:pt idx="1808">
                  <c:v>34765</c:v>
                </c:pt>
                <c:pt idx="1809">
                  <c:v>34766</c:v>
                </c:pt>
                <c:pt idx="1810">
                  <c:v>34768</c:v>
                </c:pt>
                <c:pt idx="1811">
                  <c:v>34771</c:v>
                </c:pt>
                <c:pt idx="1812">
                  <c:v>34772</c:v>
                </c:pt>
                <c:pt idx="1813">
                  <c:v>34773</c:v>
                </c:pt>
                <c:pt idx="1814">
                  <c:v>34774</c:v>
                </c:pt>
                <c:pt idx="1815">
                  <c:v>34775</c:v>
                </c:pt>
                <c:pt idx="1816">
                  <c:v>34778</c:v>
                </c:pt>
                <c:pt idx="1817">
                  <c:v>34779</c:v>
                </c:pt>
                <c:pt idx="1818">
                  <c:v>34780</c:v>
                </c:pt>
                <c:pt idx="1819">
                  <c:v>34781</c:v>
                </c:pt>
                <c:pt idx="1820">
                  <c:v>34782</c:v>
                </c:pt>
                <c:pt idx="1821">
                  <c:v>34785</c:v>
                </c:pt>
                <c:pt idx="1822">
                  <c:v>34786</c:v>
                </c:pt>
                <c:pt idx="1823">
                  <c:v>34787</c:v>
                </c:pt>
                <c:pt idx="1824">
                  <c:v>34788</c:v>
                </c:pt>
                <c:pt idx="1825">
                  <c:v>34789</c:v>
                </c:pt>
                <c:pt idx="1826">
                  <c:v>34792</c:v>
                </c:pt>
                <c:pt idx="1827">
                  <c:v>34793</c:v>
                </c:pt>
                <c:pt idx="1828">
                  <c:v>34794</c:v>
                </c:pt>
                <c:pt idx="1829">
                  <c:v>34795</c:v>
                </c:pt>
                <c:pt idx="1830">
                  <c:v>34796</c:v>
                </c:pt>
                <c:pt idx="1831">
                  <c:v>34799</c:v>
                </c:pt>
                <c:pt idx="1832">
                  <c:v>34800</c:v>
                </c:pt>
                <c:pt idx="1833">
                  <c:v>34801</c:v>
                </c:pt>
                <c:pt idx="1834">
                  <c:v>34802</c:v>
                </c:pt>
                <c:pt idx="1835">
                  <c:v>34806</c:v>
                </c:pt>
                <c:pt idx="1836">
                  <c:v>34807</c:v>
                </c:pt>
                <c:pt idx="1837">
                  <c:v>34808</c:v>
                </c:pt>
                <c:pt idx="1838">
                  <c:v>34809</c:v>
                </c:pt>
                <c:pt idx="1839">
                  <c:v>34810</c:v>
                </c:pt>
                <c:pt idx="1840">
                  <c:v>34813</c:v>
                </c:pt>
                <c:pt idx="1841">
                  <c:v>34814</c:v>
                </c:pt>
                <c:pt idx="1842">
                  <c:v>34815</c:v>
                </c:pt>
                <c:pt idx="1843">
                  <c:v>34816</c:v>
                </c:pt>
                <c:pt idx="1844">
                  <c:v>34817</c:v>
                </c:pt>
                <c:pt idx="1845">
                  <c:v>34820</c:v>
                </c:pt>
                <c:pt idx="1846">
                  <c:v>34821</c:v>
                </c:pt>
                <c:pt idx="1847">
                  <c:v>34822</c:v>
                </c:pt>
                <c:pt idx="1848">
                  <c:v>34823</c:v>
                </c:pt>
                <c:pt idx="1849">
                  <c:v>34824</c:v>
                </c:pt>
                <c:pt idx="1850">
                  <c:v>34827</c:v>
                </c:pt>
                <c:pt idx="1851">
                  <c:v>34828</c:v>
                </c:pt>
                <c:pt idx="1852">
                  <c:v>34829</c:v>
                </c:pt>
                <c:pt idx="1853">
                  <c:v>34830</c:v>
                </c:pt>
                <c:pt idx="1854">
                  <c:v>34831</c:v>
                </c:pt>
                <c:pt idx="1855">
                  <c:v>34834</c:v>
                </c:pt>
                <c:pt idx="1856">
                  <c:v>34835</c:v>
                </c:pt>
                <c:pt idx="1857">
                  <c:v>34836</c:v>
                </c:pt>
                <c:pt idx="1858">
                  <c:v>34837</c:v>
                </c:pt>
                <c:pt idx="1859">
                  <c:v>34838</c:v>
                </c:pt>
                <c:pt idx="1860">
                  <c:v>34842</c:v>
                </c:pt>
                <c:pt idx="1861">
                  <c:v>34843</c:v>
                </c:pt>
                <c:pt idx="1862">
                  <c:v>34844</c:v>
                </c:pt>
                <c:pt idx="1863">
                  <c:v>34845</c:v>
                </c:pt>
                <c:pt idx="1864">
                  <c:v>34848</c:v>
                </c:pt>
                <c:pt idx="1865">
                  <c:v>34849</c:v>
                </c:pt>
                <c:pt idx="1866">
                  <c:v>34850</c:v>
                </c:pt>
                <c:pt idx="1867">
                  <c:v>34851</c:v>
                </c:pt>
                <c:pt idx="1868">
                  <c:v>34852</c:v>
                </c:pt>
                <c:pt idx="1869">
                  <c:v>34855</c:v>
                </c:pt>
                <c:pt idx="1870">
                  <c:v>34856</c:v>
                </c:pt>
                <c:pt idx="1871">
                  <c:v>34857</c:v>
                </c:pt>
                <c:pt idx="1872">
                  <c:v>34858</c:v>
                </c:pt>
                <c:pt idx="1873">
                  <c:v>34859</c:v>
                </c:pt>
                <c:pt idx="1874">
                  <c:v>34862</c:v>
                </c:pt>
                <c:pt idx="1875">
                  <c:v>34863</c:v>
                </c:pt>
                <c:pt idx="1876">
                  <c:v>34864</c:v>
                </c:pt>
                <c:pt idx="1877">
                  <c:v>34865</c:v>
                </c:pt>
                <c:pt idx="1878">
                  <c:v>34866</c:v>
                </c:pt>
                <c:pt idx="1879">
                  <c:v>34869</c:v>
                </c:pt>
                <c:pt idx="1880">
                  <c:v>34870</c:v>
                </c:pt>
                <c:pt idx="1881">
                  <c:v>34871</c:v>
                </c:pt>
                <c:pt idx="1882">
                  <c:v>34872</c:v>
                </c:pt>
                <c:pt idx="1883">
                  <c:v>34873</c:v>
                </c:pt>
                <c:pt idx="1884">
                  <c:v>34876</c:v>
                </c:pt>
                <c:pt idx="1885">
                  <c:v>34877</c:v>
                </c:pt>
                <c:pt idx="1886">
                  <c:v>34878</c:v>
                </c:pt>
                <c:pt idx="1887">
                  <c:v>34879</c:v>
                </c:pt>
                <c:pt idx="1888">
                  <c:v>34880</c:v>
                </c:pt>
                <c:pt idx="1889">
                  <c:v>34884</c:v>
                </c:pt>
                <c:pt idx="1890">
                  <c:v>34885</c:v>
                </c:pt>
                <c:pt idx="1891">
                  <c:v>34886</c:v>
                </c:pt>
                <c:pt idx="1892">
                  <c:v>34887</c:v>
                </c:pt>
                <c:pt idx="1893">
                  <c:v>34890</c:v>
                </c:pt>
                <c:pt idx="1894">
                  <c:v>34891</c:v>
                </c:pt>
                <c:pt idx="1895">
                  <c:v>34892</c:v>
                </c:pt>
                <c:pt idx="1896">
                  <c:v>34893</c:v>
                </c:pt>
                <c:pt idx="1897">
                  <c:v>34894</c:v>
                </c:pt>
                <c:pt idx="1898">
                  <c:v>34897</c:v>
                </c:pt>
                <c:pt idx="1899">
                  <c:v>34898</c:v>
                </c:pt>
                <c:pt idx="1900">
                  <c:v>34899</c:v>
                </c:pt>
                <c:pt idx="1901">
                  <c:v>34900</c:v>
                </c:pt>
                <c:pt idx="1902">
                  <c:v>34901</c:v>
                </c:pt>
                <c:pt idx="1903">
                  <c:v>34904</c:v>
                </c:pt>
                <c:pt idx="1904">
                  <c:v>34905</c:v>
                </c:pt>
                <c:pt idx="1905">
                  <c:v>34906</c:v>
                </c:pt>
                <c:pt idx="1906">
                  <c:v>34907</c:v>
                </c:pt>
                <c:pt idx="1907">
                  <c:v>34908</c:v>
                </c:pt>
                <c:pt idx="1908">
                  <c:v>34911</c:v>
                </c:pt>
                <c:pt idx="1909">
                  <c:v>34912</c:v>
                </c:pt>
                <c:pt idx="1910">
                  <c:v>34913</c:v>
                </c:pt>
                <c:pt idx="1911">
                  <c:v>34914</c:v>
                </c:pt>
                <c:pt idx="1912">
                  <c:v>34915</c:v>
                </c:pt>
                <c:pt idx="1913">
                  <c:v>34919</c:v>
                </c:pt>
                <c:pt idx="1914">
                  <c:v>34920</c:v>
                </c:pt>
                <c:pt idx="1915">
                  <c:v>34921</c:v>
                </c:pt>
                <c:pt idx="1916">
                  <c:v>34922</c:v>
                </c:pt>
                <c:pt idx="1917">
                  <c:v>34925</c:v>
                </c:pt>
                <c:pt idx="1918">
                  <c:v>34926</c:v>
                </c:pt>
                <c:pt idx="1919">
                  <c:v>34927</c:v>
                </c:pt>
                <c:pt idx="1920">
                  <c:v>34928</c:v>
                </c:pt>
                <c:pt idx="1921">
                  <c:v>34929</c:v>
                </c:pt>
                <c:pt idx="1922">
                  <c:v>34932</c:v>
                </c:pt>
                <c:pt idx="1923">
                  <c:v>34933</c:v>
                </c:pt>
                <c:pt idx="1924">
                  <c:v>34934</c:v>
                </c:pt>
                <c:pt idx="1925">
                  <c:v>34935</c:v>
                </c:pt>
                <c:pt idx="1926">
                  <c:v>34936</c:v>
                </c:pt>
                <c:pt idx="1927">
                  <c:v>34939</c:v>
                </c:pt>
                <c:pt idx="1928">
                  <c:v>34940</c:v>
                </c:pt>
                <c:pt idx="1929">
                  <c:v>34941</c:v>
                </c:pt>
                <c:pt idx="1930">
                  <c:v>34942</c:v>
                </c:pt>
                <c:pt idx="1931">
                  <c:v>34943</c:v>
                </c:pt>
                <c:pt idx="1932">
                  <c:v>34947</c:v>
                </c:pt>
                <c:pt idx="1933">
                  <c:v>34948</c:v>
                </c:pt>
                <c:pt idx="1934">
                  <c:v>34949</c:v>
                </c:pt>
                <c:pt idx="1935">
                  <c:v>34950</c:v>
                </c:pt>
                <c:pt idx="1936">
                  <c:v>34953</c:v>
                </c:pt>
                <c:pt idx="1937">
                  <c:v>34954</c:v>
                </c:pt>
                <c:pt idx="1938">
                  <c:v>34955</c:v>
                </c:pt>
                <c:pt idx="1939">
                  <c:v>34956</c:v>
                </c:pt>
                <c:pt idx="1940">
                  <c:v>34957</c:v>
                </c:pt>
                <c:pt idx="1941">
                  <c:v>34960</c:v>
                </c:pt>
                <c:pt idx="1942">
                  <c:v>34961</c:v>
                </c:pt>
                <c:pt idx="1943">
                  <c:v>34962</c:v>
                </c:pt>
                <c:pt idx="1944">
                  <c:v>34963</c:v>
                </c:pt>
                <c:pt idx="1945">
                  <c:v>34964</c:v>
                </c:pt>
                <c:pt idx="1946">
                  <c:v>34967</c:v>
                </c:pt>
                <c:pt idx="1947">
                  <c:v>34968</c:v>
                </c:pt>
                <c:pt idx="1948">
                  <c:v>34969</c:v>
                </c:pt>
                <c:pt idx="1949">
                  <c:v>34970</c:v>
                </c:pt>
                <c:pt idx="1950">
                  <c:v>34971</c:v>
                </c:pt>
                <c:pt idx="1951">
                  <c:v>34974</c:v>
                </c:pt>
                <c:pt idx="1952">
                  <c:v>34975</c:v>
                </c:pt>
                <c:pt idx="1953">
                  <c:v>34976</c:v>
                </c:pt>
                <c:pt idx="1954">
                  <c:v>34977</c:v>
                </c:pt>
                <c:pt idx="1955">
                  <c:v>34978</c:v>
                </c:pt>
                <c:pt idx="1956">
                  <c:v>34982</c:v>
                </c:pt>
                <c:pt idx="1957">
                  <c:v>34983</c:v>
                </c:pt>
                <c:pt idx="1958">
                  <c:v>34984</c:v>
                </c:pt>
                <c:pt idx="1959">
                  <c:v>34985</c:v>
                </c:pt>
                <c:pt idx="1960">
                  <c:v>34988</c:v>
                </c:pt>
                <c:pt idx="1961">
                  <c:v>34989</c:v>
                </c:pt>
                <c:pt idx="1962">
                  <c:v>34990</c:v>
                </c:pt>
                <c:pt idx="1963">
                  <c:v>34991</c:v>
                </c:pt>
                <c:pt idx="1964">
                  <c:v>34992</c:v>
                </c:pt>
                <c:pt idx="1965">
                  <c:v>34995</c:v>
                </c:pt>
                <c:pt idx="1966">
                  <c:v>34996</c:v>
                </c:pt>
                <c:pt idx="1967">
                  <c:v>34997</c:v>
                </c:pt>
                <c:pt idx="1968">
                  <c:v>34998</c:v>
                </c:pt>
                <c:pt idx="1969">
                  <c:v>34999</c:v>
                </c:pt>
                <c:pt idx="1970">
                  <c:v>35002</c:v>
                </c:pt>
                <c:pt idx="1971">
                  <c:v>35003</c:v>
                </c:pt>
                <c:pt idx="1972">
                  <c:v>35004</c:v>
                </c:pt>
                <c:pt idx="1973">
                  <c:v>35005</c:v>
                </c:pt>
                <c:pt idx="1974">
                  <c:v>35006</c:v>
                </c:pt>
                <c:pt idx="1975">
                  <c:v>35009</c:v>
                </c:pt>
                <c:pt idx="1976">
                  <c:v>35010</c:v>
                </c:pt>
                <c:pt idx="1977">
                  <c:v>35011</c:v>
                </c:pt>
                <c:pt idx="1978">
                  <c:v>35012</c:v>
                </c:pt>
                <c:pt idx="1979">
                  <c:v>35013</c:v>
                </c:pt>
                <c:pt idx="1980">
                  <c:v>35017</c:v>
                </c:pt>
                <c:pt idx="1981">
                  <c:v>35018</c:v>
                </c:pt>
                <c:pt idx="1982">
                  <c:v>35019</c:v>
                </c:pt>
                <c:pt idx="1983">
                  <c:v>35020</c:v>
                </c:pt>
                <c:pt idx="1984">
                  <c:v>35023</c:v>
                </c:pt>
                <c:pt idx="1985">
                  <c:v>35024</c:v>
                </c:pt>
                <c:pt idx="1986">
                  <c:v>35025</c:v>
                </c:pt>
                <c:pt idx="1987">
                  <c:v>35026</c:v>
                </c:pt>
                <c:pt idx="1988">
                  <c:v>35027</c:v>
                </c:pt>
                <c:pt idx="1989">
                  <c:v>35030</c:v>
                </c:pt>
                <c:pt idx="1990">
                  <c:v>35031</c:v>
                </c:pt>
                <c:pt idx="1991">
                  <c:v>35032</c:v>
                </c:pt>
                <c:pt idx="1992">
                  <c:v>35033</c:v>
                </c:pt>
                <c:pt idx="1993">
                  <c:v>35034</c:v>
                </c:pt>
                <c:pt idx="1994">
                  <c:v>35037</c:v>
                </c:pt>
                <c:pt idx="1995">
                  <c:v>35038</c:v>
                </c:pt>
                <c:pt idx="1996">
                  <c:v>35039</c:v>
                </c:pt>
                <c:pt idx="1997">
                  <c:v>35040</c:v>
                </c:pt>
                <c:pt idx="1998">
                  <c:v>35041</c:v>
                </c:pt>
                <c:pt idx="1999">
                  <c:v>35044</c:v>
                </c:pt>
                <c:pt idx="2000">
                  <c:v>35045</c:v>
                </c:pt>
                <c:pt idx="2001">
                  <c:v>35046</c:v>
                </c:pt>
                <c:pt idx="2002">
                  <c:v>35047</c:v>
                </c:pt>
                <c:pt idx="2003">
                  <c:v>35048</c:v>
                </c:pt>
                <c:pt idx="2004">
                  <c:v>35051</c:v>
                </c:pt>
                <c:pt idx="2005">
                  <c:v>35052</c:v>
                </c:pt>
                <c:pt idx="2006">
                  <c:v>35053</c:v>
                </c:pt>
                <c:pt idx="2007">
                  <c:v>35054</c:v>
                </c:pt>
                <c:pt idx="2008">
                  <c:v>35055</c:v>
                </c:pt>
                <c:pt idx="2009">
                  <c:v>35060</c:v>
                </c:pt>
                <c:pt idx="2010">
                  <c:v>35061</c:v>
                </c:pt>
                <c:pt idx="2011">
                  <c:v>35062</c:v>
                </c:pt>
                <c:pt idx="2012">
                  <c:v>35066</c:v>
                </c:pt>
                <c:pt idx="2013">
                  <c:v>35067</c:v>
                </c:pt>
                <c:pt idx="2014">
                  <c:v>35068</c:v>
                </c:pt>
                <c:pt idx="2015">
                  <c:v>35069</c:v>
                </c:pt>
                <c:pt idx="2016">
                  <c:v>35072</c:v>
                </c:pt>
                <c:pt idx="2017">
                  <c:v>35073</c:v>
                </c:pt>
                <c:pt idx="2018">
                  <c:v>35074</c:v>
                </c:pt>
                <c:pt idx="2019">
                  <c:v>35075</c:v>
                </c:pt>
                <c:pt idx="2020">
                  <c:v>35076</c:v>
                </c:pt>
                <c:pt idx="2021">
                  <c:v>35079</c:v>
                </c:pt>
                <c:pt idx="2022">
                  <c:v>35080</c:v>
                </c:pt>
                <c:pt idx="2023">
                  <c:v>35081</c:v>
                </c:pt>
                <c:pt idx="2024">
                  <c:v>35082</c:v>
                </c:pt>
                <c:pt idx="2025">
                  <c:v>35083</c:v>
                </c:pt>
                <c:pt idx="2026">
                  <c:v>35086</c:v>
                </c:pt>
                <c:pt idx="2027">
                  <c:v>35087</c:v>
                </c:pt>
                <c:pt idx="2028">
                  <c:v>35088</c:v>
                </c:pt>
                <c:pt idx="2029">
                  <c:v>35089</c:v>
                </c:pt>
                <c:pt idx="2030">
                  <c:v>35090</c:v>
                </c:pt>
                <c:pt idx="2031">
                  <c:v>35093</c:v>
                </c:pt>
                <c:pt idx="2032">
                  <c:v>35094</c:v>
                </c:pt>
                <c:pt idx="2033">
                  <c:v>35095</c:v>
                </c:pt>
                <c:pt idx="2034">
                  <c:v>35096</c:v>
                </c:pt>
                <c:pt idx="2035">
                  <c:v>35097</c:v>
                </c:pt>
                <c:pt idx="2036">
                  <c:v>35100</c:v>
                </c:pt>
                <c:pt idx="2037">
                  <c:v>35101</c:v>
                </c:pt>
                <c:pt idx="2038">
                  <c:v>35102</c:v>
                </c:pt>
                <c:pt idx="2039">
                  <c:v>35103</c:v>
                </c:pt>
                <c:pt idx="2040">
                  <c:v>35104</c:v>
                </c:pt>
                <c:pt idx="2041">
                  <c:v>35107</c:v>
                </c:pt>
                <c:pt idx="2042">
                  <c:v>35108</c:v>
                </c:pt>
                <c:pt idx="2043">
                  <c:v>35109</c:v>
                </c:pt>
                <c:pt idx="2044">
                  <c:v>35110</c:v>
                </c:pt>
                <c:pt idx="2045">
                  <c:v>35111</c:v>
                </c:pt>
                <c:pt idx="2046">
                  <c:v>35114</c:v>
                </c:pt>
                <c:pt idx="2047">
                  <c:v>35115</c:v>
                </c:pt>
                <c:pt idx="2048">
                  <c:v>35116</c:v>
                </c:pt>
                <c:pt idx="2049">
                  <c:v>35117</c:v>
                </c:pt>
                <c:pt idx="2050">
                  <c:v>35118</c:v>
                </c:pt>
                <c:pt idx="2051">
                  <c:v>35121</c:v>
                </c:pt>
                <c:pt idx="2052">
                  <c:v>35122</c:v>
                </c:pt>
                <c:pt idx="2053">
                  <c:v>35123</c:v>
                </c:pt>
                <c:pt idx="2054">
                  <c:v>35124</c:v>
                </c:pt>
                <c:pt idx="2055">
                  <c:v>35125</c:v>
                </c:pt>
                <c:pt idx="2056">
                  <c:v>35128</c:v>
                </c:pt>
                <c:pt idx="2057">
                  <c:v>35129</c:v>
                </c:pt>
                <c:pt idx="2058">
                  <c:v>35130</c:v>
                </c:pt>
                <c:pt idx="2059">
                  <c:v>35131</c:v>
                </c:pt>
                <c:pt idx="2060">
                  <c:v>35132</c:v>
                </c:pt>
                <c:pt idx="2061">
                  <c:v>35135</c:v>
                </c:pt>
                <c:pt idx="2062">
                  <c:v>35136</c:v>
                </c:pt>
                <c:pt idx="2063">
                  <c:v>35137</c:v>
                </c:pt>
                <c:pt idx="2064">
                  <c:v>35138</c:v>
                </c:pt>
                <c:pt idx="2065">
                  <c:v>35139</c:v>
                </c:pt>
                <c:pt idx="2066">
                  <c:v>35142</c:v>
                </c:pt>
                <c:pt idx="2067">
                  <c:v>35143</c:v>
                </c:pt>
                <c:pt idx="2068">
                  <c:v>35144</c:v>
                </c:pt>
                <c:pt idx="2069">
                  <c:v>35145</c:v>
                </c:pt>
                <c:pt idx="2070">
                  <c:v>35146</c:v>
                </c:pt>
                <c:pt idx="2071">
                  <c:v>35149</c:v>
                </c:pt>
                <c:pt idx="2072">
                  <c:v>35150</c:v>
                </c:pt>
                <c:pt idx="2073">
                  <c:v>35151</c:v>
                </c:pt>
                <c:pt idx="2074">
                  <c:v>35152</c:v>
                </c:pt>
                <c:pt idx="2075">
                  <c:v>35153</c:v>
                </c:pt>
                <c:pt idx="2076">
                  <c:v>35156</c:v>
                </c:pt>
                <c:pt idx="2077">
                  <c:v>35157</c:v>
                </c:pt>
                <c:pt idx="2078">
                  <c:v>35158</c:v>
                </c:pt>
                <c:pt idx="2079">
                  <c:v>35159</c:v>
                </c:pt>
                <c:pt idx="2080">
                  <c:v>35163</c:v>
                </c:pt>
                <c:pt idx="2081">
                  <c:v>35164</c:v>
                </c:pt>
                <c:pt idx="2082">
                  <c:v>35165</c:v>
                </c:pt>
                <c:pt idx="2083">
                  <c:v>35166</c:v>
                </c:pt>
                <c:pt idx="2084">
                  <c:v>35167</c:v>
                </c:pt>
                <c:pt idx="2085">
                  <c:v>35170</c:v>
                </c:pt>
                <c:pt idx="2086">
                  <c:v>35171</c:v>
                </c:pt>
                <c:pt idx="2087">
                  <c:v>35172</c:v>
                </c:pt>
                <c:pt idx="2088">
                  <c:v>35173</c:v>
                </c:pt>
                <c:pt idx="2089">
                  <c:v>35174</c:v>
                </c:pt>
                <c:pt idx="2090">
                  <c:v>35177</c:v>
                </c:pt>
                <c:pt idx="2091">
                  <c:v>35178</c:v>
                </c:pt>
                <c:pt idx="2092">
                  <c:v>35179</c:v>
                </c:pt>
                <c:pt idx="2093">
                  <c:v>35180</c:v>
                </c:pt>
                <c:pt idx="2094">
                  <c:v>35181</c:v>
                </c:pt>
                <c:pt idx="2095">
                  <c:v>35184</c:v>
                </c:pt>
                <c:pt idx="2096">
                  <c:v>35185</c:v>
                </c:pt>
                <c:pt idx="2097">
                  <c:v>35186</c:v>
                </c:pt>
                <c:pt idx="2098">
                  <c:v>35187</c:v>
                </c:pt>
                <c:pt idx="2099">
                  <c:v>35188</c:v>
                </c:pt>
                <c:pt idx="2100">
                  <c:v>35191</c:v>
                </c:pt>
                <c:pt idx="2101">
                  <c:v>35192</c:v>
                </c:pt>
                <c:pt idx="2102">
                  <c:v>35193</c:v>
                </c:pt>
                <c:pt idx="2103">
                  <c:v>35194</c:v>
                </c:pt>
                <c:pt idx="2104">
                  <c:v>35195</c:v>
                </c:pt>
                <c:pt idx="2105">
                  <c:v>35198</c:v>
                </c:pt>
                <c:pt idx="2106">
                  <c:v>35199</c:v>
                </c:pt>
                <c:pt idx="2107">
                  <c:v>35200</c:v>
                </c:pt>
                <c:pt idx="2108">
                  <c:v>35201</c:v>
                </c:pt>
                <c:pt idx="2109">
                  <c:v>35202</c:v>
                </c:pt>
                <c:pt idx="2110">
                  <c:v>35206</c:v>
                </c:pt>
                <c:pt idx="2111">
                  <c:v>35207</c:v>
                </c:pt>
                <c:pt idx="2112">
                  <c:v>35208</c:v>
                </c:pt>
                <c:pt idx="2113">
                  <c:v>35209</c:v>
                </c:pt>
                <c:pt idx="2114">
                  <c:v>35212</c:v>
                </c:pt>
                <c:pt idx="2115">
                  <c:v>35213</c:v>
                </c:pt>
                <c:pt idx="2116">
                  <c:v>35214</c:v>
                </c:pt>
                <c:pt idx="2117">
                  <c:v>35215</c:v>
                </c:pt>
                <c:pt idx="2118">
                  <c:v>35216</c:v>
                </c:pt>
                <c:pt idx="2119">
                  <c:v>35219</c:v>
                </c:pt>
                <c:pt idx="2120">
                  <c:v>35220</c:v>
                </c:pt>
                <c:pt idx="2121">
                  <c:v>35221</c:v>
                </c:pt>
                <c:pt idx="2122">
                  <c:v>35222</c:v>
                </c:pt>
                <c:pt idx="2123">
                  <c:v>35223</c:v>
                </c:pt>
                <c:pt idx="2124">
                  <c:v>35226</c:v>
                </c:pt>
                <c:pt idx="2125">
                  <c:v>35227</c:v>
                </c:pt>
                <c:pt idx="2126">
                  <c:v>35228</c:v>
                </c:pt>
                <c:pt idx="2127">
                  <c:v>35229</c:v>
                </c:pt>
                <c:pt idx="2128">
                  <c:v>35230</c:v>
                </c:pt>
                <c:pt idx="2129">
                  <c:v>35233</c:v>
                </c:pt>
                <c:pt idx="2130">
                  <c:v>35234</c:v>
                </c:pt>
                <c:pt idx="2131">
                  <c:v>35235</c:v>
                </c:pt>
                <c:pt idx="2132">
                  <c:v>35236</c:v>
                </c:pt>
                <c:pt idx="2133">
                  <c:v>35237</c:v>
                </c:pt>
                <c:pt idx="2134">
                  <c:v>35240</c:v>
                </c:pt>
                <c:pt idx="2135">
                  <c:v>35241</c:v>
                </c:pt>
                <c:pt idx="2136">
                  <c:v>35242</c:v>
                </c:pt>
                <c:pt idx="2137">
                  <c:v>35243</c:v>
                </c:pt>
                <c:pt idx="2138">
                  <c:v>35244</c:v>
                </c:pt>
                <c:pt idx="2139">
                  <c:v>35248</c:v>
                </c:pt>
                <c:pt idx="2140">
                  <c:v>35249</c:v>
                </c:pt>
                <c:pt idx="2141">
                  <c:v>35250</c:v>
                </c:pt>
                <c:pt idx="2142">
                  <c:v>35251</c:v>
                </c:pt>
                <c:pt idx="2143">
                  <c:v>35254</c:v>
                </c:pt>
                <c:pt idx="2144">
                  <c:v>35255</c:v>
                </c:pt>
                <c:pt idx="2145">
                  <c:v>35256</c:v>
                </c:pt>
                <c:pt idx="2146">
                  <c:v>35257</c:v>
                </c:pt>
                <c:pt idx="2147">
                  <c:v>35258</c:v>
                </c:pt>
                <c:pt idx="2148">
                  <c:v>35261</c:v>
                </c:pt>
                <c:pt idx="2149">
                  <c:v>35262</c:v>
                </c:pt>
                <c:pt idx="2150">
                  <c:v>35263</c:v>
                </c:pt>
                <c:pt idx="2151">
                  <c:v>35264</c:v>
                </c:pt>
                <c:pt idx="2152">
                  <c:v>35265</c:v>
                </c:pt>
                <c:pt idx="2153">
                  <c:v>35268</c:v>
                </c:pt>
                <c:pt idx="2154">
                  <c:v>35269</c:v>
                </c:pt>
                <c:pt idx="2155">
                  <c:v>35270</c:v>
                </c:pt>
                <c:pt idx="2156">
                  <c:v>35271</c:v>
                </c:pt>
                <c:pt idx="2157">
                  <c:v>35272</c:v>
                </c:pt>
                <c:pt idx="2158">
                  <c:v>35275</c:v>
                </c:pt>
                <c:pt idx="2159">
                  <c:v>35276</c:v>
                </c:pt>
                <c:pt idx="2160">
                  <c:v>35277</c:v>
                </c:pt>
                <c:pt idx="2161">
                  <c:v>35278</c:v>
                </c:pt>
                <c:pt idx="2162">
                  <c:v>35279</c:v>
                </c:pt>
                <c:pt idx="2163">
                  <c:v>35283</c:v>
                </c:pt>
                <c:pt idx="2164">
                  <c:v>35284</c:v>
                </c:pt>
                <c:pt idx="2165">
                  <c:v>35285</c:v>
                </c:pt>
                <c:pt idx="2166">
                  <c:v>35286</c:v>
                </c:pt>
                <c:pt idx="2167">
                  <c:v>35289</c:v>
                </c:pt>
                <c:pt idx="2168">
                  <c:v>35290</c:v>
                </c:pt>
                <c:pt idx="2169">
                  <c:v>35291</c:v>
                </c:pt>
                <c:pt idx="2170">
                  <c:v>35292</c:v>
                </c:pt>
                <c:pt idx="2171">
                  <c:v>35293</c:v>
                </c:pt>
                <c:pt idx="2172">
                  <c:v>35296</c:v>
                </c:pt>
                <c:pt idx="2173">
                  <c:v>35297</c:v>
                </c:pt>
                <c:pt idx="2174">
                  <c:v>35298</c:v>
                </c:pt>
                <c:pt idx="2175">
                  <c:v>35299</c:v>
                </c:pt>
                <c:pt idx="2176">
                  <c:v>35300</c:v>
                </c:pt>
                <c:pt idx="2177">
                  <c:v>35303</c:v>
                </c:pt>
                <c:pt idx="2178">
                  <c:v>35304</c:v>
                </c:pt>
                <c:pt idx="2179">
                  <c:v>35305</c:v>
                </c:pt>
                <c:pt idx="2180">
                  <c:v>35306</c:v>
                </c:pt>
                <c:pt idx="2181">
                  <c:v>35307</c:v>
                </c:pt>
                <c:pt idx="2182">
                  <c:v>35311</c:v>
                </c:pt>
                <c:pt idx="2183">
                  <c:v>35312</c:v>
                </c:pt>
                <c:pt idx="2184">
                  <c:v>35313</c:v>
                </c:pt>
                <c:pt idx="2185">
                  <c:v>35314</c:v>
                </c:pt>
                <c:pt idx="2186">
                  <c:v>35317</c:v>
                </c:pt>
                <c:pt idx="2187">
                  <c:v>35318</c:v>
                </c:pt>
                <c:pt idx="2188">
                  <c:v>35319</c:v>
                </c:pt>
                <c:pt idx="2189">
                  <c:v>35320</c:v>
                </c:pt>
                <c:pt idx="2190">
                  <c:v>35321</c:v>
                </c:pt>
                <c:pt idx="2191">
                  <c:v>35324</c:v>
                </c:pt>
                <c:pt idx="2192">
                  <c:v>35325</c:v>
                </c:pt>
                <c:pt idx="2193">
                  <c:v>35326</c:v>
                </c:pt>
                <c:pt idx="2194">
                  <c:v>35327</c:v>
                </c:pt>
                <c:pt idx="2195">
                  <c:v>35328</c:v>
                </c:pt>
                <c:pt idx="2196">
                  <c:v>35331</c:v>
                </c:pt>
                <c:pt idx="2197">
                  <c:v>35332</c:v>
                </c:pt>
                <c:pt idx="2198">
                  <c:v>35333</c:v>
                </c:pt>
                <c:pt idx="2199">
                  <c:v>35334</c:v>
                </c:pt>
                <c:pt idx="2200">
                  <c:v>35335</c:v>
                </c:pt>
                <c:pt idx="2201">
                  <c:v>35338</c:v>
                </c:pt>
                <c:pt idx="2202">
                  <c:v>35339</c:v>
                </c:pt>
                <c:pt idx="2203">
                  <c:v>35340</c:v>
                </c:pt>
                <c:pt idx="2204">
                  <c:v>35341</c:v>
                </c:pt>
                <c:pt idx="2205">
                  <c:v>35342</c:v>
                </c:pt>
                <c:pt idx="2206">
                  <c:v>35345</c:v>
                </c:pt>
                <c:pt idx="2207">
                  <c:v>35346</c:v>
                </c:pt>
                <c:pt idx="2208">
                  <c:v>35347</c:v>
                </c:pt>
                <c:pt idx="2209">
                  <c:v>35348</c:v>
                </c:pt>
                <c:pt idx="2210">
                  <c:v>35349</c:v>
                </c:pt>
                <c:pt idx="2211">
                  <c:v>35353</c:v>
                </c:pt>
                <c:pt idx="2212">
                  <c:v>35354</c:v>
                </c:pt>
                <c:pt idx="2213">
                  <c:v>35355</c:v>
                </c:pt>
                <c:pt idx="2214">
                  <c:v>35356</c:v>
                </c:pt>
                <c:pt idx="2215">
                  <c:v>35359</c:v>
                </c:pt>
                <c:pt idx="2216">
                  <c:v>35360</c:v>
                </c:pt>
                <c:pt idx="2217">
                  <c:v>35361</c:v>
                </c:pt>
                <c:pt idx="2218">
                  <c:v>35362</c:v>
                </c:pt>
                <c:pt idx="2219">
                  <c:v>35363</c:v>
                </c:pt>
                <c:pt idx="2220">
                  <c:v>35366</c:v>
                </c:pt>
                <c:pt idx="2221">
                  <c:v>35367</c:v>
                </c:pt>
                <c:pt idx="2222">
                  <c:v>35368</c:v>
                </c:pt>
                <c:pt idx="2223">
                  <c:v>35369</c:v>
                </c:pt>
                <c:pt idx="2224">
                  <c:v>35370</c:v>
                </c:pt>
                <c:pt idx="2225">
                  <c:v>35373</c:v>
                </c:pt>
                <c:pt idx="2226">
                  <c:v>35374</c:v>
                </c:pt>
                <c:pt idx="2227">
                  <c:v>35375</c:v>
                </c:pt>
                <c:pt idx="2228">
                  <c:v>35376</c:v>
                </c:pt>
                <c:pt idx="2229">
                  <c:v>35377</c:v>
                </c:pt>
                <c:pt idx="2230">
                  <c:v>35381</c:v>
                </c:pt>
                <c:pt idx="2231">
                  <c:v>35382</c:v>
                </c:pt>
                <c:pt idx="2232">
                  <c:v>35383</c:v>
                </c:pt>
                <c:pt idx="2233">
                  <c:v>35384</c:v>
                </c:pt>
                <c:pt idx="2234">
                  <c:v>35387</c:v>
                </c:pt>
                <c:pt idx="2235">
                  <c:v>35388</c:v>
                </c:pt>
                <c:pt idx="2236">
                  <c:v>35389</c:v>
                </c:pt>
                <c:pt idx="2237">
                  <c:v>35390</c:v>
                </c:pt>
                <c:pt idx="2238">
                  <c:v>35391</c:v>
                </c:pt>
                <c:pt idx="2239">
                  <c:v>35394</c:v>
                </c:pt>
                <c:pt idx="2240">
                  <c:v>35395</c:v>
                </c:pt>
                <c:pt idx="2241">
                  <c:v>35396</c:v>
                </c:pt>
                <c:pt idx="2242">
                  <c:v>35397</c:v>
                </c:pt>
                <c:pt idx="2243">
                  <c:v>35398</c:v>
                </c:pt>
                <c:pt idx="2244">
                  <c:v>35401</c:v>
                </c:pt>
                <c:pt idx="2245">
                  <c:v>35402</c:v>
                </c:pt>
                <c:pt idx="2246">
                  <c:v>35403</c:v>
                </c:pt>
                <c:pt idx="2247">
                  <c:v>35404</c:v>
                </c:pt>
                <c:pt idx="2248">
                  <c:v>35405</c:v>
                </c:pt>
                <c:pt idx="2249">
                  <c:v>35408</c:v>
                </c:pt>
                <c:pt idx="2250">
                  <c:v>35409</c:v>
                </c:pt>
                <c:pt idx="2251">
                  <c:v>35410</c:v>
                </c:pt>
                <c:pt idx="2252">
                  <c:v>35411</c:v>
                </c:pt>
                <c:pt idx="2253">
                  <c:v>35412</c:v>
                </c:pt>
                <c:pt idx="2254">
                  <c:v>35415</c:v>
                </c:pt>
                <c:pt idx="2255">
                  <c:v>35416</c:v>
                </c:pt>
                <c:pt idx="2256">
                  <c:v>35417</c:v>
                </c:pt>
                <c:pt idx="2257">
                  <c:v>35418</c:v>
                </c:pt>
                <c:pt idx="2258">
                  <c:v>35419</c:v>
                </c:pt>
                <c:pt idx="2259">
                  <c:v>35422</c:v>
                </c:pt>
                <c:pt idx="2260">
                  <c:v>35423</c:v>
                </c:pt>
                <c:pt idx="2261">
                  <c:v>35426</c:v>
                </c:pt>
                <c:pt idx="2262">
                  <c:v>35429</c:v>
                </c:pt>
                <c:pt idx="2263">
                  <c:v>35430</c:v>
                </c:pt>
                <c:pt idx="2264">
                  <c:v>35432</c:v>
                </c:pt>
                <c:pt idx="2265">
                  <c:v>35433</c:v>
                </c:pt>
                <c:pt idx="2266">
                  <c:v>35436</c:v>
                </c:pt>
                <c:pt idx="2267">
                  <c:v>35437</c:v>
                </c:pt>
                <c:pt idx="2268">
                  <c:v>35438</c:v>
                </c:pt>
                <c:pt idx="2269">
                  <c:v>35439</c:v>
                </c:pt>
                <c:pt idx="2270">
                  <c:v>35440</c:v>
                </c:pt>
                <c:pt idx="2271">
                  <c:v>35443</c:v>
                </c:pt>
                <c:pt idx="2272">
                  <c:v>35444</c:v>
                </c:pt>
                <c:pt idx="2273">
                  <c:v>35445</c:v>
                </c:pt>
                <c:pt idx="2274">
                  <c:v>35446</c:v>
                </c:pt>
                <c:pt idx="2275">
                  <c:v>35447</c:v>
                </c:pt>
                <c:pt idx="2276">
                  <c:v>35450</c:v>
                </c:pt>
                <c:pt idx="2277">
                  <c:v>35451</c:v>
                </c:pt>
                <c:pt idx="2278">
                  <c:v>35452</c:v>
                </c:pt>
                <c:pt idx="2279">
                  <c:v>35453</c:v>
                </c:pt>
                <c:pt idx="2280">
                  <c:v>35454</c:v>
                </c:pt>
                <c:pt idx="2281">
                  <c:v>35457</c:v>
                </c:pt>
                <c:pt idx="2282">
                  <c:v>35458</c:v>
                </c:pt>
                <c:pt idx="2283">
                  <c:v>35460</c:v>
                </c:pt>
                <c:pt idx="2284">
                  <c:v>35461</c:v>
                </c:pt>
                <c:pt idx="2285">
                  <c:v>35464</c:v>
                </c:pt>
                <c:pt idx="2286">
                  <c:v>35465</c:v>
                </c:pt>
                <c:pt idx="2287">
                  <c:v>35466</c:v>
                </c:pt>
                <c:pt idx="2288">
                  <c:v>35467</c:v>
                </c:pt>
                <c:pt idx="2289">
                  <c:v>35468</c:v>
                </c:pt>
                <c:pt idx="2290">
                  <c:v>35471</c:v>
                </c:pt>
                <c:pt idx="2291">
                  <c:v>35472</c:v>
                </c:pt>
                <c:pt idx="2292">
                  <c:v>35473</c:v>
                </c:pt>
                <c:pt idx="2293">
                  <c:v>35474</c:v>
                </c:pt>
                <c:pt idx="2294">
                  <c:v>35475</c:v>
                </c:pt>
                <c:pt idx="2295">
                  <c:v>35478</c:v>
                </c:pt>
                <c:pt idx="2296">
                  <c:v>35479</c:v>
                </c:pt>
                <c:pt idx="2297">
                  <c:v>35480</c:v>
                </c:pt>
                <c:pt idx="2298">
                  <c:v>35481</c:v>
                </c:pt>
                <c:pt idx="2299">
                  <c:v>35482</c:v>
                </c:pt>
                <c:pt idx="2300">
                  <c:v>35485</c:v>
                </c:pt>
                <c:pt idx="2301">
                  <c:v>35486</c:v>
                </c:pt>
                <c:pt idx="2302">
                  <c:v>35487</c:v>
                </c:pt>
                <c:pt idx="2303">
                  <c:v>35488</c:v>
                </c:pt>
                <c:pt idx="2304">
                  <c:v>35489</c:v>
                </c:pt>
                <c:pt idx="2305">
                  <c:v>35492</c:v>
                </c:pt>
                <c:pt idx="2306">
                  <c:v>35493</c:v>
                </c:pt>
                <c:pt idx="2307">
                  <c:v>35494</c:v>
                </c:pt>
                <c:pt idx="2308">
                  <c:v>35495</c:v>
                </c:pt>
                <c:pt idx="2309">
                  <c:v>35496</c:v>
                </c:pt>
                <c:pt idx="2310">
                  <c:v>35499</c:v>
                </c:pt>
                <c:pt idx="2311">
                  <c:v>35500</c:v>
                </c:pt>
                <c:pt idx="2312">
                  <c:v>35501</c:v>
                </c:pt>
                <c:pt idx="2313">
                  <c:v>35502</c:v>
                </c:pt>
                <c:pt idx="2314">
                  <c:v>35503</c:v>
                </c:pt>
                <c:pt idx="2315">
                  <c:v>35506</c:v>
                </c:pt>
                <c:pt idx="2316">
                  <c:v>35507</c:v>
                </c:pt>
                <c:pt idx="2317">
                  <c:v>35508</c:v>
                </c:pt>
                <c:pt idx="2318">
                  <c:v>35509</c:v>
                </c:pt>
                <c:pt idx="2319">
                  <c:v>35510</c:v>
                </c:pt>
                <c:pt idx="2320">
                  <c:v>35513</c:v>
                </c:pt>
                <c:pt idx="2321">
                  <c:v>35514</c:v>
                </c:pt>
                <c:pt idx="2322">
                  <c:v>35515</c:v>
                </c:pt>
                <c:pt idx="2323">
                  <c:v>35516</c:v>
                </c:pt>
                <c:pt idx="2324">
                  <c:v>35520</c:v>
                </c:pt>
                <c:pt idx="2325">
                  <c:v>35521</c:v>
                </c:pt>
                <c:pt idx="2326">
                  <c:v>35522</c:v>
                </c:pt>
                <c:pt idx="2327">
                  <c:v>35523</c:v>
                </c:pt>
                <c:pt idx="2328">
                  <c:v>35524</c:v>
                </c:pt>
                <c:pt idx="2329">
                  <c:v>35527</c:v>
                </c:pt>
                <c:pt idx="2330">
                  <c:v>35528</c:v>
                </c:pt>
                <c:pt idx="2331">
                  <c:v>35529</c:v>
                </c:pt>
                <c:pt idx="2332">
                  <c:v>35530</c:v>
                </c:pt>
                <c:pt idx="2333">
                  <c:v>35531</c:v>
                </c:pt>
                <c:pt idx="2334">
                  <c:v>35534</c:v>
                </c:pt>
                <c:pt idx="2335">
                  <c:v>35535</c:v>
                </c:pt>
                <c:pt idx="2336">
                  <c:v>35536</c:v>
                </c:pt>
                <c:pt idx="2337">
                  <c:v>35537</c:v>
                </c:pt>
                <c:pt idx="2338">
                  <c:v>35538</c:v>
                </c:pt>
                <c:pt idx="2339">
                  <c:v>35541</c:v>
                </c:pt>
                <c:pt idx="2340">
                  <c:v>35542</c:v>
                </c:pt>
                <c:pt idx="2341">
                  <c:v>35543</c:v>
                </c:pt>
                <c:pt idx="2342">
                  <c:v>35544</c:v>
                </c:pt>
                <c:pt idx="2343">
                  <c:v>35545</c:v>
                </c:pt>
                <c:pt idx="2344">
                  <c:v>35548</c:v>
                </c:pt>
                <c:pt idx="2345">
                  <c:v>35549</c:v>
                </c:pt>
                <c:pt idx="2346">
                  <c:v>35550</c:v>
                </c:pt>
                <c:pt idx="2347">
                  <c:v>35551</c:v>
                </c:pt>
                <c:pt idx="2348">
                  <c:v>35552</c:v>
                </c:pt>
                <c:pt idx="2349">
                  <c:v>35555</c:v>
                </c:pt>
                <c:pt idx="2350">
                  <c:v>35556</c:v>
                </c:pt>
                <c:pt idx="2351">
                  <c:v>35557</c:v>
                </c:pt>
                <c:pt idx="2352">
                  <c:v>35558</c:v>
                </c:pt>
                <c:pt idx="2353">
                  <c:v>35559</c:v>
                </c:pt>
                <c:pt idx="2354">
                  <c:v>35562</c:v>
                </c:pt>
                <c:pt idx="2355">
                  <c:v>35563</c:v>
                </c:pt>
                <c:pt idx="2356">
                  <c:v>35564</c:v>
                </c:pt>
                <c:pt idx="2357">
                  <c:v>35565</c:v>
                </c:pt>
                <c:pt idx="2358">
                  <c:v>35566</c:v>
                </c:pt>
                <c:pt idx="2359">
                  <c:v>35570</c:v>
                </c:pt>
                <c:pt idx="2360">
                  <c:v>35571</c:v>
                </c:pt>
                <c:pt idx="2361">
                  <c:v>35572</c:v>
                </c:pt>
                <c:pt idx="2362">
                  <c:v>35573</c:v>
                </c:pt>
                <c:pt idx="2363">
                  <c:v>35576</c:v>
                </c:pt>
                <c:pt idx="2364">
                  <c:v>35577</c:v>
                </c:pt>
                <c:pt idx="2365">
                  <c:v>35578</c:v>
                </c:pt>
                <c:pt idx="2366">
                  <c:v>35579</c:v>
                </c:pt>
                <c:pt idx="2367">
                  <c:v>35580</c:v>
                </c:pt>
                <c:pt idx="2368">
                  <c:v>35583</c:v>
                </c:pt>
                <c:pt idx="2369">
                  <c:v>35584</c:v>
                </c:pt>
                <c:pt idx="2370">
                  <c:v>35585</c:v>
                </c:pt>
                <c:pt idx="2371">
                  <c:v>35586</c:v>
                </c:pt>
                <c:pt idx="2372">
                  <c:v>35587</c:v>
                </c:pt>
                <c:pt idx="2373">
                  <c:v>35590</c:v>
                </c:pt>
                <c:pt idx="2374">
                  <c:v>35591</c:v>
                </c:pt>
                <c:pt idx="2375">
                  <c:v>35592</c:v>
                </c:pt>
                <c:pt idx="2376">
                  <c:v>35593</c:v>
                </c:pt>
                <c:pt idx="2377">
                  <c:v>35594</c:v>
                </c:pt>
                <c:pt idx="2378">
                  <c:v>35597</c:v>
                </c:pt>
                <c:pt idx="2379">
                  <c:v>35598</c:v>
                </c:pt>
                <c:pt idx="2380">
                  <c:v>35599</c:v>
                </c:pt>
                <c:pt idx="2381">
                  <c:v>35600</c:v>
                </c:pt>
                <c:pt idx="2382">
                  <c:v>35601</c:v>
                </c:pt>
                <c:pt idx="2383">
                  <c:v>35604</c:v>
                </c:pt>
                <c:pt idx="2384">
                  <c:v>35605</c:v>
                </c:pt>
                <c:pt idx="2385">
                  <c:v>35606</c:v>
                </c:pt>
                <c:pt idx="2386">
                  <c:v>35607</c:v>
                </c:pt>
                <c:pt idx="2387">
                  <c:v>35608</c:v>
                </c:pt>
                <c:pt idx="2388">
                  <c:v>35611</c:v>
                </c:pt>
                <c:pt idx="2389">
                  <c:v>35613</c:v>
                </c:pt>
                <c:pt idx="2390">
                  <c:v>35614</c:v>
                </c:pt>
                <c:pt idx="2391">
                  <c:v>35615</c:v>
                </c:pt>
                <c:pt idx="2392">
                  <c:v>35618</c:v>
                </c:pt>
                <c:pt idx="2393">
                  <c:v>35619</c:v>
                </c:pt>
                <c:pt idx="2394">
                  <c:v>35620</c:v>
                </c:pt>
                <c:pt idx="2395">
                  <c:v>35621</c:v>
                </c:pt>
                <c:pt idx="2396">
                  <c:v>35622</c:v>
                </c:pt>
                <c:pt idx="2397">
                  <c:v>35625</c:v>
                </c:pt>
                <c:pt idx="2398">
                  <c:v>35626</c:v>
                </c:pt>
                <c:pt idx="2399">
                  <c:v>35627</c:v>
                </c:pt>
                <c:pt idx="2400">
                  <c:v>35628</c:v>
                </c:pt>
                <c:pt idx="2401">
                  <c:v>35629</c:v>
                </c:pt>
                <c:pt idx="2402">
                  <c:v>35632</c:v>
                </c:pt>
                <c:pt idx="2403">
                  <c:v>35633</c:v>
                </c:pt>
                <c:pt idx="2404">
                  <c:v>35634</c:v>
                </c:pt>
                <c:pt idx="2405">
                  <c:v>35635</c:v>
                </c:pt>
                <c:pt idx="2406">
                  <c:v>35636</c:v>
                </c:pt>
                <c:pt idx="2407">
                  <c:v>35639</c:v>
                </c:pt>
                <c:pt idx="2408">
                  <c:v>35640</c:v>
                </c:pt>
                <c:pt idx="2409">
                  <c:v>35641</c:v>
                </c:pt>
                <c:pt idx="2410">
                  <c:v>35642</c:v>
                </c:pt>
                <c:pt idx="2411">
                  <c:v>35643</c:v>
                </c:pt>
                <c:pt idx="2412">
                  <c:v>35647</c:v>
                </c:pt>
                <c:pt idx="2413">
                  <c:v>35648</c:v>
                </c:pt>
                <c:pt idx="2414">
                  <c:v>35649</c:v>
                </c:pt>
                <c:pt idx="2415">
                  <c:v>35650</c:v>
                </c:pt>
                <c:pt idx="2416">
                  <c:v>35653</c:v>
                </c:pt>
                <c:pt idx="2417">
                  <c:v>35654</c:v>
                </c:pt>
                <c:pt idx="2418">
                  <c:v>35655</c:v>
                </c:pt>
                <c:pt idx="2419">
                  <c:v>35656</c:v>
                </c:pt>
                <c:pt idx="2420">
                  <c:v>35657</c:v>
                </c:pt>
              </c:numCache>
            </c:numRef>
          </c:xVal>
          <c:yVal>
            <c:numRef>
              <c:f>Chart!$B$2:$B$2460</c:f>
              <c:numCache>
                <c:formatCode>General</c:formatCode>
                <c:ptCount val="2459"/>
                <c:pt idx="0">
                  <c:v>0.65993788819876686</c:v>
                </c:pt>
                <c:pt idx="1">
                  <c:v>0.6480653747369981</c:v>
                </c:pt>
                <c:pt idx="2">
                  <c:v>0.66738291595220067</c:v>
                </c:pt>
                <c:pt idx="3">
                  <c:v>0.64977292892366723</c:v>
                </c:pt>
                <c:pt idx="4">
                  <c:v>0.68781750924096119</c:v>
                </c:pt>
                <c:pt idx="5">
                  <c:v>0.67482322318785326</c:v>
                </c:pt>
                <c:pt idx="6">
                  <c:v>0.97823762214544907</c:v>
                </c:pt>
                <c:pt idx="7">
                  <c:v>0.94049014766475536</c:v>
                </c:pt>
                <c:pt idx="8">
                  <c:v>0.9240591983966232</c:v>
                </c:pt>
                <c:pt idx="9">
                  <c:v>0.90657674638541341</c:v>
                </c:pt>
                <c:pt idx="10">
                  <c:v>0.87582993820837962</c:v>
                </c:pt>
                <c:pt idx="11">
                  <c:v>0.84072900227342451</c:v>
                </c:pt>
                <c:pt idx="12">
                  <c:v>0.80861794171363466</c:v>
                </c:pt>
                <c:pt idx="13">
                  <c:v>0.77801550836632671</c:v>
                </c:pt>
                <c:pt idx="14">
                  <c:v>0.74961383288394579</c:v>
                </c:pt>
                <c:pt idx="15">
                  <c:v>0.72713912155687965</c:v>
                </c:pt>
                <c:pt idx="16">
                  <c:v>0.7086811107999651</c:v>
                </c:pt>
                <c:pt idx="17">
                  <c:v>0.74690444426780356</c:v>
                </c:pt>
                <c:pt idx="18">
                  <c:v>0.74480994351804275</c:v>
                </c:pt>
                <c:pt idx="19">
                  <c:v>0.72087586853286933</c:v>
                </c:pt>
                <c:pt idx="20">
                  <c:v>0.71125592848639463</c:v>
                </c:pt>
                <c:pt idx="21">
                  <c:v>0.68727462403717077</c:v>
                </c:pt>
                <c:pt idx="22">
                  <c:v>0.66542086029823233</c:v>
                </c:pt>
                <c:pt idx="23">
                  <c:v>0.65528405747774043</c:v>
                </c:pt>
                <c:pt idx="24">
                  <c:v>0.63773724560033274</c:v>
                </c:pt>
                <c:pt idx="25">
                  <c:v>0.61892511489263047</c:v>
                </c:pt>
                <c:pt idx="26">
                  <c:v>0.72623647726881013</c:v>
                </c:pt>
                <c:pt idx="27">
                  <c:v>0.72357271126637668</c:v>
                </c:pt>
                <c:pt idx="28">
                  <c:v>0.69902773708308641</c:v>
                </c:pt>
                <c:pt idx="29">
                  <c:v>0.6759972506038775</c:v>
                </c:pt>
                <c:pt idx="30">
                  <c:v>0.6658137240508134</c:v>
                </c:pt>
                <c:pt idx="31">
                  <c:v>0.64842009999491457</c:v>
                </c:pt>
                <c:pt idx="32">
                  <c:v>0.6453670191676778</c:v>
                </c:pt>
                <c:pt idx="33">
                  <c:v>0.63652835195193935</c:v>
                </c:pt>
                <c:pt idx="34">
                  <c:v>0.61793820404375666</c:v>
                </c:pt>
                <c:pt idx="35">
                  <c:v>0.60060707470314645</c:v>
                </c:pt>
                <c:pt idx="36">
                  <c:v>0.58996423927242625</c:v>
                </c:pt>
                <c:pt idx="37">
                  <c:v>0.57470443796865311</c:v>
                </c:pt>
                <c:pt idx="38">
                  <c:v>0.56085629605617071</c:v>
                </c:pt>
                <c:pt idx="39">
                  <c:v>0.56639339284263845</c:v>
                </c:pt>
                <c:pt idx="40">
                  <c:v>0.55343365167269176</c:v>
                </c:pt>
                <c:pt idx="41">
                  <c:v>0.54413989195280554</c:v>
                </c:pt>
                <c:pt idx="42">
                  <c:v>0.54849833917361523</c:v>
                </c:pt>
                <c:pt idx="43">
                  <c:v>0.53660825303508597</c:v>
                </c:pt>
                <c:pt idx="44">
                  <c:v>0.52622622910705397</c:v>
                </c:pt>
                <c:pt idx="45">
                  <c:v>0.51829541890608621</c:v>
                </c:pt>
                <c:pt idx="46">
                  <c:v>0.52084342665478089</c:v>
                </c:pt>
                <c:pt idx="47">
                  <c:v>0.51432270593869234</c:v>
                </c:pt>
                <c:pt idx="48">
                  <c:v>0.50543884473829692</c:v>
                </c:pt>
                <c:pt idx="49">
                  <c:v>0.50106870998501651</c:v>
                </c:pt>
                <c:pt idx="50">
                  <c:v>0.5115354636735312</c:v>
                </c:pt>
                <c:pt idx="51">
                  <c:v>0.50590023803217787</c:v>
                </c:pt>
                <c:pt idx="52">
                  <c:v>0.59453368775058291</c:v>
                </c:pt>
                <c:pt idx="53">
                  <c:v>0.58873655274549519</c:v>
                </c:pt>
                <c:pt idx="54">
                  <c:v>0.58085568977283653</c:v>
                </c:pt>
                <c:pt idx="55">
                  <c:v>0.58782166106603051</c:v>
                </c:pt>
                <c:pt idx="56">
                  <c:v>0.5819731478204393</c:v>
                </c:pt>
                <c:pt idx="57">
                  <c:v>0.62623127221662922</c:v>
                </c:pt>
                <c:pt idx="58">
                  <c:v>0.61520887926073664</c:v>
                </c:pt>
                <c:pt idx="59">
                  <c:v>0.60775826225353036</c:v>
                </c:pt>
                <c:pt idx="60">
                  <c:v>0.62890557184754459</c:v>
                </c:pt>
                <c:pt idx="61">
                  <c:v>0.62985473507091028</c:v>
                </c:pt>
                <c:pt idx="62">
                  <c:v>0.61205749519337882</c:v>
                </c:pt>
                <c:pt idx="63">
                  <c:v>0.61583411676073041</c:v>
                </c:pt>
                <c:pt idx="64">
                  <c:v>0.59887919090441921</c:v>
                </c:pt>
                <c:pt idx="65">
                  <c:v>0.58292218132095386</c:v>
                </c:pt>
                <c:pt idx="66">
                  <c:v>0.56820192714297613</c:v>
                </c:pt>
                <c:pt idx="67">
                  <c:v>0.56414706693196748</c:v>
                </c:pt>
                <c:pt idx="68">
                  <c:v>0.71852500611542724</c:v>
                </c:pt>
                <c:pt idx="69">
                  <c:v>0.69391252463064323</c:v>
                </c:pt>
                <c:pt idx="70">
                  <c:v>0.6735103492808554</c:v>
                </c:pt>
                <c:pt idx="71">
                  <c:v>0.65204482510033224</c:v>
                </c:pt>
                <c:pt idx="72">
                  <c:v>0.63482198177619342</c:v>
                </c:pt>
                <c:pt idx="73">
                  <c:v>0.61811928555762963</c:v>
                </c:pt>
                <c:pt idx="74">
                  <c:v>0.61264010948362346</c:v>
                </c:pt>
                <c:pt idx="75">
                  <c:v>0.59679455137946413</c:v>
                </c:pt>
                <c:pt idx="76">
                  <c:v>0.58107220805417881</c:v>
                </c:pt>
                <c:pt idx="77">
                  <c:v>0.57509318209172633</c:v>
                </c:pt>
                <c:pt idx="78">
                  <c:v>0.56592536489551748</c:v>
                </c:pt>
                <c:pt idx="79">
                  <c:v>0.55310240968484237</c:v>
                </c:pt>
                <c:pt idx="80">
                  <c:v>0.54089570302754131</c:v>
                </c:pt>
                <c:pt idx="81">
                  <c:v>0.53132162946770278</c:v>
                </c:pt>
                <c:pt idx="82">
                  <c:v>0.53137926408875269</c:v>
                </c:pt>
                <c:pt idx="83">
                  <c:v>0.52849382369318654</c:v>
                </c:pt>
                <c:pt idx="84">
                  <c:v>0.52225952804052389</c:v>
                </c:pt>
                <c:pt idx="85">
                  <c:v>0.51484961457498402</c:v>
                </c:pt>
                <c:pt idx="86">
                  <c:v>0.50571220676646877</c:v>
                </c:pt>
                <c:pt idx="87">
                  <c:v>0.49766605987326973</c:v>
                </c:pt>
                <c:pt idx="88">
                  <c:v>0.49137739705859584</c:v>
                </c:pt>
                <c:pt idx="89">
                  <c:v>0.48486997980180646</c:v>
                </c:pt>
                <c:pt idx="90">
                  <c:v>0.51437258715991063</c:v>
                </c:pt>
                <c:pt idx="91">
                  <c:v>0.50836101105921849</c:v>
                </c:pt>
                <c:pt idx="92">
                  <c:v>0.51507524875480515</c:v>
                </c:pt>
                <c:pt idx="93">
                  <c:v>0.50648953831596555</c:v>
                </c:pt>
                <c:pt idx="94">
                  <c:v>0.49992542466665263</c:v>
                </c:pt>
                <c:pt idx="95">
                  <c:v>0.50133630233174142</c:v>
                </c:pt>
                <c:pt idx="96">
                  <c:v>0.49379669682640387</c:v>
                </c:pt>
                <c:pt idx="97">
                  <c:v>0.48679566297358151</c:v>
                </c:pt>
                <c:pt idx="98">
                  <c:v>0.48625054063217049</c:v>
                </c:pt>
                <c:pt idx="99">
                  <c:v>0.48212687922504094</c:v>
                </c:pt>
                <c:pt idx="100">
                  <c:v>0.4759697879767531</c:v>
                </c:pt>
                <c:pt idx="101">
                  <c:v>0.52631019935254231</c:v>
                </c:pt>
                <c:pt idx="102">
                  <c:v>0.52308799374469173</c:v>
                </c:pt>
                <c:pt idx="103">
                  <c:v>0.51914809483365865</c:v>
                </c:pt>
                <c:pt idx="104">
                  <c:v>0.52268612075982224</c:v>
                </c:pt>
                <c:pt idx="105">
                  <c:v>0.52251019154244704</c:v>
                </c:pt>
                <c:pt idx="106">
                  <c:v>0.51314914351302743</c:v>
                </c:pt>
                <c:pt idx="107">
                  <c:v>0.50874209645529445</c:v>
                </c:pt>
                <c:pt idx="108">
                  <c:v>0.50606611312312655</c:v>
                </c:pt>
                <c:pt idx="109">
                  <c:v>0.53601071496722685</c:v>
                </c:pt>
                <c:pt idx="110">
                  <c:v>0.52509739964925339</c:v>
                </c:pt>
                <c:pt idx="111">
                  <c:v>0.52534943200545237</c:v>
                </c:pt>
                <c:pt idx="112">
                  <c:v>0.51688361409279993</c:v>
                </c:pt>
                <c:pt idx="113">
                  <c:v>0.5110034617204311</c:v>
                </c:pt>
                <c:pt idx="114">
                  <c:v>0.50567829618054405</c:v>
                </c:pt>
                <c:pt idx="115">
                  <c:v>0.64163352087324654</c:v>
                </c:pt>
                <c:pt idx="116">
                  <c:v>0.62253250798956872</c:v>
                </c:pt>
                <c:pt idx="117">
                  <c:v>0.66432203910139409</c:v>
                </c:pt>
                <c:pt idx="118">
                  <c:v>0.65699328809779167</c:v>
                </c:pt>
                <c:pt idx="119">
                  <c:v>0.63831607846313365</c:v>
                </c:pt>
                <c:pt idx="120">
                  <c:v>0.77575396882839853</c:v>
                </c:pt>
                <c:pt idx="121">
                  <c:v>0.7618379990236388</c:v>
                </c:pt>
                <c:pt idx="122">
                  <c:v>0.73567027171714994</c:v>
                </c:pt>
                <c:pt idx="123">
                  <c:v>0.74019657738274514</c:v>
                </c:pt>
                <c:pt idx="124">
                  <c:v>0.72420114821277903</c:v>
                </c:pt>
                <c:pt idx="125">
                  <c:v>0.72291867542521737</c:v>
                </c:pt>
                <c:pt idx="126">
                  <c:v>0.76316018045734413</c:v>
                </c:pt>
                <c:pt idx="127">
                  <c:v>0.77441471538118534</c:v>
                </c:pt>
                <c:pt idx="128">
                  <c:v>0.74885839439911261</c:v>
                </c:pt>
                <c:pt idx="129">
                  <c:v>0.72301008703725789</c:v>
                </c:pt>
                <c:pt idx="130">
                  <c:v>0.70027189521675981</c:v>
                </c:pt>
                <c:pt idx="131">
                  <c:v>0.67739059973947546</c:v>
                </c:pt>
                <c:pt idx="132">
                  <c:v>0.74824350329663392</c:v>
                </c:pt>
                <c:pt idx="133">
                  <c:v>0.72164904310643607</c:v>
                </c:pt>
                <c:pt idx="134">
                  <c:v>0.72525662941062052</c:v>
                </c:pt>
                <c:pt idx="135">
                  <c:v>0.71086320069818365</c:v>
                </c:pt>
                <c:pt idx="136">
                  <c:v>0.69340656233162756</c:v>
                </c:pt>
                <c:pt idx="137">
                  <c:v>0.76397703247556548</c:v>
                </c:pt>
                <c:pt idx="138">
                  <c:v>0.76682424631348578</c:v>
                </c:pt>
                <c:pt idx="139">
                  <c:v>0.74494099589514495</c:v>
                </c:pt>
                <c:pt idx="140">
                  <c:v>0.72869947093407517</c:v>
                </c:pt>
                <c:pt idx="141">
                  <c:v>0.70606970341438346</c:v>
                </c:pt>
                <c:pt idx="142">
                  <c:v>0.69358554163983122</c:v>
                </c:pt>
                <c:pt idx="143">
                  <c:v>0.67147172377143971</c:v>
                </c:pt>
                <c:pt idx="144">
                  <c:v>0.65025722506967898</c:v>
                </c:pt>
                <c:pt idx="145">
                  <c:v>0.63190493612532761</c:v>
                </c:pt>
                <c:pt idx="146">
                  <c:v>0.61348653911567774</c:v>
                </c:pt>
                <c:pt idx="147">
                  <c:v>0.60515003593421879</c:v>
                </c:pt>
                <c:pt idx="148">
                  <c:v>0.59054289622477052</c:v>
                </c:pt>
                <c:pt idx="149">
                  <c:v>0.60668936370036564</c:v>
                </c:pt>
                <c:pt idx="150">
                  <c:v>0.5906004055347901</c:v>
                </c:pt>
                <c:pt idx="151">
                  <c:v>0.58517036459865934</c:v>
                </c:pt>
                <c:pt idx="152">
                  <c:v>0.61615768553405725</c:v>
                </c:pt>
                <c:pt idx="153">
                  <c:v>0.60150949166821022</c:v>
                </c:pt>
                <c:pt idx="154">
                  <c:v>0.60652457360998857</c:v>
                </c:pt>
                <c:pt idx="155">
                  <c:v>0.66005987755033313</c:v>
                </c:pt>
                <c:pt idx="156">
                  <c:v>0.65192180966857616</c:v>
                </c:pt>
                <c:pt idx="157">
                  <c:v>0.63199141200756181</c:v>
                </c:pt>
                <c:pt idx="158">
                  <c:v>0.62837300633581838</c:v>
                </c:pt>
                <c:pt idx="159">
                  <c:v>0.61171557786352226</c:v>
                </c:pt>
                <c:pt idx="160">
                  <c:v>0.60253815468717087</c:v>
                </c:pt>
                <c:pt idx="161">
                  <c:v>0.60056830366588609</c:v>
                </c:pt>
                <c:pt idx="162">
                  <c:v>0.58787429126423774</c:v>
                </c:pt>
                <c:pt idx="163">
                  <c:v>0.57926603865225446</c:v>
                </c:pt>
                <c:pt idx="164">
                  <c:v>0.7023366458416368</c:v>
                </c:pt>
                <c:pt idx="165">
                  <c:v>0.67880248776672636</c:v>
                </c:pt>
                <c:pt idx="166">
                  <c:v>0.65735834874891086</c:v>
                </c:pt>
                <c:pt idx="167">
                  <c:v>0.65358482099555093</c:v>
                </c:pt>
                <c:pt idx="168">
                  <c:v>0.63959653706767172</c:v>
                </c:pt>
                <c:pt idx="169">
                  <c:v>0.69511518214759338</c:v>
                </c:pt>
                <c:pt idx="170">
                  <c:v>0.67211433922744179</c:v>
                </c:pt>
                <c:pt idx="171">
                  <c:v>0.65832741909678616</c:v>
                </c:pt>
                <c:pt idx="172">
                  <c:v>0.64136209252556531</c:v>
                </c:pt>
                <c:pt idx="173">
                  <c:v>0.63122288052197151</c:v>
                </c:pt>
                <c:pt idx="174">
                  <c:v>0.66364282789573759</c:v>
                </c:pt>
                <c:pt idx="175">
                  <c:v>0.64916181769414538</c:v>
                </c:pt>
                <c:pt idx="176">
                  <c:v>0.63092034724592505</c:v>
                </c:pt>
                <c:pt idx="177">
                  <c:v>0.61692023031319665</c:v>
                </c:pt>
                <c:pt idx="178">
                  <c:v>0.6001793583320354</c:v>
                </c:pt>
                <c:pt idx="179">
                  <c:v>0.58597944572741667</c:v>
                </c:pt>
                <c:pt idx="180">
                  <c:v>0.57292714583805171</c:v>
                </c:pt>
                <c:pt idx="181">
                  <c:v>0.55899259453644556</c:v>
                </c:pt>
                <c:pt idx="182">
                  <c:v>0.54763902547250387</c:v>
                </c:pt>
                <c:pt idx="183">
                  <c:v>0.53573365068374734</c:v>
                </c:pt>
                <c:pt idx="184">
                  <c:v>0.52480577884195101</c:v>
                </c:pt>
                <c:pt idx="185">
                  <c:v>0.51505899799271704</c:v>
                </c:pt>
                <c:pt idx="186">
                  <c:v>0.51164643172651525</c:v>
                </c:pt>
                <c:pt idx="187">
                  <c:v>0.53089616127917016</c:v>
                </c:pt>
                <c:pt idx="188">
                  <c:v>0.52695538801572572</c:v>
                </c:pt>
                <c:pt idx="189">
                  <c:v>0.52387916806309909</c:v>
                </c:pt>
                <c:pt idx="190">
                  <c:v>0.51635061239997915</c:v>
                </c:pt>
                <c:pt idx="191">
                  <c:v>0.50743785322763935</c:v>
                </c:pt>
                <c:pt idx="192">
                  <c:v>0.53953049871525049</c:v>
                </c:pt>
                <c:pt idx="193">
                  <c:v>0.56740238511409324</c:v>
                </c:pt>
                <c:pt idx="194">
                  <c:v>0.67804213873282615</c:v>
                </c:pt>
                <c:pt idx="195">
                  <c:v>0.7497125399925042</c:v>
                </c:pt>
                <c:pt idx="196">
                  <c:v>0.72755367459925047</c:v>
                </c:pt>
                <c:pt idx="197">
                  <c:v>0.70785089325509465</c:v>
                </c:pt>
                <c:pt idx="198">
                  <c:v>0.68465173472538554</c:v>
                </c:pt>
                <c:pt idx="199">
                  <c:v>0.66405131655012029</c:v>
                </c:pt>
                <c:pt idx="200">
                  <c:v>0.64575409256536032</c:v>
                </c:pt>
                <c:pt idx="201">
                  <c:v>0.62884744937608039</c:v>
                </c:pt>
                <c:pt idx="202">
                  <c:v>0.61062132818404846</c:v>
                </c:pt>
                <c:pt idx="203">
                  <c:v>0.59564318067958066</c:v>
                </c:pt>
                <c:pt idx="204">
                  <c:v>0.59706162493051373</c:v>
                </c:pt>
                <c:pt idx="205">
                  <c:v>0.59530576707424265</c:v>
                </c:pt>
                <c:pt idx="206">
                  <c:v>0.59291559224014789</c:v>
                </c:pt>
                <c:pt idx="207">
                  <c:v>0.61235818241210482</c:v>
                </c:pt>
                <c:pt idx="208">
                  <c:v>0.60003647151808459</c:v>
                </c:pt>
                <c:pt idx="209">
                  <c:v>0.5959085078765286</c:v>
                </c:pt>
                <c:pt idx="210">
                  <c:v>0.59085548519876951</c:v>
                </c:pt>
                <c:pt idx="211">
                  <c:v>0.58738830232963846</c:v>
                </c:pt>
                <c:pt idx="212">
                  <c:v>0.57285911631694897</c:v>
                </c:pt>
                <c:pt idx="213">
                  <c:v>0.56880289600537814</c:v>
                </c:pt>
                <c:pt idx="214">
                  <c:v>0.58014403608003928</c:v>
                </c:pt>
                <c:pt idx="215">
                  <c:v>0.57838289060122616</c:v>
                </c:pt>
                <c:pt idx="216">
                  <c:v>0.60494796266382522</c:v>
                </c:pt>
                <c:pt idx="217">
                  <c:v>0.61917640213963365</c:v>
                </c:pt>
                <c:pt idx="218">
                  <c:v>0.60394597113021631</c:v>
                </c:pt>
                <c:pt idx="219">
                  <c:v>0.59385997548498315</c:v>
                </c:pt>
                <c:pt idx="220">
                  <c:v>0.69485957819310118</c:v>
                </c:pt>
                <c:pt idx="221">
                  <c:v>0.70106769061626129</c:v>
                </c:pt>
                <c:pt idx="222">
                  <c:v>0.69674659376771431</c:v>
                </c:pt>
                <c:pt idx="223">
                  <c:v>0.68342980877445503</c:v>
                </c:pt>
                <c:pt idx="224">
                  <c:v>0.6634644149483887</c:v>
                </c:pt>
                <c:pt idx="225">
                  <c:v>0.6539414248242339</c:v>
                </c:pt>
                <c:pt idx="226">
                  <c:v>0.63616634922011883</c:v>
                </c:pt>
                <c:pt idx="227">
                  <c:v>0.65535613141112803</c:v>
                </c:pt>
                <c:pt idx="228">
                  <c:v>0.64613010611884281</c:v>
                </c:pt>
                <c:pt idx="229">
                  <c:v>0.63359511744618302</c:v>
                </c:pt>
                <c:pt idx="230">
                  <c:v>0.63647649191730837</c:v>
                </c:pt>
                <c:pt idx="231">
                  <c:v>0.61780072024617039</c:v>
                </c:pt>
                <c:pt idx="232">
                  <c:v>0.60052431869081346</c:v>
                </c:pt>
                <c:pt idx="233">
                  <c:v>0.58724178342739441</c:v>
                </c:pt>
                <c:pt idx="234">
                  <c:v>0.62234514388646278</c:v>
                </c:pt>
                <c:pt idx="235">
                  <c:v>0.60709653011670572</c:v>
                </c:pt>
                <c:pt idx="236">
                  <c:v>0.59183621275474918</c:v>
                </c:pt>
                <c:pt idx="237">
                  <c:v>0.58407776630892272</c:v>
                </c:pt>
                <c:pt idx="238">
                  <c:v>0.5732134273992896</c:v>
                </c:pt>
                <c:pt idx="239">
                  <c:v>0.5677656341341103</c:v>
                </c:pt>
                <c:pt idx="240">
                  <c:v>0.56384755798382979</c:v>
                </c:pt>
                <c:pt idx="241">
                  <c:v>0.58758897303511703</c:v>
                </c:pt>
                <c:pt idx="242">
                  <c:v>0.57291236936348566</c:v>
                </c:pt>
                <c:pt idx="243">
                  <c:v>0.60260825218615277</c:v>
                </c:pt>
                <c:pt idx="244">
                  <c:v>0.60828564702222232</c:v>
                </c:pt>
                <c:pt idx="245">
                  <c:v>0.59516156668153364</c:v>
                </c:pt>
                <c:pt idx="246">
                  <c:v>0.57969808190900696</c:v>
                </c:pt>
                <c:pt idx="247">
                  <c:v>0.60652175136038289</c:v>
                </c:pt>
                <c:pt idx="248">
                  <c:v>0.59038525037991219</c:v>
                </c:pt>
                <c:pt idx="249">
                  <c:v>0.59127246370927666</c:v>
                </c:pt>
                <c:pt idx="250">
                  <c:v>0.64567438394223897</c:v>
                </c:pt>
                <c:pt idx="251">
                  <c:v>0.6772151806380764</c:v>
                </c:pt>
                <c:pt idx="252">
                  <c:v>0.67147277913501324</c:v>
                </c:pt>
                <c:pt idx="253">
                  <c:v>0.68484582437944919</c:v>
                </c:pt>
                <c:pt idx="254">
                  <c:v>0.66272732096568177</c:v>
                </c:pt>
                <c:pt idx="255">
                  <c:v>0.65362547886045441</c:v>
                </c:pt>
                <c:pt idx="256">
                  <c:v>0.63357060754177663</c:v>
                </c:pt>
                <c:pt idx="257">
                  <c:v>0.61500072214632162</c:v>
                </c:pt>
                <c:pt idx="258">
                  <c:v>0.60777217000395523</c:v>
                </c:pt>
                <c:pt idx="259">
                  <c:v>0.66955632658643349</c:v>
                </c:pt>
                <c:pt idx="260">
                  <c:v>0.65630585218489856</c:v>
                </c:pt>
                <c:pt idx="261">
                  <c:v>0.64059384044468082</c:v>
                </c:pt>
                <c:pt idx="262">
                  <c:v>0.68832437621189591</c:v>
                </c:pt>
                <c:pt idx="263">
                  <c:v>0.72609595480408762</c:v>
                </c:pt>
                <c:pt idx="264">
                  <c:v>0.70274433871208042</c:v>
                </c:pt>
                <c:pt idx="265">
                  <c:v>0.72005724156470241</c:v>
                </c:pt>
                <c:pt idx="266">
                  <c:v>0.707235044309109</c:v>
                </c:pt>
                <c:pt idx="267">
                  <c:v>0.68794377182146116</c:v>
                </c:pt>
                <c:pt idx="268">
                  <c:v>0.67016627188742017</c:v>
                </c:pt>
                <c:pt idx="269">
                  <c:v>0.68037840642818537</c:v>
                </c:pt>
                <c:pt idx="270">
                  <c:v>0.65842318816853218</c:v>
                </c:pt>
                <c:pt idx="271">
                  <c:v>0.64230611547897631</c:v>
                </c:pt>
                <c:pt idx="272">
                  <c:v>0.62749731692947575</c:v>
                </c:pt>
                <c:pt idx="273">
                  <c:v>0.61554756487141815</c:v>
                </c:pt>
                <c:pt idx="274">
                  <c:v>0.60602071309877492</c:v>
                </c:pt>
                <c:pt idx="275">
                  <c:v>0.58994827318353682</c:v>
                </c:pt>
                <c:pt idx="276">
                  <c:v>0.57476202582649438</c:v>
                </c:pt>
                <c:pt idx="277">
                  <c:v>0.59962799107421827</c:v>
                </c:pt>
                <c:pt idx="278">
                  <c:v>0.5988282941417632</c:v>
                </c:pt>
                <c:pt idx="279">
                  <c:v>0.60758940656382887</c:v>
                </c:pt>
                <c:pt idx="280">
                  <c:v>0.6587547726146562</c:v>
                </c:pt>
                <c:pt idx="281">
                  <c:v>0.70411334017052285</c:v>
                </c:pt>
                <c:pt idx="282">
                  <c:v>0.69545615455518528</c:v>
                </c:pt>
                <c:pt idx="283">
                  <c:v>0.67987536482355559</c:v>
                </c:pt>
                <c:pt idx="284">
                  <c:v>0.66647382068132865</c:v>
                </c:pt>
                <c:pt idx="285">
                  <c:v>0.65948344144241056</c:v>
                </c:pt>
                <c:pt idx="286">
                  <c:v>0.65264162935641645</c:v>
                </c:pt>
                <c:pt idx="287">
                  <c:v>0.63609329788659186</c:v>
                </c:pt>
                <c:pt idx="288">
                  <c:v>0.62542728601095787</c:v>
                </c:pt>
                <c:pt idx="289">
                  <c:v>0.61524500206319188</c:v>
                </c:pt>
                <c:pt idx="290">
                  <c:v>0.61105101667625006</c:v>
                </c:pt>
                <c:pt idx="291">
                  <c:v>0.65305899738737438</c:v>
                </c:pt>
                <c:pt idx="292">
                  <c:v>0.63384680910049473</c:v>
                </c:pt>
                <c:pt idx="293">
                  <c:v>0.61532249414237938</c:v>
                </c:pt>
                <c:pt idx="294">
                  <c:v>0.60897555498045186</c:v>
                </c:pt>
                <c:pt idx="295">
                  <c:v>0.59246207608793378</c:v>
                </c:pt>
                <c:pt idx="296">
                  <c:v>0.57700876581099636</c:v>
                </c:pt>
                <c:pt idx="297">
                  <c:v>0.56753905947161698</c:v>
                </c:pt>
                <c:pt idx="298">
                  <c:v>0.56288400292031338</c:v>
                </c:pt>
                <c:pt idx="299">
                  <c:v>0.55159372567543152</c:v>
                </c:pt>
                <c:pt idx="300">
                  <c:v>0.53971416359687918</c:v>
                </c:pt>
                <c:pt idx="301">
                  <c:v>0.52964996674416498</c:v>
                </c:pt>
                <c:pt idx="302">
                  <c:v>0.53509366152199689</c:v>
                </c:pt>
                <c:pt idx="303">
                  <c:v>0.55599443435825624</c:v>
                </c:pt>
                <c:pt idx="304">
                  <c:v>0.54625591786454819</c:v>
                </c:pt>
                <c:pt idx="305">
                  <c:v>0.55195372831976142</c:v>
                </c:pt>
                <c:pt idx="306">
                  <c:v>0.53969772257036897</c:v>
                </c:pt>
                <c:pt idx="307">
                  <c:v>0.54134899087357069</c:v>
                </c:pt>
                <c:pt idx="308">
                  <c:v>0.65982639878169191</c:v>
                </c:pt>
                <c:pt idx="309">
                  <c:v>0.64381183879568082</c:v>
                </c:pt>
                <c:pt idx="310">
                  <c:v>0.6404997805740551</c:v>
                </c:pt>
                <c:pt idx="311">
                  <c:v>0.62140864537794227</c:v>
                </c:pt>
                <c:pt idx="312">
                  <c:v>0.6097768807436893</c:v>
                </c:pt>
                <c:pt idx="313">
                  <c:v>0.62377984630383643</c:v>
                </c:pt>
                <c:pt idx="314">
                  <c:v>0.61976701684110191</c:v>
                </c:pt>
                <c:pt idx="315">
                  <c:v>0.60866912100208714</c:v>
                </c:pt>
                <c:pt idx="316">
                  <c:v>0.59229135243065156</c:v>
                </c:pt>
                <c:pt idx="317">
                  <c:v>0.58577230167300853</c:v>
                </c:pt>
                <c:pt idx="318">
                  <c:v>0.57129690477226391</c:v>
                </c:pt>
                <c:pt idx="319">
                  <c:v>0.55866997945961827</c:v>
                </c:pt>
                <c:pt idx="320">
                  <c:v>0.5520789191074279</c:v>
                </c:pt>
                <c:pt idx="321">
                  <c:v>0.53982280088050782</c:v>
                </c:pt>
                <c:pt idx="322">
                  <c:v>0.53085739640374774</c:v>
                </c:pt>
                <c:pt idx="323">
                  <c:v>0.52532688156373353</c:v>
                </c:pt>
                <c:pt idx="324">
                  <c:v>0.51630565404807482</c:v>
                </c:pt>
                <c:pt idx="325">
                  <c:v>0.5082879801043656</c:v>
                </c:pt>
                <c:pt idx="326">
                  <c:v>0.51749504965607851</c:v>
                </c:pt>
                <c:pt idx="327">
                  <c:v>0.50826291948386859</c:v>
                </c:pt>
                <c:pt idx="328">
                  <c:v>0.49969385470607869</c:v>
                </c:pt>
                <c:pt idx="329">
                  <c:v>0.51145247086093171</c:v>
                </c:pt>
                <c:pt idx="330">
                  <c:v>0.50437512352889702</c:v>
                </c:pt>
                <c:pt idx="331">
                  <c:v>0.5132332266894355</c:v>
                </c:pt>
                <c:pt idx="332">
                  <c:v>0.53709600466815377</c:v>
                </c:pt>
                <c:pt idx="333">
                  <c:v>0.52606605007434948</c:v>
                </c:pt>
                <c:pt idx="334">
                  <c:v>0.5162117808630603</c:v>
                </c:pt>
                <c:pt idx="335">
                  <c:v>0.50731363561681575</c:v>
                </c:pt>
                <c:pt idx="336">
                  <c:v>0.51707406063737049</c:v>
                </c:pt>
                <c:pt idx="337">
                  <c:v>0.51254027302957939</c:v>
                </c:pt>
                <c:pt idx="338">
                  <c:v>0.50893445243892488</c:v>
                </c:pt>
                <c:pt idx="339">
                  <c:v>0.52639352666189654</c:v>
                </c:pt>
                <c:pt idx="340">
                  <c:v>0.52667515563265366</c:v>
                </c:pt>
                <c:pt idx="341">
                  <c:v>0.57681570917845026</c:v>
                </c:pt>
                <c:pt idx="342">
                  <c:v>0.56630193310301691</c:v>
                </c:pt>
                <c:pt idx="343">
                  <c:v>0.60074746362349396</c:v>
                </c:pt>
                <c:pt idx="344">
                  <c:v>0.60389699646597439</c:v>
                </c:pt>
                <c:pt idx="345">
                  <c:v>0.5892733016793319</c:v>
                </c:pt>
                <c:pt idx="346">
                  <c:v>0.78480411904123859</c:v>
                </c:pt>
                <c:pt idx="347">
                  <c:v>0.75772496096067754</c:v>
                </c:pt>
                <c:pt idx="348">
                  <c:v>0.74517755534043983</c:v>
                </c:pt>
                <c:pt idx="349">
                  <c:v>0.72214939618610219</c:v>
                </c:pt>
                <c:pt idx="350">
                  <c:v>0.76624918575427803</c:v>
                </c:pt>
                <c:pt idx="351">
                  <c:v>0.89091364322187849</c:v>
                </c:pt>
                <c:pt idx="352">
                  <c:v>0.85501285847624076</c:v>
                </c:pt>
                <c:pt idx="353">
                  <c:v>0.83060039152540155</c:v>
                </c:pt>
                <c:pt idx="354">
                  <c:v>0.8045170722305347</c:v>
                </c:pt>
                <c:pt idx="355">
                  <c:v>0.77862991354128752</c:v>
                </c:pt>
                <c:pt idx="356">
                  <c:v>0.82073283070320491</c:v>
                </c:pt>
                <c:pt idx="357">
                  <c:v>0.79417413621864652</c:v>
                </c:pt>
                <c:pt idx="358">
                  <c:v>0.77079056130803358</c:v>
                </c:pt>
                <c:pt idx="359">
                  <c:v>0.84289148278410053</c:v>
                </c:pt>
                <c:pt idx="360">
                  <c:v>0.9811060165811214</c:v>
                </c:pt>
                <c:pt idx="361">
                  <c:v>0.93945005296416706</c:v>
                </c:pt>
                <c:pt idx="362">
                  <c:v>0.90043095857464261</c:v>
                </c:pt>
                <c:pt idx="363">
                  <c:v>0.92697944406337041</c:v>
                </c:pt>
                <c:pt idx="364">
                  <c:v>1.2942070450796903</c:v>
                </c:pt>
                <c:pt idx="365">
                  <c:v>1.2340574003486853</c:v>
                </c:pt>
                <c:pt idx="366">
                  <c:v>1.1772533589105061</c:v>
                </c:pt>
                <c:pt idx="367">
                  <c:v>1.1465408570812248</c:v>
                </c:pt>
                <c:pt idx="368">
                  <c:v>1.2240022978847325</c:v>
                </c:pt>
                <c:pt idx="369">
                  <c:v>1.2000641077685341</c:v>
                </c:pt>
                <c:pt idx="370">
                  <c:v>1.180721845045126</c:v>
                </c:pt>
                <c:pt idx="371">
                  <c:v>1.1304253812057434</c:v>
                </c:pt>
                <c:pt idx="372">
                  <c:v>1.1555431150507447</c:v>
                </c:pt>
                <c:pt idx="373">
                  <c:v>1.1039024942414437</c:v>
                </c:pt>
                <c:pt idx="374">
                  <c:v>1.0678153934395342</c:v>
                </c:pt>
                <c:pt idx="375">
                  <c:v>1.0659167893303536</c:v>
                </c:pt>
                <c:pt idx="376">
                  <c:v>1.0200675329365592</c:v>
                </c:pt>
                <c:pt idx="377">
                  <c:v>1.023859449161693</c:v>
                </c:pt>
                <c:pt idx="378">
                  <c:v>0.98982334615772494</c:v>
                </c:pt>
                <c:pt idx="379">
                  <c:v>0.95359623592772991</c:v>
                </c:pt>
                <c:pt idx="380">
                  <c:v>0.91525948322908579</c:v>
                </c:pt>
                <c:pt idx="381">
                  <c:v>0.89016433975649767</c:v>
                </c:pt>
                <c:pt idx="382">
                  <c:v>0.85418991220521356</c:v>
                </c:pt>
                <c:pt idx="383">
                  <c:v>0.83731922735807862</c:v>
                </c:pt>
                <c:pt idx="384">
                  <c:v>0.81534818116999164</c:v>
                </c:pt>
                <c:pt idx="385">
                  <c:v>0.86503533832468049</c:v>
                </c:pt>
                <c:pt idx="386">
                  <c:v>0.83276747807854223</c:v>
                </c:pt>
                <c:pt idx="387">
                  <c:v>0.80193781962494648</c:v>
                </c:pt>
                <c:pt idx="388">
                  <c:v>0.77394289677748196</c:v>
                </c:pt>
                <c:pt idx="389">
                  <c:v>0.74589200078132789</c:v>
                </c:pt>
                <c:pt idx="390">
                  <c:v>0.73296016006865061</c:v>
                </c:pt>
                <c:pt idx="391">
                  <c:v>0.70785350435660233</c:v>
                </c:pt>
                <c:pt idx="392">
                  <c:v>0.74027028373618953</c:v>
                </c:pt>
                <c:pt idx="393">
                  <c:v>0.7620593538554109</c:v>
                </c:pt>
                <c:pt idx="394">
                  <c:v>0.73447549219714703</c:v>
                </c:pt>
                <c:pt idx="395">
                  <c:v>0.80621262474023425</c:v>
                </c:pt>
                <c:pt idx="396">
                  <c:v>0.77803144411070946</c:v>
                </c:pt>
                <c:pt idx="397">
                  <c:v>0.75869804068472535</c:v>
                </c:pt>
                <c:pt idx="398">
                  <c:v>0.7365461470100988</c:v>
                </c:pt>
                <c:pt idx="399">
                  <c:v>0.87051864173716809</c:v>
                </c:pt>
                <c:pt idx="400">
                  <c:v>0.83579832792840447</c:v>
                </c:pt>
                <c:pt idx="401">
                  <c:v>0.80655055996580927</c:v>
                </c:pt>
                <c:pt idx="402">
                  <c:v>0.77685447770037575</c:v>
                </c:pt>
                <c:pt idx="403">
                  <c:v>0.74859385792321731</c:v>
                </c:pt>
                <c:pt idx="404">
                  <c:v>0.79034900017864385</c:v>
                </c:pt>
                <c:pt idx="405">
                  <c:v>0.77698144672866387</c:v>
                </c:pt>
                <c:pt idx="406">
                  <c:v>0.74831948558628802</c:v>
                </c:pt>
                <c:pt idx="407">
                  <c:v>0.72881386304792695</c:v>
                </c:pt>
                <c:pt idx="408">
                  <c:v>0.72898194623742707</c:v>
                </c:pt>
                <c:pt idx="409">
                  <c:v>0.7152287228387697</c:v>
                </c:pt>
                <c:pt idx="410">
                  <c:v>0.69152340148914115</c:v>
                </c:pt>
                <c:pt idx="411">
                  <c:v>0.67249711205925744</c:v>
                </c:pt>
                <c:pt idx="412">
                  <c:v>0.65108488916832663</c:v>
                </c:pt>
                <c:pt idx="413">
                  <c:v>0.63242806676078422</c:v>
                </c:pt>
                <c:pt idx="414">
                  <c:v>0.61444180607319498</c:v>
                </c:pt>
                <c:pt idx="415">
                  <c:v>0.59883026813041229</c:v>
                </c:pt>
                <c:pt idx="416">
                  <c:v>0.58968397646099491</c:v>
                </c:pt>
                <c:pt idx="417">
                  <c:v>0.61799038936149864</c:v>
                </c:pt>
                <c:pt idx="418">
                  <c:v>0.61512213921652303</c:v>
                </c:pt>
                <c:pt idx="419">
                  <c:v>0.61430614887804014</c:v>
                </c:pt>
                <c:pt idx="420">
                  <c:v>0.60909255185567168</c:v>
                </c:pt>
                <c:pt idx="421">
                  <c:v>0.59683893699468382</c:v>
                </c:pt>
                <c:pt idx="422">
                  <c:v>0.59121442470769603</c:v>
                </c:pt>
                <c:pt idx="423">
                  <c:v>0.58761693861376862</c:v>
                </c:pt>
                <c:pt idx="424">
                  <c:v>0.57253061936838989</c:v>
                </c:pt>
                <c:pt idx="425">
                  <c:v>0.55892373702013609</c:v>
                </c:pt>
                <c:pt idx="426">
                  <c:v>0.54757286098797686</c:v>
                </c:pt>
                <c:pt idx="427">
                  <c:v>0.53667810958539075</c:v>
                </c:pt>
                <c:pt idx="428">
                  <c:v>0.6214866485162005</c:v>
                </c:pt>
                <c:pt idx="429">
                  <c:v>0.68922133002710617</c:v>
                </c:pt>
                <c:pt idx="430">
                  <c:v>0.67550825829859384</c:v>
                </c:pt>
                <c:pt idx="431">
                  <c:v>0.66977886831952005</c:v>
                </c:pt>
                <c:pt idx="432">
                  <c:v>0.64891348889476419</c:v>
                </c:pt>
                <c:pt idx="433">
                  <c:v>0.63004156373832998</c:v>
                </c:pt>
                <c:pt idx="434">
                  <c:v>0.75410633510017977</c:v>
                </c:pt>
                <c:pt idx="435">
                  <c:v>0.72785498766620593</c:v>
                </c:pt>
                <c:pt idx="436">
                  <c:v>0.85620876467400009</c:v>
                </c:pt>
                <c:pt idx="437">
                  <c:v>0.84351867924350832</c:v>
                </c:pt>
                <c:pt idx="438">
                  <c:v>0.86228141976685091</c:v>
                </c:pt>
                <c:pt idx="439">
                  <c:v>0.82823611209117876</c:v>
                </c:pt>
                <c:pt idx="440">
                  <c:v>0.85378452618574385</c:v>
                </c:pt>
                <c:pt idx="441">
                  <c:v>0.82240090973756796</c:v>
                </c:pt>
                <c:pt idx="442">
                  <c:v>0.83303280765513443</c:v>
                </c:pt>
                <c:pt idx="443">
                  <c:v>0.80237694329952924</c:v>
                </c:pt>
                <c:pt idx="444">
                  <c:v>0.7720243269373509</c:v>
                </c:pt>
                <c:pt idx="445">
                  <c:v>0.77443972579662523</c:v>
                </c:pt>
                <c:pt idx="446">
                  <c:v>0.7570170338942136</c:v>
                </c:pt>
                <c:pt idx="447">
                  <c:v>0.7321909843644665</c:v>
                </c:pt>
                <c:pt idx="448">
                  <c:v>0.73671243135254361</c:v>
                </c:pt>
                <c:pt idx="449">
                  <c:v>0.74921894571347147</c:v>
                </c:pt>
                <c:pt idx="450">
                  <c:v>0.72585485603821309</c:v>
                </c:pt>
                <c:pt idx="451">
                  <c:v>0.70336211358286227</c:v>
                </c:pt>
                <c:pt idx="452">
                  <c:v>0.68065020714624147</c:v>
                </c:pt>
                <c:pt idx="453">
                  <c:v>0.66009454547915958</c:v>
                </c:pt>
                <c:pt idx="454">
                  <c:v>0.64010577905247967</c:v>
                </c:pt>
                <c:pt idx="455">
                  <c:v>0.63877874244709498</c:v>
                </c:pt>
                <c:pt idx="456">
                  <c:v>0.62037546993649184</c:v>
                </c:pt>
                <c:pt idx="457">
                  <c:v>0.60589429904304837</c:v>
                </c:pt>
                <c:pt idx="458">
                  <c:v>0.59102954158027454</c:v>
                </c:pt>
                <c:pt idx="459">
                  <c:v>0.58103552229779842</c:v>
                </c:pt>
                <c:pt idx="460">
                  <c:v>0.5718776909483515</c:v>
                </c:pt>
                <c:pt idx="461">
                  <c:v>0.56301092318324619</c:v>
                </c:pt>
                <c:pt idx="462">
                  <c:v>0.56024899838358277</c:v>
                </c:pt>
                <c:pt idx="463">
                  <c:v>0.55887653485522959</c:v>
                </c:pt>
                <c:pt idx="464">
                  <c:v>0.55431457705427234</c:v>
                </c:pt>
                <c:pt idx="465">
                  <c:v>0.54297857431467933</c:v>
                </c:pt>
                <c:pt idx="466">
                  <c:v>0.53258834946109868</c:v>
                </c:pt>
                <c:pt idx="467">
                  <c:v>0.52452856223867195</c:v>
                </c:pt>
                <c:pt idx="468">
                  <c:v>0.52043073667096018</c:v>
                </c:pt>
                <c:pt idx="469">
                  <c:v>0.51748632799031247</c:v>
                </c:pt>
                <c:pt idx="470">
                  <c:v>0.50858562631347759</c:v>
                </c:pt>
                <c:pt idx="471">
                  <c:v>0.50002084067764507</c:v>
                </c:pt>
                <c:pt idx="472">
                  <c:v>0.49280567827400307</c:v>
                </c:pt>
                <c:pt idx="473">
                  <c:v>0.49170150850080452</c:v>
                </c:pt>
                <c:pt idx="474">
                  <c:v>0.48575413902793801</c:v>
                </c:pt>
                <c:pt idx="475">
                  <c:v>0.49213053472864393</c:v>
                </c:pt>
                <c:pt idx="476">
                  <c:v>0.48561782089607153</c:v>
                </c:pt>
                <c:pt idx="477">
                  <c:v>0.48829211537239442</c:v>
                </c:pt>
                <c:pt idx="478">
                  <c:v>0.49251679783351943</c:v>
                </c:pt>
                <c:pt idx="479">
                  <c:v>0.48597144539289866</c:v>
                </c:pt>
                <c:pt idx="480">
                  <c:v>0.48211400164298124</c:v>
                </c:pt>
                <c:pt idx="481">
                  <c:v>0.52721464933736573</c:v>
                </c:pt>
                <c:pt idx="482">
                  <c:v>0.5205802824897775</c:v>
                </c:pt>
                <c:pt idx="483">
                  <c:v>0.51357459810764494</c:v>
                </c:pt>
                <c:pt idx="484">
                  <c:v>0.51132292419792147</c:v>
                </c:pt>
                <c:pt idx="485">
                  <c:v>0.50311956995331442</c:v>
                </c:pt>
                <c:pt idx="486">
                  <c:v>0.49615754556703817</c:v>
                </c:pt>
                <c:pt idx="487">
                  <c:v>0.49392870954823137</c:v>
                </c:pt>
                <c:pt idx="488">
                  <c:v>0.4872512126030048</c:v>
                </c:pt>
                <c:pt idx="489">
                  <c:v>0.48324477628242979</c:v>
                </c:pt>
                <c:pt idx="490">
                  <c:v>0.48797753616484235</c:v>
                </c:pt>
                <c:pt idx="491">
                  <c:v>0.48183254595535419</c:v>
                </c:pt>
                <c:pt idx="492">
                  <c:v>0.47553924785163221</c:v>
                </c:pt>
                <c:pt idx="493">
                  <c:v>0.47052667016123356</c:v>
                </c:pt>
                <c:pt idx="494">
                  <c:v>0.46694528324001211</c:v>
                </c:pt>
                <c:pt idx="495">
                  <c:v>0.46453231422340219</c:v>
                </c:pt>
                <c:pt idx="496">
                  <c:v>0.46054074787638294</c:v>
                </c:pt>
                <c:pt idx="497">
                  <c:v>0.45913782826177252</c:v>
                </c:pt>
                <c:pt idx="498">
                  <c:v>0.4757632190172757</c:v>
                </c:pt>
                <c:pt idx="499">
                  <c:v>0.49044526021956053</c:v>
                </c:pt>
                <c:pt idx="500">
                  <c:v>0.51370094733834804</c:v>
                </c:pt>
                <c:pt idx="501">
                  <c:v>0.51200937126995616</c:v>
                </c:pt>
                <c:pt idx="502">
                  <c:v>0.65905110034344005</c:v>
                </c:pt>
                <c:pt idx="503">
                  <c:v>0.64064917899736185</c:v>
                </c:pt>
                <c:pt idx="504">
                  <c:v>0.77893175762691513</c:v>
                </c:pt>
                <c:pt idx="505">
                  <c:v>0.76976232682213719</c:v>
                </c:pt>
                <c:pt idx="506">
                  <c:v>0.74163549540359552</c:v>
                </c:pt>
                <c:pt idx="507">
                  <c:v>0.73848208272639504</c:v>
                </c:pt>
                <c:pt idx="508">
                  <c:v>0.71243020910305832</c:v>
                </c:pt>
                <c:pt idx="509">
                  <c:v>0.68887023620716881</c:v>
                </c:pt>
                <c:pt idx="510">
                  <c:v>0.66627874938027487</c:v>
                </c:pt>
                <c:pt idx="511">
                  <c:v>0.64536174574952043</c:v>
                </c:pt>
                <c:pt idx="512">
                  <c:v>0.62606141567670914</c:v>
                </c:pt>
                <c:pt idx="513">
                  <c:v>0.60806517098584412</c:v>
                </c:pt>
                <c:pt idx="514">
                  <c:v>0.59878384551715391</c:v>
                </c:pt>
                <c:pt idx="515">
                  <c:v>0.58682649453795488</c:v>
                </c:pt>
                <c:pt idx="516">
                  <c:v>0.58773725336700655</c:v>
                </c:pt>
                <c:pt idx="517">
                  <c:v>0.57668357477133536</c:v>
                </c:pt>
                <c:pt idx="518">
                  <c:v>0.57507613241421596</c:v>
                </c:pt>
                <c:pt idx="519">
                  <c:v>0.57200028941558834</c:v>
                </c:pt>
                <c:pt idx="520">
                  <c:v>0.55813904734863151</c:v>
                </c:pt>
                <c:pt idx="521">
                  <c:v>0.60446226703314831</c:v>
                </c:pt>
                <c:pt idx="522">
                  <c:v>0.60826873587145913</c:v>
                </c:pt>
                <c:pt idx="523">
                  <c:v>0.5962050376512672</c:v>
                </c:pt>
                <c:pt idx="524">
                  <c:v>0.58305204233889507</c:v>
                </c:pt>
                <c:pt idx="525">
                  <c:v>0.57751745278777578</c:v>
                </c:pt>
                <c:pt idx="526">
                  <c:v>0.56323143354267002</c:v>
                </c:pt>
                <c:pt idx="527">
                  <c:v>0.55215702502904174</c:v>
                </c:pt>
                <c:pt idx="528">
                  <c:v>0.54231851030051748</c:v>
                </c:pt>
                <c:pt idx="529">
                  <c:v>0.53112447814300068</c:v>
                </c:pt>
                <c:pt idx="530">
                  <c:v>0.521250008174996</c:v>
                </c:pt>
                <c:pt idx="531">
                  <c:v>0.53691858470903897</c:v>
                </c:pt>
                <c:pt idx="532">
                  <c:v>0.52617526838011242</c:v>
                </c:pt>
                <c:pt idx="533">
                  <c:v>0.51622806245744168</c:v>
                </c:pt>
                <c:pt idx="534">
                  <c:v>0.50743044159584139</c:v>
                </c:pt>
                <c:pt idx="535">
                  <c:v>0.50075102228804158</c:v>
                </c:pt>
                <c:pt idx="536">
                  <c:v>0.5002364817395083</c:v>
                </c:pt>
                <c:pt idx="537">
                  <c:v>0.51099011005927297</c:v>
                </c:pt>
                <c:pt idx="538">
                  <c:v>0.50233120404146214</c:v>
                </c:pt>
                <c:pt idx="539">
                  <c:v>0.5040228962539558</c:v>
                </c:pt>
                <c:pt idx="540">
                  <c:v>0.52123588774864138</c:v>
                </c:pt>
                <c:pt idx="541">
                  <c:v>0.60215688013558122</c:v>
                </c:pt>
                <c:pt idx="542">
                  <c:v>0.58648597875566011</c:v>
                </c:pt>
                <c:pt idx="543">
                  <c:v>0.57203774132012641</c:v>
                </c:pt>
                <c:pt idx="544">
                  <c:v>0.57578451835775635</c:v>
                </c:pt>
                <c:pt idx="545">
                  <c:v>0.56162445059761446</c:v>
                </c:pt>
                <c:pt idx="546">
                  <c:v>0.548652509018559</c:v>
                </c:pt>
                <c:pt idx="547">
                  <c:v>0.53749522559189122</c:v>
                </c:pt>
                <c:pt idx="548">
                  <c:v>0.57264482436636066</c:v>
                </c:pt>
                <c:pt idx="549">
                  <c:v>0.56261680124762825</c:v>
                </c:pt>
                <c:pt idx="550">
                  <c:v>0.55688427710057875</c:v>
                </c:pt>
                <c:pt idx="551">
                  <c:v>0.56727287490536127</c:v>
                </c:pt>
                <c:pt idx="552">
                  <c:v>0.55413265203507966</c:v>
                </c:pt>
                <c:pt idx="553">
                  <c:v>0.54323837148508214</c:v>
                </c:pt>
                <c:pt idx="554">
                  <c:v>0.54934100060346047</c:v>
                </c:pt>
                <c:pt idx="555">
                  <c:v>0.55495985793651181</c:v>
                </c:pt>
                <c:pt idx="556">
                  <c:v>0.58487605568988077</c:v>
                </c:pt>
                <c:pt idx="557">
                  <c:v>0.57365422388587795</c:v>
                </c:pt>
                <c:pt idx="558">
                  <c:v>0.56059337354219752</c:v>
                </c:pt>
                <c:pt idx="559">
                  <c:v>0.5729035981195455</c:v>
                </c:pt>
                <c:pt idx="560">
                  <c:v>0.59715057110003122</c:v>
                </c:pt>
                <c:pt idx="561">
                  <c:v>0.69990541987802513</c:v>
                </c:pt>
                <c:pt idx="562">
                  <c:v>0.69300856145089518</c:v>
                </c:pt>
                <c:pt idx="563">
                  <c:v>0.71011895052214025</c:v>
                </c:pt>
                <c:pt idx="564">
                  <c:v>0.76628643003200725</c:v>
                </c:pt>
                <c:pt idx="565">
                  <c:v>0.78000364405554889</c:v>
                </c:pt>
                <c:pt idx="566">
                  <c:v>0.76148386956373748</c:v>
                </c:pt>
                <c:pt idx="567">
                  <c:v>0.73386540074014939</c:v>
                </c:pt>
                <c:pt idx="568">
                  <c:v>0.71246164047580041</c:v>
                </c:pt>
                <c:pt idx="569">
                  <c:v>0.7027063741803371</c:v>
                </c:pt>
                <c:pt idx="570">
                  <c:v>0.6807910063090078</c:v>
                </c:pt>
                <c:pt idx="571">
                  <c:v>0.65877477792341044</c:v>
                </c:pt>
                <c:pt idx="572">
                  <c:v>0.66128908801644015</c:v>
                </c:pt>
                <c:pt idx="573">
                  <c:v>0.64241168285984962</c:v>
                </c:pt>
                <c:pt idx="574">
                  <c:v>0.62337783837418059</c:v>
                </c:pt>
                <c:pt idx="575">
                  <c:v>0.61859368197258402</c:v>
                </c:pt>
                <c:pt idx="576">
                  <c:v>0.60160439786127495</c:v>
                </c:pt>
                <c:pt idx="577">
                  <c:v>0.73669815092120194</c:v>
                </c:pt>
                <c:pt idx="578">
                  <c:v>0.72675962529333993</c:v>
                </c:pt>
                <c:pt idx="579">
                  <c:v>0.7293262161142996</c:v>
                </c:pt>
                <c:pt idx="580">
                  <c:v>0.70391527035413337</c:v>
                </c:pt>
                <c:pt idx="581">
                  <c:v>0.68030741601589906</c:v>
                </c:pt>
                <c:pt idx="582">
                  <c:v>0.65851470363360531</c:v>
                </c:pt>
                <c:pt idx="583">
                  <c:v>0.6381524155889462</c:v>
                </c:pt>
                <c:pt idx="584">
                  <c:v>0.61927422243465768</c:v>
                </c:pt>
                <c:pt idx="585">
                  <c:v>0.60211060299355978</c:v>
                </c:pt>
                <c:pt idx="586">
                  <c:v>0.59158097688679778</c:v>
                </c:pt>
                <c:pt idx="587">
                  <c:v>0.57640167622432492</c:v>
                </c:pt>
                <c:pt idx="588">
                  <c:v>0.56306920166911245</c:v>
                </c:pt>
                <c:pt idx="589">
                  <c:v>0.55447091677595584</c:v>
                </c:pt>
                <c:pt idx="590">
                  <c:v>0.58003131108068073</c:v>
                </c:pt>
                <c:pt idx="591">
                  <c:v>0.56907899874191004</c:v>
                </c:pt>
                <c:pt idx="592">
                  <c:v>0.86172032986893476</c:v>
                </c:pt>
                <c:pt idx="593">
                  <c:v>0.8278606612028313</c:v>
                </c:pt>
                <c:pt idx="594">
                  <c:v>0.83076523374279354</c:v>
                </c:pt>
                <c:pt idx="595">
                  <c:v>0.80084959338202732</c:v>
                </c:pt>
                <c:pt idx="596">
                  <c:v>0.77640471073705364</c:v>
                </c:pt>
                <c:pt idx="597">
                  <c:v>0.75522017350341641</c:v>
                </c:pt>
                <c:pt idx="598">
                  <c:v>0.73289028172703197</c:v>
                </c:pt>
                <c:pt idx="599">
                  <c:v>0.75835051191306746</c:v>
                </c:pt>
                <c:pt idx="600">
                  <c:v>0.73651960594637</c:v>
                </c:pt>
                <c:pt idx="601">
                  <c:v>0.71291916798051613</c:v>
                </c:pt>
                <c:pt idx="602">
                  <c:v>0.7647626029500485</c:v>
                </c:pt>
                <c:pt idx="603">
                  <c:v>0.7674613026669872</c:v>
                </c:pt>
                <c:pt idx="604">
                  <c:v>0.74313089038370994</c:v>
                </c:pt>
                <c:pt idx="605">
                  <c:v>0.74651256836600799</c:v>
                </c:pt>
                <c:pt idx="606">
                  <c:v>0.75240400376884309</c:v>
                </c:pt>
                <c:pt idx="607">
                  <c:v>0.75804253952738254</c:v>
                </c:pt>
                <c:pt idx="608">
                  <c:v>0.73106656519745583</c:v>
                </c:pt>
                <c:pt idx="609">
                  <c:v>0.7057127011009463</c:v>
                </c:pt>
                <c:pt idx="610">
                  <c:v>0.6819330381615637</c:v>
                </c:pt>
                <c:pt idx="611">
                  <c:v>0.67125903424353106</c:v>
                </c:pt>
                <c:pt idx="612">
                  <c:v>0.67401252305143355</c:v>
                </c:pt>
                <c:pt idx="613">
                  <c:v>0.65249299648015413</c:v>
                </c:pt>
                <c:pt idx="614">
                  <c:v>0.63419622307071999</c:v>
                </c:pt>
                <c:pt idx="615">
                  <c:v>0.62559508968628941</c:v>
                </c:pt>
                <c:pt idx="616">
                  <c:v>0.60761206407088708</c:v>
                </c:pt>
                <c:pt idx="617">
                  <c:v>0.59109850470327996</c:v>
                </c:pt>
                <c:pt idx="618">
                  <c:v>0.58187718530368382</c:v>
                </c:pt>
                <c:pt idx="619">
                  <c:v>0.57138610350435437</c:v>
                </c:pt>
                <c:pt idx="620">
                  <c:v>0.57087306500486845</c:v>
                </c:pt>
                <c:pt idx="621">
                  <c:v>0.55715422052406505</c:v>
                </c:pt>
                <c:pt idx="622">
                  <c:v>0.5543044580196359</c:v>
                </c:pt>
                <c:pt idx="623">
                  <c:v>0.54630519927233323</c:v>
                </c:pt>
                <c:pt idx="624">
                  <c:v>0.54381934623609784</c:v>
                </c:pt>
                <c:pt idx="625">
                  <c:v>0.57116225989859937</c:v>
                </c:pt>
                <c:pt idx="626">
                  <c:v>0.58775011963354007</c:v>
                </c:pt>
                <c:pt idx="627">
                  <c:v>0.59375228418770587</c:v>
                </c:pt>
                <c:pt idx="628">
                  <c:v>0.57912508690157971</c:v>
                </c:pt>
                <c:pt idx="629">
                  <c:v>0.61722227917845707</c:v>
                </c:pt>
                <c:pt idx="630">
                  <c:v>0.62002804891144947</c:v>
                </c:pt>
                <c:pt idx="631">
                  <c:v>0.60336400641181964</c:v>
                </c:pt>
                <c:pt idx="632">
                  <c:v>0.58717603665545115</c:v>
                </c:pt>
                <c:pt idx="633">
                  <c:v>0.67742016985069931</c:v>
                </c:pt>
                <c:pt idx="634">
                  <c:v>0.65626166148274301</c:v>
                </c:pt>
                <c:pt idx="635">
                  <c:v>0.6367286038418144</c:v>
                </c:pt>
                <c:pt idx="636">
                  <c:v>0.64053277242464113</c:v>
                </c:pt>
                <c:pt idx="637">
                  <c:v>0.62422406159249233</c:v>
                </c:pt>
                <c:pt idx="638">
                  <c:v>0.60843516403811804</c:v>
                </c:pt>
                <c:pt idx="639">
                  <c:v>0.60892334022288308</c:v>
                </c:pt>
                <c:pt idx="640">
                  <c:v>0.60220552576049391</c:v>
                </c:pt>
                <c:pt idx="641">
                  <c:v>0.60933907844807367</c:v>
                </c:pt>
                <c:pt idx="642">
                  <c:v>0.59779361732365877</c:v>
                </c:pt>
                <c:pt idx="643">
                  <c:v>0.58232845963374846</c:v>
                </c:pt>
                <c:pt idx="644">
                  <c:v>0.57377280741740111</c:v>
                </c:pt>
                <c:pt idx="645">
                  <c:v>0.61915969669089077</c:v>
                </c:pt>
                <c:pt idx="646">
                  <c:v>0.61804101024080016</c:v>
                </c:pt>
                <c:pt idx="647">
                  <c:v>0.63451768842894174</c:v>
                </c:pt>
                <c:pt idx="648">
                  <c:v>0.7145798111985181</c:v>
                </c:pt>
                <c:pt idx="649">
                  <c:v>0.70861637617503015</c:v>
                </c:pt>
                <c:pt idx="650">
                  <c:v>0.79251461492108199</c:v>
                </c:pt>
                <c:pt idx="651">
                  <c:v>0.76394307052378163</c:v>
                </c:pt>
                <c:pt idx="652">
                  <c:v>0.7384582711356712</c:v>
                </c:pt>
                <c:pt idx="653">
                  <c:v>0.71260239518754975</c:v>
                </c:pt>
                <c:pt idx="654">
                  <c:v>0.69547556953991718</c:v>
                </c:pt>
                <c:pt idx="655">
                  <c:v>0.67425707578429861</c:v>
                </c:pt>
                <c:pt idx="656">
                  <c:v>0.65318277614763187</c:v>
                </c:pt>
                <c:pt idx="657">
                  <c:v>0.63510500382559876</c:v>
                </c:pt>
                <c:pt idx="658">
                  <c:v>0.63639476346610735</c:v>
                </c:pt>
                <c:pt idx="659">
                  <c:v>0.72539834078128618</c:v>
                </c:pt>
                <c:pt idx="660">
                  <c:v>0.72210292912537966</c:v>
                </c:pt>
                <c:pt idx="661">
                  <c:v>0.71356861229555524</c:v>
                </c:pt>
                <c:pt idx="662">
                  <c:v>0.69382597767936738</c:v>
                </c:pt>
                <c:pt idx="663">
                  <c:v>0.67321985393540462</c:v>
                </c:pt>
                <c:pt idx="664">
                  <c:v>0.65972997817626811</c:v>
                </c:pt>
                <c:pt idx="665">
                  <c:v>0.64485416022556497</c:v>
                </c:pt>
                <c:pt idx="666">
                  <c:v>0.62550001355480134</c:v>
                </c:pt>
                <c:pt idx="667">
                  <c:v>0.78312478402395946</c:v>
                </c:pt>
                <c:pt idx="668">
                  <c:v>0.75484613189123184</c:v>
                </c:pt>
                <c:pt idx="669">
                  <c:v>0.73625322984101016</c:v>
                </c:pt>
                <c:pt idx="670">
                  <c:v>0.71921589105035677</c:v>
                </c:pt>
                <c:pt idx="671">
                  <c:v>0.69480469201909378</c:v>
                </c:pt>
                <c:pt idx="672">
                  <c:v>0.67180179352982228</c:v>
                </c:pt>
                <c:pt idx="673">
                  <c:v>0.72306344466866701</c:v>
                </c:pt>
                <c:pt idx="674">
                  <c:v>0.71050121566805058</c:v>
                </c:pt>
                <c:pt idx="675">
                  <c:v>0.70277345702739535</c:v>
                </c:pt>
                <c:pt idx="676">
                  <c:v>0.70226397030749788</c:v>
                </c:pt>
                <c:pt idx="677">
                  <c:v>0.68649758335027888</c:v>
                </c:pt>
                <c:pt idx="678">
                  <c:v>0.7630653676401814</c:v>
                </c:pt>
                <c:pt idx="679">
                  <c:v>0.73985378131236956</c:v>
                </c:pt>
                <c:pt idx="680">
                  <c:v>0.72069202467514926</c:v>
                </c:pt>
                <c:pt idx="681">
                  <c:v>0.70063777988827092</c:v>
                </c:pt>
                <c:pt idx="682">
                  <c:v>0.68107163422156147</c:v>
                </c:pt>
                <c:pt idx="683">
                  <c:v>0.65928331152074748</c:v>
                </c:pt>
                <c:pt idx="684">
                  <c:v>0.65320119267331578</c:v>
                </c:pt>
                <c:pt idx="685">
                  <c:v>0.633177303735873</c:v>
                </c:pt>
                <c:pt idx="686">
                  <c:v>0.62779474227120413</c:v>
                </c:pt>
                <c:pt idx="687">
                  <c:v>0.64603031081572948</c:v>
                </c:pt>
                <c:pt idx="688">
                  <c:v>0.62662637976653779</c:v>
                </c:pt>
                <c:pt idx="689">
                  <c:v>0.63879335330595011</c:v>
                </c:pt>
                <c:pt idx="690">
                  <c:v>0.6200892016692876</c:v>
                </c:pt>
                <c:pt idx="691">
                  <c:v>0.64067505639198041</c:v>
                </c:pt>
                <c:pt idx="692">
                  <c:v>0.62263281074469123</c:v>
                </c:pt>
                <c:pt idx="693">
                  <c:v>0.62317882030735328</c:v>
                </c:pt>
                <c:pt idx="694">
                  <c:v>0.71307854320267272</c:v>
                </c:pt>
                <c:pt idx="695">
                  <c:v>0.76339763638653702</c:v>
                </c:pt>
                <c:pt idx="696">
                  <c:v>0.79259018948406001</c:v>
                </c:pt>
                <c:pt idx="697">
                  <c:v>0.76614847981380707</c:v>
                </c:pt>
                <c:pt idx="698">
                  <c:v>0.74178851873380924</c:v>
                </c:pt>
                <c:pt idx="699">
                  <c:v>0.71608472831273806</c:v>
                </c:pt>
                <c:pt idx="700">
                  <c:v>0.74624793173380111</c:v>
                </c:pt>
                <c:pt idx="701">
                  <c:v>0.72754637631890595</c:v>
                </c:pt>
                <c:pt idx="702">
                  <c:v>0.70332429243754069</c:v>
                </c:pt>
                <c:pt idx="703">
                  <c:v>0.85964020603400482</c:v>
                </c:pt>
                <c:pt idx="704">
                  <c:v>0.8265116804292143</c:v>
                </c:pt>
                <c:pt idx="705">
                  <c:v>0.8101511645053312</c:v>
                </c:pt>
                <c:pt idx="706">
                  <c:v>0.77953621772427095</c:v>
                </c:pt>
                <c:pt idx="707">
                  <c:v>0.79895550184237007</c:v>
                </c:pt>
                <c:pt idx="708">
                  <c:v>0.78969407915329692</c:v>
                </c:pt>
                <c:pt idx="709">
                  <c:v>0.78639675259343422</c:v>
                </c:pt>
                <c:pt idx="710">
                  <c:v>0.76216471793586527</c:v>
                </c:pt>
                <c:pt idx="711">
                  <c:v>0.74522527841153952</c:v>
                </c:pt>
                <c:pt idx="712">
                  <c:v>0.72955972669656111</c:v>
                </c:pt>
                <c:pt idx="713">
                  <c:v>0.7272207871767965</c:v>
                </c:pt>
                <c:pt idx="714">
                  <c:v>0.70567961149358971</c:v>
                </c:pt>
                <c:pt idx="715">
                  <c:v>0.75957033000119656</c:v>
                </c:pt>
                <c:pt idx="716">
                  <c:v>0.81280359061599827</c:v>
                </c:pt>
                <c:pt idx="717">
                  <c:v>0.78329403728259073</c:v>
                </c:pt>
                <c:pt idx="718">
                  <c:v>0.79219515428331744</c:v>
                </c:pt>
                <c:pt idx="719">
                  <c:v>0.80535680997018444</c:v>
                </c:pt>
                <c:pt idx="720">
                  <c:v>0.7748275914905759</c:v>
                </c:pt>
                <c:pt idx="721">
                  <c:v>0.76541877139257775</c:v>
                </c:pt>
                <c:pt idx="722">
                  <c:v>0.75746553180000575</c:v>
                </c:pt>
                <c:pt idx="723">
                  <c:v>0.73037193307631665</c:v>
                </c:pt>
                <c:pt idx="724">
                  <c:v>0.70651441088835665</c:v>
                </c:pt>
                <c:pt idx="725">
                  <c:v>0.68267854930370442</c:v>
                </c:pt>
                <c:pt idx="726">
                  <c:v>0.66901457457526103</c:v>
                </c:pt>
                <c:pt idx="727">
                  <c:v>0.64813087686503112</c:v>
                </c:pt>
                <c:pt idx="728">
                  <c:v>0.67764963894069719</c:v>
                </c:pt>
                <c:pt idx="729">
                  <c:v>0.6590229034054651</c:v>
                </c:pt>
                <c:pt idx="730">
                  <c:v>0.63858691251065847</c:v>
                </c:pt>
                <c:pt idx="731">
                  <c:v>0.69235694146950433</c:v>
                </c:pt>
                <c:pt idx="732">
                  <c:v>0.68316267550497034</c:v>
                </c:pt>
                <c:pt idx="733">
                  <c:v>0.73271451684706768</c:v>
                </c:pt>
                <c:pt idx="734">
                  <c:v>0.80592587803150395</c:v>
                </c:pt>
                <c:pt idx="735">
                  <c:v>0.7998519275914926</c:v>
                </c:pt>
                <c:pt idx="736">
                  <c:v>0.81820168580567487</c:v>
                </c:pt>
                <c:pt idx="737">
                  <c:v>0.79390577954024433</c:v>
                </c:pt>
                <c:pt idx="738">
                  <c:v>0.77267467555746472</c:v>
                </c:pt>
                <c:pt idx="739">
                  <c:v>0.86104065475301472</c:v>
                </c:pt>
                <c:pt idx="740">
                  <c:v>0.8630071714944747</c:v>
                </c:pt>
                <c:pt idx="741">
                  <c:v>0.84594812531667718</c:v>
                </c:pt>
                <c:pt idx="742">
                  <c:v>0.81361878247639874</c:v>
                </c:pt>
                <c:pt idx="743">
                  <c:v>0.78275213910387886</c:v>
                </c:pt>
                <c:pt idx="744">
                  <c:v>0.75485044873359386</c:v>
                </c:pt>
                <c:pt idx="745">
                  <c:v>0.73989081830735337</c:v>
                </c:pt>
                <c:pt idx="746">
                  <c:v>0.72873114150900498</c:v>
                </c:pt>
                <c:pt idx="747">
                  <c:v>0.70371172781384761</c:v>
                </c:pt>
                <c:pt idx="748">
                  <c:v>0.69608504023540607</c:v>
                </c:pt>
                <c:pt idx="749">
                  <c:v>0.67857392633634683</c:v>
                </c:pt>
                <c:pt idx="750">
                  <c:v>0.70041086682989906</c:v>
                </c:pt>
                <c:pt idx="751">
                  <c:v>0.67706550375494745</c:v>
                </c:pt>
                <c:pt idx="752">
                  <c:v>0.6643843406979868</c:v>
                </c:pt>
                <c:pt idx="753">
                  <c:v>0.66924954501086431</c:v>
                </c:pt>
                <c:pt idx="754">
                  <c:v>0.64832087264412597</c:v>
                </c:pt>
                <c:pt idx="755">
                  <c:v>0.63896810996633147</c:v>
                </c:pt>
                <c:pt idx="756">
                  <c:v>0.69916862026542648</c:v>
                </c:pt>
                <c:pt idx="757">
                  <c:v>0.75289447523912323</c:v>
                </c:pt>
                <c:pt idx="758">
                  <c:v>0.78559343719039088</c:v>
                </c:pt>
                <c:pt idx="759">
                  <c:v>0.75637505401500149</c:v>
                </c:pt>
                <c:pt idx="760">
                  <c:v>0.872230091811944</c:v>
                </c:pt>
                <c:pt idx="761">
                  <c:v>0.85187787870936327</c:v>
                </c:pt>
                <c:pt idx="762">
                  <c:v>0.83002184360009312</c:v>
                </c:pt>
                <c:pt idx="763">
                  <c:v>0.81680395844588205</c:v>
                </c:pt>
                <c:pt idx="764">
                  <c:v>0.79906599289232916</c:v>
                </c:pt>
                <c:pt idx="765">
                  <c:v>0.78803915334997254</c:v>
                </c:pt>
                <c:pt idx="766">
                  <c:v>1.052587380684008</c:v>
                </c:pt>
                <c:pt idx="767">
                  <c:v>1.0086513568880862</c:v>
                </c:pt>
                <c:pt idx="768">
                  <c:v>0.97078765758269181</c:v>
                </c:pt>
                <c:pt idx="769">
                  <c:v>0.93246906419395592</c:v>
                </c:pt>
                <c:pt idx="770">
                  <c:v>0.90039616100157005</c:v>
                </c:pt>
                <c:pt idx="771">
                  <c:v>0.86376021041560924</c:v>
                </c:pt>
                <c:pt idx="772">
                  <c:v>0.82940867318488121</c:v>
                </c:pt>
                <c:pt idx="773">
                  <c:v>0.79733608740100803</c:v>
                </c:pt>
                <c:pt idx="774">
                  <c:v>0.77710959909640109</c:v>
                </c:pt>
                <c:pt idx="775">
                  <c:v>0.74849906667802191</c:v>
                </c:pt>
                <c:pt idx="776">
                  <c:v>0.72248047300455587</c:v>
                </c:pt>
                <c:pt idx="777">
                  <c:v>0.69754219240202353</c:v>
                </c:pt>
                <c:pt idx="778">
                  <c:v>0.67760134907168235</c:v>
                </c:pt>
                <c:pt idx="779">
                  <c:v>0.70295608142152399</c:v>
                </c:pt>
                <c:pt idx="780">
                  <c:v>0.73011463547367006</c:v>
                </c:pt>
                <c:pt idx="781">
                  <c:v>0.71592407085098375</c:v>
                </c:pt>
                <c:pt idx="782">
                  <c:v>0.69252332639127057</c:v>
                </c:pt>
                <c:pt idx="783">
                  <c:v>0.6742015303614427</c:v>
                </c:pt>
                <c:pt idx="784">
                  <c:v>0.66663428643189671</c:v>
                </c:pt>
                <c:pt idx="785">
                  <c:v>0.66852462966777659</c:v>
                </c:pt>
                <c:pt idx="786">
                  <c:v>0.6631366094814396</c:v>
                </c:pt>
                <c:pt idx="787">
                  <c:v>0.65090273179966096</c:v>
                </c:pt>
                <c:pt idx="788">
                  <c:v>0.63244552029532142</c:v>
                </c:pt>
                <c:pt idx="789">
                  <c:v>0.66277376817083855</c:v>
                </c:pt>
                <c:pt idx="790">
                  <c:v>0.64422516016451481</c:v>
                </c:pt>
                <c:pt idx="791">
                  <c:v>0.62943155558472486</c:v>
                </c:pt>
                <c:pt idx="792">
                  <c:v>0.63033801904703735</c:v>
                </c:pt>
                <c:pt idx="793">
                  <c:v>0.64262172943329232</c:v>
                </c:pt>
                <c:pt idx="794">
                  <c:v>0.63037633747749178</c:v>
                </c:pt>
                <c:pt idx="795">
                  <c:v>0.61921844291473005</c:v>
                </c:pt>
                <c:pt idx="796">
                  <c:v>0.61580772914338222</c:v>
                </c:pt>
                <c:pt idx="797">
                  <c:v>0.65595444184424245</c:v>
                </c:pt>
                <c:pt idx="798">
                  <c:v>0.65927401984084366</c:v>
                </c:pt>
                <c:pt idx="799">
                  <c:v>0.63907177216383171</c:v>
                </c:pt>
                <c:pt idx="800">
                  <c:v>0.62818784835018437</c:v>
                </c:pt>
                <c:pt idx="801">
                  <c:v>0.61062821752012264</c:v>
                </c:pt>
                <c:pt idx="802">
                  <c:v>0.59629734838743609</c:v>
                </c:pt>
                <c:pt idx="803">
                  <c:v>0.68315531103802152</c:v>
                </c:pt>
                <c:pt idx="804">
                  <c:v>0.73804820246589353</c:v>
                </c:pt>
                <c:pt idx="805">
                  <c:v>0.71202609446404008</c:v>
                </c:pt>
                <c:pt idx="806">
                  <c:v>0.68786514497352835</c:v>
                </c:pt>
                <c:pt idx="807">
                  <c:v>0.68099076131296699</c:v>
                </c:pt>
                <c:pt idx="808">
                  <c:v>0.67779284656380068</c:v>
                </c:pt>
                <c:pt idx="809">
                  <c:v>0.65611174425820462</c:v>
                </c:pt>
                <c:pt idx="810">
                  <c:v>0.64218019092951517</c:v>
                </c:pt>
                <c:pt idx="811">
                  <c:v>0.64619586537872786</c:v>
                </c:pt>
                <c:pt idx="812">
                  <c:v>0.6319804870964606</c:v>
                </c:pt>
                <c:pt idx="813">
                  <c:v>0.65035230140223843</c:v>
                </c:pt>
                <c:pt idx="814">
                  <c:v>0.6346001960504194</c:v>
                </c:pt>
                <c:pt idx="815">
                  <c:v>0.61828208277641206</c:v>
                </c:pt>
                <c:pt idx="816">
                  <c:v>0.70566480682148047</c:v>
                </c:pt>
                <c:pt idx="817">
                  <c:v>0.82636191777255785</c:v>
                </c:pt>
                <c:pt idx="818">
                  <c:v>0.8286292807854867</c:v>
                </c:pt>
                <c:pt idx="819">
                  <c:v>0.82621323941005875</c:v>
                </c:pt>
                <c:pt idx="820">
                  <c:v>0.79513310151223915</c:v>
                </c:pt>
                <c:pt idx="821">
                  <c:v>0.7824691953423939</c:v>
                </c:pt>
                <c:pt idx="822">
                  <c:v>0.83449509289956758</c:v>
                </c:pt>
                <c:pt idx="823">
                  <c:v>0.82463115468601567</c:v>
                </c:pt>
                <c:pt idx="824">
                  <c:v>0.79809412477087793</c:v>
                </c:pt>
                <c:pt idx="825">
                  <c:v>0.77578578399995191</c:v>
                </c:pt>
                <c:pt idx="826">
                  <c:v>0.82180685055932845</c:v>
                </c:pt>
                <c:pt idx="827">
                  <c:v>0.79152335537708063</c:v>
                </c:pt>
                <c:pt idx="828">
                  <c:v>0.81587938261691406</c:v>
                </c:pt>
                <c:pt idx="829">
                  <c:v>0.78548237434470214</c:v>
                </c:pt>
                <c:pt idx="830">
                  <c:v>0.82258736086688788</c:v>
                </c:pt>
                <c:pt idx="831">
                  <c:v>0.81488227709949135</c:v>
                </c:pt>
                <c:pt idx="832">
                  <c:v>0.82906341051741006</c:v>
                </c:pt>
                <c:pt idx="833">
                  <c:v>0.79705785516825334</c:v>
                </c:pt>
                <c:pt idx="834">
                  <c:v>0.76860497992239107</c:v>
                </c:pt>
                <c:pt idx="835">
                  <c:v>0.74072568128039895</c:v>
                </c:pt>
                <c:pt idx="836">
                  <c:v>0.71482665445105564</c:v>
                </c:pt>
                <c:pt idx="837">
                  <c:v>0.7080441226371853</c:v>
                </c:pt>
                <c:pt idx="838">
                  <c:v>0.69846987864981869</c:v>
                </c:pt>
                <c:pt idx="839">
                  <c:v>0.67903326075725678</c:v>
                </c:pt>
                <c:pt idx="840">
                  <c:v>0.67074708668492866</c:v>
                </c:pt>
                <c:pt idx="841">
                  <c:v>0.66526194223483226</c:v>
                </c:pt>
                <c:pt idx="842">
                  <c:v>0.64669463086518131</c:v>
                </c:pt>
                <c:pt idx="843">
                  <c:v>0.64304778356401759</c:v>
                </c:pt>
                <c:pt idx="844">
                  <c:v>0.62691734770201268</c:v>
                </c:pt>
                <c:pt idx="845">
                  <c:v>0.61484731140542959</c:v>
                </c:pt>
                <c:pt idx="846">
                  <c:v>0.63436808291757241</c:v>
                </c:pt>
                <c:pt idx="847">
                  <c:v>0.61599447023690224</c:v>
                </c:pt>
                <c:pt idx="848">
                  <c:v>0.60118258149510806</c:v>
                </c:pt>
                <c:pt idx="849">
                  <c:v>0.61194235150333454</c:v>
                </c:pt>
                <c:pt idx="850">
                  <c:v>0.60473632884544792</c:v>
                </c:pt>
                <c:pt idx="851">
                  <c:v>0.59171596370142232</c:v>
                </c:pt>
                <c:pt idx="852">
                  <c:v>0.58079755116334442</c:v>
                </c:pt>
                <c:pt idx="853">
                  <c:v>0.57341126383163776</c:v>
                </c:pt>
                <c:pt idx="854">
                  <c:v>0.57545529805724105</c:v>
                </c:pt>
                <c:pt idx="855">
                  <c:v>0.56715767057564082</c:v>
                </c:pt>
                <c:pt idx="856">
                  <c:v>0.55522679838520883</c:v>
                </c:pt>
                <c:pt idx="857">
                  <c:v>0.54596547909791615</c:v>
                </c:pt>
                <c:pt idx="858">
                  <c:v>0.54497650968134692</c:v>
                </c:pt>
                <c:pt idx="859">
                  <c:v>0.5465829250543478</c:v>
                </c:pt>
                <c:pt idx="860">
                  <c:v>0.538866455567513</c:v>
                </c:pt>
                <c:pt idx="861">
                  <c:v>0.53674952860930836</c:v>
                </c:pt>
                <c:pt idx="862">
                  <c:v>0.52617544090393309</c:v>
                </c:pt>
                <c:pt idx="863">
                  <c:v>0.55295469096304961</c:v>
                </c:pt>
                <c:pt idx="864">
                  <c:v>0.61312877876628813</c:v>
                </c:pt>
                <c:pt idx="865">
                  <c:v>0.6125369954707065</c:v>
                </c:pt>
                <c:pt idx="866">
                  <c:v>0.60914070566620271</c:v>
                </c:pt>
                <c:pt idx="867">
                  <c:v>0.59970385584553465</c:v>
                </c:pt>
                <c:pt idx="868">
                  <c:v>0.60747377191825525</c:v>
                </c:pt>
                <c:pt idx="869">
                  <c:v>0.60027046753699187</c:v>
                </c:pt>
                <c:pt idx="870">
                  <c:v>0.5852751430012787</c:v>
                </c:pt>
                <c:pt idx="871">
                  <c:v>0.57865693981414679</c:v>
                </c:pt>
                <c:pt idx="872">
                  <c:v>0.65042444463620208</c:v>
                </c:pt>
                <c:pt idx="873">
                  <c:v>0.63466179437386994</c:v>
                </c:pt>
                <c:pt idx="874">
                  <c:v>0.61626307966226113</c:v>
                </c:pt>
                <c:pt idx="875">
                  <c:v>0.6022685661552909</c:v>
                </c:pt>
                <c:pt idx="876">
                  <c:v>0.5916271463035111</c:v>
                </c:pt>
                <c:pt idx="877">
                  <c:v>0.57622960500657883</c:v>
                </c:pt>
                <c:pt idx="878">
                  <c:v>0.56384144335342368</c:v>
                </c:pt>
                <c:pt idx="879">
                  <c:v>0.55791543246440845</c:v>
                </c:pt>
                <c:pt idx="880">
                  <c:v>0.55400268253114859</c:v>
                </c:pt>
                <c:pt idx="881">
                  <c:v>0.55015294519816815</c:v>
                </c:pt>
                <c:pt idx="882">
                  <c:v>0.54151353778398392</c:v>
                </c:pt>
                <c:pt idx="883">
                  <c:v>0.54928420219487351</c:v>
                </c:pt>
                <c:pt idx="884">
                  <c:v>0.54200936122503507</c:v>
                </c:pt>
                <c:pt idx="885">
                  <c:v>0.53294330704459936</c:v>
                </c:pt>
                <c:pt idx="886">
                  <c:v>0.52280177411049999</c:v>
                </c:pt>
                <c:pt idx="887">
                  <c:v>0.51296119031370235</c:v>
                </c:pt>
                <c:pt idx="888">
                  <c:v>0.58356126430682564</c:v>
                </c:pt>
                <c:pt idx="889">
                  <c:v>0.57061712712951396</c:v>
                </c:pt>
                <c:pt idx="890">
                  <c:v>0.5614182363001452</c:v>
                </c:pt>
                <c:pt idx="891">
                  <c:v>0.55145065712615893</c:v>
                </c:pt>
                <c:pt idx="892">
                  <c:v>0.53940687534282894</c:v>
                </c:pt>
                <c:pt idx="893">
                  <c:v>0.5301155561721862</c:v>
                </c:pt>
                <c:pt idx="894">
                  <c:v>0.53710862264782522</c:v>
                </c:pt>
                <c:pt idx="895">
                  <c:v>0.53105977747487587</c:v>
                </c:pt>
                <c:pt idx="896">
                  <c:v>0.52122992051983685</c:v>
                </c:pt>
                <c:pt idx="897">
                  <c:v>0.59994728959654919</c:v>
                </c:pt>
                <c:pt idx="898">
                  <c:v>0.61390189663733663</c:v>
                </c:pt>
                <c:pt idx="899">
                  <c:v>0.59788792394802193</c:v>
                </c:pt>
                <c:pt idx="900">
                  <c:v>0.58207704836851781</c:v>
                </c:pt>
                <c:pt idx="901">
                  <c:v>0.58143307845120251</c:v>
                </c:pt>
                <c:pt idx="902">
                  <c:v>0.56682932759259219</c:v>
                </c:pt>
                <c:pt idx="903">
                  <c:v>0.56237607804805856</c:v>
                </c:pt>
                <c:pt idx="904">
                  <c:v>0.54929209092823661</c:v>
                </c:pt>
                <c:pt idx="905">
                  <c:v>0.56648178799919169</c:v>
                </c:pt>
                <c:pt idx="906">
                  <c:v>0.55393229741148842</c:v>
                </c:pt>
                <c:pt idx="907">
                  <c:v>0.55355593572094453</c:v>
                </c:pt>
                <c:pt idx="908">
                  <c:v>0.54278471060918798</c:v>
                </c:pt>
                <c:pt idx="909">
                  <c:v>0.53372278395489636</c:v>
                </c:pt>
                <c:pt idx="910">
                  <c:v>0.52297434285739752</c:v>
                </c:pt>
                <c:pt idx="911">
                  <c:v>0.51365724047434536</c:v>
                </c:pt>
                <c:pt idx="912">
                  <c:v>0.50532518504555557</c:v>
                </c:pt>
                <c:pt idx="913">
                  <c:v>0.5192213328308094</c:v>
                </c:pt>
                <c:pt idx="914">
                  <c:v>0.53990246160412469</c:v>
                </c:pt>
                <c:pt idx="915">
                  <c:v>0.55426701201601869</c:v>
                </c:pt>
                <c:pt idx="916">
                  <c:v>0.55097371625482183</c:v>
                </c:pt>
                <c:pt idx="917">
                  <c:v>0.54256413843963558</c:v>
                </c:pt>
                <c:pt idx="918">
                  <c:v>0.53878443948539834</c:v>
                </c:pt>
                <c:pt idx="919">
                  <c:v>0.52780388841757553</c:v>
                </c:pt>
                <c:pt idx="920">
                  <c:v>0.52342077591437175</c:v>
                </c:pt>
                <c:pt idx="921">
                  <c:v>0.5155257049434504</c:v>
                </c:pt>
                <c:pt idx="922">
                  <c:v>0.50702370615355974</c:v>
                </c:pt>
                <c:pt idx="923">
                  <c:v>0.49984095234916931</c:v>
                </c:pt>
                <c:pt idx="924">
                  <c:v>0.51595720469109541</c:v>
                </c:pt>
                <c:pt idx="925">
                  <c:v>0.51493867859674625</c:v>
                </c:pt>
                <c:pt idx="926">
                  <c:v>0.50873169456788303</c:v>
                </c:pt>
                <c:pt idx="927">
                  <c:v>0.50678962400623406</c:v>
                </c:pt>
                <c:pt idx="928">
                  <c:v>0.52623668318130001</c:v>
                </c:pt>
                <c:pt idx="929">
                  <c:v>0.52364406761194959</c:v>
                </c:pt>
                <c:pt idx="930">
                  <c:v>0.51428291815653682</c:v>
                </c:pt>
                <c:pt idx="931">
                  <c:v>0.52393474475948976</c:v>
                </c:pt>
                <c:pt idx="932">
                  <c:v>0.52017584293006014</c:v>
                </c:pt>
                <c:pt idx="933">
                  <c:v>0.51056237882822153</c:v>
                </c:pt>
                <c:pt idx="934">
                  <c:v>0.50224879442570913</c:v>
                </c:pt>
                <c:pt idx="935">
                  <c:v>0.4996848342364052</c:v>
                </c:pt>
                <c:pt idx="936">
                  <c:v>0.492596351242856</c:v>
                </c:pt>
                <c:pt idx="937">
                  <c:v>0.48543556173056712</c:v>
                </c:pt>
                <c:pt idx="938">
                  <c:v>0.56681955060195544</c:v>
                </c:pt>
                <c:pt idx="939">
                  <c:v>0.55421159539138531</c:v>
                </c:pt>
                <c:pt idx="940">
                  <c:v>0.54289414504541134</c:v>
                </c:pt>
                <c:pt idx="941">
                  <c:v>0.53852566163601046</c:v>
                </c:pt>
                <c:pt idx="942">
                  <c:v>0.52810669162788693</c:v>
                </c:pt>
                <c:pt idx="943">
                  <c:v>0.52401784953927721</c:v>
                </c:pt>
                <c:pt idx="944">
                  <c:v>0.51469258118760264</c:v>
                </c:pt>
                <c:pt idx="945">
                  <c:v>0.51814405603341929</c:v>
                </c:pt>
                <c:pt idx="946">
                  <c:v>0.60260456515012306</c:v>
                </c:pt>
                <c:pt idx="947">
                  <c:v>0.61368999299363336</c:v>
                </c:pt>
                <c:pt idx="948">
                  <c:v>0.60605054968512184</c:v>
                </c:pt>
                <c:pt idx="949">
                  <c:v>0.60674484780209326</c:v>
                </c:pt>
                <c:pt idx="950">
                  <c:v>0.59637919103443182</c:v>
                </c:pt>
                <c:pt idx="951">
                  <c:v>0.58186603949140692</c:v>
                </c:pt>
                <c:pt idx="952">
                  <c:v>0.58519857016103194</c:v>
                </c:pt>
                <c:pt idx="953">
                  <c:v>0.57547332498298132</c:v>
                </c:pt>
                <c:pt idx="954">
                  <c:v>0.58709815336861071</c:v>
                </c:pt>
                <c:pt idx="955">
                  <c:v>0.57333083916785765</c:v>
                </c:pt>
                <c:pt idx="956">
                  <c:v>0.5594460822652545</c:v>
                </c:pt>
                <c:pt idx="957">
                  <c:v>0.54715366896257245</c:v>
                </c:pt>
                <c:pt idx="958">
                  <c:v>0.55814225170206999</c:v>
                </c:pt>
                <c:pt idx="959">
                  <c:v>0.55263352042532943</c:v>
                </c:pt>
                <c:pt idx="960">
                  <c:v>0.54789252091555207</c:v>
                </c:pt>
                <c:pt idx="961">
                  <c:v>0.53596649370091121</c:v>
                </c:pt>
                <c:pt idx="962">
                  <c:v>0.52578768540937892</c:v>
                </c:pt>
                <c:pt idx="963">
                  <c:v>0.53368762176981177</c:v>
                </c:pt>
                <c:pt idx="964">
                  <c:v>0.58087906720103211</c:v>
                </c:pt>
                <c:pt idx="965">
                  <c:v>0.57270319118887225</c:v>
                </c:pt>
                <c:pt idx="966">
                  <c:v>0.57034567751181953</c:v>
                </c:pt>
                <c:pt idx="967">
                  <c:v>0.56718412434104859</c:v>
                </c:pt>
                <c:pt idx="968">
                  <c:v>0.55473889401819154</c:v>
                </c:pt>
                <c:pt idx="969">
                  <c:v>0.54235352772195033</c:v>
                </c:pt>
                <c:pt idx="970">
                  <c:v>0.53096681025271464</c:v>
                </c:pt>
                <c:pt idx="971">
                  <c:v>0.5212296510024903</c:v>
                </c:pt>
                <c:pt idx="972">
                  <c:v>0.51778395684738232</c:v>
                </c:pt>
                <c:pt idx="973">
                  <c:v>0.50837394758404475</c:v>
                </c:pt>
                <c:pt idx="974">
                  <c:v>0.50716142410253129</c:v>
                </c:pt>
                <c:pt idx="975">
                  <c:v>0.50448414010439635</c:v>
                </c:pt>
                <c:pt idx="976">
                  <c:v>0.49767580810252121</c:v>
                </c:pt>
                <c:pt idx="977">
                  <c:v>0.4933277281096814</c:v>
                </c:pt>
                <c:pt idx="978">
                  <c:v>0.51469490212848878</c:v>
                </c:pt>
                <c:pt idx="979">
                  <c:v>0.52203988617945374</c:v>
                </c:pt>
                <c:pt idx="980">
                  <c:v>0.513062680490315</c:v>
                </c:pt>
                <c:pt idx="981">
                  <c:v>0.50456548724681061</c:v>
                </c:pt>
                <c:pt idx="982">
                  <c:v>0.49690030209333103</c:v>
                </c:pt>
                <c:pt idx="983">
                  <c:v>0.60193356286491728</c:v>
                </c:pt>
                <c:pt idx="984">
                  <c:v>0.59371922478134476</c:v>
                </c:pt>
                <c:pt idx="985">
                  <c:v>0.67010666017340559</c:v>
                </c:pt>
                <c:pt idx="986">
                  <c:v>0.6489952078628789</c:v>
                </c:pt>
                <c:pt idx="987">
                  <c:v>0.62993187088070046</c:v>
                </c:pt>
                <c:pt idx="988">
                  <c:v>0.61205529843056505</c:v>
                </c:pt>
                <c:pt idx="989">
                  <c:v>0.60311535107172076</c:v>
                </c:pt>
                <c:pt idx="990">
                  <c:v>0.58703489153357735</c:v>
                </c:pt>
                <c:pt idx="991">
                  <c:v>0.59006412619691451</c:v>
                </c:pt>
                <c:pt idx="992">
                  <c:v>0.5846118270655456</c:v>
                </c:pt>
                <c:pt idx="993">
                  <c:v>0.56984249218689687</c:v>
                </c:pt>
                <c:pt idx="994">
                  <c:v>0.56447708123064633</c:v>
                </c:pt>
                <c:pt idx="995">
                  <c:v>0.5595502078723108</c:v>
                </c:pt>
                <c:pt idx="996">
                  <c:v>0.54701996483858617</c:v>
                </c:pt>
                <c:pt idx="997">
                  <c:v>0.53941816558437727</c:v>
                </c:pt>
                <c:pt idx="998">
                  <c:v>0.53203736139039393</c:v>
                </c:pt>
                <c:pt idx="999">
                  <c:v>0.52141607499508091</c:v>
                </c:pt>
                <c:pt idx="1000">
                  <c:v>0.51221209034327808</c:v>
                </c:pt>
                <c:pt idx="1001">
                  <c:v>0.50335529615934727</c:v>
                </c:pt>
                <c:pt idx="1002">
                  <c:v>0.51111082897300275</c:v>
                </c:pt>
                <c:pt idx="1003">
                  <c:v>0.53928731600982982</c:v>
                </c:pt>
                <c:pt idx="1004">
                  <c:v>0.52806609261876492</c:v>
                </c:pt>
                <c:pt idx="1005">
                  <c:v>0.56178204168308921</c:v>
                </c:pt>
                <c:pt idx="1006">
                  <c:v>0.54953613786818223</c:v>
                </c:pt>
                <c:pt idx="1007">
                  <c:v>0.57329131125549992</c:v>
                </c:pt>
                <c:pt idx="1008">
                  <c:v>0.561213434586319</c:v>
                </c:pt>
                <c:pt idx="1009">
                  <c:v>0.55485913000532594</c:v>
                </c:pt>
                <c:pt idx="1010">
                  <c:v>0.56280402345400526</c:v>
                </c:pt>
                <c:pt idx="1011">
                  <c:v>0.55003912577282266</c:v>
                </c:pt>
                <c:pt idx="1012">
                  <c:v>0.56386633986972801</c:v>
                </c:pt>
                <c:pt idx="1013">
                  <c:v>0.5514569296298466</c:v>
                </c:pt>
                <c:pt idx="1014">
                  <c:v>0.6389524169984292</c:v>
                </c:pt>
                <c:pt idx="1015">
                  <c:v>0.6206732576608518</c:v>
                </c:pt>
                <c:pt idx="1016">
                  <c:v>0.60574472122131218</c:v>
                </c:pt>
                <c:pt idx="1017">
                  <c:v>0.66341775030640104</c:v>
                </c:pt>
                <c:pt idx="1018">
                  <c:v>0.64349563408950794</c:v>
                </c:pt>
                <c:pt idx="1019">
                  <c:v>0.64845238932321014</c:v>
                </c:pt>
                <c:pt idx="1020">
                  <c:v>0.9506327987088774</c:v>
                </c:pt>
                <c:pt idx="1021">
                  <c:v>0.91753131843022095</c:v>
                </c:pt>
                <c:pt idx="1022">
                  <c:v>0.88068446005120193</c:v>
                </c:pt>
                <c:pt idx="1023">
                  <c:v>0.84905832385408708</c:v>
                </c:pt>
                <c:pt idx="1024">
                  <c:v>0.81869451943662863</c:v>
                </c:pt>
                <c:pt idx="1025">
                  <c:v>0.85129793902775985</c:v>
                </c:pt>
                <c:pt idx="1026">
                  <c:v>0.82302728070806108</c:v>
                </c:pt>
                <c:pt idx="1027">
                  <c:v>0.79436139236232339</c:v>
                </c:pt>
                <c:pt idx="1028">
                  <c:v>0.76767372939831124</c:v>
                </c:pt>
                <c:pt idx="1029">
                  <c:v>0.74104339869929969</c:v>
                </c:pt>
                <c:pt idx="1030">
                  <c:v>0.7224401333470859</c:v>
                </c:pt>
                <c:pt idx="1031">
                  <c:v>0.69923267211419649</c:v>
                </c:pt>
                <c:pt idx="1032">
                  <c:v>0.68174540331710021</c:v>
                </c:pt>
                <c:pt idx="1033">
                  <c:v>0.65968776466177248</c:v>
                </c:pt>
                <c:pt idx="1034">
                  <c:v>0.65134507365562944</c:v>
                </c:pt>
                <c:pt idx="1035">
                  <c:v>0.6951781308213969</c:v>
                </c:pt>
                <c:pt idx="1036">
                  <c:v>0.6729658608738357</c:v>
                </c:pt>
                <c:pt idx="1037">
                  <c:v>0.66772731978028677</c:v>
                </c:pt>
                <c:pt idx="1038">
                  <c:v>0.65022135732554276</c:v>
                </c:pt>
                <c:pt idx="1039">
                  <c:v>0.63049042678372191</c:v>
                </c:pt>
                <c:pt idx="1040">
                  <c:v>0.64273461472423921</c:v>
                </c:pt>
                <c:pt idx="1041">
                  <c:v>0.65308334386760214</c:v>
                </c:pt>
                <c:pt idx="1042">
                  <c:v>0.63779833047773682</c:v>
                </c:pt>
                <c:pt idx="1043">
                  <c:v>0.61958741405444029</c:v>
                </c:pt>
                <c:pt idx="1044">
                  <c:v>0.60398907522749279</c:v>
                </c:pt>
                <c:pt idx="1045">
                  <c:v>0.59047869686540755</c:v>
                </c:pt>
                <c:pt idx="1046">
                  <c:v>0.57645663994445362</c:v>
                </c:pt>
                <c:pt idx="1047">
                  <c:v>0.5674576289283576</c:v>
                </c:pt>
                <c:pt idx="1048">
                  <c:v>0.5552892356814132</c:v>
                </c:pt>
                <c:pt idx="1049">
                  <c:v>0.55231138561590687</c:v>
                </c:pt>
                <c:pt idx="1050">
                  <c:v>0.56036777067580568</c:v>
                </c:pt>
                <c:pt idx="1051">
                  <c:v>0.58807779450069197</c:v>
                </c:pt>
                <c:pt idx="1052">
                  <c:v>0.62451362524220699</c:v>
                </c:pt>
                <c:pt idx="1053">
                  <c:v>0.60727048725490673</c:v>
                </c:pt>
                <c:pt idx="1054">
                  <c:v>0.59081856796449483</c:v>
                </c:pt>
                <c:pt idx="1055">
                  <c:v>0.57563463294274708</c:v>
                </c:pt>
                <c:pt idx="1056">
                  <c:v>0.57880354158901792</c:v>
                </c:pt>
                <c:pt idx="1057">
                  <c:v>0.59255199965592653</c:v>
                </c:pt>
                <c:pt idx="1058">
                  <c:v>0.58538101164890755</c:v>
                </c:pt>
                <c:pt idx="1059">
                  <c:v>0.57046880140355516</c:v>
                </c:pt>
                <c:pt idx="1060">
                  <c:v>0.55866043348476524</c:v>
                </c:pt>
                <c:pt idx="1061">
                  <c:v>0.56353571292827409</c:v>
                </c:pt>
                <c:pt idx="1062">
                  <c:v>0.59141522773897148</c:v>
                </c:pt>
                <c:pt idx="1063">
                  <c:v>0.62143140284587584</c:v>
                </c:pt>
                <c:pt idx="1064">
                  <c:v>0.64323754343051931</c:v>
                </c:pt>
                <c:pt idx="1065">
                  <c:v>0.64367650297347612</c:v>
                </c:pt>
                <c:pt idx="1066">
                  <c:v>0.62497335739676163</c:v>
                </c:pt>
                <c:pt idx="1067">
                  <c:v>0.6105291693952356</c:v>
                </c:pt>
                <c:pt idx="1068">
                  <c:v>0.59484627379023081</c:v>
                </c:pt>
                <c:pt idx="1069">
                  <c:v>0.5810707692260616</c:v>
                </c:pt>
                <c:pt idx="1070">
                  <c:v>0.56926218837783371</c:v>
                </c:pt>
                <c:pt idx="1071">
                  <c:v>0.59838979590284747</c:v>
                </c:pt>
                <c:pt idx="1072">
                  <c:v>0.58843702396706199</c:v>
                </c:pt>
                <c:pt idx="1073">
                  <c:v>0.57698253713970549</c:v>
                </c:pt>
                <c:pt idx="1074">
                  <c:v>0.57999798642089295</c:v>
                </c:pt>
                <c:pt idx="1075">
                  <c:v>0.57315391030983642</c:v>
                </c:pt>
                <c:pt idx="1076">
                  <c:v>0.6067570041850211</c:v>
                </c:pt>
                <c:pt idx="1077">
                  <c:v>0.59325209127982093</c:v>
                </c:pt>
                <c:pt idx="1078">
                  <c:v>0.58103061721316873</c:v>
                </c:pt>
                <c:pt idx="1079">
                  <c:v>0.5726636575420776</c:v>
                </c:pt>
                <c:pt idx="1080">
                  <c:v>0.5625831920958968</c:v>
                </c:pt>
                <c:pt idx="1081">
                  <c:v>0.55530913323255282</c:v>
                </c:pt>
                <c:pt idx="1082">
                  <c:v>0.55686542364960112</c:v>
                </c:pt>
                <c:pt idx="1083">
                  <c:v>0.54621779199319542</c:v>
                </c:pt>
                <c:pt idx="1084">
                  <c:v>0.5345158043226893</c:v>
                </c:pt>
                <c:pt idx="1085">
                  <c:v>0.52572836618054419</c:v>
                </c:pt>
                <c:pt idx="1086">
                  <c:v>0.51638007994976964</c:v>
                </c:pt>
                <c:pt idx="1087">
                  <c:v>0.56633146384311184</c:v>
                </c:pt>
                <c:pt idx="1088">
                  <c:v>0.55363041652066158</c:v>
                </c:pt>
                <c:pt idx="1089">
                  <c:v>0.54919725626837146</c:v>
                </c:pt>
                <c:pt idx="1090">
                  <c:v>0.53789460568276726</c:v>
                </c:pt>
                <c:pt idx="1091">
                  <c:v>0.5415512695715492</c:v>
                </c:pt>
                <c:pt idx="1092">
                  <c:v>0.53592257348828798</c:v>
                </c:pt>
                <c:pt idx="1093">
                  <c:v>0.53856170317906316</c:v>
                </c:pt>
                <c:pt idx="1094">
                  <c:v>0.52764262128794137</c:v>
                </c:pt>
                <c:pt idx="1095">
                  <c:v>0.51738783055323168</c:v>
                </c:pt>
                <c:pt idx="1096">
                  <c:v>0.52384302872266197</c:v>
                </c:pt>
                <c:pt idx="1097">
                  <c:v>0.63071897947510058</c:v>
                </c:pt>
                <c:pt idx="1098">
                  <c:v>0.66094730256602374</c:v>
                </c:pt>
                <c:pt idx="1099">
                  <c:v>0.64149939232379483</c:v>
                </c:pt>
                <c:pt idx="1100">
                  <c:v>0.62417231214644031</c:v>
                </c:pt>
                <c:pt idx="1101">
                  <c:v>0.65122399245604923</c:v>
                </c:pt>
                <c:pt idx="1102">
                  <c:v>0.63416703682694586</c:v>
                </c:pt>
                <c:pt idx="1103">
                  <c:v>0.61964137650800299</c:v>
                </c:pt>
                <c:pt idx="1104">
                  <c:v>0.62880015657620447</c:v>
                </c:pt>
                <c:pt idx="1105">
                  <c:v>0.63202727937190373</c:v>
                </c:pt>
                <c:pt idx="1106">
                  <c:v>0.61627549312630747</c:v>
                </c:pt>
                <c:pt idx="1107">
                  <c:v>0.61380753974842439</c:v>
                </c:pt>
                <c:pt idx="1108">
                  <c:v>0.59948550312613669</c:v>
                </c:pt>
                <c:pt idx="1109">
                  <c:v>0.70174722322776717</c:v>
                </c:pt>
                <c:pt idx="1110">
                  <c:v>0.67989908471436367</c:v>
                </c:pt>
                <c:pt idx="1111">
                  <c:v>0.65925008902846804</c:v>
                </c:pt>
                <c:pt idx="1112">
                  <c:v>0.63889268417765288</c:v>
                </c:pt>
                <c:pt idx="1113">
                  <c:v>0.62011675540023903</c:v>
                </c:pt>
                <c:pt idx="1114">
                  <c:v>0.62522843655405846</c:v>
                </c:pt>
                <c:pt idx="1115">
                  <c:v>0.61229839786339046</c:v>
                </c:pt>
                <c:pt idx="1116">
                  <c:v>0.59922581829583144</c:v>
                </c:pt>
                <c:pt idx="1117">
                  <c:v>0.58397460752484043</c:v>
                </c:pt>
                <c:pt idx="1118">
                  <c:v>0.569172129315483</c:v>
                </c:pt>
                <c:pt idx="1119">
                  <c:v>0.58603053575667174</c:v>
                </c:pt>
                <c:pt idx="1120">
                  <c:v>0.5711516148623117</c:v>
                </c:pt>
                <c:pt idx="1121">
                  <c:v>0.55770276190571166</c:v>
                </c:pt>
                <c:pt idx="1122">
                  <c:v>0.54638864264054343</c:v>
                </c:pt>
                <c:pt idx="1123">
                  <c:v>0.53562348335121657</c:v>
                </c:pt>
                <c:pt idx="1124">
                  <c:v>0.52470472757282149</c:v>
                </c:pt>
                <c:pt idx="1125">
                  <c:v>0.51781454311494635</c:v>
                </c:pt>
                <c:pt idx="1126">
                  <c:v>0.5088425159290948</c:v>
                </c:pt>
                <c:pt idx="1127">
                  <c:v>0.52036935574783727</c:v>
                </c:pt>
                <c:pt idx="1128">
                  <c:v>0.55538723467489803</c:v>
                </c:pt>
                <c:pt idx="1129">
                  <c:v>0.54308531209157374</c:v>
                </c:pt>
                <c:pt idx="1130">
                  <c:v>0.53558713039018291</c:v>
                </c:pt>
                <c:pt idx="1131">
                  <c:v>0.54260809461548731</c:v>
                </c:pt>
                <c:pt idx="1132">
                  <c:v>0.56724950617801051</c:v>
                </c:pt>
                <c:pt idx="1133">
                  <c:v>0.55663151794659371</c:v>
                </c:pt>
                <c:pt idx="1134">
                  <c:v>0.54786922906968727</c:v>
                </c:pt>
                <c:pt idx="1135">
                  <c:v>0.54259907837513977</c:v>
                </c:pt>
                <c:pt idx="1136">
                  <c:v>0.53112091624180802</c:v>
                </c:pt>
                <c:pt idx="1137">
                  <c:v>0.52445738237747397</c:v>
                </c:pt>
                <c:pt idx="1138">
                  <c:v>0.53089182432475057</c:v>
                </c:pt>
                <c:pt idx="1139">
                  <c:v>0.52038092271821113</c:v>
                </c:pt>
                <c:pt idx="1140">
                  <c:v>0.52034991614975112</c:v>
                </c:pt>
                <c:pt idx="1141">
                  <c:v>0.51226258671520375</c:v>
                </c:pt>
                <c:pt idx="1142">
                  <c:v>0.50488020625311791</c:v>
                </c:pt>
                <c:pt idx="1143">
                  <c:v>0.50140071158766808</c:v>
                </c:pt>
                <c:pt idx="1144">
                  <c:v>0.51550421331319152</c:v>
                </c:pt>
                <c:pt idx="1145">
                  <c:v>0.53045874604192067</c:v>
                </c:pt>
                <c:pt idx="1146">
                  <c:v>0.5199688573733372</c:v>
                </c:pt>
                <c:pt idx="1147">
                  <c:v>0.58974118555294719</c:v>
                </c:pt>
                <c:pt idx="1148">
                  <c:v>0.57876143838641492</c:v>
                </c:pt>
                <c:pt idx="1149">
                  <c:v>0.60938582423328336</c:v>
                </c:pt>
                <c:pt idx="1150">
                  <c:v>0.59262564837926268</c:v>
                </c:pt>
                <c:pt idx="1151">
                  <c:v>0.57821710612420085</c:v>
                </c:pt>
                <c:pt idx="1152">
                  <c:v>0.56906133323856889</c:v>
                </c:pt>
                <c:pt idx="1153">
                  <c:v>0.55800372118301989</c:v>
                </c:pt>
                <c:pt idx="1154">
                  <c:v>0.55003881696196044</c:v>
                </c:pt>
                <c:pt idx="1155">
                  <c:v>0.53796319958863015</c:v>
                </c:pt>
                <c:pt idx="1156">
                  <c:v>0.52687666562077506</c:v>
                </c:pt>
                <c:pt idx="1157">
                  <c:v>0.51677839582683816</c:v>
                </c:pt>
                <c:pt idx="1158">
                  <c:v>0.51338849610774151</c:v>
                </c:pt>
                <c:pt idx="1159">
                  <c:v>0.50542731242759342</c:v>
                </c:pt>
                <c:pt idx="1160">
                  <c:v>0.50538495167044228</c:v>
                </c:pt>
                <c:pt idx="1161">
                  <c:v>0.49711587631549886</c:v>
                </c:pt>
                <c:pt idx="1162">
                  <c:v>0.49419527563714899</c:v>
                </c:pt>
                <c:pt idx="1163">
                  <c:v>0.49986268644524862</c:v>
                </c:pt>
                <c:pt idx="1164">
                  <c:v>0.51780306620314986</c:v>
                </c:pt>
                <c:pt idx="1165">
                  <c:v>0.52233595705860392</c:v>
                </c:pt>
                <c:pt idx="1166">
                  <c:v>0.52329785329774747</c:v>
                </c:pt>
                <c:pt idx="1167">
                  <c:v>0.51359311330814617</c:v>
                </c:pt>
                <c:pt idx="1168">
                  <c:v>0.50452496273955727</c:v>
                </c:pt>
                <c:pt idx="1169">
                  <c:v>0.49916772902763734</c:v>
                </c:pt>
                <c:pt idx="1170">
                  <c:v>0.56289451345219488</c:v>
                </c:pt>
                <c:pt idx="1171">
                  <c:v>0.55366737435880697</c:v>
                </c:pt>
                <c:pt idx="1172">
                  <c:v>0.54129322447608652</c:v>
                </c:pt>
                <c:pt idx="1173">
                  <c:v>0.53033018043659141</c:v>
                </c:pt>
                <c:pt idx="1174">
                  <c:v>0.61217584115563639</c:v>
                </c:pt>
                <c:pt idx="1175">
                  <c:v>0.59889752384223816</c:v>
                </c:pt>
                <c:pt idx="1176">
                  <c:v>0.58302681336502848</c:v>
                </c:pt>
                <c:pt idx="1177">
                  <c:v>0.61176480049234017</c:v>
                </c:pt>
                <c:pt idx="1178">
                  <c:v>0.62377090515860467</c:v>
                </c:pt>
                <c:pt idx="1179">
                  <c:v>0.60955871877575551</c:v>
                </c:pt>
                <c:pt idx="1180">
                  <c:v>0.61767812888120244</c:v>
                </c:pt>
                <c:pt idx="1181">
                  <c:v>0.61069267777699621</c:v>
                </c:pt>
                <c:pt idx="1182">
                  <c:v>0.59615886483380787</c:v>
                </c:pt>
                <c:pt idx="1183">
                  <c:v>0.61813786037514751</c:v>
                </c:pt>
                <c:pt idx="1184">
                  <c:v>0.60279661754608582</c:v>
                </c:pt>
                <c:pt idx="1185">
                  <c:v>0.58688148087236591</c:v>
                </c:pt>
                <c:pt idx="1186">
                  <c:v>0.61945110105427115</c:v>
                </c:pt>
                <c:pt idx="1187">
                  <c:v>0.64817076895984715</c:v>
                </c:pt>
                <c:pt idx="1188">
                  <c:v>0.62978803219359381</c:v>
                </c:pt>
                <c:pt idx="1189">
                  <c:v>0.62984785012747668</c:v>
                </c:pt>
                <c:pt idx="1190">
                  <c:v>0.76596648764035735</c:v>
                </c:pt>
                <c:pt idx="1191">
                  <c:v>0.73804523308743109</c:v>
                </c:pt>
                <c:pt idx="1192">
                  <c:v>0.73091460082525361</c:v>
                </c:pt>
                <c:pt idx="1193">
                  <c:v>0.70568509353068343</c:v>
                </c:pt>
                <c:pt idx="1194">
                  <c:v>0.70999828440627433</c:v>
                </c:pt>
                <c:pt idx="1195">
                  <c:v>0.68662717780631988</c:v>
                </c:pt>
                <c:pt idx="1196">
                  <c:v>0.66621688865530793</c:v>
                </c:pt>
                <c:pt idx="1197">
                  <c:v>0.64533136340442088</c:v>
                </c:pt>
                <c:pt idx="1198">
                  <c:v>0.62770760567141792</c:v>
                </c:pt>
                <c:pt idx="1199">
                  <c:v>0.61525296208712033</c:v>
                </c:pt>
                <c:pt idx="1200">
                  <c:v>0.60324680131214514</c:v>
                </c:pt>
                <c:pt idx="1201">
                  <c:v>0.59700730027869875</c:v>
                </c:pt>
                <c:pt idx="1202">
                  <c:v>0.59610125976800021</c:v>
                </c:pt>
                <c:pt idx="1203">
                  <c:v>0.62448992270635417</c:v>
                </c:pt>
                <c:pt idx="1204">
                  <c:v>0.6284564471561721</c:v>
                </c:pt>
                <c:pt idx="1205">
                  <c:v>0.61163692517793988</c:v>
                </c:pt>
                <c:pt idx="1206">
                  <c:v>0.59904782011004054</c:v>
                </c:pt>
                <c:pt idx="1207">
                  <c:v>0.5914417246643251</c:v>
                </c:pt>
                <c:pt idx="1208">
                  <c:v>0.59025861692902726</c:v>
                </c:pt>
                <c:pt idx="1209">
                  <c:v>0.57506111307666741</c:v>
                </c:pt>
                <c:pt idx="1210">
                  <c:v>0.68208894534863107</c:v>
                </c:pt>
                <c:pt idx="1211">
                  <c:v>0.661247979541838</c:v>
                </c:pt>
                <c:pt idx="1212">
                  <c:v>0.6699058515052414</c:v>
                </c:pt>
                <c:pt idx="1213">
                  <c:v>0.70465402705558278</c:v>
                </c:pt>
                <c:pt idx="1214">
                  <c:v>0.68125434844546862</c:v>
                </c:pt>
                <c:pt idx="1215">
                  <c:v>0.66420563780590303</c:v>
                </c:pt>
                <c:pt idx="1216">
                  <c:v>0.64338173065317883</c:v>
                </c:pt>
                <c:pt idx="1217">
                  <c:v>0.64368018950176453</c:v>
                </c:pt>
                <c:pt idx="1218">
                  <c:v>0.62529727261792778</c:v>
                </c:pt>
                <c:pt idx="1219">
                  <c:v>0.62336621452575591</c:v>
                </c:pt>
                <c:pt idx="1220">
                  <c:v>0.7025601203465317</c:v>
                </c:pt>
                <c:pt idx="1221">
                  <c:v>0.69164377953008327</c:v>
                </c:pt>
                <c:pt idx="1222">
                  <c:v>0.6700854981397808</c:v>
                </c:pt>
                <c:pt idx="1223">
                  <c:v>0.65205981684505732</c:v>
                </c:pt>
                <c:pt idx="1224">
                  <c:v>0.64281142530752278</c:v>
                </c:pt>
                <c:pt idx="1225">
                  <c:v>0.64376299424285122</c:v>
                </c:pt>
                <c:pt idx="1226">
                  <c:v>0.63093264555972284</c:v>
                </c:pt>
                <c:pt idx="1227">
                  <c:v>0.61493338792118313</c:v>
                </c:pt>
                <c:pt idx="1228">
                  <c:v>0.60313490705347061</c:v>
                </c:pt>
                <c:pt idx="1229">
                  <c:v>0.61256769265730748</c:v>
                </c:pt>
                <c:pt idx="1230">
                  <c:v>0.5959011091588533</c:v>
                </c:pt>
                <c:pt idx="1231">
                  <c:v>0.58199422752624996</c:v>
                </c:pt>
                <c:pt idx="1232">
                  <c:v>0.59688999860190461</c:v>
                </c:pt>
                <c:pt idx="1233">
                  <c:v>0.60438006381159926</c:v>
                </c:pt>
                <c:pt idx="1234">
                  <c:v>0.58821981573530047</c:v>
                </c:pt>
                <c:pt idx="1235">
                  <c:v>0.57317436442338388</c:v>
                </c:pt>
                <c:pt idx="1236">
                  <c:v>0.56313873358170108</c:v>
                </c:pt>
                <c:pt idx="1237">
                  <c:v>0.55404487809015412</c:v>
                </c:pt>
                <c:pt idx="1238">
                  <c:v>0.54665558165306538</c:v>
                </c:pt>
                <c:pt idx="1239">
                  <c:v>0.53486618323498381</c:v>
                </c:pt>
                <c:pt idx="1240">
                  <c:v>0.52403121821087528</c:v>
                </c:pt>
                <c:pt idx="1241">
                  <c:v>0.51439528690209191</c:v>
                </c:pt>
                <c:pt idx="1242">
                  <c:v>0.50856667295758551</c:v>
                </c:pt>
                <c:pt idx="1243">
                  <c:v>0.5030281761543044</c:v>
                </c:pt>
                <c:pt idx="1244">
                  <c:v>0.50035794582285753</c:v>
                </c:pt>
                <c:pt idx="1245">
                  <c:v>0.50600242407728202</c:v>
                </c:pt>
                <c:pt idx="1246">
                  <c:v>0.49798937702154017</c:v>
                </c:pt>
                <c:pt idx="1247">
                  <c:v>0.50746955885909439</c:v>
                </c:pt>
                <c:pt idx="1248">
                  <c:v>0.50386274199660186</c:v>
                </c:pt>
                <c:pt idx="1249">
                  <c:v>0.49603855911559847</c:v>
                </c:pt>
                <c:pt idx="1250">
                  <c:v>0.4950244284870271</c:v>
                </c:pt>
                <c:pt idx="1251">
                  <c:v>0.53179584149279269</c:v>
                </c:pt>
                <c:pt idx="1252">
                  <c:v>0.52158624145489763</c:v>
                </c:pt>
                <c:pt idx="1253">
                  <c:v>0.51223832155451854</c:v>
                </c:pt>
                <c:pt idx="1254">
                  <c:v>0.50646400894258081</c:v>
                </c:pt>
                <c:pt idx="1255">
                  <c:v>0.50620605327618728</c:v>
                </c:pt>
                <c:pt idx="1256">
                  <c:v>0.50702124571790719</c:v>
                </c:pt>
                <c:pt idx="1257">
                  <c:v>0.49863013117717148</c:v>
                </c:pt>
                <c:pt idx="1258">
                  <c:v>0.52150484229308469</c:v>
                </c:pt>
                <c:pt idx="1259">
                  <c:v>0.51242405515373202</c:v>
                </c:pt>
                <c:pt idx="1260">
                  <c:v>0.50591673682435601</c:v>
                </c:pt>
                <c:pt idx="1261">
                  <c:v>0.50933445503094021</c:v>
                </c:pt>
                <c:pt idx="1262">
                  <c:v>0.50220667193103685</c:v>
                </c:pt>
                <c:pt idx="1263">
                  <c:v>0.49469358234901495</c:v>
                </c:pt>
                <c:pt idx="1264">
                  <c:v>0.48784290626380711</c:v>
                </c:pt>
                <c:pt idx="1265">
                  <c:v>0.48111691533888956</c:v>
                </c:pt>
                <c:pt idx="1266">
                  <c:v>0.47749071948782762</c:v>
                </c:pt>
                <c:pt idx="1267">
                  <c:v>0.47668203239843177</c:v>
                </c:pt>
                <c:pt idx="1268">
                  <c:v>0.48803818792933262</c:v>
                </c:pt>
                <c:pt idx="1269">
                  <c:v>0.4848425552299</c:v>
                </c:pt>
                <c:pt idx="1270">
                  <c:v>0.48082222345135978</c:v>
                </c:pt>
                <c:pt idx="1271">
                  <c:v>0.47554567703237238</c:v>
                </c:pt>
                <c:pt idx="1272">
                  <c:v>0.47356839963487735</c:v>
                </c:pt>
                <c:pt idx="1273">
                  <c:v>0.48066784294823722</c:v>
                </c:pt>
                <c:pt idx="1274">
                  <c:v>0.47541592575826663</c:v>
                </c:pt>
                <c:pt idx="1275">
                  <c:v>0.46985196797458584</c:v>
                </c:pt>
                <c:pt idx="1276">
                  <c:v>0.54968566392391316</c:v>
                </c:pt>
                <c:pt idx="1277">
                  <c:v>0.5379893291656348</c:v>
                </c:pt>
                <c:pt idx="1278">
                  <c:v>0.52925508446552871</c:v>
                </c:pt>
                <c:pt idx="1279">
                  <c:v>0.51973499406542301</c:v>
                </c:pt>
                <c:pt idx="1280">
                  <c:v>0.53268984531647545</c:v>
                </c:pt>
                <c:pt idx="1281">
                  <c:v>0.52232165961790711</c:v>
                </c:pt>
                <c:pt idx="1282">
                  <c:v>0.51276257463630237</c:v>
                </c:pt>
                <c:pt idx="1283">
                  <c:v>0.51361210518154088</c:v>
                </c:pt>
                <c:pt idx="1284">
                  <c:v>0.51081888513610729</c:v>
                </c:pt>
                <c:pt idx="1285">
                  <c:v>0.50556227992817038</c:v>
                </c:pt>
                <c:pt idx="1286">
                  <c:v>0.50081165349449452</c:v>
                </c:pt>
                <c:pt idx="1287">
                  <c:v>0.74107812998820843</c:v>
                </c:pt>
                <c:pt idx="1288">
                  <c:v>0.72222217071885775</c:v>
                </c:pt>
                <c:pt idx="1289">
                  <c:v>0.72293115608209479</c:v>
                </c:pt>
                <c:pt idx="1290">
                  <c:v>0.72763390214019585</c:v>
                </c:pt>
                <c:pt idx="1291">
                  <c:v>0.70234081810039684</c:v>
                </c:pt>
                <c:pt idx="1292">
                  <c:v>0.72312051263112187</c:v>
                </c:pt>
                <c:pt idx="1293">
                  <c:v>0.69820486575812202</c:v>
                </c:pt>
                <c:pt idx="1294">
                  <c:v>0.68008518120416084</c:v>
                </c:pt>
                <c:pt idx="1295">
                  <c:v>0.65811937811699051</c:v>
                </c:pt>
                <c:pt idx="1296">
                  <c:v>0.92040979019921998</c:v>
                </c:pt>
                <c:pt idx="1297">
                  <c:v>0.89020930320433245</c:v>
                </c:pt>
                <c:pt idx="1298">
                  <c:v>0.85443364690906354</c:v>
                </c:pt>
                <c:pt idx="1299">
                  <c:v>0.8358725403296009</c:v>
                </c:pt>
                <c:pt idx="1300">
                  <c:v>0.80773718668568728</c:v>
                </c:pt>
                <c:pt idx="1301">
                  <c:v>0.78555413482014369</c:v>
                </c:pt>
                <c:pt idx="1302">
                  <c:v>0.779888888336982</c:v>
                </c:pt>
                <c:pt idx="1303">
                  <c:v>0.76006763618514084</c:v>
                </c:pt>
                <c:pt idx="1304">
                  <c:v>0.73748845979312294</c:v>
                </c:pt>
                <c:pt idx="1305">
                  <c:v>0.7115047641258011</c:v>
                </c:pt>
                <c:pt idx="1306">
                  <c:v>0.72352457899164335</c:v>
                </c:pt>
                <c:pt idx="1307">
                  <c:v>0.73683157575356251</c:v>
                </c:pt>
                <c:pt idx="1308">
                  <c:v>0.729835315718947</c:v>
                </c:pt>
                <c:pt idx="1309">
                  <c:v>0.70523283322079455</c:v>
                </c:pt>
                <c:pt idx="1310">
                  <c:v>0.68172856177063201</c:v>
                </c:pt>
                <c:pt idx="1311">
                  <c:v>0.67723525367536319</c:v>
                </c:pt>
                <c:pt idx="1312">
                  <c:v>0.74173079954190901</c:v>
                </c:pt>
                <c:pt idx="1313">
                  <c:v>0.71930569671540046</c:v>
                </c:pt>
                <c:pt idx="1314">
                  <c:v>0.69661156551099079</c:v>
                </c:pt>
                <c:pt idx="1315">
                  <c:v>0.70817143008222938</c:v>
                </c:pt>
                <c:pt idx="1316">
                  <c:v>0.69105730467448767</c:v>
                </c:pt>
                <c:pt idx="1317">
                  <c:v>0.67141261082753712</c:v>
                </c:pt>
                <c:pt idx="1318">
                  <c:v>0.69461683495055804</c:v>
                </c:pt>
                <c:pt idx="1319">
                  <c:v>0.6775021619672843</c:v>
                </c:pt>
                <c:pt idx="1320">
                  <c:v>0.68645973006576955</c:v>
                </c:pt>
                <c:pt idx="1321">
                  <c:v>0.66641730780185415</c:v>
                </c:pt>
                <c:pt idx="1322">
                  <c:v>0.64547987922179628</c:v>
                </c:pt>
                <c:pt idx="1323">
                  <c:v>0.71208665664409776</c:v>
                </c:pt>
                <c:pt idx="1324">
                  <c:v>0.7236226282182775</c:v>
                </c:pt>
                <c:pt idx="1325">
                  <c:v>0.70070950894028172</c:v>
                </c:pt>
                <c:pt idx="1326">
                  <c:v>0.6944057577568471</c:v>
                </c:pt>
                <c:pt idx="1327">
                  <c:v>0.68402427301485791</c:v>
                </c:pt>
                <c:pt idx="1328">
                  <c:v>0.66753031111651073</c:v>
                </c:pt>
                <c:pt idx="1329">
                  <c:v>0.65100431074010767</c:v>
                </c:pt>
                <c:pt idx="1330">
                  <c:v>0.63132808025886988</c:v>
                </c:pt>
                <c:pt idx="1331">
                  <c:v>0.6241594987316782</c:v>
                </c:pt>
                <c:pt idx="1332">
                  <c:v>0.64660273522900336</c:v>
                </c:pt>
                <c:pt idx="1333">
                  <c:v>0.63491622087467381</c:v>
                </c:pt>
                <c:pt idx="1334">
                  <c:v>0.69666722588265806</c:v>
                </c:pt>
                <c:pt idx="1335">
                  <c:v>0.67689028621103442</c:v>
                </c:pt>
                <c:pt idx="1336">
                  <c:v>0.65601801167013596</c:v>
                </c:pt>
                <c:pt idx="1337">
                  <c:v>0.67491732836516016</c:v>
                </c:pt>
                <c:pt idx="1338">
                  <c:v>0.67943440514517062</c:v>
                </c:pt>
                <c:pt idx="1339">
                  <c:v>0.66463468244497592</c:v>
                </c:pt>
                <c:pt idx="1340">
                  <c:v>0.68522442530015071</c:v>
                </c:pt>
                <c:pt idx="1341">
                  <c:v>0.69551459295917428</c:v>
                </c:pt>
                <c:pt idx="1342">
                  <c:v>0.67693926766272772</c:v>
                </c:pt>
                <c:pt idx="1343">
                  <c:v>0.67923789880608831</c:v>
                </c:pt>
                <c:pt idx="1344">
                  <c:v>0.67872790025393503</c:v>
                </c:pt>
                <c:pt idx="1345">
                  <c:v>0.65710699516554516</c:v>
                </c:pt>
                <c:pt idx="1346">
                  <c:v>0.63712292584251939</c:v>
                </c:pt>
                <c:pt idx="1347">
                  <c:v>0.61848339556153253</c:v>
                </c:pt>
                <c:pt idx="1348">
                  <c:v>0.69294966595240703</c:v>
                </c:pt>
                <c:pt idx="1349">
                  <c:v>0.6833774226585636</c:v>
                </c:pt>
                <c:pt idx="1350">
                  <c:v>0.66576728987596034</c:v>
                </c:pt>
                <c:pt idx="1351">
                  <c:v>0.64593998062442615</c:v>
                </c:pt>
                <c:pt idx="1352">
                  <c:v>0.65418016524472566</c:v>
                </c:pt>
                <c:pt idx="1353">
                  <c:v>0.63945882692732803</c:v>
                </c:pt>
                <c:pt idx="1354">
                  <c:v>0.62294851725435951</c:v>
                </c:pt>
                <c:pt idx="1355">
                  <c:v>0.63462069220532147</c:v>
                </c:pt>
                <c:pt idx="1356">
                  <c:v>0.61760978921989351</c:v>
                </c:pt>
                <c:pt idx="1357">
                  <c:v>0.60117881589622191</c:v>
                </c:pt>
                <c:pt idx="1358">
                  <c:v>0.58515376131653851</c:v>
                </c:pt>
                <c:pt idx="1359">
                  <c:v>0.60584246912459649</c:v>
                </c:pt>
                <c:pt idx="1360">
                  <c:v>0.62439910726420444</c:v>
                </c:pt>
                <c:pt idx="1361">
                  <c:v>0.61959646514342803</c:v>
                </c:pt>
                <c:pt idx="1362">
                  <c:v>0.62669241836417255</c:v>
                </c:pt>
                <c:pt idx="1363">
                  <c:v>0.60937479177177878</c:v>
                </c:pt>
                <c:pt idx="1364">
                  <c:v>0.60089995907777338</c:v>
                </c:pt>
                <c:pt idx="1365">
                  <c:v>0.58490180226298405</c:v>
                </c:pt>
                <c:pt idx="1366">
                  <c:v>0.57154090030151006</c:v>
                </c:pt>
                <c:pt idx="1367">
                  <c:v>0.56656489496215967</c:v>
                </c:pt>
                <c:pt idx="1368">
                  <c:v>0.59613592434017748</c:v>
                </c:pt>
                <c:pt idx="1369">
                  <c:v>0.58459421058915806</c:v>
                </c:pt>
                <c:pt idx="1370">
                  <c:v>0.57560617514269652</c:v>
                </c:pt>
                <c:pt idx="1371">
                  <c:v>0.56177222938577009</c:v>
                </c:pt>
                <c:pt idx="1372">
                  <c:v>0.60138936720708969</c:v>
                </c:pt>
                <c:pt idx="1373">
                  <c:v>0.59355404706862835</c:v>
                </c:pt>
                <c:pt idx="1374">
                  <c:v>0.62165453533170623</c:v>
                </c:pt>
                <c:pt idx="1375">
                  <c:v>0.60485008474274116</c:v>
                </c:pt>
                <c:pt idx="1376">
                  <c:v>0.78565342296915142</c:v>
                </c:pt>
                <c:pt idx="1377">
                  <c:v>0.86294460913611082</c:v>
                </c:pt>
                <c:pt idx="1378">
                  <c:v>0.83770607058968971</c:v>
                </c:pt>
                <c:pt idx="1379">
                  <c:v>0.96091192027903793</c:v>
                </c:pt>
                <c:pt idx="1380">
                  <c:v>0.9204370881288324</c:v>
                </c:pt>
                <c:pt idx="1381">
                  <c:v>1.1168089418514122</c:v>
                </c:pt>
                <c:pt idx="1382">
                  <c:v>1.0675506905417604</c:v>
                </c:pt>
                <c:pt idx="1383">
                  <c:v>1.0567046355790799</c:v>
                </c:pt>
                <c:pt idx="1384">
                  <c:v>1.0267161316072819</c:v>
                </c:pt>
                <c:pt idx="1385">
                  <c:v>1.0031913013740033</c:v>
                </c:pt>
                <c:pt idx="1386">
                  <c:v>0.98723804170692009</c:v>
                </c:pt>
                <c:pt idx="1387">
                  <c:v>0.95855493651413426</c:v>
                </c:pt>
                <c:pt idx="1388">
                  <c:v>0.93028605767272032</c:v>
                </c:pt>
                <c:pt idx="1389">
                  <c:v>0.90241967861328554</c:v>
                </c:pt>
                <c:pt idx="1390">
                  <c:v>0.88981660044594202</c:v>
                </c:pt>
                <c:pt idx="1391">
                  <c:v>0.88948709075285703</c:v>
                </c:pt>
                <c:pt idx="1392">
                  <c:v>0.85349182533541335</c:v>
                </c:pt>
                <c:pt idx="1393">
                  <c:v>0.8806195948397002</c:v>
                </c:pt>
                <c:pt idx="1394">
                  <c:v>0.86280832981686217</c:v>
                </c:pt>
                <c:pt idx="1395">
                  <c:v>0.84623893833016239</c:v>
                </c:pt>
                <c:pt idx="1396">
                  <c:v>0.81304642900511537</c:v>
                </c:pt>
                <c:pt idx="1397">
                  <c:v>0.78308034160733653</c:v>
                </c:pt>
                <c:pt idx="1398">
                  <c:v>0.75540941510987825</c:v>
                </c:pt>
                <c:pt idx="1399">
                  <c:v>0.73260273597170633</c:v>
                </c:pt>
                <c:pt idx="1400">
                  <c:v>0.81011728706694885</c:v>
                </c:pt>
                <c:pt idx="1401">
                  <c:v>0.78003785036142237</c:v>
                </c:pt>
                <c:pt idx="1402">
                  <c:v>0.75126146629675816</c:v>
                </c:pt>
                <c:pt idx="1403">
                  <c:v>0.73263676049765269</c:v>
                </c:pt>
                <c:pt idx="1404">
                  <c:v>0.74027679907077171</c:v>
                </c:pt>
                <c:pt idx="1405">
                  <c:v>0.73541602703037989</c:v>
                </c:pt>
                <c:pt idx="1406">
                  <c:v>0.77086575664074897</c:v>
                </c:pt>
                <c:pt idx="1407">
                  <c:v>0.75137107707423323</c:v>
                </c:pt>
                <c:pt idx="1408">
                  <c:v>0.72453697003205231</c:v>
                </c:pt>
                <c:pt idx="1409">
                  <c:v>0.70586760498845802</c:v>
                </c:pt>
                <c:pt idx="1410">
                  <c:v>0.69243379750197143</c:v>
                </c:pt>
                <c:pt idx="1411">
                  <c:v>0.67417611483162188</c:v>
                </c:pt>
                <c:pt idx="1412">
                  <c:v>0.65532321229940116</c:v>
                </c:pt>
                <c:pt idx="1413">
                  <c:v>0.63749440187362738</c:v>
                </c:pt>
                <c:pt idx="1414">
                  <c:v>0.64765370131190358</c:v>
                </c:pt>
                <c:pt idx="1415">
                  <c:v>0.64447785919121248</c:v>
                </c:pt>
                <c:pt idx="1416">
                  <c:v>0.68307618135945902</c:v>
                </c:pt>
                <c:pt idx="1417">
                  <c:v>0.7069945525715956</c:v>
                </c:pt>
                <c:pt idx="1418">
                  <c:v>0.68945302679834097</c:v>
                </c:pt>
                <c:pt idx="1419">
                  <c:v>0.66698266581757237</c:v>
                </c:pt>
                <c:pt idx="1420">
                  <c:v>0.81697500809785906</c:v>
                </c:pt>
                <c:pt idx="1421">
                  <c:v>0.86724545231306249</c:v>
                </c:pt>
                <c:pt idx="1422">
                  <c:v>0.93333363624371946</c:v>
                </c:pt>
                <c:pt idx="1423">
                  <c:v>0.90257247323666956</c:v>
                </c:pt>
                <c:pt idx="1424">
                  <c:v>0.91054771491983089</c:v>
                </c:pt>
                <c:pt idx="1425">
                  <c:v>0.87813704176212937</c:v>
                </c:pt>
                <c:pt idx="1426">
                  <c:v>0.84826264206822266</c:v>
                </c:pt>
                <c:pt idx="1427">
                  <c:v>0.82190887639104149</c:v>
                </c:pt>
                <c:pt idx="1428">
                  <c:v>0.83379407499146463</c:v>
                </c:pt>
                <c:pt idx="1429">
                  <c:v>0.80237503113953201</c:v>
                </c:pt>
                <c:pt idx="1430">
                  <c:v>0.79783297138437936</c:v>
                </c:pt>
                <c:pt idx="1431">
                  <c:v>0.79001331079748371</c:v>
                </c:pt>
                <c:pt idx="1432">
                  <c:v>0.76321789968398523</c:v>
                </c:pt>
                <c:pt idx="1433">
                  <c:v>0.82121600190705601</c:v>
                </c:pt>
                <c:pt idx="1434">
                  <c:v>0.79845305898532137</c:v>
                </c:pt>
                <c:pt idx="1435">
                  <c:v>0.82382275587895692</c:v>
                </c:pt>
                <c:pt idx="1436">
                  <c:v>0.79283900809850694</c:v>
                </c:pt>
                <c:pt idx="1437">
                  <c:v>0.76806158184977846</c:v>
                </c:pt>
                <c:pt idx="1438">
                  <c:v>0.74919315114649088</c:v>
                </c:pt>
                <c:pt idx="1439">
                  <c:v>0.85255607211547524</c:v>
                </c:pt>
                <c:pt idx="1440">
                  <c:v>0.81909646155865679</c:v>
                </c:pt>
                <c:pt idx="1441">
                  <c:v>0.79498053715545502</c:v>
                </c:pt>
                <c:pt idx="1442">
                  <c:v>0.94515110338555253</c:v>
                </c:pt>
                <c:pt idx="1443">
                  <c:v>0.90711322996306509</c:v>
                </c:pt>
                <c:pt idx="1444">
                  <c:v>0.87556157005231594</c:v>
                </c:pt>
                <c:pt idx="1445">
                  <c:v>0.84045385134317452</c:v>
                </c:pt>
                <c:pt idx="1446">
                  <c:v>0.80897480319657811</c:v>
                </c:pt>
                <c:pt idx="1447">
                  <c:v>0.79099965920880111</c:v>
                </c:pt>
                <c:pt idx="1448">
                  <c:v>0.76176953139962</c:v>
                </c:pt>
                <c:pt idx="1449">
                  <c:v>0.76198912934085594</c:v>
                </c:pt>
                <c:pt idx="1450">
                  <c:v>0.73529178201617473</c:v>
                </c:pt>
                <c:pt idx="1451">
                  <c:v>0.71766571148778913</c:v>
                </c:pt>
                <c:pt idx="1452">
                  <c:v>0.69597418192794624</c:v>
                </c:pt>
                <c:pt idx="1453">
                  <c:v>0.67329303305674437</c:v>
                </c:pt>
                <c:pt idx="1454">
                  <c:v>0.65864971141462936</c:v>
                </c:pt>
                <c:pt idx="1455">
                  <c:v>0.64515601681335188</c:v>
                </c:pt>
                <c:pt idx="1456">
                  <c:v>0.6498736623654956</c:v>
                </c:pt>
                <c:pt idx="1457">
                  <c:v>0.63706219556123866</c:v>
                </c:pt>
                <c:pt idx="1458">
                  <c:v>0.61844341213966902</c:v>
                </c:pt>
                <c:pt idx="1459">
                  <c:v>0.68079125649620176</c:v>
                </c:pt>
                <c:pt idx="1460">
                  <c:v>0.66245357206886768</c:v>
                </c:pt>
                <c:pt idx="1461">
                  <c:v>0.64840103149088002</c:v>
                </c:pt>
                <c:pt idx="1462">
                  <c:v>0.63426387062407741</c:v>
                </c:pt>
                <c:pt idx="1463">
                  <c:v>0.62007766998183644</c:v>
                </c:pt>
                <c:pt idx="1464">
                  <c:v>0.62929120117925152</c:v>
                </c:pt>
                <c:pt idx="1465">
                  <c:v>0.61330795033766694</c:v>
                </c:pt>
                <c:pt idx="1466">
                  <c:v>0.5969986443545352</c:v>
                </c:pt>
                <c:pt idx="1467">
                  <c:v>0.58220819401757384</c:v>
                </c:pt>
                <c:pt idx="1468">
                  <c:v>0.57897423047710361</c:v>
                </c:pt>
                <c:pt idx="1469">
                  <c:v>0.56747194865297323</c:v>
                </c:pt>
                <c:pt idx="1470">
                  <c:v>0.55420343934089344</c:v>
                </c:pt>
                <c:pt idx="1471">
                  <c:v>0.5417849171731921</c:v>
                </c:pt>
                <c:pt idx="1472">
                  <c:v>0.54814983726679278</c:v>
                </c:pt>
                <c:pt idx="1473">
                  <c:v>0.54860317955958571</c:v>
                </c:pt>
                <c:pt idx="1474">
                  <c:v>0.58376224826391909</c:v>
                </c:pt>
                <c:pt idx="1475">
                  <c:v>0.56897635363967569</c:v>
                </c:pt>
                <c:pt idx="1476">
                  <c:v>0.55726158364727607</c:v>
                </c:pt>
                <c:pt idx="1477">
                  <c:v>0.5465139800788158</c:v>
                </c:pt>
                <c:pt idx="1478">
                  <c:v>0.57393510470144826</c:v>
                </c:pt>
                <c:pt idx="1479">
                  <c:v>0.59812797009056973</c:v>
                </c:pt>
                <c:pt idx="1480">
                  <c:v>0.5897384123888727</c:v>
                </c:pt>
                <c:pt idx="1481">
                  <c:v>0.5828074386788662</c:v>
                </c:pt>
                <c:pt idx="1482">
                  <c:v>0.56821653934851002</c:v>
                </c:pt>
                <c:pt idx="1483">
                  <c:v>0.57081574251369727</c:v>
                </c:pt>
                <c:pt idx="1484">
                  <c:v>0.55861274648825243</c:v>
                </c:pt>
                <c:pt idx="1485">
                  <c:v>0.60535646660591858</c:v>
                </c:pt>
                <c:pt idx="1486">
                  <c:v>0.58954944322506275</c:v>
                </c:pt>
                <c:pt idx="1487">
                  <c:v>0.5879348726321646</c:v>
                </c:pt>
                <c:pt idx="1488">
                  <c:v>0.58661794290831282</c:v>
                </c:pt>
                <c:pt idx="1489">
                  <c:v>0.57293960384305276</c:v>
                </c:pt>
                <c:pt idx="1490">
                  <c:v>0.56408258536559575</c:v>
                </c:pt>
                <c:pt idx="1491">
                  <c:v>0.56032050632356112</c:v>
                </c:pt>
                <c:pt idx="1492">
                  <c:v>0.54990538342599837</c:v>
                </c:pt>
                <c:pt idx="1493">
                  <c:v>0.53851495138235694</c:v>
                </c:pt>
                <c:pt idx="1494">
                  <c:v>0.52748128401437722</c:v>
                </c:pt>
                <c:pt idx="1495">
                  <c:v>0.52454450174669809</c:v>
                </c:pt>
                <c:pt idx="1496">
                  <c:v>0.51555420798719864</c:v>
                </c:pt>
                <c:pt idx="1497">
                  <c:v>0.52883029376944168</c:v>
                </c:pt>
                <c:pt idx="1498">
                  <c:v>0.56964512378175136</c:v>
                </c:pt>
                <c:pt idx="1499">
                  <c:v>0.55644034139929244</c:v>
                </c:pt>
                <c:pt idx="1500">
                  <c:v>0.54965396208013351</c:v>
                </c:pt>
                <c:pt idx="1501">
                  <c:v>0.53806991313431241</c:v>
                </c:pt>
                <c:pt idx="1502">
                  <c:v>0.53135919932012499</c:v>
                </c:pt>
                <c:pt idx="1503">
                  <c:v>0.52864089525847591</c:v>
                </c:pt>
                <c:pt idx="1504">
                  <c:v>0.51901575804472566</c:v>
                </c:pt>
                <c:pt idx="1505">
                  <c:v>0.51149085159258811</c:v>
                </c:pt>
                <c:pt idx="1506">
                  <c:v>0.52219923171968285</c:v>
                </c:pt>
                <c:pt idx="1507">
                  <c:v>0.52018307432615674</c:v>
                </c:pt>
                <c:pt idx="1508">
                  <c:v>0.51104662642118048</c:v>
                </c:pt>
                <c:pt idx="1509">
                  <c:v>0.5172208215195917</c:v>
                </c:pt>
                <c:pt idx="1510">
                  <c:v>0.51144664289982988</c:v>
                </c:pt>
                <c:pt idx="1511">
                  <c:v>0.53550932781463223</c:v>
                </c:pt>
                <c:pt idx="1512">
                  <c:v>0.52881748501943981</c:v>
                </c:pt>
                <c:pt idx="1513">
                  <c:v>0.52037229290227549</c:v>
                </c:pt>
                <c:pt idx="1514">
                  <c:v>0.55587854880112386</c:v>
                </c:pt>
                <c:pt idx="1515">
                  <c:v>0.55178455412603067</c:v>
                </c:pt>
                <c:pt idx="1516">
                  <c:v>0.5471137998574962</c:v>
                </c:pt>
                <c:pt idx="1517">
                  <c:v>0.56789157976436289</c:v>
                </c:pt>
                <c:pt idx="1518">
                  <c:v>0.56659603613428056</c:v>
                </c:pt>
                <c:pt idx="1519">
                  <c:v>0.55363965805753546</c:v>
                </c:pt>
                <c:pt idx="1520">
                  <c:v>0.541252104722032</c:v>
                </c:pt>
                <c:pt idx="1521">
                  <c:v>0.53888443823235022</c:v>
                </c:pt>
                <c:pt idx="1522">
                  <c:v>0.54536175470172954</c:v>
                </c:pt>
                <c:pt idx="1523">
                  <c:v>0.53367468147117336</c:v>
                </c:pt>
                <c:pt idx="1524">
                  <c:v>0.54099481977928454</c:v>
                </c:pt>
                <c:pt idx="1525">
                  <c:v>0.53054543223344208</c:v>
                </c:pt>
                <c:pt idx="1526">
                  <c:v>0.54373115341452027</c:v>
                </c:pt>
                <c:pt idx="1527">
                  <c:v>0.5361754496522072</c:v>
                </c:pt>
                <c:pt idx="1528">
                  <c:v>0.53894168733600667</c:v>
                </c:pt>
                <c:pt idx="1529">
                  <c:v>0.5503853791673351</c:v>
                </c:pt>
                <c:pt idx="1530">
                  <c:v>0.56816090459575397</c:v>
                </c:pt>
                <c:pt idx="1531">
                  <c:v>0.57554661115166972</c:v>
                </c:pt>
                <c:pt idx="1532">
                  <c:v>0.56236041120124736</c:v>
                </c:pt>
                <c:pt idx="1533">
                  <c:v>0.57367357851563117</c:v>
                </c:pt>
                <c:pt idx="1534">
                  <c:v>0.57774689738348295</c:v>
                </c:pt>
                <c:pt idx="1535">
                  <c:v>0.56365114496332036</c:v>
                </c:pt>
                <c:pt idx="1536">
                  <c:v>0.55180511380380426</c:v>
                </c:pt>
                <c:pt idx="1537">
                  <c:v>0.57804054491992618</c:v>
                </c:pt>
                <c:pt idx="1538">
                  <c:v>0.57754712212884818</c:v>
                </c:pt>
                <c:pt idx="1539">
                  <c:v>0.56392033943712294</c:v>
                </c:pt>
                <c:pt idx="1540">
                  <c:v>0.57892292531087619</c:v>
                </c:pt>
                <c:pt idx="1541">
                  <c:v>0.57927391132606798</c:v>
                </c:pt>
                <c:pt idx="1542">
                  <c:v>0.5924062739833621</c:v>
                </c:pt>
                <c:pt idx="1543">
                  <c:v>1.0304496939063221</c:v>
                </c:pt>
                <c:pt idx="1544">
                  <c:v>0.98595226477541198</c:v>
                </c:pt>
                <c:pt idx="1545">
                  <c:v>0.9462562144991622</c:v>
                </c:pt>
                <c:pt idx="1546">
                  <c:v>0.91173280393898903</c:v>
                </c:pt>
                <c:pt idx="1547">
                  <c:v>0.87433640331240647</c:v>
                </c:pt>
                <c:pt idx="1548">
                  <c:v>0.9807675951929169</c:v>
                </c:pt>
                <c:pt idx="1549">
                  <c:v>0.96828137340720843</c:v>
                </c:pt>
                <c:pt idx="1550">
                  <c:v>0.93240946305627315</c:v>
                </c:pt>
                <c:pt idx="1551">
                  <c:v>0.90725059791236884</c:v>
                </c:pt>
                <c:pt idx="1552">
                  <c:v>0.87549074608035227</c:v>
                </c:pt>
                <c:pt idx="1553">
                  <c:v>0.84917933243675214</c:v>
                </c:pt>
                <c:pt idx="1554">
                  <c:v>0.83105531476341221</c:v>
                </c:pt>
                <c:pt idx="1555">
                  <c:v>0.84517290256067157</c:v>
                </c:pt>
                <c:pt idx="1556">
                  <c:v>0.81202938209119169</c:v>
                </c:pt>
                <c:pt idx="1557">
                  <c:v>0.90766764175275605</c:v>
                </c:pt>
                <c:pt idx="1558">
                  <c:v>0.8706040588372197</c:v>
                </c:pt>
                <c:pt idx="1559">
                  <c:v>0.84140336117499992</c:v>
                </c:pt>
                <c:pt idx="1560">
                  <c:v>0.82027991930722632</c:v>
                </c:pt>
                <c:pt idx="1561">
                  <c:v>0.79026176100917644</c:v>
                </c:pt>
                <c:pt idx="1562">
                  <c:v>0.77301191061969909</c:v>
                </c:pt>
                <c:pt idx="1563">
                  <c:v>0.77453991490924023</c:v>
                </c:pt>
                <c:pt idx="1564">
                  <c:v>0.74604207677625656</c:v>
                </c:pt>
                <c:pt idx="1565">
                  <c:v>0.71999352036222075</c:v>
                </c:pt>
                <c:pt idx="1566">
                  <c:v>0.69542557342802702</c:v>
                </c:pt>
                <c:pt idx="1567">
                  <c:v>0.67744554094082909</c:v>
                </c:pt>
                <c:pt idx="1568">
                  <c:v>0.65601440815541578</c:v>
                </c:pt>
                <c:pt idx="1569">
                  <c:v>0.63814313479043216</c:v>
                </c:pt>
                <c:pt idx="1570">
                  <c:v>0.62385145341231096</c:v>
                </c:pt>
                <c:pt idx="1571">
                  <c:v>0.64200065998793832</c:v>
                </c:pt>
                <c:pt idx="1572">
                  <c:v>0.6358519464394794</c:v>
                </c:pt>
                <c:pt idx="1573">
                  <c:v>0.6472208451551722</c:v>
                </c:pt>
                <c:pt idx="1574">
                  <c:v>0.64406899102116488</c:v>
                </c:pt>
                <c:pt idx="1575">
                  <c:v>0.6315566419571732</c:v>
                </c:pt>
                <c:pt idx="1576">
                  <c:v>0.63364562908385247</c:v>
                </c:pt>
                <c:pt idx="1577">
                  <c:v>0.64887132601341257</c:v>
                </c:pt>
                <c:pt idx="1578">
                  <c:v>0.64339060284695315</c:v>
                </c:pt>
                <c:pt idx="1579">
                  <c:v>0.64045460838115476</c:v>
                </c:pt>
                <c:pt idx="1580">
                  <c:v>0.62611193824992939</c:v>
                </c:pt>
                <c:pt idx="1581">
                  <c:v>0.61229709142862865</c:v>
                </c:pt>
                <c:pt idx="1582">
                  <c:v>0.71363451649998122</c:v>
                </c:pt>
                <c:pt idx="1583">
                  <c:v>0.69086569854364022</c:v>
                </c:pt>
                <c:pt idx="1584">
                  <c:v>0.6681533856901809</c:v>
                </c:pt>
                <c:pt idx="1585">
                  <c:v>0.65824481577206151</c:v>
                </c:pt>
                <c:pt idx="1586">
                  <c:v>0.65009329599367027</c:v>
                </c:pt>
                <c:pt idx="1587">
                  <c:v>0.6338665293417739</c:v>
                </c:pt>
                <c:pt idx="1588">
                  <c:v>0.61590859712740009</c:v>
                </c:pt>
                <c:pt idx="1589">
                  <c:v>0.59879810420094415</c:v>
                </c:pt>
                <c:pt idx="1590">
                  <c:v>0.59127773134294825</c:v>
                </c:pt>
                <c:pt idx="1591">
                  <c:v>0.57595870449728404</c:v>
                </c:pt>
                <c:pt idx="1592">
                  <c:v>0.56980006727309385</c:v>
                </c:pt>
                <c:pt idx="1593">
                  <c:v>0.56097714049424319</c:v>
                </c:pt>
                <c:pt idx="1594">
                  <c:v>0.56862445967992015</c:v>
                </c:pt>
                <c:pt idx="1595">
                  <c:v>0.57343461926231243</c:v>
                </c:pt>
                <c:pt idx="1596">
                  <c:v>0.56466886251234161</c:v>
                </c:pt>
                <c:pt idx="1597">
                  <c:v>0.55630300725313842</c:v>
                </c:pt>
                <c:pt idx="1598">
                  <c:v>0.56038266361530431</c:v>
                </c:pt>
                <c:pt idx="1599">
                  <c:v>0.58196546440871899</c:v>
                </c:pt>
                <c:pt idx="1600">
                  <c:v>0.59304056061726029</c:v>
                </c:pt>
                <c:pt idx="1601">
                  <c:v>0.57753513520927835</c:v>
                </c:pt>
                <c:pt idx="1602">
                  <c:v>0.56326458311022576</c:v>
                </c:pt>
                <c:pt idx="1603">
                  <c:v>0.63236984458307122</c:v>
                </c:pt>
                <c:pt idx="1604">
                  <c:v>0.61947253000058256</c:v>
                </c:pt>
                <c:pt idx="1605">
                  <c:v>0.60352335968398496</c:v>
                </c:pt>
                <c:pt idx="1606">
                  <c:v>0.61051402107579167</c:v>
                </c:pt>
                <c:pt idx="1607">
                  <c:v>0.59451139936768149</c:v>
                </c:pt>
                <c:pt idx="1608">
                  <c:v>0.58934620324626008</c:v>
                </c:pt>
                <c:pt idx="1609">
                  <c:v>0.60508959517301975</c:v>
                </c:pt>
                <c:pt idx="1610">
                  <c:v>0.60944514325040944</c:v>
                </c:pt>
                <c:pt idx="1611">
                  <c:v>0.59455002985969962</c:v>
                </c:pt>
                <c:pt idx="1612">
                  <c:v>0.62623819635316158</c:v>
                </c:pt>
                <c:pt idx="1613">
                  <c:v>0.62239621677683343</c:v>
                </c:pt>
                <c:pt idx="1614">
                  <c:v>0.60504371094086107</c:v>
                </c:pt>
                <c:pt idx="1615">
                  <c:v>0.59191445161030742</c:v>
                </c:pt>
                <c:pt idx="1616">
                  <c:v>0.58143031381758947</c:v>
                </c:pt>
                <c:pt idx="1617">
                  <c:v>0.56837810202135841</c:v>
                </c:pt>
                <c:pt idx="1618">
                  <c:v>0.5548047573957352</c:v>
                </c:pt>
                <c:pt idx="1619">
                  <c:v>0.54381041031730748</c:v>
                </c:pt>
                <c:pt idx="1620">
                  <c:v>0.54082208025787548</c:v>
                </c:pt>
                <c:pt idx="1621">
                  <c:v>0.52994051165253298</c:v>
                </c:pt>
                <c:pt idx="1622">
                  <c:v>0.52358307796562287</c:v>
                </c:pt>
                <c:pt idx="1623">
                  <c:v>0.55825231966107769</c:v>
                </c:pt>
                <c:pt idx="1624">
                  <c:v>0.55577880505348876</c:v>
                </c:pt>
                <c:pt idx="1625">
                  <c:v>0.57168055604596413</c:v>
                </c:pt>
                <c:pt idx="1626">
                  <c:v>0.58785884042039449</c:v>
                </c:pt>
                <c:pt idx="1627">
                  <c:v>0.57884658161228641</c:v>
                </c:pt>
                <c:pt idx="1628">
                  <c:v>0.56618040126814262</c:v>
                </c:pt>
                <c:pt idx="1629">
                  <c:v>0.56406204134754834</c:v>
                </c:pt>
                <c:pt idx="1630">
                  <c:v>0.56617569429789039</c:v>
                </c:pt>
                <c:pt idx="1631">
                  <c:v>0.58933590466392383</c:v>
                </c:pt>
                <c:pt idx="1632">
                  <c:v>0.62846386699800139</c:v>
                </c:pt>
                <c:pt idx="1633">
                  <c:v>0.61422532546002973</c:v>
                </c:pt>
                <c:pt idx="1634">
                  <c:v>0.59780837950665133</c:v>
                </c:pt>
                <c:pt idx="1635">
                  <c:v>0.5977065516513701</c:v>
                </c:pt>
                <c:pt idx="1636">
                  <c:v>0.5898785175838136</c:v>
                </c:pt>
                <c:pt idx="1637">
                  <c:v>0.57696886187864993</c:v>
                </c:pt>
                <c:pt idx="1638">
                  <c:v>0.62693986066726359</c:v>
                </c:pt>
                <c:pt idx="1639">
                  <c:v>0.61670089565409114</c:v>
                </c:pt>
                <c:pt idx="1640">
                  <c:v>0.61444440534443756</c:v>
                </c:pt>
                <c:pt idx="1641">
                  <c:v>0.59730081822321968</c:v>
                </c:pt>
                <c:pt idx="1642">
                  <c:v>0.6103742826591636</c:v>
                </c:pt>
                <c:pt idx="1643">
                  <c:v>0.60946255291657447</c:v>
                </c:pt>
                <c:pt idx="1644">
                  <c:v>0.61046722300977552</c:v>
                </c:pt>
                <c:pt idx="1645">
                  <c:v>0.63158163977455495</c:v>
                </c:pt>
                <c:pt idx="1646">
                  <c:v>0.6229594024545112</c:v>
                </c:pt>
                <c:pt idx="1647">
                  <c:v>0.65674396550016068</c:v>
                </c:pt>
                <c:pt idx="1648">
                  <c:v>0.64970654585897158</c:v>
                </c:pt>
                <c:pt idx="1649">
                  <c:v>0.63558328204824577</c:v>
                </c:pt>
                <c:pt idx="1650">
                  <c:v>0.6247492065344028</c:v>
                </c:pt>
                <c:pt idx="1651">
                  <c:v>0.63291097744459535</c:v>
                </c:pt>
                <c:pt idx="1652">
                  <c:v>0.63683278298453105</c:v>
                </c:pt>
                <c:pt idx="1653">
                  <c:v>0.61824596536529364</c:v>
                </c:pt>
                <c:pt idx="1654">
                  <c:v>0.60088275414415682</c:v>
                </c:pt>
                <c:pt idx="1655">
                  <c:v>0.59048443498692271</c:v>
                </c:pt>
                <c:pt idx="1656">
                  <c:v>0.61097524484654253</c:v>
                </c:pt>
                <c:pt idx="1657">
                  <c:v>0.59474423813276289</c:v>
                </c:pt>
                <c:pt idx="1658">
                  <c:v>0.62385398428431948</c:v>
                </c:pt>
                <c:pt idx="1659">
                  <c:v>0.64701236738368573</c:v>
                </c:pt>
                <c:pt idx="1660">
                  <c:v>0.63354220786827642</c:v>
                </c:pt>
                <c:pt idx="1661">
                  <c:v>0.61496647117881131</c:v>
                </c:pt>
                <c:pt idx="1662">
                  <c:v>0.60108277060067639</c:v>
                </c:pt>
                <c:pt idx="1663">
                  <c:v>0.58955946926081748</c:v>
                </c:pt>
                <c:pt idx="1664">
                  <c:v>0.62086235746745544</c:v>
                </c:pt>
                <c:pt idx="1665">
                  <c:v>0.60461697156982042</c:v>
                </c:pt>
                <c:pt idx="1666">
                  <c:v>0.58826477106513164</c:v>
                </c:pt>
                <c:pt idx="1667">
                  <c:v>0.58398887396863297</c:v>
                </c:pt>
                <c:pt idx="1668">
                  <c:v>0.58369355251773059</c:v>
                </c:pt>
                <c:pt idx="1669">
                  <c:v>0.57099358403133138</c:v>
                </c:pt>
                <c:pt idx="1670">
                  <c:v>0.56077773829617195</c:v>
                </c:pt>
                <c:pt idx="1671">
                  <c:v>0.54799793312213774</c:v>
                </c:pt>
                <c:pt idx="1672">
                  <c:v>0.64265053423651652</c:v>
                </c:pt>
                <c:pt idx="1673">
                  <c:v>0.6291374628571883</c:v>
                </c:pt>
                <c:pt idx="1674">
                  <c:v>0.62687765863731426</c:v>
                </c:pt>
                <c:pt idx="1675">
                  <c:v>0.61749142930213008</c:v>
                </c:pt>
                <c:pt idx="1676">
                  <c:v>0.60257074400847321</c:v>
                </c:pt>
                <c:pt idx="1677">
                  <c:v>0.65205732774673586</c:v>
                </c:pt>
                <c:pt idx="1678">
                  <c:v>0.65506347334259363</c:v>
                </c:pt>
                <c:pt idx="1679">
                  <c:v>0.64090352736327072</c:v>
                </c:pt>
                <c:pt idx="1680">
                  <c:v>0.63397506012905447</c:v>
                </c:pt>
                <c:pt idx="1681">
                  <c:v>0.6245737219068126</c:v>
                </c:pt>
                <c:pt idx="1682">
                  <c:v>0.61370887654373774</c:v>
                </c:pt>
                <c:pt idx="1683">
                  <c:v>0.60852407058104607</c:v>
                </c:pt>
                <c:pt idx="1684">
                  <c:v>0.60003693971689231</c:v>
                </c:pt>
                <c:pt idx="1685">
                  <c:v>0.59485100223479603</c:v>
                </c:pt>
                <c:pt idx="1686">
                  <c:v>0.58285776107786014</c:v>
                </c:pt>
                <c:pt idx="1687">
                  <c:v>0.57399243970902902</c:v>
                </c:pt>
                <c:pt idx="1688">
                  <c:v>0.56535366229058004</c:v>
                </c:pt>
                <c:pt idx="1689">
                  <c:v>0.55303986575758157</c:v>
                </c:pt>
                <c:pt idx="1690">
                  <c:v>0.54202210716682431</c:v>
                </c:pt>
                <c:pt idx="1691">
                  <c:v>0.53288850306778535</c:v>
                </c:pt>
                <c:pt idx="1692">
                  <c:v>0.54490340505865176</c:v>
                </c:pt>
                <c:pt idx="1693">
                  <c:v>0.53353057157749206</c:v>
                </c:pt>
                <c:pt idx="1694">
                  <c:v>0.57115556452298022</c:v>
                </c:pt>
                <c:pt idx="1695">
                  <c:v>0.55945240007743013</c:v>
                </c:pt>
                <c:pt idx="1696">
                  <c:v>0.54727711428336534</c:v>
                </c:pt>
                <c:pt idx="1697">
                  <c:v>0.54546474931363464</c:v>
                </c:pt>
                <c:pt idx="1698">
                  <c:v>0.58916025772724701</c:v>
                </c:pt>
                <c:pt idx="1699">
                  <c:v>0.57923680061127314</c:v>
                </c:pt>
                <c:pt idx="1700">
                  <c:v>0.5755847137659621</c:v>
                </c:pt>
                <c:pt idx="1701">
                  <c:v>0.56228423540623229</c:v>
                </c:pt>
                <c:pt idx="1702">
                  <c:v>0.55859860322075161</c:v>
                </c:pt>
                <c:pt idx="1703">
                  <c:v>0.56000298967142192</c:v>
                </c:pt>
                <c:pt idx="1704">
                  <c:v>0.54832887888053594</c:v>
                </c:pt>
                <c:pt idx="1705">
                  <c:v>0.54020087363548908</c:v>
                </c:pt>
                <c:pt idx="1706">
                  <c:v>0.53257462747839979</c:v>
                </c:pt>
                <c:pt idx="1707">
                  <c:v>0.5515395621306538</c:v>
                </c:pt>
                <c:pt idx="1708">
                  <c:v>0.53940275665623649</c:v>
                </c:pt>
                <c:pt idx="1709">
                  <c:v>0.54623041143615392</c:v>
                </c:pt>
                <c:pt idx="1710">
                  <c:v>0.53546511094599114</c:v>
                </c:pt>
                <c:pt idx="1711">
                  <c:v>0.62637018479684847</c:v>
                </c:pt>
                <c:pt idx="1712">
                  <c:v>0.63636371831360461</c:v>
                </c:pt>
                <c:pt idx="1713">
                  <c:v>0.61813550998101319</c:v>
                </c:pt>
                <c:pt idx="1714">
                  <c:v>0.61446467816178818</c:v>
                </c:pt>
                <c:pt idx="1715">
                  <c:v>0.59732209671760172</c:v>
                </c:pt>
                <c:pt idx="1716">
                  <c:v>0.58200913357474371</c:v>
                </c:pt>
                <c:pt idx="1717">
                  <c:v>0.56822058486534521</c:v>
                </c:pt>
                <c:pt idx="1718">
                  <c:v>0.56301861377044571</c:v>
                </c:pt>
                <c:pt idx="1719">
                  <c:v>0.55107748845311066</c:v>
                </c:pt>
                <c:pt idx="1720">
                  <c:v>0.53951890222818522</c:v>
                </c:pt>
                <c:pt idx="1721">
                  <c:v>0.53988382046229488</c:v>
                </c:pt>
                <c:pt idx="1722">
                  <c:v>0.54060555032849966</c:v>
                </c:pt>
                <c:pt idx="1723">
                  <c:v>0.53078087933548945</c:v>
                </c:pt>
                <c:pt idx="1724">
                  <c:v>0.52516665927773332</c:v>
                </c:pt>
                <c:pt idx="1725">
                  <c:v>0.5871791643626515</c:v>
                </c:pt>
                <c:pt idx="1726">
                  <c:v>0.58860630044076667</c:v>
                </c:pt>
                <c:pt idx="1727">
                  <c:v>0.58290782823190901</c:v>
                </c:pt>
                <c:pt idx="1728">
                  <c:v>0.57151144722459823</c:v>
                </c:pt>
                <c:pt idx="1729">
                  <c:v>0.59840723031440912</c:v>
                </c:pt>
                <c:pt idx="1730">
                  <c:v>0.5839619423462542</c:v>
                </c:pt>
                <c:pt idx="1731">
                  <c:v>0.57183796806406439</c:v>
                </c:pt>
                <c:pt idx="1732">
                  <c:v>0.5580617051171286</c:v>
                </c:pt>
                <c:pt idx="1733">
                  <c:v>0.54640993341695498</c:v>
                </c:pt>
                <c:pt idx="1734">
                  <c:v>0.53868517217361711</c:v>
                </c:pt>
                <c:pt idx="1735">
                  <c:v>0.53542379296790377</c:v>
                </c:pt>
                <c:pt idx="1736">
                  <c:v>0.52531302132666324</c:v>
                </c:pt>
                <c:pt idx="1737">
                  <c:v>0.51755697304428128</c:v>
                </c:pt>
                <c:pt idx="1738">
                  <c:v>0.50911045562580881</c:v>
                </c:pt>
                <c:pt idx="1739">
                  <c:v>0.50274366397508274</c:v>
                </c:pt>
                <c:pt idx="1740">
                  <c:v>0.50082801315208703</c:v>
                </c:pt>
                <c:pt idx="1741">
                  <c:v>0.49436531699899172</c:v>
                </c:pt>
                <c:pt idx="1742">
                  <c:v>0.49466171155064553</c:v>
                </c:pt>
                <c:pt idx="1743">
                  <c:v>0.48724757635645172</c:v>
                </c:pt>
                <c:pt idx="1744">
                  <c:v>0.491924278665545</c:v>
                </c:pt>
                <c:pt idx="1745">
                  <c:v>0.54292819758049771</c:v>
                </c:pt>
                <c:pt idx="1746">
                  <c:v>0.53166162706790365</c:v>
                </c:pt>
                <c:pt idx="1747">
                  <c:v>0.52108417832404919</c:v>
                </c:pt>
                <c:pt idx="1748">
                  <c:v>0.5132467730279372</c:v>
                </c:pt>
                <c:pt idx="1749">
                  <c:v>0.50834430939075781</c:v>
                </c:pt>
                <c:pt idx="1750">
                  <c:v>0.50192743665397055</c:v>
                </c:pt>
                <c:pt idx="1751">
                  <c:v>0.49607346189083851</c:v>
                </c:pt>
                <c:pt idx="1752">
                  <c:v>0.49375414527843892</c:v>
                </c:pt>
                <c:pt idx="1753">
                  <c:v>0.48641653238098237</c:v>
                </c:pt>
                <c:pt idx="1754">
                  <c:v>0.48019878006008976</c:v>
                </c:pt>
                <c:pt idx="1755">
                  <c:v>0.47406524205448303</c:v>
                </c:pt>
                <c:pt idx="1756">
                  <c:v>0.46906003862653295</c:v>
                </c:pt>
                <c:pt idx="1757">
                  <c:v>0.46459552584314989</c:v>
                </c:pt>
                <c:pt idx="1758">
                  <c:v>0.46021577130745561</c:v>
                </c:pt>
                <c:pt idx="1759">
                  <c:v>0.45921085385017502</c:v>
                </c:pt>
                <c:pt idx="1760">
                  <c:v>0.45949950990347521</c:v>
                </c:pt>
                <c:pt idx="1761">
                  <c:v>0.45898247845909845</c:v>
                </c:pt>
                <c:pt idx="1762">
                  <c:v>0.49287283988965308</c:v>
                </c:pt>
                <c:pt idx="1763">
                  <c:v>0.48572219254979665</c:v>
                </c:pt>
                <c:pt idx="1764">
                  <c:v>0.52888895734735042</c:v>
                </c:pt>
                <c:pt idx="1765">
                  <c:v>0.56863325164552014</c:v>
                </c:pt>
                <c:pt idx="1766">
                  <c:v>0.56675830238280267</c:v>
                </c:pt>
                <c:pt idx="1767">
                  <c:v>0.56052657607663181</c:v>
                </c:pt>
                <c:pt idx="1768">
                  <c:v>0.59844402879871794</c:v>
                </c:pt>
                <c:pt idx="1769">
                  <c:v>0.58254838951794174</c:v>
                </c:pt>
                <c:pt idx="1770">
                  <c:v>0.57610101361590327</c:v>
                </c:pt>
                <c:pt idx="1771">
                  <c:v>0.63617878426833741</c:v>
                </c:pt>
                <c:pt idx="1772">
                  <c:v>0.61747662414977267</c:v>
                </c:pt>
                <c:pt idx="1773">
                  <c:v>0.60492027900762757</c:v>
                </c:pt>
                <c:pt idx="1774">
                  <c:v>0.60121738973198924</c:v>
                </c:pt>
                <c:pt idx="1775">
                  <c:v>0.59858523247748463</c:v>
                </c:pt>
                <c:pt idx="1776">
                  <c:v>0.58274374204456592</c:v>
                </c:pt>
                <c:pt idx="1777">
                  <c:v>0.5698165931381205</c:v>
                </c:pt>
                <c:pt idx="1778">
                  <c:v>0.56255542093361544</c:v>
                </c:pt>
                <c:pt idx="1779">
                  <c:v>0.54973419590844708</c:v>
                </c:pt>
                <c:pt idx="1780">
                  <c:v>0.53814067645735109</c:v>
                </c:pt>
                <c:pt idx="1781">
                  <c:v>0.53705641737359144</c:v>
                </c:pt>
                <c:pt idx="1782">
                  <c:v>0.52603093357815633</c:v>
                </c:pt>
                <c:pt idx="1783">
                  <c:v>0.57032047095293925</c:v>
                </c:pt>
                <c:pt idx="1784">
                  <c:v>0.62536192141748503</c:v>
                </c:pt>
                <c:pt idx="1785">
                  <c:v>0.6085011512745353</c:v>
                </c:pt>
                <c:pt idx="1786">
                  <c:v>0.59272107162040744</c:v>
                </c:pt>
                <c:pt idx="1787">
                  <c:v>0.57995487011035096</c:v>
                </c:pt>
                <c:pt idx="1788">
                  <c:v>0.57678542063157368</c:v>
                </c:pt>
                <c:pt idx="1789">
                  <c:v>0.56363183321886012</c:v>
                </c:pt>
                <c:pt idx="1790">
                  <c:v>0.56200035482761923</c:v>
                </c:pt>
                <c:pt idx="1791">
                  <c:v>0.54945664534566441</c:v>
                </c:pt>
                <c:pt idx="1792">
                  <c:v>0.53745877252147334</c:v>
                </c:pt>
                <c:pt idx="1793">
                  <c:v>0.52954080438371398</c:v>
                </c:pt>
                <c:pt idx="1794">
                  <c:v>0.51913350713880202</c:v>
                </c:pt>
                <c:pt idx="1795">
                  <c:v>0.50991275460069774</c:v>
                </c:pt>
                <c:pt idx="1796">
                  <c:v>0.56831616079604308</c:v>
                </c:pt>
                <c:pt idx="1797">
                  <c:v>0.55475838187714122</c:v>
                </c:pt>
                <c:pt idx="1798">
                  <c:v>0.54783449329574041</c:v>
                </c:pt>
                <c:pt idx="1799">
                  <c:v>0.5362091366999826</c:v>
                </c:pt>
                <c:pt idx="1800">
                  <c:v>0.52984061662892123</c:v>
                </c:pt>
                <c:pt idx="1801">
                  <c:v>0.52140664820631166</c:v>
                </c:pt>
                <c:pt idx="1802">
                  <c:v>0.51631637343173031</c:v>
                </c:pt>
                <c:pt idx="1803">
                  <c:v>0.51561268794224058</c:v>
                </c:pt>
                <c:pt idx="1804">
                  <c:v>0.50754581090443596</c:v>
                </c:pt>
                <c:pt idx="1805">
                  <c:v>0.50166059622874903</c:v>
                </c:pt>
                <c:pt idx="1806">
                  <c:v>0.55313593419212737</c:v>
                </c:pt>
                <c:pt idx="1807">
                  <c:v>0.66141794504984996</c:v>
                </c:pt>
                <c:pt idx="1808">
                  <c:v>0.79792783027226533</c:v>
                </c:pt>
                <c:pt idx="1809">
                  <c:v>0.91163473875215617</c:v>
                </c:pt>
                <c:pt idx="1810">
                  <c:v>0.88189278603784393</c:v>
                </c:pt>
                <c:pt idx="1811">
                  <c:v>0.84647428486636034</c:v>
                </c:pt>
                <c:pt idx="1812">
                  <c:v>0.83803087536531484</c:v>
                </c:pt>
                <c:pt idx="1813">
                  <c:v>0.81693035072488218</c:v>
                </c:pt>
                <c:pt idx="1814">
                  <c:v>0.89187538190695359</c:v>
                </c:pt>
                <c:pt idx="1815">
                  <c:v>0.88355173217803462</c:v>
                </c:pt>
                <c:pt idx="1816">
                  <c:v>0.89796747632880503</c:v>
                </c:pt>
                <c:pt idx="1817">
                  <c:v>0.86414651622909955</c:v>
                </c:pt>
                <c:pt idx="1818">
                  <c:v>0.82997599244272469</c:v>
                </c:pt>
                <c:pt idx="1819">
                  <c:v>0.80594165195012946</c:v>
                </c:pt>
                <c:pt idx="1820">
                  <c:v>0.79823472598118617</c:v>
                </c:pt>
                <c:pt idx="1821">
                  <c:v>0.80230662580006318</c:v>
                </c:pt>
                <c:pt idx="1822">
                  <c:v>0.77253511112100104</c:v>
                </c:pt>
                <c:pt idx="1823">
                  <c:v>0.74537591717881357</c:v>
                </c:pt>
                <c:pt idx="1824">
                  <c:v>0.75578817206346638</c:v>
                </c:pt>
                <c:pt idx="1825">
                  <c:v>0.80265838131665557</c:v>
                </c:pt>
                <c:pt idx="1826">
                  <c:v>1.099848128578967</c:v>
                </c:pt>
                <c:pt idx="1827">
                  <c:v>1.0654163358550579</c:v>
                </c:pt>
                <c:pt idx="1828">
                  <c:v>1.0209629261272042</c:v>
                </c:pt>
                <c:pt idx="1829">
                  <c:v>0.97907075194313187</c:v>
                </c:pt>
                <c:pt idx="1830">
                  <c:v>0.96167886213122267</c:v>
                </c:pt>
                <c:pt idx="1831">
                  <c:v>0.97873480423286796</c:v>
                </c:pt>
                <c:pt idx="1832">
                  <c:v>1.0122651418218285</c:v>
                </c:pt>
                <c:pt idx="1833">
                  <c:v>0.98925249800260517</c:v>
                </c:pt>
                <c:pt idx="1834">
                  <c:v>0.94885854452121265</c:v>
                </c:pt>
                <c:pt idx="1835">
                  <c:v>0.91831855549610575</c:v>
                </c:pt>
                <c:pt idx="1836">
                  <c:v>0.97622763866777218</c:v>
                </c:pt>
                <c:pt idx="1837">
                  <c:v>0.96196834174152068</c:v>
                </c:pt>
                <c:pt idx="1838">
                  <c:v>0.92571973615878744</c:v>
                </c:pt>
                <c:pt idx="1839">
                  <c:v>1.0537276148417354</c:v>
                </c:pt>
                <c:pt idx="1840">
                  <c:v>1.0080405559209997</c:v>
                </c:pt>
                <c:pt idx="1841">
                  <c:v>0.97193577705051337</c:v>
                </c:pt>
                <c:pt idx="1842">
                  <c:v>1.0268993918285843</c:v>
                </c:pt>
                <c:pt idx="1843">
                  <c:v>1.1618731740860864</c:v>
                </c:pt>
                <c:pt idx="1844">
                  <c:v>1.1144549489206717</c:v>
                </c:pt>
                <c:pt idx="1845">
                  <c:v>1.0715541935508779</c:v>
                </c:pt>
                <c:pt idx="1846">
                  <c:v>1.0336813818796553</c:v>
                </c:pt>
                <c:pt idx="1847">
                  <c:v>0.98942755298343787</c:v>
                </c:pt>
                <c:pt idx="1848">
                  <c:v>0.94828993539229911</c:v>
                </c:pt>
                <c:pt idx="1849">
                  <c:v>0.90910810674559062</c:v>
                </c:pt>
                <c:pt idx="1850">
                  <c:v>0.8825473740089731</c:v>
                </c:pt>
                <c:pt idx="1851">
                  <c:v>0.90245344170955355</c:v>
                </c:pt>
                <c:pt idx="1852">
                  <c:v>0.86616973031643019</c:v>
                </c:pt>
                <c:pt idx="1853">
                  <c:v>0.87755443588133897</c:v>
                </c:pt>
                <c:pt idx="1854">
                  <c:v>0.99499203813662607</c:v>
                </c:pt>
                <c:pt idx="1855">
                  <c:v>1.0221242193014251</c:v>
                </c:pt>
                <c:pt idx="1856">
                  <c:v>0.97882069454235132</c:v>
                </c:pt>
                <c:pt idx="1857">
                  <c:v>0.95344106348288238</c:v>
                </c:pt>
                <c:pt idx="1858">
                  <c:v>0.92290795444001905</c:v>
                </c:pt>
                <c:pt idx="1859">
                  <c:v>0.90984526709303926</c:v>
                </c:pt>
                <c:pt idx="1860">
                  <c:v>0.89388969553384612</c:v>
                </c:pt>
                <c:pt idx="1861">
                  <c:v>0.87576471871615857</c:v>
                </c:pt>
                <c:pt idx="1862">
                  <c:v>0.84253187739207425</c:v>
                </c:pt>
                <c:pt idx="1863">
                  <c:v>1.0175686628602794</c:v>
                </c:pt>
                <c:pt idx="1864">
                  <c:v>1.1874362698696144</c:v>
                </c:pt>
                <c:pt idx="1865">
                  <c:v>1.1372925455845457</c:v>
                </c:pt>
                <c:pt idx="1866">
                  <c:v>1.0876013981122439</c:v>
                </c:pt>
                <c:pt idx="1867">
                  <c:v>1.1491738176059034</c:v>
                </c:pt>
                <c:pt idx="1868">
                  <c:v>1.1006251972692211</c:v>
                </c:pt>
                <c:pt idx="1869">
                  <c:v>1.051735466585259</c:v>
                </c:pt>
                <c:pt idx="1870">
                  <c:v>1.0109543896255562</c:v>
                </c:pt>
                <c:pt idx="1871">
                  <c:v>0.98051702095933879</c:v>
                </c:pt>
                <c:pt idx="1872">
                  <c:v>0.97268243311029201</c:v>
                </c:pt>
                <c:pt idx="1873">
                  <c:v>0.94978810808159386</c:v>
                </c:pt>
                <c:pt idx="1874">
                  <c:v>0.92150807068528706</c:v>
                </c:pt>
                <c:pt idx="1875">
                  <c:v>0.89598758732558592</c:v>
                </c:pt>
                <c:pt idx="1876">
                  <c:v>0.8690390085778108</c:v>
                </c:pt>
                <c:pt idx="1877">
                  <c:v>0.83485612201401793</c:v>
                </c:pt>
                <c:pt idx="1878">
                  <c:v>0.80879397300163913</c:v>
                </c:pt>
                <c:pt idx="1879">
                  <c:v>0.77905134192698511</c:v>
                </c:pt>
                <c:pt idx="1880">
                  <c:v>0.7569271447195407</c:v>
                </c:pt>
                <c:pt idx="1881">
                  <c:v>0.73693970523760144</c:v>
                </c:pt>
                <c:pt idx="1882">
                  <c:v>0.71551983118107254</c:v>
                </c:pt>
                <c:pt idx="1883">
                  <c:v>0.69524619521584419</c:v>
                </c:pt>
                <c:pt idx="1884">
                  <c:v>0.67378013798042891</c:v>
                </c:pt>
                <c:pt idx="1885">
                  <c:v>0.65327204315009657</c:v>
                </c:pt>
                <c:pt idx="1886">
                  <c:v>0.63865947492654951</c:v>
                </c:pt>
                <c:pt idx="1887">
                  <c:v>0.77847533553826276</c:v>
                </c:pt>
                <c:pt idx="1888">
                  <c:v>0.80507235882531403</c:v>
                </c:pt>
                <c:pt idx="1889">
                  <c:v>0.77464158751674261</c:v>
                </c:pt>
                <c:pt idx="1890">
                  <c:v>0.7461385500245703</c:v>
                </c:pt>
                <c:pt idx="1891">
                  <c:v>0.72187969703744503</c:v>
                </c:pt>
                <c:pt idx="1892">
                  <c:v>0.69994210571298487</c:v>
                </c:pt>
                <c:pt idx="1893">
                  <c:v>0.80876122643045223</c:v>
                </c:pt>
                <c:pt idx="1894">
                  <c:v>0.78605421288483368</c:v>
                </c:pt>
                <c:pt idx="1895">
                  <c:v>0.7642031317481045</c:v>
                </c:pt>
                <c:pt idx="1896">
                  <c:v>0.73678707954651668</c:v>
                </c:pt>
                <c:pt idx="1897">
                  <c:v>0.71134828506896819</c:v>
                </c:pt>
                <c:pt idx="1898">
                  <c:v>0.69653769933037324</c:v>
                </c:pt>
                <c:pt idx="1899">
                  <c:v>0.71143628963733929</c:v>
                </c:pt>
                <c:pt idx="1900">
                  <c:v>0.69636204236608978</c:v>
                </c:pt>
                <c:pt idx="1901">
                  <c:v>0.6931734474629293</c:v>
                </c:pt>
                <c:pt idx="1902">
                  <c:v>0.67030047889544464</c:v>
                </c:pt>
                <c:pt idx="1903">
                  <c:v>0.69595246445412839</c:v>
                </c:pt>
                <c:pt idx="1904">
                  <c:v>0.73294538518438479</c:v>
                </c:pt>
                <c:pt idx="1905">
                  <c:v>0.71274077308855588</c:v>
                </c:pt>
                <c:pt idx="1906">
                  <c:v>0.68877585384689421</c:v>
                </c:pt>
                <c:pt idx="1907">
                  <c:v>0.66619142576736212</c:v>
                </c:pt>
                <c:pt idx="1908">
                  <c:v>0.64893183605528948</c:v>
                </c:pt>
                <c:pt idx="1909">
                  <c:v>0.63045586980767387</c:v>
                </c:pt>
                <c:pt idx="1910">
                  <c:v>0.61281486412465735</c:v>
                </c:pt>
                <c:pt idx="1911">
                  <c:v>0.88858716259522974</c:v>
                </c:pt>
                <c:pt idx="1912">
                  <c:v>0.86084262170039272</c:v>
                </c:pt>
                <c:pt idx="1913">
                  <c:v>0.85918694256251305</c:v>
                </c:pt>
                <c:pt idx="1914">
                  <c:v>0.83365994034289881</c:v>
                </c:pt>
                <c:pt idx="1915">
                  <c:v>0.80228025116840707</c:v>
                </c:pt>
                <c:pt idx="1916">
                  <c:v>0.83819526944517075</c:v>
                </c:pt>
                <c:pt idx="1917">
                  <c:v>0.84816478797527972</c:v>
                </c:pt>
                <c:pt idx="1918">
                  <c:v>0.81677977767008247</c:v>
                </c:pt>
                <c:pt idx="1919">
                  <c:v>1.1264442576065248</c:v>
                </c:pt>
                <c:pt idx="1920">
                  <c:v>1.1079306621249616</c:v>
                </c:pt>
                <c:pt idx="1921">
                  <c:v>1.0588393960606937</c:v>
                </c:pt>
                <c:pt idx="1922">
                  <c:v>1.0416282908785264</c:v>
                </c:pt>
                <c:pt idx="1923">
                  <c:v>1.0006512614207337</c:v>
                </c:pt>
                <c:pt idx="1924">
                  <c:v>0.95879006723819005</c:v>
                </c:pt>
                <c:pt idx="1925">
                  <c:v>0.91941205213391108</c:v>
                </c:pt>
                <c:pt idx="1926">
                  <c:v>0.8816026654496304</c:v>
                </c:pt>
                <c:pt idx="1927">
                  <c:v>0.84686926051458644</c:v>
                </c:pt>
                <c:pt idx="1928">
                  <c:v>0.81370152978959653</c:v>
                </c:pt>
                <c:pt idx="1929">
                  <c:v>0.83520072611019458</c:v>
                </c:pt>
                <c:pt idx="1930">
                  <c:v>0.8623890890994933</c:v>
                </c:pt>
                <c:pt idx="1931">
                  <c:v>0.87816664702797653</c:v>
                </c:pt>
                <c:pt idx="1932">
                  <c:v>0.8477423382838255</c:v>
                </c:pt>
                <c:pt idx="1933">
                  <c:v>0.81714499967250454</c:v>
                </c:pt>
                <c:pt idx="1934">
                  <c:v>0.82764346628647067</c:v>
                </c:pt>
                <c:pt idx="1935">
                  <c:v>0.79685276492024071</c:v>
                </c:pt>
                <c:pt idx="1936">
                  <c:v>0.81406806139539545</c:v>
                </c:pt>
                <c:pt idx="1937">
                  <c:v>0.78297857232914048</c:v>
                </c:pt>
                <c:pt idx="1938">
                  <c:v>0.80368247418489991</c:v>
                </c:pt>
                <c:pt idx="1939">
                  <c:v>0.86650932706054584</c:v>
                </c:pt>
                <c:pt idx="1940">
                  <c:v>0.83247742319791029</c:v>
                </c:pt>
                <c:pt idx="1941">
                  <c:v>0.83031850825684184</c:v>
                </c:pt>
                <c:pt idx="1942">
                  <c:v>0.79838513730041083</c:v>
                </c:pt>
                <c:pt idx="1943">
                  <c:v>0.78022546336899967</c:v>
                </c:pt>
                <c:pt idx="1944">
                  <c:v>0.78135948721728254</c:v>
                </c:pt>
                <c:pt idx="1945">
                  <c:v>1.0899074776923159</c:v>
                </c:pt>
                <c:pt idx="1946">
                  <c:v>1.117500226130743</c:v>
                </c:pt>
                <c:pt idx="1947">
                  <c:v>1.1221339234496728</c:v>
                </c:pt>
                <c:pt idx="1948">
                  <c:v>1.0934169498226796</c:v>
                </c:pt>
                <c:pt idx="1949">
                  <c:v>1.0568083033518405</c:v>
                </c:pt>
                <c:pt idx="1950">
                  <c:v>1.0148387928372964</c:v>
                </c:pt>
                <c:pt idx="1951">
                  <c:v>0.98648760853555473</c:v>
                </c:pt>
                <c:pt idx="1952">
                  <c:v>1.0292725430536751</c:v>
                </c:pt>
                <c:pt idx="1953">
                  <c:v>1.0068826278079896</c:v>
                </c:pt>
                <c:pt idx="1954">
                  <c:v>0.9877218227824397</c:v>
                </c:pt>
                <c:pt idx="1955">
                  <c:v>0.94973977670560328</c:v>
                </c:pt>
                <c:pt idx="1956">
                  <c:v>0.91713557449739136</c:v>
                </c:pt>
                <c:pt idx="1957">
                  <c:v>0.87999334549870323</c:v>
                </c:pt>
                <c:pt idx="1958">
                  <c:v>0.84727053589099044</c:v>
                </c:pt>
                <c:pt idx="1959">
                  <c:v>0.83056696060919422</c:v>
                </c:pt>
                <c:pt idx="1960">
                  <c:v>0.81116979691647595</c:v>
                </c:pt>
                <c:pt idx="1961">
                  <c:v>0.78562979313911274</c:v>
                </c:pt>
                <c:pt idx="1962">
                  <c:v>0.7579517818826067</c:v>
                </c:pt>
                <c:pt idx="1963">
                  <c:v>0.73535820262187723</c:v>
                </c:pt>
                <c:pt idx="1964">
                  <c:v>0.70952085659359276</c:v>
                </c:pt>
                <c:pt idx="1965">
                  <c:v>0.69322487279391887</c:v>
                </c:pt>
                <c:pt idx="1966">
                  <c:v>0.67986190457229323</c:v>
                </c:pt>
                <c:pt idx="1967">
                  <c:v>0.66462119922366836</c:v>
                </c:pt>
                <c:pt idx="1968">
                  <c:v>0.70596358881158627</c:v>
                </c:pt>
                <c:pt idx="1969">
                  <c:v>0.69201694439639194</c:v>
                </c:pt>
                <c:pt idx="1970">
                  <c:v>0.67000459423074321</c:v>
                </c:pt>
                <c:pt idx="1971">
                  <c:v>0.64878066718478411</c:v>
                </c:pt>
                <c:pt idx="1972">
                  <c:v>0.64804372598647642</c:v>
                </c:pt>
                <c:pt idx="1973">
                  <c:v>0.65516474079127474</c:v>
                </c:pt>
                <c:pt idx="1974">
                  <c:v>0.64908971964100648</c:v>
                </c:pt>
                <c:pt idx="1975">
                  <c:v>0.63152761908929034</c:v>
                </c:pt>
                <c:pt idx="1976">
                  <c:v>0.62851628340859433</c:v>
                </c:pt>
                <c:pt idx="1977">
                  <c:v>0.61051681959158466</c:v>
                </c:pt>
                <c:pt idx="1978">
                  <c:v>0.61945067301262424</c:v>
                </c:pt>
                <c:pt idx="1979">
                  <c:v>0.72555774624752289</c:v>
                </c:pt>
                <c:pt idx="1980">
                  <c:v>0.7015090589066858</c:v>
                </c:pt>
                <c:pt idx="1981">
                  <c:v>0.70140949140328934</c:v>
                </c:pt>
                <c:pt idx="1982">
                  <c:v>0.70329177663809994</c:v>
                </c:pt>
                <c:pt idx="1983">
                  <c:v>0.74362084425850072</c:v>
                </c:pt>
                <c:pt idx="1984">
                  <c:v>0.71811972889447451</c:v>
                </c:pt>
                <c:pt idx="1985">
                  <c:v>0.72038932424933333</c:v>
                </c:pt>
                <c:pt idx="1986">
                  <c:v>0.70275990969220725</c:v>
                </c:pt>
                <c:pt idx="1987">
                  <c:v>0.74055979441701114</c:v>
                </c:pt>
                <c:pt idx="1988">
                  <c:v>0.71636042653863607</c:v>
                </c:pt>
                <c:pt idx="1989">
                  <c:v>0.72059334978631528</c:v>
                </c:pt>
                <c:pt idx="1990">
                  <c:v>0.6998289322745882</c:v>
                </c:pt>
                <c:pt idx="1991">
                  <c:v>0.69185418246660935</c:v>
                </c:pt>
                <c:pt idx="1992">
                  <c:v>0.67213192281344369</c:v>
                </c:pt>
                <c:pt idx="1993">
                  <c:v>0.65475742214345978</c:v>
                </c:pt>
                <c:pt idx="1994">
                  <c:v>0.65056425359843628</c:v>
                </c:pt>
                <c:pt idx="1995">
                  <c:v>0.63151272200653952</c:v>
                </c:pt>
                <c:pt idx="1996">
                  <c:v>0.61964225571094644</c:v>
                </c:pt>
                <c:pt idx="1997">
                  <c:v>0.60220063374690225</c:v>
                </c:pt>
                <c:pt idx="1998">
                  <c:v>0.58625527751382411</c:v>
                </c:pt>
                <c:pt idx="1999">
                  <c:v>0.58473461396985937</c:v>
                </c:pt>
                <c:pt idx="2000">
                  <c:v>0.57099046009106302</c:v>
                </c:pt>
                <c:pt idx="2001">
                  <c:v>0.5837011923071429</c:v>
                </c:pt>
                <c:pt idx="2002">
                  <c:v>0.56920689568965599</c:v>
                </c:pt>
                <c:pt idx="2003">
                  <c:v>0.55824290269774335</c:v>
                </c:pt>
                <c:pt idx="2004">
                  <c:v>0.5704921684852603</c:v>
                </c:pt>
                <c:pt idx="2005">
                  <c:v>0.57342418442715004</c:v>
                </c:pt>
                <c:pt idx="2006">
                  <c:v>0.56178432382260046</c:v>
                </c:pt>
                <c:pt idx="2007">
                  <c:v>0.54950838386616563</c:v>
                </c:pt>
                <c:pt idx="2008">
                  <c:v>0.539451573703293</c:v>
                </c:pt>
                <c:pt idx="2009">
                  <c:v>0.56476370516020802</c:v>
                </c:pt>
                <c:pt idx="2010">
                  <c:v>0.55315683999485721</c:v>
                </c:pt>
                <c:pt idx="2011">
                  <c:v>0.54081257585435605</c:v>
                </c:pt>
                <c:pt idx="2012">
                  <c:v>0.54276126016857373</c:v>
                </c:pt>
                <c:pt idx="2013">
                  <c:v>0.55271043110958984</c:v>
                </c:pt>
                <c:pt idx="2014">
                  <c:v>0.55113727596832252</c:v>
                </c:pt>
                <c:pt idx="2015">
                  <c:v>0.71164505102616138</c:v>
                </c:pt>
                <c:pt idx="2016">
                  <c:v>0.74694278660886548</c:v>
                </c:pt>
                <c:pt idx="2017">
                  <c:v>0.72193666323474104</c:v>
                </c:pt>
                <c:pt idx="2018">
                  <c:v>0.70481008329048001</c:v>
                </c:pt>
                <c:pt idx="2019">
                  <c:v>0.685900085112779</c:v>
                </c:pt>
                <c:pt idx="2020">
                  <c:v>0.6725003259355502</c:v>
                </c:pt>
                <c:pt idx="2021">
                  <c:v>0.65678364818488177</c:v>
                </c:pt>
                <c:pt idx="2022">
                  <c:v>0.63657711701458874</c:v>
                </c:pt>
                <c:pt idx="2023">
                  <c:v>0.63869284886449529</c:v>
                </c:pt>
                <c:pt idx="2024">
                  <c:v>0.63044206251434443</c:v>
                </c:pt>
                <c:pt idx="2025">
                  <c:v>0.61250244457416658</c:v>
                </c:pt>
                <c:pt idx="2026">
                  <c:v>0.59564576361503663</c:v>
                </c:pt>
                <c:pt idx="2027">
                  <c:v>0.58382008798985685</c:v>
                </c:pt>
                <c:pt idx="2028">
                  <c:v>0.56947612478202314</c:v>
                </c:pt>
                <c:pt idx="2029">
                  <c:v>0.61120341043910531</c:v>
                </c:pt>
                <c:pt idx="2030">
                  <c:v>0.59431476772116942</c:v>
                </c:pt>
                <c:pt idx="2031">
                  <c:v>0.58390611388373315</c:v>
                </c:pt>
                <c:pt idx="2032">
                  <c:v>0.57088079960075033</c:v>
                </c:pt>
                <c:pt idx="2033">
                  <c:v>0.56924337767731248</c:v>
                </c:pt>
                <c:pt idx="2034">
                  <c:v>0.56023045449960618</c:v>
                </c:pt>
                <c:pt idx="2035">
                  <c:v>0.54801550447736103</c:v>
                </c:pt>
                <c:pt idx="2036">
                  <c:v>0.54531312484161076</c:v>
                </c:pt>
                <c:pt idx="2037">
                  <c:v>0.66007904043859544</c:v>
                </c:pt>
                <c:pt idx="2038">
                  <c:v>0.6499643160277353</c:v>
                </c:pt>
                <c:pt idx="2039">
                  <c:v>0.64771528713147808</c:v>
                </c:pt>
                <c:pt idx="2040">
                  <c:v>0.64857591908938617</c:v>
                </c:pt>
                <c:pt idx="2041">
                  <c:v>0.63239408099191097</c:v>
                </c:pt>
                <c:pt idx="2042">
                  <c:v>0.62322124486761799</c:v>
                </c:pt>
                <c:pt idx="2043">
                  <c:v>0.60905090619610358</c:v>
                </c:pt>
                <c:pt idx="2044">
                  <c:v>0.59465959457063644</c:v>
                </c:pt>
                <c:pt idx="2045">
                  <c:v>0.59042931870895021</c:v>
                </c:pt>
                <c:pt idx="2046">
                  <c:v>0.61351575771736189</c:v>
                </c:pt>
                <c:pt idx="2047">
                  <c:v>0.6766806641706451</c:v>
                </c:pt>
                <c:pt idx="2048">
                  <c:v>0.80811469962222304</c:v>
                </c:pt>
                <c:pt idx="2049">
                  <c:v>0.79811536756696444</c:v>
                </c:pt>
                <c:pt idx="2050">
                  <c:v>0.77153028832670689</c:v>
                </c:pt>
                <c:pt idx="2051">
                  <c:v>0.74471183665506802</c:v>
                </c:pt>
                <c:pt idx="2052">
                  <c:v>0.7239953133276632</c:v>
                </c:pt>
                <c:pt idx="2053">
                  <c:v>0.69896940799134477</c:v>
                </c:pt>
                <c:pt idx="2054">
                  <c:v>0.6761006073911231</c:v>
                </c:pt>
                <c:pt idx="2055">
                  <c:v>0.66968878912446173</c:v>
                </c:pt>
                <c:pt idx="2056">
                  <c:v>0.67173074048508796</c:v>
                </c:pt>
                <c:pt idx="2057">
                  <c:v>0.67837464656889301</c:v>
                </c:pt>
                <c:pt idx="2058">
                  <c:v>0.65665371856156196</c:v>
                </c:pt>
                <c:pt idx="2059">
                  <c:v>0.63833006273001069</c:v>
                </c:pt>
                <c:pt idx="2060">
                  <c:v>0.61956926857151595</c:v>
                </c:pt>
                <c:pt idx="2061">
                  <c:v>0.62624260428103673</c:v>
                </c:pt>
                <c:pt idx="2062">
                  <c:v>0.62221549482441829</c:v>
                </c:pt>
                <c:pt idx="2063">
                  <c:v>0.60552859372426682</c:v>
                </c:pt>
                <c:pt idx="2064">
                  <c:v>0.59223320561475512</c:v>
                </c:pt>
                <c:pt idx="2065">
                  <c:v>0.57818090557539237</c:v>
                </c:pt>
                <c:pt idx="2066">
                  <c:v>0.57265025087716004</c:v>
                </c:pt>
                <c:pt idx="2067">
                  <c:v>0.55999723645069854</c:v>
                </c:pt>
                <c:pt idx="2068">
                  <c:v>0.54912756163359577</c:v>
                </c:pt>
                <c:pt idx="2069">
                  <c:v>0.538423462729408</c:v>
                </c:pt>
                <c:pt idx="2070">
                  <c:v>0.53097952104724722</c:v>
                </c:pt>
                <c:pt idx="2071">
                  <c:v>0.52181199017438695</c:v>
                </c:pt>
                <c:pt idx="2072">
                  <c:v>0.53319284939980882</c:v>
                </c:pt>
                <c:pt idx="2073">
                  <c:v>0.52577265694312858</c:v>
                </c:pt>
                <c:pt idx="2074">
                  <c:v>0.51687303779371563</c:v>
                </c:pt>
                <c:pt idx="2075">
                  <c:v>0.51107784979498516</c:v>
                </c:pt>
                <c:pt idx="2076">
                  <c:v>0.52025248741267782</c:v>
                </c:pt>
                <c:pt idx="2077">
                  <c:v>0.52902991043255698</c:v>
                </c:pt>
                <c:pt idx="2078">
                  <c:v>0.51866914394702013</c:v>
                </c:pt>
                <c:pt idx="2079">
                  <c:v>0.52644966176767027</c:v>
                </c:pt>
                <c:pt idx="2080">
                  <c:v>0.51782031387886895</c:v>
                </c:pt>
                <c:pt idx="2081">
                  <c:v>0.51199822478603529</c:v>
                </c:pt>
                <c:pt idx="2082">
                  <c:v>0.53697981259811955</c:v>
                </c:pt>
                <c:pt idx="2083">
                  <c:v>0.53263482277203122</c:v>
                </c:pt>
                <c:pt idx="2084">
                  <c:v>0.52201538107937306</c:v>
                </c:pt>
                <c:pt idx="2085">
                  <c:v>0.51269351959781884</c:v>
                </c:pt>
                <c:pt idx="2086">
                  <c:v>0.50607980590810364</c:v>
                </c:pt>
                <c:pt idx="2087">
                  <c:v>0.49921531768423361</c:v>
                </c:pt>
                <c:pt idx="2088">
                  <c:v>0.49143658022875353</c:v>
                </c:pt>
                <c:pt idx="2089">
                  <c:v>0.56159071921618853</c:v>
                </c:pt>
                <c:pt idx="2090">
                  <c:v>0.54884446698717848</c:v>
                </c:pt>
                <c:pt idx="2091">
                  <c:v>0.54978354226701753</c:v>
                </c:pt>
                <c:pt idx="2092">
                  <c:v>0.53771605410572465</c:v>
                </c:pt>
                <c:pt idx="2093">
                  <c:v>0.52927500666261362</c:v>
                </c:pt>
                <c:pt idx="2094">
                  <c:v>0.52675128089135737</c:v>
                </c:pt>
                <c:pt idx="2095">
                  <c:v>0.55605661757076308</c:v>
                </c:pt>
                <c:pt idx="2096">
                  <c:v>0.59837311949977401</c:v>
                </c:pt>
                <c:pt idx="2097">
                  <c:v>0.58352602439785806</c:v>
                </c:pt>
                <c:pt idx="2098">
                  <c:v>0.57966674522196726</c:v>
                </c:pt>
                <c:pt idx="2099">
                  <c:v>0.58713981105720214</c:v>
                </c:pt>
                <c:pt idx="2100">
                  <c:v>0.57983648184835856</c:v>
                </c:pt>
                <c:pt idx="2101">
                  <c:v>0.56540550027984204</c:v>
                </c:pt>
                <c:pt idx="2102">
                  <c:v>0.55231101573642438</c:v>
                </c:pt>
                <c:pt idx="2103">
                  <c:v>0.5423331561607736</c:v>
                </c:pt>
                <c:pt idx="2104">
                  <c:v>0.53800688099715044</c:v>
                </c:pt>
                <c:pt idx="2105">
                  <c:v>0.55328999552298475</c:v>
                </c:pt>
                <c:pt idx="2106">
                  <c:v>0.5578116876253757</c:v>
                </c:pt>
                <c:pt idx="2107">
                  <c:v>0.5813969923905159</c:v>
                </c:pt>
                <c:pt idx="2108">
                  <c:v>0.62253682267089305</c:v>
                </c:pt>
                <c:pt idx="2109">
                  <c:v>0.60640431295487829</c:v>
                </c:pt>
                <c:pt idx="2110">
                  <c:v>0.59157043854373281</c:v>
                </c:pt>
                <c:pt idx="2111">
                  <c:v>0.58534610832957612</c:v>
                </c:pt>
                <c:pt idx="2112">
                  <c:v>0.57070713322309263</c:v>
                </c:pt>
                <c:pt idx="2113">
                  <c:v>0.56057797525204733</c:v>
                </c:pt>
                <c:pt idx="2114">
                  <c:v>0.604489779741055</c:v>
                </c:pt>
                <c:pt idx="2115">
                  <c:v>0.58930594707499406</c:v>
                </c:pt>
                <c:pt idx="2116">
                  <c:v>0.60541029222154563</c:v>
                </c:pt>
                <c:pt idx="2117">
                  <c:v>0.59098138886717289</c:v>
                </c:pt>
                <c:pt idx="2118">
                  <c:v>0.6314101084930166</c:v>
                </c:pt>
                <c:pt idx="2119">
                  <c:v>0.62085894201636715</c:v>
                </c:pt>
                <c:pt idx="2120">
                  <c:v>0.60759848609347855</c:v>
                </c:pt>
                <c:pt idx="2121">
                  <c:v>0.61748492023728874</c:v>
                </c:pt>
                <c:pt idx="2122">
                  <c:v>0.60541477197154148</c:v>
                </c:pt>
                <c:pt idx="2123">
                  <c:v>0.59604813273112844</c:v>
                </c:pt>
                <c:pt idx="2124">
                  <c:v>0.58048104566626557</c:v>
                </c:pt>
                <c:pt idx="2125">
                  <c:v>0.56691145921846275</c:v>
                </c:pt>
                <c:pt idx="2126">
                  <c:v>0.56365226135369417</c:v>
                </c:pt>
                <c:pt idx="2127">
                  <c:v>0.55046750602987304</c:v>
                </c:pt>
                <c:pt idx="2128">
                  <c:v>0.55646315060685625</c:v>
                </c:pt>
                <c:pt idx="2129">
                  <c:v>0.5438969928633236</c:v>
                </c:pt>
                <c:pt idx="2130">
                  <c:v>0.53230969795495875</c:v>
                </c:pt>
                <c:pt idx="2131">
                  <c:v>0.55584413018373446</c:v>
                </c:pt>
                <c:pt idx="2132">
                  <c:v>0.54329747109650162</c:v>
                </c:pt>
                <c:pt idx="2133">
                  <c:v>0.53177131629534802</c:v>
                </c:pt>
                <c:pt idx="2134">
                  <c:v>0.56550035879013694</c:v>
                </c:pt>
                <c:pt idx="2135">
                  <c:v>0.55326740817777764</c:v>
                </c:pt>
                <c:pt idx="2136">
                  <c:v>0.54176325631292854</c:v>
                </c:pt>
                <c:pt idx="2137">
                  <c:v>0.54068277700807088</c:v>
                </c:pt>
                <c:pt idx="2138">
                  <c:v>0.52937312023029692</c:v>
                </c:pt>
                <c:pt idx="2139">
                  <c:v>0.51897767824263263</c:v>
                </c:pt>
                <c:pt idx="2140">
                  <c:v>0.53019891086527982</c:v>
                </c:pt>
                <c:pt idx="2141">
                  <c:v>0.52089484076829229</c:v>
                </c:pt>
                <c:pt idx="2142">
                  <c:v>0.51216137890764735</c:v>
                </c:pt>
                <c:pt idx="2143">
                  <c:v>0.51265643364408497</c:v>
                </c:pt>
                <c:pt idx="2144">
                  <c:v>0.50382057488014731</c:v>
                </c:pt>
                <c:pt idx="2145">
                  <c:v>0.51724027312382459</c:v>
                </c:pt>
                <c:pt idx="2146">
                  <c:v>0.50859460176036653</c:v>
                </c:pt>
                <c:pt idx="2147">
                  <c:v>0.49998375946146256</c:v>
                </c:pt>
                <c:pt idx="2148">
                  <c:v>0.50695201402885881</c:v>
                </c:pt>
                <c:pt idx="2149">
                  <c:v>0.50166343136516112</c:v>
                </c:pt>
                <c:pt idx="2150">
                  <c:v>0.58075818636307586</c:v>
                </c:pt>
                <c:pt idx="2151">
                  <c:v>0.57846022761436033</c:v>
                </c:pt>
                <c:pt idx="2152">
                  <c:v>0.58109344102549232</c:v>
                </c:pt>
                <c:pt idx="2153">
                  <c:v>0.57016094286925834</c:v>
                </c:pt>
                <c:pt idx="2154">
                  <c:v>0.58963719726332497</c:v>
                </c:pt>
                <c:pt idx="2155">
                  <c:v>0.59422391059732871</c:v>
                </c:pt>
                <c:pt idx="2156">
                  <c:v>0.58020690854899304</c:v>
                </c:pt>
                <c:pt idx="2157">
                  <c:v>0.5658848627373404</c:v>
                </c:pt>
                <c:pt idx="2158">
                  <c:v>0.55253032642339117</c:v>
                </c:pt>
                <c:pt idx="2159">
                  <c:v>0.54060661115370356</c:v>
                </c:pt>
                <c:pt idx="2160">
                  <c:v>0.5303312721262734</c:v>
                </c:pt>
                <c:pt idx="2161">
                  <c:v>0.60556414776801681</c:v>
                </c:pt>
                <c:pt idx="2162">
                  <c:v>0.58913929683257071</c:v>
                </c:pt>
                <c:pt idx="2163">
                  <c:v>0.57803386811283786</c:v>
                </c:pt>
                <c:pt idx="2164">
                  <c:v>0.56471142410577202</c:v>
                </c:pt>
                <c:pt idx="2165">
                  <c:v>0.60571074421219517</c:v>
                </c:pt>
                <c:pt idx="2166">
                  <c:v>0.59232813826199715</c:v>
                </c:pt>
                <c:pt idx="2167">
                  <c:v>0.57705868360939316</c:v>
                </c:pt>
                <c:pt idx="2168">
                  <c:v>0.57534104771396077</c:v>
                </c:pt>
                <c:pt idx="2169">
                  <c:v>0.56145473737173857</c:v>
                </c:pt>
                <c:pt idx="2170">
                  <c:v>0.55367696620697937</c:v>
                </c:pt>
                <c:pt idx="2171">
                  <c:v>0.54140561091491046</c:v>
                </c:pt>
                <c:pt idx="2172">
                  <c:v>0.53021669007090377</c:v>
                </c:pt>
                <c:pt idx="2173">
                  <c:v>0.52165153741164094</c:v>
                </c:pt>
                <c:pt idx="2174">
                  <c:v>0.52433163558900353</c:v>
                </c:pt>
                <c:pt idx="2175">
                  <c:v>0.51451037990058712</c:v>
                </c:pt>
                <c:pt idx="2176">
                  <c:v>0.50611138563678448</c:v>
                </c:pt>
                <c:pt idx="2177">
                  <c:v>0.50222621712982862</c:v>
                </c:pt>
                <c:pt idx="2178">
                  <c:v>0.53317434400609898</c:v>
                </c:pt>
                <c:pt idx="2179">
                  <c:v>0.52410561711459203</c:v>
                </c:pt>
                <c:pt idx="2180">
                  <c:v>0.53116293663133229</c:v>
                </c:pt>
                <c:pt idx="2181">
                  <c:v>0.52066526784129219</c:v>
                </c:pt>
                <c:pt idx="2182">
                  <c:v>0.51367812984377026</c:v>
                </c:pt>
                <c:pt idx="2183">
                  <c:v>0.51962979952261923</c:v>
                </c:pt>
                <c:pt idx="2184">
                  <c:v>0.51925058817077596</c:v>
                </c:pt>
                <c:pt idx="2185">
                  <c:v>0.51334612757369824</c:v>
                </c:pt>
                <c:pt idx="2186">
                  <c:v>0.50826396542761731</c:v>
                </c:pt>
                <c:pt idx="2187">
                  <c:v>0.50108962360501164</c:v>
                </c:pt>
                <c:pt idx="2188">
                  <c:v>0.51466184959830896</c:v>
                </c:pt>
                <c:pt idx="2189">
                  <c:v>0.51419592830559913</c:v>
                </c:pt>
                <c:pt idx="2190">
                  <c:v>0.50528598495997978</c:v>
                </c:pt>
                <c:pt idx="2191">
                  <c:v>0.49741270868397219</c:v>
                </c:pt>
                <c:pt idx="2192">
                  <c:v>0.49319800536867253</c:v>
                </c:pt>
                <c:pt idx="2193">
                  <c:v>0.48836354512650332</c:v>
                </c:pt>
                <c:pt idx="2194">
                  <c:v>0.54901139927388964</c:v>
                </c:pt>
                <c:pt idx="2195">
                  <c:v>0.53886952323988524</c:v>
                </c:pt>
                <c:pt idx="2196">
                  <c:v>0.53387294719501899</c:v>
                </c:pt>
                <c:pt idx="2197">
                  <c:v>0.523211490848703</c:v>
                </c:pt>
                <c:pt idx="2198">
                  <c:v>0.5133415643513336</c:v>
                </c:pt>
                <c:pt idx="2199">
                  <c:v>0.51877404801820315</c:v>
                </c:pt>
                <c:pt idx="2200">
                  <c:v>0.50965814400762766</c:v>
                </c:pt>
                <c:pt idx="2201">
                  <c:v>0.50771686504109936</c:v>
                </c:pt>
                <c:pt idx="2202">
                  <c:v>0.53137918387395056</c:v>
                </c:pt>
                <c:pt idx="2203">
                  <c:v>0.52482886127707429</c:v>
                </c:pt>
                <c:pt idx="2204">
                  <c:v>0.52036969959399026</c:v>
                </c:pt>
                <c:pt idx="2205">
                  <c:v>0.5139269770388506</c:v>
                </c:pt>
                <c:pt idx="2206">
                  <c:v>0.5065930837333853</c:v>
                </c:pt>
                <c:pt idx="2207">
                  <c:v>0.50702743304926123</c:v>
                </c:pt>
                <c:pt idx="2208">
                  <c:v>0.49900834563600072</c:v>
                </c:pt>
                <c:pt idx="2209">
                  <c:v>0.49260411989419373</c:v>
                </c:pt>
                <c:pt idx="2210">
                  <c:v>0.48913875596903728</c:v>
                </c:pt>
                <c:pt idx="2211">
                  <c:v>0.49403518687245473</c:v>
                </c:pt>
                <c:pt idx="2212">
                  <c:v>0.50281669455987066</c:v>
                </c:pt>
                <c:pt idx="2213">
                  <c:v>0.49486395495311725</c:v>
                </c:pt>
                <c:pt idx="2214">
                  <c:v>0.48742525910966072</c:v>
                </c:pt>
                <c:pt idx="2215">
                  <c:v>0.48527497830645289</c:v>
                </c:pt>
                <c:pt idx="2216">
                  <c:v>0.48089469379737337</c:v>
                </c:pt>
                <c:pt idx="2217">
                  <c:v>0.47613724484482323</c:v>
                </c:pt>
                <c:pt idx="2218">
                  <c:v>0.47112940429297939</c:v>
                </c:pt>
                <c:pt idx="2219">
                  <c:v>0.46850868906275134</c:v>
                </c:pt>
                <c:pt idx="2220">
                  <c:v>0.47874461197572143</c:v>
                </c:pt>
                <c:pt idx="2221">
                  <c:v>0.49836619749937838</c:v>
                </c:pt>
                <c:pt idx="2222">
                  <c:v>0.49133379048793213</c:v>
                </c:pt>
                <c:pt idx="2223">
                  <c:v>0.48708725687977189</c:v>
                </c:pt>
                <c:pt idx="2224">
                  <c:v>0.48106653040287772</c:v>
                </c:pt>
                <c:pt idx="2225">
                  <c:v>0.49211228750645614</c:v>
                </c:pt>
                <c:pt idx="2226">
                  <c:v>0.5108039444338579</c:v>
                </c:pt>
                <c:pt idx="2227">
                  <c:v>0.50468176111380247</c:v>
                </c:pt>
                <c:pt idx="2228">
                  <c:v>0.50029218623341265</c:v>
                </c:pt>
                <c:pt idx="2229">
                  <c:v>0.71967119554338577</c:v>
                </c:pt>
                <c:pt idx="2230">
                  <c:v>0.69501262061016866</c:v>
                </c:pt>
                <c:pt idx="2231">
                  <c:v>0.67370429427264067</c:v>
                </c:pt>
                <c:pt idx="2232">
                  <c:v>0.65219907656381548</c:v>
                </c:pt>
                <c:pt idx="2233">
                  <c:v>0.63247802610721571</c:v>
                </c:pt>
                <c:pt idx="2234">
                  <c:v>0.61418639000625197</c:v>
                </c:pt>
                <c:pt idx="2235">
                  <c:v>0.59732819723380626</c:v>
                </c:pt>
                <c:pt idx="2236">
                  <c:v>0.58352358817292171</c:v>
                </c:pt>
                <c:pt idx="2237">
                  <c:v>0.57421109007950977</c:v>
                </c:pt>
                <c:pt idx="2238">
                  <c:v>0.56174567737064462</c:v>
                </c:pt>
                <c:pt idx="2239">
                  <c:v>0.5487290606523807</c:v>
                </c:pt>
                <c:pt idx="2240">
                  <c:v>0.60512226959482529</c:v>
                </c:pt>
                <c:pt idx="2241">
                  <c:v>0.58868719585271068</c:v>
                </c:pt>
                <c:pt idx="2242">
                  <c:v>0.58731268379419155</c:v>
                </c:pt>
                <c:pt idx="2243">
                  <c:v>0.58344638609484223</c:v>
                </c:pt>
                <c:pt idx="2244">
                  <c:v>0.56874898317856337</c:v>
                </c:pt>
                <c:pt idx="2245">
                  <c:v>0.55514730255942157</c:v>
                </c:pt>
                <c:pt idx="2246">
                  <c:v>0.54443423996899776</c:v>
                </c:pt>
                <c:pt idx="2247">
                  <c:v>0.5429671051096624</c:v>
                </c:pt>
                <c:pt idx="2248">
                  <c:v>0.56114995989165251</c:v>
                </c:pt>
                <c:pt idx="2249">
                  <c:v>0.56175584522945088</c:v>
                </c:pt>
                <c:pt idx="2250">
                  <c:v>0.55409782545551367</c:v>
                </c:pt>
                <c:pt idx="2251">
                  <c:v>0.54167699429599736</c:v>
                </c:pt>
                <c:pt idx="2252">
                  <c:v>0.53772842812611066</c:v>
                </c:pt>
                <c:pt idx="2253">
                  <c:v>0.54341678178179476</c:v>
                </c:pt>
                <c:pt idx="2254">
                  <c:v>0.53700933709039089</c:v>
                </c:pt>
                <c:pt idx="2255">
                  <c:v>0.53360198986492391</c:v>
                </c:pt>
                <c:pt idx="2256">
                  <c:v>0.53795260138953249</c:v>
                </c:pt>
                <c:pt idx="2257">
                  <c:v>0.52685893407069551</c:v>
                </c:pt>
                <c:pt idx="2258">
                  <c:v>0.52194060912172402</c:v>
                </c:pt>
                <c:pt idx="2259">
                  <c:v>0.51420731274435927</c:v>
                </c:pt>
                <c:pt idx="2260">
                  <c:v>0.5051391791204749</c:v>
                </c:pt>
                <c:pt idx="2261">
                  <c:v>0.50186352738684448</c:v>
                </c:pt>
                <c:pt idx="2262">
                  <c:v>0.60214535429509719</c:v>
                </c:pt>
                <c:pt idx="2263">
                  <c:v>0.58750592274005409</c:v>
                </c:pt>
                <c:pt idx="2264">
                  <c:v>0.57272604118815051</c:v>
                </c:pt>
                <c:pt idx="2265">
                  <c:v>0.56117753772346368</c:v>
                </c:pt>
                <c:pt idx="2266">
                  <c:v>0.57366669212263233</c:v>
                </c:pt>
                <c:pt idx="2267">
                  <c:v>0.56985667895747216</c:v>
                </c:pt>
                <c:pt idx="2268">
                  <c:v>0.56461042294960162</c:v>
                </c:pt>
                <c:pt idx="2269">
                  <c:v>0.56129823895314968</c:v>
                </c:pt>
                <c:pt idx="2270">
                  <c:v>0.55343604692075976</c:v>
                </c:pt>
                <c:pt idx="2271">
                  <c:v>0.54174448164271516</c:v>
                </c:pt>
                <c:pt idx="2272">
                  <c:v>0.53363723073079727</c:v>
                </c:pt>
                <c:pt idx="2273">
                  <c:v>0.53122072014990951</c:v>
                </c:pt>
                <c:pt idx="2274">
                  <c:v>0.52715298100799279</c:v>
                </c:pt>
                <c:pt idx="2275">
                  <c:v>0.53629303171165932</c:v>
                </c:pt>
                <c:pt idx="2276">
                  <c:v>0.53869337040781584</c:v>
                </c:pt>
                <c:pt idx="2277">
                  <c:v>0.56820183254720102</c:v>
                </c:pt>
                <c:pt idx="2278">
                  <c:v>0.55985782635118742</c:v>
                </c:pt>
                <c:pt idx="2279">
                  <c:v>0.59952180543026223</c:v>
                </c:pt>
                <c:pt idx="2280">
                  <c:v>0.59895417926623573</c:v>
                </c:pt>
                <c:pt idx="2281">
                  <c:v>0.59357203790505364</c:v>
                </c:pt>
                <c:pt idx="2282">
                  <c:v>0.58515280587993646</c:v>
                </c:pt>
                <c:pt idx="2283">
                  <c:v>0.62909288839088651</c:v>
                </c:pt>
                <c:pt idx="2284">
                  <c:v>0.63208659962569169</c:v>
                </c:pt>
                <c:pt idx="2285">
                  <c:v>0.61616326720966585</c:v>
                </c:pt>
                <c:pt idx="2286">
                  <c:v>0.60437518298076842</c:v>
                </c:pt>
                <c:pt idx="2287">
                  <c:v>0.60291617189637159</c:v>
                </c:pt>
                <c:pt idx="2288">
                  <c:v>0.63734606763824686</c:v>
                </c:pt>
                <c:pt idx="2289">
                  <c:v>0.62038553302968047</c:v>
                </c:pt>
                <c:pt idx="2290">
                  <c:v>0.62248362267628943</c:v>
                </c:pt>
                <c:pt idx="2291">
                  <c:v>0.70616739170106446</c:v>
                </c:pt>
                <c:pt idx="2292">
                  <c:v>0.68280130046161513</c:v>
                </c:pt>
                <c:pt idx="2293">
                  <c:v>0.69687900219204935</c:v>
                </c:pt>
                <c:pt idx="2294">
                  <c:v>0.67714462244080065</c:v>
                </c:pt>
                <c:pt idx="2295">
                  <c:v>0.65787238877216159</c:v>
                </c:pt>
                <c:pt idx="2296">
                  <c:v>0.64235484924557762</c:v>
                </c:pt>
                <c:pt idx="2297">
                  <c:v>0.63455653744801799</c:v>
                </c:pt>
                <c:pt idx="2298">
                  <c:v>0.6187472169836632</c:v>
                </c:pt>
                <c:pt idx="2299">
                  <c:v>0.65938167070053366</c:v>
                </c:pt>
                <c:pt idx="2300">
                  <c:v>0.64553974832231631</c:v>
                </c:pt>
                <c:pt idx="2301">
                  <c:v>0.66717751810300974</c:v>
                </c:pt>
                <c:pt idx="2302">
                  <c:v>0.64614408224253528</c:v>
                </c:pt>
                <c:pt idx="2303">
                  <c:v>0.6298175531640795</c:v>
                </c:pt>
                <c:pt idx="2304">
                  <c:v>0.64869514486904922</c:v>
                </c:pt>
                <c:pt idx="2305">
                  <c:v>0.62902595071452516</c:v>
                </c:pt>
                <c:pt idx="2306">
                  <c:v>0.61582975483525615</c:v>
                </c:pt>
                <c:pt idx="2307">
                  <c:v>0.61934062474101703</c:v>
                </c:pt>
                <c:pt idx="2308">
                  <c:v>0.60995240552944485</c:v>
                </c:pt>
                <c:pt idx="2309">
                  <c:v>0.59696954379410805</c:v>
                </c:pt>
                <c:pt idx="2310">
                  <c:v>0.60109769517196521</c:v>
                </c:pt>
                <c:pt idx="2311">
                  <c:v>0.58596007550886842</c:v>
                </c:pt>
                <c:pt idx="2312">
                  <c:v>0.57106685780390298</c:v>
                </c:pt>
                <c:pt idx="2313">
                  <c:v>0.5818780054792777</c:v>
                </c:pt>
                <c:pt idx="2314">
                  <c:v>0.58086884936018812</c:v>
                </c:pt>
                <c:pt idx="2315">
                  <c:v>0.56823851585186491</c:v>
                </c:pt>
                <c:pt idx="2316">
                  <c:v>0.55652357331911606</c:v>
                </c:pt>
                <c:pt idx="2317">
                  <c:v>0.60044488317228861</c:v>
                </c:pt>
                <c:pt idx="2318">
                  <c:v>0.58753099163823697</c:v>
                </c:pt>
                <c:pt idx="2319">
                  <c:v>0.59448996579768809</c:v>
                </c:pt>
                <c:pt idx="2320">
                  <c:v>0.59463644412175265</c:v>
                </c:pt>
                <c:pt idx="2321">
                  <c:v>0.57909361951299776</c:v>
                </c:pt>
                <c:pt idx="2322">
                  <c:v>0.5959980018546901</c:v>
                </c:pt>
                <c:pt idx="2323">
                  <c:v>0.58506084188631491</c:v>
                </c:pt>
                <c:pt idx="2324">
                  <c:v>0.58417113729602699</c:v>
                </c:pt>
                <c:pt idx="2325">
                  <c:v>0.56964751582710771</c:v>
                </c:pt>
                <c:pt idx="2326">
                  <c:v>0.59431526160182102</c:v>
                </c:pt>
                <c:pt idx="2327">
                  <c:v>0.57871133497025007</c:v>
                </c:pt>
                <c:pt idx="2328">
                  <c:v>0.56466467527040631</c:v>
                </c:pt>
                <c:pt idx="2329">
                  <c:v>0.61842777606438237</c:v>
                </c:pt>
                <c:pt idx="2330">
                  <c:v>0.67497545789306024</c:v>
                </c:pt>
                <c:pt idx="2331">
                  <c:v>0.65642802490724639</c:v>
                </c:pt>
                <c:pt idx="2332">
                  <c:v>0.66036370029043923</c:v>
                </c:pt>
                <c:pt idx="2333">
                  <c:v>0.67890209682405955</c:v>
                </c:pt>
                <c:pt idx="2334">
                  <c:v>0.65843688509838671</c:v>
                </c:pt>
                <c:pt idx="2335">
                  <c:v>0.64343609165969473</c:v>
                </c:pt>
                <c:pt idx="2336">
                  <c:v>0.62423096126910249</c:v>
                </c:pt>
                <c:pt idx="2337">
                  <c:v>0.62261928235826047</c:v>
                </c:pt>
                <c:pt idx="2338">
                  <c:v>0.60625874684551417</c:v>
                </c:pt>
                <c:pt idx="2339">
                  <c:v>0.58988376949338939</c:v>
                </c:pt>
                <c:pt idx="2340">
                  <c:v>0.57702864270807885</c:v>
                </c:pt>
                <c:pt idx="2341">
                  <c:v>0.57528540671089257</c:v>
                </c:pt>
                <c:pt idx="2342">
                  <c:v>0.56180215962635582</c:v>
                </c:pt>
                <c:pt idx="2343">
                  <c:v>0.55065516617604338</c:v>
                </c:pt>
                <c:pt idx="2344">
                  <c:v>0.53898772123261629</c:v>
                </c:pt>
                <c:pt idx="2345">
                  <c:v>0.54678748482293815</c:v>
                </c:pt>
                <c:pt idx="2346">
                  <c:v>0.535070935923181</c:v>
                </c:pt>
                <c:pt idx="2347">
                  <c:v>0.52433283932506947</c:v>
                </c:pt>
                <c:pt idx="2348">
                  <c:v>0.51593958517127292</c:v>
                </c:pt>
                <c:pt idx="2349">
                  <c:v>0.50738837984179819</c:v>
                </c:pt>
                <c:pt idx="2350">
                  <c:v>0.49989902511845707</c:v>
                </c:pt>
                <c:pt idx="2351">
                  <c:v>0.54852049628660671</c:v>
                </c:pt>
                <c:pt idx="2352">
                  <c:v>0.54398884200332576</c:v>
                </c:pt>
                <c:pt idx="2353">
                  <c:v>0.58512081152993622</c:v>
                </c:pt>
                <c:pt idx="2354">
                  <c:v>1.0183504466737234</c:v>
                </c:pt>
                <c:pt idx="2355">
                  <c:v>0.99190495178470162</c:v>
                </c:pt>
                <c:pt idx="2356">
                  <c:v>0.94981629028949666</c:v>
                </c:pt>
                <c:pt idx="2357">
                  <c:v>0.91508305122292199</c:v>
                </c:pt>
                <c:pt idx="2358">
                  <c:v>0.97873777720353905</c:v>
                </c:pt>
                <c:pt idx="2359">
                  <c:v>0.95129109255302435</c:v>
                </c:pt>
                <c:pt idx="2360">
                  <c:v>0.98849605564703746</c:v>
                </c:pt>
                <c:pt idx="2361">
                  <c:v>0.94776554770245602</c:v>
                </c:pt>
                <c:pt idx="2362">
                  <c:v>0.99880499497526554</c:v>
                </c:pt>
                <c:pt idx="2363">
                  <c:v>0.95828145906316708</c:v>
                </c:pt>
                <c:pt idx="2364">
                  <c:v>0.93174327602486262</c:v>
                </c:pt>
                <c:pt idx="2365">
                  <c:v>0.89479259050144144</c:v>
                </c:pt>
                <c:pt idx="2366">
                  <c:v>0.89288265062662608</c:v>
                </c:pt>
                <c:pt idx="2367">
                  <c:v>0.87136543788783827</c:v>
                </c:pt>
                <c:pt idx="2368">
                  <c:v>0.83748494476997126</c:v>
                </c:pt>
                <c:pt idx="2369">
                  <c:v>0.80520385457795685</c:v>
                </c:pt>
                <c:pt idx="2370">
                  <c:v>0.7798602833347088</c:v>
                </c:pt>
                <c:pt idx="2371">
                  <c:v>0.75179025320433468</c:v>
                </c:pt>
                <c:pt idx="2372">
                  <c:v>0.73819936080572091</c:v>
                </c:pt>
                <c:pt idx="2373">
                  <c:v>0.71537055810483552</c:v>
                </c:pt>
                <c:pt idx="2374">
                  <c:v>0.91148884154170873</c:v>
                </c:pt>
                <c:pt idx="2375">
                  <c:v>0.8752074942595478</c:v>
                </c:pt>
                <c:pt idx="2376">
                  <c:v>0.87689955819268262</c:v>
                </c:pt>
                <c:pt idx="2377">
                  <c:v>1.021049282572523</c:v>
                </c:pt>
                <c:pt idx="2378">
                  <c:v>0.99688224154836447</c:v>
                </c:pt>
                <c:pt idx="2379">
                  <c:v>1.0099569814974987</c:v>
                </c:pt>
                <c:pt idx="2380">
                  <c:v>0.96656554102948977</c:v>
                </c:pt>
                <c:pt idx="2381">
                  <c:v>0.92668531825530753</c:v>
                </c:pt>
                <c:pt idx="2382">
                  <c:v>0.89708417556134745</c:v>
                </c:pt>
                <c:pt idx="2383">
                  <c:v>0.86883578386544569</c:v>
                </c:pt>
                <c:pt idx="2384">
                  <c:v>0.84654688550014312</c:v>
                </c:pt>
                <c:pt idx="2385">
                  <c:v>0.81884194478208194</c:v>
                </c:pt>
                <c:pt idx="2386">
                  <c:v>0.80648263951644628</c:v>
                </c:pt>
                <c:pt idx="2387">
                  <c:v>0.79236640935438551</c:v>
                </c:pt>
                <c:pt idx="2388">
                  <c:v>0.82110201363975488</c:v>
                </c:pt>
                <c:pt idx="2389">
                  <c:v>0.78983630630827528</c:v>
                </c:pt>
                <c:pt idx="2390">
                  <c:v>0.76080274469899811</c:v>
                </c:pt>
                <c:pt idx="2391">
                  <c:v>0.76533910250608117</c:v>
                </c:pt>
                <c:pt idx="2392">
                  <c:v>0.74175420548732918</c:v>
                </c:pt>
                <c:pt idx="2393">
                  <c:v>0.77384122765250907</c:v>
                </c:pt>
                <c:pt idx="2394">
                  <c:v>0.746989882205358</c:v>
                </c:pt>
                <c:pt idx="2395">
                  <c:v>0.72241558165895203</c:v>
                </c:pt>
                <c:pt idx="2396">
                  <c:v>0.69817432404232704</c:v>
                </c:pt>
                <c:pt idx="2397">
                  <c:v>0.69633890966148759</c:v>
                </c:pt>
                <c:pt idx="2398">
                  <c:v>0.67410328433958389</c:v>
                </c:pt>
                <c:pt idx="2399">
                  <c:v>0.79114206417714183</c:v>
                </c:pt>
                <c:pt idx="2400">
                  <c:v>0.76782236201924947</c:v>
                </c:pt>
                <c:pt idx="2401">
                  <c:v>0.7410191749424514</c:v>
                </c:pt>
                <c:pt idx="2402">
                  <c:v>0.73093776790708553</c:v>
                </c:pt>
                <c:pt idx="2403">
                  <c:v>0.70850801180069767</c:v>
                </c:pt>
                <c:pt idx="2404">
                  <c:v>0.68553164101564779</c:v>
                </c:pt>
                <c:pt idx="2405">
                  <c:v>0.66518147113474446</c:v>
                </c:pt>
                <c:pt idx="2406">
                  <c:v>0.64450962547516144</c:v>
                </c:pt>
                <c:pt idx="2407">
                  <c:v>0.65540461882174728</c:v>
                </c:pt>
                <c:pt idx="2408">
                  <c:v>0.66483695215185934</c:v>
                </c:pt>
                <c:pt idx="2409">
                  <c:v>0.64943464031507836</c:v>
                </c:pt>
                <c:pt idx="2410">
                  <c:v>0.63052410250162827</c:v>
                </c:pt>
                <c:pt idx="2411">
                  <c:v>0.61267854714917358</c:v>
                </c:pt>
                <c:pt idx="2412">
                  <c:v>0.59570522494373801</c:v>
                </c:pt>
                <c:pt idx="2413">
                  <c:v>0.60173641546831236</c:v>
                </c:pt>
                <c:pt idx="2414">
                  <c:v>0.59300925921012482</c:v>
                </c:pt>
                <c:pt idx="2415">
                  <c:v>0.5853710543017524</c:v>
                </c:pt>
                <c:pt idx="2416">
                  <c:v>0.92417286312118807</c:v>
                </c:pt>
                <c:pt idx="2417">
                  <c:v>0.90612239166191089</c:v>
                </c:pt>
                <c:pt idx="2418">
                  <c:v>0.87141109049240562</c:v>
                </c:pt>
                <c:pt idx="2419">
                  <c:v>0.8407659922666828</c:v>
                </c:pt>
                <c:pt idx="2420">
                  <c:v>0.91538906348724669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38656"/>
        <c:axId val="144840192"/>
      </c:scatterChart>
      <c:valAx>
        <c:axId val="144838656"/>
        <c:scaling>
          <c:orientation val="minMax"/>
        </c:scaling>
        <c:delete val="0"/>
        <c:axPos val="b"/>
        <c:numFmt formatCode="dd\-mmm\-yy_)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ko-KR"/>
          </a:p>
        </c:txPr>
        <c:crossAx val="144840192"/>
        <c:crosses val="autoZero"/>
        <c:crossBetween val="midCat"/>
      </c:valAx>
      <c:valAx>
        <c:axId val="144840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838656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9</xdr:row>
      <xdr:rowOff>123825</xdr:rowOff>
    </xdr:from>
    <xdr:to>
      <xdr:col>14</xdr:col>
      <xdr:colOff>142875</xdr:colOff>
      <xdr:row>26</xdr:row>
      <xdr:rowOff>114300</xdr:rowOff>
    </xdr:to>
    <xdr:graphicFrame macro="">
      <xdr:nvGraphicFramePr>
        <xdr:cNvPr id="30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4</xdr:row>
      <xdr:rowOff>0</xdr:rowOff>
    </xdr:from>
    <xdr:to>
      <xdr:col>11</xdr:col>
      <xdr:colOff>685800</xdr:colOff>
      <xdr:row>9</xdr:row>
      <xdr:rowOff>152400</xdr:rowOff>
    </xdr:to>
    <xdr:sp macro="" textlink="">
      <xdr:nvSpPr>
        <xdr:cNvPr id="2" name="TextBox 1"/>
        <xdr:cNvSpPr txBox="1"/>
      </xdr:nvSpPr>
      <xdr:spPr>
        <a:xfrm>
          <a:off x="6229350" y="647700"/>
          <a:ext cx="2171700" cy="962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/>
            <a:t>Solver finds value of lambda  (cell J1) that maximizes the likelihood function  in cell E2426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2430</xdr:row>
      <xdr:rowOff>0</xdr:rowOff>
    </xdr:from>
    <xdr:to>
      <xdr:col>8</xdr:col>
      <xdr:colOff>361950</xdr:colOff>
      <xdr:row>2440</xdr:row>
      <xdr:rowOff>38101</xdr:rowOff>
    </xdr:to>
    <xdr:sp macro="" textlink="">
      <xdr:nvSpPr>
        <xdr:cNvPr id="2" name="TextBox 1"/>
        <xdr:cNvSpPr txBox="1"/>
      </xdr:nvSpPr>
      <xdr:spPr>
        <a:xfrm>
          <a:off x="3667125" y="393477750"/>
          <a:ext cx="2590800" cy="165735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en-US" sz="1100"/>
            <a:t>In the variance targeting approach,  the long run</a:t>
          </a:r>
          <a:r>
            <a:rPr lang="en-US" sz="1100" baseline="0"/>
            <a:t> average variance, V_L ,is set equal to the sample variance.</a:t>
          </a:r>
        </a:p>
        <a:p>
          <a:r>
            <a:rPr lang="en-US" sz="1100" baseline="0"/>
            <a:t>This means that </a:t>
          </a:r>
          <a:r>
            <a:rPr lang="en-US" sz="1100" baseline="0">
              <a:latin typeface="Symbol" pitchFamily="18" charset="2"/>
            </a:rPr>
            <a:t>w</a:t>
          </a:r>
          <a:r>
            <a:rPr lang="en-US" sz="1100" baseline="0"/>
            <a:t> =V_L*  (1-</a:t>
          </a:r>
          <a:r>
            <a:rPr lang="en-US" sz="1100" baseline="0">
              <a:latin typeface="Symbol" pitchFamily="18" charset="2"/>
            </a:rPr>
            <a:t>a</a:t>
          </a:r>
          <a:r>
            <a:rPr lang="en-US" sz="1100" baseline="0"/>
            <a:t>-</a:t>
          </a:r>
          <a:r>
            <a:rPr lang="en-US" sz="1100" baseline="0">
              <a:latin typeface="Symbol" pitchFamily="18" charset="2"/>
            </a:rPr>
            <a:t>b</a:t>
          </a:r>
          <a:r>
            <a:rPr lang="en-US" sz="1100" baseline="0"/>
            <a:t>)</a:t>
          </a:r>
        </a:p>
        <a:p>
          <a:r>
            <a:rPr lang="en-US" sz="1100" baseline="0"/>
            <a:t> Solver searches for values of C2428 and c2429 that maximize the likelihood function in E2427. </a:t>
          </a:r>
        </a:p>
        <a:p>
          <a:r>
            <a:rPr lang="en-US" sz="1100" baseline="0">
              <a:latin typeface="Symbol" pitchFamily="18" charset="2"/>
            </a:rPr>
            <a:t>w, b</a:t>
          </a:r>
          <a:r>
            <a:rPr lang="en-US" sz="1100" baseline="0"/>
            <a:t> and </a:t>
          </a:r>
          <a:r>
            <a:rPr lang="en-US" sz="1100" baseline="0">
              <a:latin typeface="Symbol" pitchFamily="18" charset="2"/>
            </a:rPr>
            <a:t>a</a:t>
          </a:r>
          <a:r>
            <a:rPr lang="en-US" sz="1100" baseline="0"/>
            <a:t> are in cells C2427:C2429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2431</xdr:row>
      <xdr:rowOff>0</xdr:rowOff>
    </xdr:from>
    <xdr:to>
      <xdr:col>6</xdr:col>
      <xdr:colOff>609600</xdr:colOff>
      <xdr:row>2440</xdr:row>
      <xdr:rowOff>57150</xdr:rowOff>
    </xdr:to>
    <xdr:sp macro="" textlink="">
      <xdr:nvSpPr>
        <xdr:cNvPr id="2" name="TextBox 1"/>
        <xdr:cNvSpPr txBox="1"/>
      </xdr:nvSpPr>
      <xdr:spPr>
        <a:xfrm>
          <a:off x="3752850" y="393639675"/>
          <a:ext cx="2095500" cy="151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pPr>
            <a:lnSpc>
              <a:spcPts val="1200"/>
            </a:lnSpc>
          </a:pPr>
          <a:r>
            <a:rPr lang="en-US" sz="1100"/>
            <a:t>Solver searches over</a:t>
          </a:r>
          <a:r>
            <a:rPr lang="en-US" sz="1100" baseline="0"/>
            <a:t>  </a:t>
          </a:r>
        </a:p>
        <a:p>
          <a:pPr>
            <a:lnSpc>
              <a:spcPts val="1200"/>
            </a:lnSpc>
          </a:pPr>
          <a:r>
            <a:rPr lang="en-US" sz="1100" baseline="0"/>
            <a:t>B2426 (which is </a:t>
          </a:r>
          <a:r>
            <a:rPr lang="en-US" sz="1100" baseline="0">
              <a:latin typeface="Symbol" pitchFamily="18" charset="2"/>
            </a:rPr>
            <a:t>w</a:t>
          </a:r>
          <a:r>
            <a:rPr lang="en-US" sz="1100" baseline="0"/>
            <a:t>*100000)</a:t>
          </a:r>
        </a:p>
        <a:p>
          <a:pPr>
            <a:lnSpc>
              <a:spcPts val="1200"/>
            </a:lnSpc>
          </a:pPr>
          <a:r>
            <a:rPr lang="en-US" sz="1100" baseline="0"/>
            <a:t>B2427 (which is </a:t>
          </a:r>
          <a:r>
            <a:rPr lang="en-US" sz="1100" baseline="0">
              <a:latin typeface="Symbol" pitchFamily="18" charset="2"/>
            </a:rPr>
            <a:t>b</a:t>
          </a:r>
          <a:r>
            <a:rPr lang="en-US" sz="1100" baseline="0"/>
            <a:t>)</a:t>
          </a:r>
        </a:p>
        <a:p>
          <a:pPr>
            <a:lnSpc>
              <a:spcPts val="1200"/>
            </a:lnSpc>
          </a:pPr>
          <a:r>
            <a:rPr lang="en-US" sz="1100" baseline="0"/>
            <a:t>B2428: (which is </a:t>
          </a:r>
          <a:r>
            <a:rPr lang="en-US" sz="1100" baseline="0">
              <a:latin typeface="Symbol" pitchFamily="18" charset="2"/>
            </a:rPr>
            <a:t>a</a:t>
          </a:r>
          <a:r>
            <a:rPr lang="en-US" sz="1100" baseline="0"/>
            <a:t>*10) </a:t>
          </a:r>
        </a:p>
        <a:p>
          <a:pPr>
            <a:lnSpc>
              <a:spcPts val="1200"/>
            </a:lnSpc>
          </a:pPr>
          <a:r>
            <a:rPr lang="en-US" sz="1100" baseline="0"/>
            <a:t>The likelhood function (to be maximized) is in E2426</a:t>
          </a:r>
        </a:p>
        <a:p>
          <a:pPr>
            <a:lnSpc>
              <a:spcPts val="1300"/>
            </a:lnSpc>
          </a:pPr>
          <a:r>
            <a:rPr lang="en-US" sz="1100" baseline="0">
              <a:solidFill>
                <a:schemeClr val="dk1"/>
              </a:solidFill>
              <a:latin typeface="Symbol" pitchFamily="18" charset="2"/>
              <a:ea typeface="+mn-ea"/>
              <a:cs typeface="+mn-cs"/>
            </a:rPr>
            <a:t>w</a:t>
          </a: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, </a:t>
          </a:r>
          <a:r>
            <a:rPr lang="en-US" sz="1100" baseline="0">
              <a:solidFill>
                <a:schemeClr val="dk1"/>
              </a:solidFill>
              <a:latin typeface="Symbol" pitchFamily="18" charset="2"/>
              <a:ea typeface="+mn-ea"/>
              <a:cs typeface="+mn-cs"/>
            </a:rPr>
            <a:t>b</a:t>
          </a: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,  and  </a:t>
          </a:r>
          <a:r>
            <a:rPr lang="en-US" sz="1100" baseline="0">
              <a:solidFill>
                <a:schemeClr val="dk1"/>
              </a:solidFill>
              <a:latin typeface="Symbol" pitchFamily="18" charset="2"/>
              <a:ea typeface="+mn-ea"/>
              <a:cs typeface="+mn-cs"/>
            </a:rPr>
            <a:t>a</a:t>
          </a: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 are in </a:t>
          </a:r>
          <a:endParaRPr lang="en-US"/>
        </a:p>
        <a:p>
          <a:pPr>
            <a:lnSpc>
              <a:spcPts val="1200"/>
            </a:lnSpc>
          </a:pPr>
          <a:r>
            <a:rPr lang="en-US" sz="1100" baseline="0">
              <a:solidFill>
                <a:schemeClr val="dk1"/>
              </a:solidFill>
              <a:latin typeface="+mn-lt"/>
              <a:ea typeface="+mn-ea"/>
              <a:cs typeface="+mn-cs"/>
            </a:rPr>
            <a:t>C2426:C2428. </a:t>
          </a:r>
          <a:endParaRPr lang="en-US"/>
        </a:p>
        <a:p>
          <a:pPr>
            <a:lnSpc>
              <a:spcPts val="1200"/>
            </a:lnSpc>
          </a:pPr>
          <a:endParaRPr lang="en-US" sz="1100" baseline="0"/>
        </a:p>
        <a:p>
          <a:pPr>
            <a:lnSpc>
              <a:spcPts val="1100"/>
            </a:lnSpc>
          </a:pPr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56"/>
  <sheetViews>
    <sheetView workbookViewId="0">
      <selection activeCell="B5" sqref="B5"/>
    </sheetView>
  </sheetViews>
  <sheetFormatPr defaultRowHeight="12.75" x14ac:dyDescent="0.2"/>
  <cols>
    <col min="1" max="1" width="10.42578125" style="5" customWidth="1"/>
    <col min="2" max="2" width="11.140625" style="9" customWidth="1"/>
  </cols>
  <sheetData>
    <row r="1" spans="1:5" x14ac:dyDescent="0.2">
      <c r="A1" s="1"/>
      <c r="B1" s="36" t="s">
        <v>15</v>
      </c>
    </row>
    <row r="2" spans="1:5" x14ac:dyDescent="0.2">
      <c r="A2" s="3">
        <v>32150</v>
      </c>
      <c r="B2" s="5">
        <v>0.65993788819876686</v>
      </c>
      <c r="E2" s="9" t="s">
        <v>21</v>
      </c>
    </row>
    <row r="3" spans="1:5" x14ac:dyDescent="0.2">
      <c r="A3" s="3">
        <v>32153</v>
      </c>
      <c r="B3" s="5">
        <v>0.6480653747369981</v>
      </c>
    </row>
    <row r="4" spans="1:5" x14ac:dyDescent="0.2">
      <c r="A4" s="3">
        <v>32154</v>
      </c>
      <c r="B4" s="5">
        <v>0.66738291595220067</v>
      </c>
    </row>
    <row r="5" spans="1:5" x14ac:dyDescent="0.2">
      <c r="A5" s="3">
        <v>32155</v>
      </c>
      <c r="B5" s="5">
        <v>0.64977292892366723</v>
      </c>
    </row>
    <row r="6" spans="1:5" x14ac:dyDescent="0.2">
      <c r="A6" s="3">
        <v>32156</v>
      </c>
      <c r="B6" s="5">
        <v>0.68781750924096119</v>
      </c>
    </row>
    <row r="7" spans="1:5" x14ac:dyDescent="0.2">
      <c r="A7" s="3">
        <v>32157</v>
      </c>
      <c r="B7" s="5">
        <v>0.67482322318785326</v>
      </c>
    </row>
    <row r="8" spans="1:5" x14ac:dyDescent="0.2">
      <c r="A8" s="3">
        <v>32160</v>
      </c>
      <c r="B8" s="5">
        <v>0.97823762214544907</v>
      </c>
    </row>
    <row r="9" spans="1:5" x14ac:dyDescent="0.2">
      <c r="A9" s="3">
        <v>32161</v>
      </c>
      <c r="B9" s="5">
        <v>0.94049014766475536</v>
      </c>
    </row>
    <row r="10" spans="1:5" x14ac:dyDescent="0.2">
      <c r="A10" s="3">
        <v>32162</v>
      </c>
      <c r="B10" s="5">
        <v>0.9240591983966232</v>
      </c>
    </row>
    <row r="11" spans="1:5" x14ac:dyDescent="0.2">
      <c r="A11" s="3">
        <v>32163</v>
      </c>
      <c r="B11" s="5">
        <v>0.90657674638541341</v>
      </c>
    </row>
    <row r="12" spans="1:5" x14ac:dyDescent="0.2">
      <c r="A12" s="3">
        <v>32164</v>
      </c>
      <c r="B12" s="5">
        <v>0.87582993820837962</v>
      </c>
    </row>
    <row r="13" spans="1:5" x14ac:dyDescent="0.2">
      <c r="A13" s="3">
        <v>32167</v>
      </c>
      <c r="B13" s="5">
        <v>0.84072900227342451</v>
      </c>
    </row>
    <row r="14" spans="1:5" x14ac:dyDescent="0.2">
      <c r="A14" s="3">
        <v>32168</v>
      </c>
      <c r="B14" s="5">
        <v>0.80861794171363466</v>
      </c>
    </row>
    <row r="15" spans="1:5" x14ac:dyDescent="0.2">
      <c r="A15" s="3">
        <v>32169</v>
      </c>
      <c r="B15" s="5">
        <v>0.77801550836632671</v>
      </c>
    </row>
    <row r="16" spans="1:5" x14ac:dyDescent="0.2">
      <c r="A16" s="3">
        <v>32170</v>
      </c>
      <c r="B16" s="5">
        <v>0.74961383288394579</v>
      </c>
    </row>
    <row r="17" spans="1:2" x14ac:dyDescent="0.2">
      <c r="A17" s="3">
        <v>32171</v>
      </c>
      <c r="B17" s="5">
        <v>0.72713912155687965</v>
      </c>
    </row>
    <row r="18" spans="1:2" x14ac:dyDescent="0.2">
      <c r="A18" s="3">
        <v>32174</v>
      </c>
      <c r="B18" s="5">
        <v>0.7086811107999651</v>
      </c>
    </row>
    <row r="19" spans="1:2" x14ac:dyDescent="0.2">
      <c r="A19" s="3">
        <v>32175</v>
      </c>
      <c r="B19" s="5">
        <v>0.74690444426780356</v>
      </c>
    </row>
    <row r="20" spans="1:2" x14ac:dyDescent="0.2">
      <c r="A20" s="3">
        <v>32176</v>
      </c>
      <c r="B20" s="5">
        <v>0.74480994351804275</v>
      </c>
    </row>
    <row r="21" spans="1:2" x14ac:dyDescent="0.2">
      <c r="A21" s="3">
        <v>32177</v>
      </c>
      <c r="B21" s="5">
        <v>0.72087586853286933</v>
      </c>
    </row>
    <row r="22" spans="1:2" x14ac:dyDescent="0.2">
      <c r="A22" s="3">
        <v>32178</v>
      </c>
      <c r="B22" s="5">
        <v>0.71125592848639463</v>
      </c>
    </row>
    <row r="23" spans="1:2" x14ac:dyDescent="0.2">
      <c r="A23" s="3">
        <v>32181</v>
      </c>
      <c r="B23" s="5">
        <v>0.68727462403717077</v>
      </c>
    </row>
    <row r="24" spans="1:2" x14ac:dyDescent="0.2">
      <c r="A24" s="3">
        <v>32182</v>
      </c>
      <c r="B24" s="5">
        <v>0.66542086029823233</v>
      </c>
    </row>
    <row r="25" spans="1:2" x14ac:dyDescent="0.2">
      <c r="A25" s="3">
        <v>32183</v>
      </c>
      <c r="B25" s="5">
        <v>0.65528405747774043</v>
      </c>
    </row>
    <row r="26" spans="1:2" x14ac:dyDescent="0.2">
      <c r="A26" s="3">
        <v>32184</v>
      </c>
      <c r="B26" s="5">
        <v>0.63773724560033274</v>
      </c>
    </row>
    <row r="27" spans="1:2" x14ac:dyDescent="0.2">
      <c r="A27" s="3">
        <v>32185</v>
      </c>
      <c r="B27" s="5">
        <v>0.61892511489263047</v>
      </c>
    </row>
    <row r="28" spans="1:2" x14ac:dyDescent="0.2">
      <c r="A28" s="3">
        <v>32188</v>
      </c>
      <c r="B28" s="5">
        <v>0.72623647726881013</v>
      </c>
    </row>
    <row r="29" spans="1:2" x14ac:dyDescent="0.2">
      <c r="A29" s="3">
        <v>32189</v>
      </c>
      <c r="B29" s="5">
        <v>0.72357271126637668</v>
      </c>
    </row>
    <row r="30" spans="1:2" x14ac:dyDescent="0.2">
      <c r="A30" s="3">
        <v>32190</v>
      </c>
      <c r="B30" s="5">
        <v>0.69902773708308641</v>
      </c>
    </row>
    <row r="31" spans="1:2" x14ac:dyDescent="0.2">
      <c r="A31" s="3">
        <v>32191</v>
      </c>
      <c r="B31" s="5">
        <v>0.6759972506038775</v>
      </c>
    </row>
    <row r="32" spans="1:2" x14ac:dyDescent="0.2">
      <c r="A32" s="3">
        <v>32192</v>
      </c>
      <c r="B32" s="5">
        <v>0.6658137240508134</v>
      </c>
    </row>
    <row r="33" spans="1:2" x14ac:dyDescent="0.2">
      <c r="A33" s="3">
        <v>32195</v>
      </c>
      <c r="B33" s="5">
        <v>0.64842009999491457</v>
      </c>
    </row>
    <row r="34" spans="1:2" x14ac:dyDescent="0.2">
      <c r="A34" s="3">
        <v>32196</v>
      </c>
      <c r="B34" s="5">
        <v>0.6453670191676778</v>
      </c>
    </row>
    <row r="35" spans="1:2" x14ac:dyDescent="0.2">
      <c r="A35" s="3">
        <v>32197</v>
      </c>
      <c r="B35" s="5">
        <v>0.63652835195193935</v>
      </c>
    </row>
    <row r="36" spans="1:2" x14ac:dyDescent="0.2">
      <c r="A36" s="3">
        <v>32198</v>
      </c>
      <c r="B36" s="5">
        <v>0.61793820404375666</v>
      </c>
    </row>
    <row r="37" spans="1:2" x14ac:dyDescent="0.2">
      <c r="A37" s="3">
        <v>32199</v>
      </c>
      <c r="B37" s="5">
        <v>0.60060707470314645</v>
      </c>
    </row>
    <row r="38" spans="1:2" x14ac:dyDescent="0.2">
      <c r="A38" s="3">
        <v>32202</v>
      </c>
      <c r="B38" s="5">
        <v>0.58996423927242625</v>
      </c>
    </row>
    <row r="39" spans="1:2" x14ac:dyDescent="0.2">
      <c r="A39" s="3">
        <v>32203</v>
      </c>
      <c r="B39" s="5">
        <v>0.57470443796865311</v>
      </c>
    </row>
    <row r="40" spans="1:2" x14ac:dyDescent="0.2">
      <c r="A40" s="3">
        <v>32204</v>
      </c>
      <c r="B40" s="5">
        <v>0.56085629605617071</v>
      </c>
    </row>
    <row r="41" spans="1:2" x14ac:dyDescent="0.2">
      <c r="A41" s="3">
        <v>32205</v>
      </c>
      <c r="B41" s="5">
        <v>0.56639339284263845</v>
      </c>
    </row>
    <row r="42" spans="1:2" x14ac:dyDescent="0.2">
      <c r="A42" s="3">
        <v>32206</v>
      </c>
      <c r="B42" s="5">
        <v>0.55343365167269176</v>
      </c>
    </row>
    <row r="43" spans="1:2" x14ac:dyDescent="0.2">
      <c r="A43" s="3">
        <v>32209</v>
      </c>
      <c r="B43" s="5">
        <v>0.54413989195280554</v>
      </c>
    </row>
    <row r="44" spans="1:2" x14ac:dyDescent="0.2">
      <c r="A44" s="3">
        <v>32210</v>
      </c>
      <c r="B44" s="5">
        <v>0.54849833917361523</v>
      </c>
    </row>
    <row r="45" spans="1:2" x14ac:dyDescent="0.2">
      <c r="A45" s="3">
        <v>32211</v>
      </c>
      <c r="B45" s="5">
        <v>0.53660825303508597</v>
      </c>
    </row>
    <row r="46" spans="1:2" x14ac:dyDescent="0.2">
      <c r="A46" s="3">
        <v>32212</v>
      </c>
      <c r="B46" s="5">
        <v>0.52622622910705397</v>
      </c>
    </row>
    <row r="47" spans="1:2" x14ac:dyDescent="0.2">
      <c r="A47" s="3">
        <v>32213</v>
      </c>
      <c r="B47" s="5">
        <v>0.51829541890608621</v>
      </c>
    </row>
    <row r="48" spans="1:2" x14ac:dyDescent="0.2">
      <c r="A48" s="3">
        <v>32216</v>
      </c>
      <c r="B48" s="5">
        <v>0.52084342665478089</v>
      </c>
    </row>
    <row r="49" spans="1:2" x14ac:dyDescent="0.2">
      <c r="A49" s="3">
        <v>32217</v>
      </c>
      <c r="B49" s="5">
        <v>0.51432270593869234</v>
      </c>
    </row>
    <row r="50" spans="1:2" x14ac:dyDescent="0.2">
      <c r="A50" s="3">
        <v>32218</v>
      </c>
      <c r="B50" s="5">
        <v>0.50543884473829692</v>
      </c>
    </row>
    <row r="51" spans="1:2" x14ac:dyDescent="0.2">
      <c r="A51" s="3">
        <v>32219</v>
      </c>
      <c r="B51" s="5">
        <v>0.50106870998501651</v>
      </c>
    </row>
    <row r="52" spans="1:2" x14ac:dyDescent="0.2">
      <c r="A52" s="3">
        <v>32220</v>
      </c>
      <c r="B52" s="5">
        <v>0.5115354636735312</v>
      </c>
    </row>
    <row r="53" spans="1:2" x14ac:dyDescent="0.2">
      <c r="A53" s="3">
        <v>32223</v>
      </c>
      <c r="B53" s="5">
        <v>0.50590023803217787</v>
      </c>
    </row>
    <row r="54" spans="1:2" x14ac:dyDescent="0.2">
      <c r="A54" s="3">
        <v>32224</v>
      </c>
      <c r="B54" s="5">
        <v>0.59453368775058291</v>
      </c>
    </row>
    <row r="55" spans="1:2" x14ac:dyDescent="0.2">
      <c r="A55" s="3">
        <v>32225</v>
      </c>
      <c r="B55" s="5">
        <v>0.58873655274549519</v>
      </c>
    </row>
    <row r="56" spans="1:2" x14ac:dyDescent="0.2">
      <c r="A56" s="3">
        <v>32226</v>
      </c>
      <c r="B56" s="5">
        <v>0.58085568977283653</v>
      </c>
    </row>
    <row r="57" spans="1:2" x14ac:dyDescent="0.2">
      <c r="A57" s="3">
        <v>32227</v>
      </c>
      <c r="B57" s="5">
        <v>0.58782166106603051</v>
      </c>
    </row>
    <row r="58" spans="1:2" x14ac:dyDescent="0.2">
      <c r="A58" s="3">
        <v>32230</v>
      </c>
      <c r="B58" s="5">
        <v>0.5819731478204393</v>
      </c>
    </row>
    <row r="59" spans="1:2" x14ac:dyDescent="0.2">
      <c r="A59" s="3">
        <v>32231</v>
      </c>
      <c r="B59" s="5">
        <v>0.62623127221662922</v>
      </c>
    </row>
    <row r="60" spans="1:2" x14ac:dyDescent="0.2">
      <c r="A60" s="3">
        <v>32232</v>
      </c>
      <c r="B60" s="5">
        <v>0.61520887926073664</v>
      </c>
    </row>
    <row r="61" spans="1:2" x14ac:dyDescent="0.2">
      <c r="A61" s="3">
        <v>32233</v>
      </c>
      <c r="B61" s="5">
        <v>0.60775826225353036</v>
      </c>
    </row>
    <row r="62" spans="1:2" x14ac:dyDescent="0.2">
      <c r="A62" s="3">
        <v>32238</v>
      </c>
      <c r="B62" s="5">
        <v>0.62890557184754459</v>
      </c>
    </row>
    <row r="63" spans="1:2" x14ac:dyDescent="0.2">
      <c r="A63" s="3">
        <v>32239</v>
      </c>
      <c r="B63" s="5">
        <v>0.62985473507091028</v>
      </c>
    </row>
    <row r="64" spans="1:2" x14ac:dyDescent="0.2">
      <c r="A64" s="3">
        <v>32240</v>
      </c>
      <c r="B64" s="5">
        <v>0.61205749519337882</v>
      </c>
    </row>
    <row r="65" spans="1:2" x14ac:dyDescent="0.2">
      <c r="A65" s="3">
        <v>32241</v>
      </c>
      <c r="B65" s="5">
        <v>0.61583411676073041</v>
      </c>
    </row>
    <row r="66" spans="1:2" x14ac:dyDescent="0.2">
      <c r="A66" s="3">
        <v>32244</v>
      </c>
      <c r="B66" s="5">
        <v>0.59887919090441921</v>
      </c>
    </row>
    <row r="67" spans="1:2" x14ac:dyDescent="0.2">
      <c r="A67" s="3">
        <v>32245</v>
      </c>
      <c r="B67" s="5">
        <v>0.58292218132095386</v>
      </c>
    </row>
    <row r="68" spans="1:2" x14ac:dyDescent="0.2">
      <c r="A68" s="3">
        <v>32246</v>
      </c>
      <c r="B68" s="5">
        <v>0.56820192714297613</v>
      </c>
    </row>
    <row r="69" spans="1:2" x14ac:dyDescent="0.2">
      <c r="A69" s="3">
        <v>32247</v>
      </c>
      <c r="B69" s="5">
        <v>0.56414706693196748</v>
      </c>
    </row>
    <row r="70" spans="1:2" x14ac:dyDescent="0.2">
      <c r="A70" s="3">
        <v>32248</v>
      </c>
      <c r="B70" s="5">
        <v>0.71852500611542724</v>
      </c>
    </row>
    <row r="71" spans="1:2" x14ac:dyDescent="0.2">
      <c r="A71" s="3">
        <v>32251</v>
      </c>
      <c r="B71" s="5">
        <v>0.69391252463064323</v>
      </c>
    </row>
    <row r="72" spans="1:2" x14ac:dyDescent="0.2">
      <c r="A72" s="3">
        <v>32252</v>
      </c>
      <c r="B72" s="5">
        <v>0.6735103492808554</v>
      </c>
    </row>
    <row r="73" spans="1:2" x14ac:dyDescent="0.2">
      <c r="A73" s="3">
        <v>32253</v>
      </c>
      <c r="B73" s="5">
        <v>0.65204482510033224</v>
      </c>
    </row>
    <row r="74" spans="1:2" x14ac:dyDescent="0.2">
      <c r="A74" s="3">
        <v>32254</v>
      </c>
      <c r="B74" s="5">
        <v>0.63482198177619342</v>
      </c>
    </row>
    <row r="75" spans="1:2" x14ac:dyDescent="0.2">
      <c r="A75" s="3">
        <v>32255</v>
      </c>
      <c r="B75" s="5">
        <v>0.61811928555762963</v>
      </c>
    </row>
    <row r="76" spans="1:2" x14ac:dyDescent="0.2">
      <c r="A76" s="3">
        <v>32258</v>
      </c>
      <c r="B76" s="5">
        <v>0.61264010948362346</v>
      </c>
    </row>
    <row r="77" spans="1:2" x14ac:dyDescent="0.2">
      <c r="A77" s="3">
        <v>32259</v>
      </c>
      <c r="B77" s="5">
        <v>0.59679455137946413</v>
      </c>
    </row>
    <row r="78" spans="1:2" x14ac:dyDescent="0.2">
      <c r="A78" s="3">
        <v>32260</v>
      </c>
      <c r="B78" s="5">
        <v>0.58107220805417881</v>
      </c>
    </row>
    <row r="79" spans="1:2" x14ac:dyDescent="0.2">
      <c r="A79" s="3">
        <v>32261</v>
      </c>
      <c r="B79" s="5">
        <v>0.57509318209172633</v>
      </c>
    </row>
    <row r="80" spans="1:2" x14ac:dyDescent="0.2">
      <c r="A80" s="3">
        <v>32262</v>
      </c>
      <c r="B80" s="5">
        <v>0.56592536489551748</v>
      </c>
    </row>
    <row r="81" spans="1:2" x14ac:dyDescent="0.2">
      <c r="A81" s="3">
        <v>32266</v>
      </c>
      <c r="B81" s="5">
        <v>0.55310240968484237</v>
      </c>
    </row>
    <row r="82" spans="1:2" x14ac:dyDescent="0.2">
      <c r="A82" s="3">
        <v>32267</v>
      </c>
      <c r="B82" s="5">
        <v>0.54089570302754131</v>
      </c>
    </row>
    <row r="83" spans="1:2" x14ac:dyDescent="0.2">
      <c r="A83" s="3">
        <v>32268</v>
      </c>
      <c r="B83" s="5">
        <v>0.53132162946770278</v>
      </c>
    </row>
    <row r="84" spans="1:2" x14ac:dyDescent="0.2">
      <c r="A84" s="3">
        <v>32269</v>
      </c>
      <c r="B84" s="5">
        <v>0.53137926408875269</v>
      </c>
    </row>
    <row r="85" spans="1:2" x14ac:dyDescent="0.2">
      <c r="A85" s="3">
        <v>32272</v>
      </c>
      <c r="B85" s="5">
        <v>0.52849382369318654</v>
      </c>
    </row>
    <row r="86" spans="1:2" x14ac:dyDescent="0.2">
      <c r="A86" s="3">
        <v>32273</v>
      </c>
      <c r="B86" s="5">
        <v>0.52225952804052389</v>
      </c>
    </row>
    <row r="87" spans="1:2" x14ac:dyDescent="0.2">
      <c r="A87" s="3">
        <v>32274</v>
      </c>
      <c r="B87" s="5">
        <v>0.51484961457498402</v>
      </c>
    </row>
    <row r="88" spans="1:2" x14ac:dyDescent="0.2">
      <c r="A88" s="3">
        <v>32275</v>
      </c>
      <c r="B88" s="5">
        <v>0.50571220676646877</v>
      </c>
    </row>
    <row r="89" spans="1:2" x14ac:dyDescent="0.2">
      <c r="A89" s="3">
        <v>32276</v>
      </c>
      <c r="B89" s="5">
        <v>0.49766605987326973</v>
      </c>
    </row>
    <row r="90" spans="1:2" x14ac:dyDescent="0.2">
      <c r="A90" s="3">
        <v>32279</v>
      </c>
      <c r="B90" s="5">
        <v>0.49137739705859584</v>
      </c>
    </row>
    <row r="91" spans="1:2" x14ac:dyDescent="0.2">
      <c r="A91" s="3">
        <v>32280</v>
      </c>
      <c r="B91" s="5">
        <v>0.48486997980180646</v>
      </c>
    </row>
    <row r="92" spans="1:2" x14ac:dyDescent="0.2">
      <c r="A92" s="3">
        <v>32281</v>
      </c>
      <c r="B92" s="5">
        <v>0.51437258715991063</v>
      </c>
    </row>
    <row r="93" spans="1:2" x14ac:dyDescent="0.2">
      <c r="A93" s="3">
        <v>32282</v>
      </c>
      <c r="B93" s="5">
        <v>0.50836101105921849</v>
      </c>
    </row>
    <row r="94" spans="1:2" x14ac:dyDescent="0.2">
      <c r="A94" s="3">
        <v>32283</v>
      </c>
      <c r="B94" s="5">
        <v>0.51507524875480515</v>
      </c>
    </row>
    <row r="95" spans="1:2" x14ac:dyDescent="0.2">
      <c r="A95" s="3">
        <v>32286</v>
      </c>
      <c r="B95" s="5">
        <v>0.50648953831596555</v>
      </c>
    </row>
    <row r="96" spans="1:2" x14ac:dyDescent="0.2">
      <c r="A96" s="3">
        <v>32287</v>
      </c>
      <c r="B96" s="5">
        <v>0.49992542466665263</v>
      </c>
    </row>
    <row r="97" spans="1:2" x14ac:dyDescent="0.2">
      <c r="A97" s="3">
        <v>32288</v>
      </c>
      <c r="B97" s="5">
        <v>0.50133630233174142</v>
      </c>
    </row>
    <row r="98" spans="1:2" x14ac:dyDescent="0.2">
      <c r="A98" s="3">
        <v>32289</v>
      </c>
      <c r="B98" s="5">
        <v>0.49379669682640387</v>
      </c>
    </row>
    <row r="99" spans="1:2" x14ac:dyDescent="0.2">
      <c r="A99" s="3">
        <v>32290</v>
      </c>
      <c r="B99" s="5">
        <v>0.48679566297358151</v>
      </c>
    </row>
    <row r="100" spans="1:2" x14ac:dyDescent="0.2">
      <c r="A100" s="3">
        <v>32294</v>
      </c>
      <c r="B100" s="5">
        <v>0.48625054063217049</v>
      </c>
    </row>
    <row r="101" spans="1:2" x14ac:dyDescent="0.2">
      <c r="A101" s="3">
        <v>32295</v>
      </c>
      <c r="B101" s="5">
        <v>0.48212687922504094</v>
      </c>
    </row>
    <row r="102" spans="1:2" x14ac:dyDescent="0.2">
      <c r="A102" s="3">
        <v>32296</v>
      </c>
      <c r="B102" s="5">
        <v>0.4759697879767531</v>
      </c>
    </row>
    <row r="103" spans="1:2" x14ac:dyDescent="0.2">
      <c r="A103" s="3">
        <v>32297</v>
      </c>
      <c r="B103" s="5">
        <v>0.52631019935254231</v>
      </c>
    </row>
    <row r="104" spans="1:2" x14ac:dyDescent="0.2">
      <c r="A104" s="3">
        <v>32300</v>
      </c>
      <c r="B104" s="5">
        <v>0.52308799374469173</v>
      </c>
    </row>
    <row r="105" spans="1:2" x14ac:dyDescent="0.2">
      <c r="A105" s="3">
        <v>32301</v>
      </c>
      <c r="B105" s="5">
        <v>0.51914809483365865</v>
      </c>
    </row>
    <row r="106" spans="1:2" x14ac:dyDescent="0.2">
      <c r="A106" s="3">
        <v>32302</v>
      </c>
      <c r="B106" s="5">
        <v>0.52268612075982224</v>
      </c>
    </row>
    <row r="107" spans="1:2" x14ac:dyDescent="0.2">
      <c r="A107" s="3">
        <v>32303</v>
      </c>
      <c r="B107" s="5">
        <v>0.52251019154244704</v>
      </c>
    </row>
    <row r="108" spans="1:2" x14ac:dyDescent="0.2">
      <c r="A108" s="3">
        <v>32304</v>
      </c>
      <c r="B108" s="5">
        <v>0.51314914351302743</v>
      </c>
    </row>
    <row r="109" spans="1:2" x14ac:dyDescent="0.2">
      <c r="A109" s="3">
        <v>32307</v>
      </c>
      <c r="B109" s="5">
        <v>0.50874209645529445</v>
      </c>
    </row>
    <row r="110" spans="1:2" x14ac:dyDescent="0.2">
      <c r="A110" s="3">
        <v>32308</v>
      </c>
      <c r="B110" s="5">
        <v>0.50606611312312655</v>
      </c>
    </row>
    <row r="111" spans="1:2" x14ac:dyDescent="0.2">
      <c r="A111" s="3">
        <v>32309</v>
      </c>
      <c r="B111" s="5">
        <v>0.53601071496722685</v>
      </c>
    </row>
    <row r="112" spans="1:2" x14ac:dyDescent="0.2">
      <c r="A112" s="3">
        <v>32310</v>
      </c>
      <c r="B112" s="5">
        <v>0.52509739964925339</v>
      </c>
    </row>
    <row r="113" spans="1:2" x14ac:dyDescent="0.2">
      <c r="A113" s="3">
        <v>32311</v>
      </c>
      <c r="B113" s="5">
        <v>0.52534943200545237</v>
      </c>
    </row>
    <row r="114" spans="1:2" x14ac:dyDescent="0.2">
      <c r="A114" s="3">
        <v>32314</v>
      </c>
      <c r="B114" s="5">
        <v>0.51688361409279993</v>
      </c>
    </row>
    <row r="115" spans="1:2" x14ac:dyDescent="0.2">
      <c r="A115" s="3">
        <v>32315</v>
      </c>
      <c r="B115" s="5">
        <v>0.5110034617204311</v>
      </c>
    </row>
    <row r="116" spans="1:2" x14ac:dyDescent="0.2">
      <c r="A116" s="3">
        <v>32316</v>
      </c>
      <c r="B116" s="5">
        <v>0.50567829618054405</v>
      </c>
    </row>
    <row r="117" spans="1:2" x14ac:dyDescent="0.2">
      <c r="A117" s="3">
        <v>32317</v>
      </c>
      <c r="B117" s="5">
        <v>0.64163352087324654</v>
      </c>
    </row>
    <row r="118" spans="1:2" x14ac:dyDescent="0.2">
      <c r="A118" s="3">
        <v>32318</v>
      </c>
      <c r="B118" s="5">
        <v>0.62253250798956872</v>
      </c>
    </row>
    <row r="119" spans="1:2" x14ac:dyDescent="0.2">
      <c r="A119" s="3">
        <v>32321</v>
      </c>
      <c r="B119" s="5">
        <v>0.66432203910139409</v>
      </c>
    </row>
    <row r="120" spans="1:2" x14ac:dyDescent="0.2">
      <c r="A120" s="3">
        <v>32322</v>
      </c>
      <c r="B120" s="5">
        <v>0.65699328809779167</v>
      </c>
    </row>
    <row r="121" spans="1:2" x14ac:dyDescent="0.2">
      <c r="A121" s="3">
        <v>32323</v>
      </c>
      <c r="B121" s="5">
        <v>0.63831607846313365</v>
      </c>
    </row>
    <row r="122" spans="1:2" x14ac:dyDescent="0.2">
      <c r="A122" s="3">
        <v>32324</v>
      </c>
      <c r="B122" s="5">
        <v>0.77575396882839853</v>
      </c>
    </row>
    <row r="123" spans="1:2" x14ac:dyDescent="0.2">
      <c r="A123" s="3">
        <v>32325</v>
      </c>
      <c r="B123" s="5">
        <v>0.7618379990236388</v>
      </c>
    </row>
    <row r="124" spans="1:2" x14ac:dyDescent="0.2">
      <c r="A124" s="3">
        <v>32328</v>
      </c>
      <c r="B124" s="5">
        <v>0.73567027171714994</v>
      </c>
    </row>
    <row r="125" spans="1:2" x14ac:dyDescent="0.2">
      <c r="A125" s="3">
        <v>32329</v>
      </c>
      <c r="B125" s="5">
        <v>0.74019657738274514</v>
      </c>
    </row>
    <row r="126" spans="1:2" x14ac:dyDescent="0.2">
      <c r="A126" s="3">
        <v>32330</v>
      </c>
      <c r="B126" s="5">
        <v>0.72420114821277903</v>
      </c>
    </row>
    <row r="127" spans="1:2" x14ac:dyDescent="0.2">
      <c r="A127" s="3">
        <v>32331</v>
      </c>
      <c r="B127" s="5">
        <v>0.72291867542521737</v>
      </c>
    </row>
    <row r="128" spans="1:2" x14ac:dyDescent="0.2">
      <c r="A128" s="3">
        <v>32332</v>
      </c>
      <c r="B128" s="5">
        <v>0.76316018045734413</v>
      </c>
    </row>
    <row r="129" spans="1:2" x14ac:dyDescent="0.2">
      <c r="A129" s="3">
        <v>32335</v>
      </c>
      <c r="B129" s="5">
        <v>0.77441471538118534</v>
      </c>
    </row>
    <row r="130" spans="1:2" x14ac:dyDescent="0.2">
      <c r="A130" s="3">
        <v>32336</v>
      </c>
      <c r="B130" s="5">
        <v>0.74885839439911261</v>
      </c>
    </row>
    <row r="131" spans="1:2" x14ac:dyDescent="0.2">
      <c r="A131" s="3">
        <v>32337</v>
      </c>
      <c r="B131" s="5">
        <v>0.72301008703725789</v>
      </c>
    </row>
    <row r="132" spans="1:2" x14ac:dyDescent="0.2">
      <c r="A132" s="3">
        <v>32338</v>
      </c>
      <c r="B132" s="5">
        <v>0.70027189521675981</v>
      </c>
    </row>
    <row r="133" spans="1:2" x14ac:dyDescent="0.2">
      <c r="A133" s="3">
        <v>32339</v>
      </c>
      <c r="B133" s="5">
        <v>0.67739059973947546</v>
      </c>
    </row>
    <row r="134" spans="1:2" x14ac:dyDescent="0.2">
      <c r="A134" s="3">
        <v>32342</v>
      </c>
      <c r="B134" s="5">
        <v>0.74824350329663392</v>
      </c>
    </row>
    <row r="135" spans="1:2" x14ac:dyDescent="0.2">
      <c r="A135" s="3">
        <v>32343</v>
      </c>
      <c r="B135" s="5">
        <v>0.72164904310643607</v>
      </c>
    </row>
    <row r="136" spans="1:2" x14ac:dyDescent="0.2">
      <c r="A136" s="3">
        <v>32344</v>
      </c>
      <c r="B136" s="5">
        <v>0.72525662941062052</v>
      </c>
    </row>
    <row r="137" spans="1:2" x14ac:dyDescent="0.2">
      <c r="A137" s="3">
        <v>32345</v>
      </c>
      <c r="B137" s="5">
        <v>0.71086320069818365</v>
      </c>
    </row>
    <row r="138" spans="1:2" x14ac:dyDescent="0.2">
      <c r="A138" s="3">
        <v>32346</v>
      </c>
      <c r="B138" s="5">
        <v>0.69340656233162756</v>
      </c>
    </row>
    <row r="139" spans="1:2" x14ac:dyDescent="0.2">
      <c r="A139" s="3">
        <v>32349</v>
      </c>
      <c r="B139" s="5">
        <v>0.76397703247556548</v>
      </c>
    </row>
    <row r="140" spans="1:2" x14ac:dyDescent="0.2">
      <c r="A140" s="3">
        <v>32350</v>
      </c>
      <c r="B140" s="5">
        <v>0.76682424631348578</v>
      </c>
    </row>
    <row r="141" spans="1:2" x14ac:dyDescent="0.2">
      <c r="A141" s="3">
        <v>32351</v>
      </c>
      <c r="B141" s="5">
        <v>0.74494099589514495</v>
      </c>
    </row>
    <row r="142" spans="1:2" x14ac:dyDescent="0.2">
      <c r="A142" s="3">
        <v>32352</v>
      </c>
      <c r="B142" s="5">
        <v>0.72869947093407517</v>
      </c>
    </row>
    <row r="143" spans="1:2" x14ac:dyDescent="0.2">
      <c r="A143" s="3">
        <v>32353</v>
      </c>
      <c r="B143" s="5">
        <v>0.70606970341438346</v>
      </c>
    </row>
    <row r="144" spans="1:2" x14ac:dyDescent="0.2">
      <c r="A144" s="3">
        <v>32356</v>
      </c>
      <c r="B144" s="5">
        <v>0.69358554163983122</v>
      </c>
    </row>
    <row r="145" spans="1:2" x14ac:dyDescent="0.2">
      <c r="A145" s="3">
        <v>32357</v>
      </c>
      <c r="B145" s="5">
        <v>0.67147172377143971</v>
      </c>
    </row>
    <row r="146" spans="1:2" x14ac:dyDescent="0.2">
      <c r="A146" s="3">
        <v>32358</v>
      </c>
      <c r="B146" s="5">
        <v>0.65025722506967898</v>
      </c>
    </row>
    <row r="147" spans="1:2" x14ac:dyDescent="0.2">
      <c r="A147" s="3">
        <v>32359</v>
      </c>
      <c r="B147" s="5">
        <v>0.63190493612532761</v>
      </c>
    </row>
    <row r="148" spans="1:2" x14ac:dyDescent="0.2">
      <c r="A148" s="3">
        <v>32360</v>
      </c>
      <c r="B148" s="5">
        <v>0.61348653911567774</v>
      </c>
    </row>
    <row r="149" spans="1:2" x14ac:dyDescent="0.2">
      <c r="A149" s="3">
        <v>32363</v>
      </c>
      <c r="B149" s="5">
        <v>0.60515003593421879</v>
      </c>
    </row>
    <row r="150" spans="1:2" x14ac:dyDescent="0.2">
      <c r="A150" s="3">
        <v>32364</v>
      </c>
      <c r="B150" s="5">
        <v>0.59054289622477052</v>
      </c>
    </row>
    <row r="151" spans="1:2" x14ac:dyDescent="0.2">
      <c r="A151" s="3">
        <v>32365</v>
      </c>
      <c r="B151" s="5">
        <v>0.60668936370036564</v>
      </c>
    </row>
    <row r="152" spans="1:2" x14ac:dyDescent="0.2">
      <c r="A152" s="3">
        <v>32366</v>
      </c>
      <c r="B152" s="5">
        <v>0.5906004055347901</v>
      </c>
    </row>
    <row r="153" spans="1:2" x14ac:dyDescent="0.2">
      <c r="A153" s="3">
        <v>32367</v>
      </c>
      <c r="B153" s="5">
        <v>0.58517036459865934</v>
      </c>
    </row>
    <row r="154" spans="1:2" x14ac:dyDescent="0.2">
      <c r="A154" s="3">
        <v>32370</v>
      </c>
      <c r="B154" s="5">
        <v>0.61615768553405725</v>
      </c>
    </row>
    <row r="155" spans="1:2" x14ac:dyDescent="0.2">
      <c r="A155" s="3">
        <v>32371</v>
      </c>
      <c r="B155" s="5">
        <v>0.60150949166821022</v>
      </c>
    </row>
    <row r="156" spans="1:2" x14ac:dyDescent="0.2">
      <c r="A156" s="3">
        <v>32372</v>
      </c>
      <c r="B156" s="5">
        <v>0.60652457360998857</v>
      </c>
    </row>
    <row r="157" spans="1:2" x14ac:dyDescent="0.2">
      <c r="A157" s="3">
        <v>32373</v>
      </c>
      <c r="B157" s="5">
        <v>0.66005987755033313</v>
      </c>
    </row>
    <row r="158" spans="1:2" x14ac:dyDescent="0.2">
      <c r="A158" s="3">
        <v>32374</v>
      </c>
      <c r="B158" s="5">
        <v>0.65192180966857616</v>
      </c>
    </row>
    <row r="159" spans="1:2" x14ac:dyDescent="0.2">
      <c r="A159" s="3">
        <v>32377</v>
      </c>
      <c r="B159" s="5">
        <v>0.63199141200756181</v>
      </c>
    </row>
    <row r="160" spans="1:2" x14ac:dyDescent="0.2">
      <c r="A160" s="3">
        <v>32378</v>
      </c>
      <c r="B160" s="5">
        <v>0.62837300633581838</v>
      </c>
    </row>
    <row r="161" spans="1:2" x14ac:dyDescent="0.2">
      <c r="A161" s="3">
        <v>32379</v>
      </c>
      <c r="B161" s="5">
        <v>0.61171557786352226</v>
      </c>
    </row>
    <row r="162" spans="1:2" x14ac:dyDescent="0.2">
      <c r="A162" s="3">
        <v>32380</v>
      </c>
      <c r="B162" s="5">
        <v>0.60253815468717087</v>
      </c>
    </row>
    <row r="163" spans="1:2" x14ac:dyDescent="0.2">
      <c r="A163" s="3">
        <v>32381</v>
      </c>
      <c r="B163" s="5">
        <v>0.60056830366588609</v>
      </c>
    </row>
    <row r="164" spans="1:2" x14ac:dyDescent="0.2">
      <c r="A164" s="3">
        <v>32385</v>
      </c>
      <c r="B164" s="5">
        <v>0.58787429126423774</v>
      </c>
    </row>
    <row r="165" spans="1:2" x14ac:dyDescent="0.2">
      <c r="A165" s="3">
        <v>32386</v>
      </c>
      <c r="B165" s="5">
        <v>0.57926603865225446</v>
      </c>
    </row>
    <row r="166" spans="1:2" x14ac:dyDescent="0.2">
      <c r="A166" s="3">
        <v>32387</v>
      </c>
      <c r="B166" s="5">
        <v>0.7023366458416368</v>
      </c>
    </row>
    <row r="167" spans="1:2" x14ac:dyDescent="0.2">
      <c r="A167" s="3">
        <v>32388</v>
      </c>
      <c r="B167" s="5">
        <v>0.67880248776672636</v>
      </c>
    </row>
    <row r="168" spans="1:2" x14ac:dyDescent="0.2">
      <c r="A168" s="3">
        <v>32391</v>
      </c>
      <c r="B168" s="5">
        <v>0.65735834874891086</v>
      </c>
    </row>
    <row r="169" spans="1:2" x14ac:dyDescent="0.2">
      <c r="A169" s="3">
        <v>32392</v>
      </c>
      <c r="B169" s="5">
        <v>0.65358482099555093</v>
      </c>
    </row>
    <row r="170" spans="1:2" x14ac:dyDescent="0.2">
      <c r="A170" s="3">
        <v>32393</v>
      </c>
      <c r="B170" s="5">
        <v>0.63959653706767172</v>
      </c>
    </row>
    <row r="171" spans="1:2" x14ac:dyDescent="0.2">
      <c r="A171" s="3">
        <v>32394</v>
      </c>
      <c r="B171" s="5">
        <v>0.69511518214759338</v>
      </c>
    </row>
    <row r="172" spans="1:2" x14ac:dyDescent="0.2">
      <c r="A172" s="3">
        <v>32395</v>
      </c>
      <c r="B172" s="5">
        <v>0.67211433922744179</v>
      </c>
    </row>
    <row r="173" spans="1:2" x14ac:dyDescent="0.2">
      <c r="A173" s="3">
        <v>32398</v>
      </c>
      <c r="B173" s="5">
        <v>0.65832741909678616</v>
      </c>
    </row>
    <row r="174" spans="1:2" x14ac:dyDescent="0.2">
      <c r="A174" s="3">
        <v>32399</v>
      </c>
      <c r="B174" s="5">
        <v>0.64136209252556531</v>
      </c>
    </row>
    <row r="175" spans="1:2" x14ac:dyDescent="0.2">
      <c r="A175" s="3">
        <v>32400</v>
      </c>
      <c r="B175" s="5">
        <v>0.63122288052197151</v>
      </c>
    </row>
    <row r="176" spans="1:2" x14ac:dyDescent="0.2">
      <c r="A176" s="3">
        <v>32401</v>
      </c>
      <c r="B176" s="5">
        <v>0.66364282789573759</v>
      </c>
    </row>
    <row r="177" spans="1:2" x14ac:dyDescent="0.2">
      <c r="A177" s="3">
        <v>32402</v>
      </c>
      <c r="B177" s="5">
        <v>0.64916181769414538</v>
      </c>
    </row>
    <row r="178" spans="1:2" x14ac:dyDescent="0.2">
      <c r="A178" s="3">
        <v>32405</v>
      </c>
      <c r="B178" s="5">
        <v>0.63092034724592505</v>
      </c>
    </row>
    <row r="179" spans="1:2" x14ac:dyDescent="0.2">
      <c r="A179" s="3">
        <v>32406</v>
      </c>
      <c r="B179" s="5">
        <v>0.61692023031319665</v>
      </c>
    </row>
    <row r="180" spans="1:2" x14ac:dyDescent="0.2">
      <c r="A180" s="3">
        <v>32407</v>
      </c>
      <c r="B180" s="5">
        <v>0.6001793583320354</v>
      </c>
    </row>
    <row r="181" spans="1:2" x14ac:dyDescent="0.2">
      <c r="A181" s="3">
        <v>32408</v>
      </c>
      <c r="B181" s="5">
        <v>0.58597944572741667</v>
      </c>
    </row>
    <row r="182" spans="1:2" x14ac:dyDescent="0.2">
      <c r="A182" s="3">
        <v>32409</v>
      </c>
      <c r="B182" s="5">
        <v>0.57292714583805171</v>
      </c>
    </row>
    <row r="183" spans="1:2" x14ac:dyDescent="0.2">
      <c r="A183" s="3">
        <v>32412</v>
      </c>
      <c r="B183" s="5">
        <v>0.55899259453644556</v>
      </c>
    </row>
    <row r="184" spans="1:2" x14ac:dyDescent="0.2">
      <c r="A184" s="3">
        <v>32413</v>
      </c>
      <c r="B184" s="5">
        <v>0.54763902547250387</v>
      </c>
    </row>
    <row r="185" spans="1:2" x14ac:dyDescent="0.2">
      <c r="A185" s="3">
        <v>32414</v>
      </c>
      <c r="B185" s="5">
        <v>0.53573365068374734</v>
      </c>
    </row>
    <row r="186" spans="1:2" x14ac:dyDescent="0.2">
      <c r="A186" s="3">
        <v>32415</v>
      </c>
      <c r="B186" s="5">
        <v>0.52480577884195101</v>
      </c>
    </row>
    <row r="187" spans="1:2" x14ac:dyDescent="0.2">
      <c r="A187" s="3">
        <v>32416</v>
      </c>
      <c r="B187" s="5">
        <v>0.51505899799271704</v>
      </c>
    </row>
    <row r="188" spans="1:2" x14ac:dyDescent="0.2">
      <c r="A188" s="3">
        <v>32419</v>
      </c>
      <c r="B188" s="5">
        <v>0.51164643172651525</v>
      </c>
    </row>
    <row r="189" spans="1:2" x14ac:dyDescent="0.2">
      <c r="A189" s="3">
        <v>32420</v>
      </c>
      <c r="B189" s="5">
        <v>0.53089616127917016</v>
      </c>
    </row>
    <row r="190" spans="1:2" x14ac:dyDescent="0.2">
      <c r="A190" s="3">
        <v>32421</v>
      </c>
      <c r="B190" s="5">
        <v>0.52695538801572572</v>
      </c>
    </row>
    <row r="191" spans="1:2" x14ac:dyDescent="0.2">
      <c r="A191" s="3">
        <v>32422</v>
      </c>
      <c r="B191" s="5">
        <v>0.52387916806309909</v>
      </c>
    </row>
    <row r="192" spans="1:2" x14ac:dyDescent="0.2">
      <c r="A192" s="3">
        <v>32423</v>
      </c>
      <c r="B192" s="5">
        <v>0.51635061239997915</v>
      </c>
    </row>
    <row r="193" spans="1:2" x14ac:dyDescent="0.2">
      <c r="A193" s="3">
        <v>32426</v>
      </c>
      <c r="B193" s="5">
        <v>0.50743785322763935</v>
      </c>
    </row>
    <row r="194" spans="1:2" x14ac:dyDescent="0.2">
      <c r="A194" s="3">
        <v>32427</v>
      </c>
      <c r="B194" s="5">
        <v>0.53953049871525049</v>
      </c>
    </row>
    <row r="195" spans="1:2" x14ac:dyDescent="0.2">
      <c r="A195" s="3">
        <v>32428</v>
      </c>
      <c r="B195" s="5">
        <v>0.56740238511409324</v>
      </c>
    </row>
    <row r="196" spans="1:2" x14ac:dyDescent="0.2">
      <c r="A196" s="3">
        <v>32429</v>
      </c>
      <c r="B196" s="5">
        <v>0.67804213873282615</v>
      </c>
    </row>
    <row r="197" spans="1:2" x14ac:dyDescent="0.2">
      <c r="A197" s="3">
        <v>32430</v>
      </c>
      <c r="B197" s="5">
        <v>0.7497125399925042</v>
      </c>
    </row>
    <row r="198" spans="1:2" x14ac:dyDescent="0.2">
      <c r="A198" s="3">
        <v>32433</v>
      </c>
      <c r="B198" s="5">
        <v>0.72755367459925047</v>
      </c>
    </row>
    <row r="199" spans="1:2" x14ac:dyDescent="0.2">
      <c r="A199" s="3">
        <v>32434</v>
      </c>
      <c r="B199" s="5">
        <v>0.70785089325509465</v>
      </c>
    </row>
    <row r="200" spans="1:2" x14ac:dyDescent="0.2">
      <c r="A200" s="3">
        <v>32435</v>
      </c>
      <c r="B200" s="5">
        <v>0.68465173472538554</v>
      </c>
    </row>
    <row r="201" spans="1:2" x14ac:dyDescent="0.2">
      <c r="A201" s="3">
        <v>32436</v>
      </c>
      <c r="B201" s="5">
        <v>0.66405131655012029</v>
      </c>
    </row>
    <row r="202" spans="1:2" x14ac:dyDescent="0.2">
      <c r="A202" s="3">
        <v>32437</v>
      </c>
      <c r="B202" s="5">
        <v>0.64575409256536032</v>
      </c>
    </row>
    <row r="203" spans="1:2" x14ac:dyDescent="0.2">
      <c r="A203" s="3">
        <v>32440</v>
      </c>
      <c r="B203" s="5">
        <v>0.62884744937608039</v>
      </c>
    </row>
    <row r="204" spans="1:2" x14ac:dyDescent="0.2">
      <c r="A204" s="3">
        <v>32441</v>
      </c>
      <c r="B204" s="5">
        <v>0.61062132818404846</v>
      </c>
    </row>
    <row r="205" spans="1:2" x14ac:dyDescent="0.2">
      <c r="A205" s="3">
        <v>32442</v>
      </c>
      <c r="B205" s="5">
        <v>0.59564318067958066</v>
      </c>
    </row>
    <row r="206" spans="1:2" x14ac:dyDescent="0.2">
      <c r="A206" s="3">
        <v>32443</v>
      </c>
      <c r="B206" s="5">
        <v>0.59706162493051373</v>
      </c>
    </row>
    <row r="207" spans="1:2" x14ac:dyDescent="0.2">
      <c r="A207" s="3">
        <v>32444</v>
      </c>
      <c r="B207" s="5">
        <v>0.59530576707424265</v>
      </c>
    </row>
    <row r="208" spans="1:2" x14ac:dyDescent="0.2">
      <c r="A208" s="3">
        <v>32447</v>
      </c>
      <c r="B208" s="5">
        <v>0.59291559224014789</v>
      </c>
    </row>
    <row r="209" spans="1:2" x14ac:dyDescent="0.2">
      <c r="A209" s="3">
        <v>32448</v>
      </c>
      <c r="B209" s="5">
        <v>0.61235818241210482</v>
      </c>
    </row>
    <row r="210" spans="1:2" x14ac:dyDescent="0.2">
      <c r="A210" s="3">
        <v>32449</v>
      </c>
      <c r="B210" s="5">
        <v>0.60003647151808459</v>
      </c>
    </row>
    <row r="211" spans="1:2" x14ac:dyDescent="0.2">
      <c r="A211" s="3">
        <v>32450</v>
      </c>
      <c r="B211" s="5">
        <v>0.5959085078765286</v>
      </c>
    </row>
    <row r="212" spans="1:2" x14ac:dyDescent="0.2">
      <c r="A212" s="3">
        <v>32451</v>
      </c>
      <c r="B212" s="5">
        <v>0.59085548519876951</v>
      </c>
    </row>
    <row r="213" spans="1:2" x14ac:dyDescent="0.2">
      <c r="A213" s="3">
        <v>32454</v>
      </c>
      <c r="B213" s="5">
        <v>0.58738830232963846</v>
      </c>
    </row>
    <row r="214" spans="1:2" x14ac:dyDescent="0.2">
      <c r="A214" s="3">
        <v>32455</v>
      </c>
      <c r="B214" s="5">
        <v>0.57285911631694897</v>
      </c>
    </row>
    <row r="215" spans="1:2" x14ac:dyDescent="0.2">
      <c r="A215" s="3">
        <v>32456</v>
      </c>
      <c r="B215" s="5">
        <v>0.56880289600537814</v>
      </c>
    </row>
    <row r="216" spans="1:2" x14ac:dyDescent="0.2">
      <c r="A216" s="3">
        <v>32457</v>
      </c>
      <c r="B216" s="5">
        <v>0.58014403608003928</v>
      </c>
    </row>
    <row r="217" spans="1:2" x14ac:dyDescent="0.2">
      <c r="A217" s="3">
        <v>32458</v>
      </c>
      <c r="B217" s="5">
        <v>0.57838289060122616</v>
      </c>
    </row>
    <row r="218" spans="1:2" x14ac:dyDescent="0.2">
      <c r="A218" s="3">
        <v>32461</v>
      </c>
      <c r="B218" s="5">
        <v>0.60494796266382522</v>
      </c>
    </row>
    <row r="219" spans="1:2" x14ac:dyDescent="0.2">
      <c r="A219" s="3">
        <v>32462</v>
      </c>
      <c r="B219" s="5">
        <v>0.61917640213963365</v>
      </c>
    </row>
    <row r="220" spans="1:2" x14ac:dyDescent="0.2">
      <c r="A220" s="3">
        <v>32463</v>
      </c>
      <c r="B220" s="5">
        <v>0.60394597113021631</v>
      </c>
    </row>
    <row r="221" spans="1:2" x14ac:dyDescent="0.2">
      <c r="A221" s="3">
        <v>32464</v>
      </c>
      <c r="B221" s="5">
        <v>0.59385997548498315</v>
      </c>
    </row>
    <row r="222" spans="1:2" x14ac:dyDescent="0.2">
      <c r="A222" s="3">
        <v>32465</v>
      </c>
      <c r="B222" s="5">
        <v>0.69485957819310118</v>
      </c>
    </row>
    <row r="223" spans="1:2" x14ac:dyDescent="0.2">
      <c r="A223" s="3">
        <v>32468</v>
      </c>
      <c r="B223" s="5">
        <v>0.70106769061626129</v>
      </c>
    </row>
    <row r="224" spans="1:2" x14ac:dyDescent="0.2">
      <c r="A224" s="3">
        <v>32469</v>
      </c>
      <c r="B224" s="5">
        <v>0.69674659376771431</v>
      </c>
    </row>
    <row r="225" spans="1:2" x14ac:dyDescent="0.2">
      <c r="A225" s="3">
        <v>32470</v>
      </c>
      <c r="B225" s="5">
        <v>0.68342980877445503</v>
      </c>
    </row>
    <row r="226" spans="1:2" x14ac:dyDescent="0.2">
      <c r="A226" s="3">
        <v>32471</v>
      </c>
      <c r="B226" s="5">
        <v>0.6634644149483887</v>
      </c>
    </row>
    <row r="227" spans="1:2" x14ac:dyDescent="0.2">
      <c r="A227" s="3">
        <v>32472</v>
      </c>
      <c r="B227" s="5">
        <v>0.6539414248242339</v>
      </c>
    </row>
    <row r="228" spans="1:2" x14ac:dyDescent="0.2">
      <c r="A228" s="3">
        <v>32475</v>
      </c>
      <c r="B228" s="5">
        <v>0.63616634922011883</v>
      </c>
    </row>
    <row r="229" spans="1:2" x14ac:dyDescent="0.2">
      <c r="A229" s="3">
        <v>32476</v>
      </c>
      <c r="B229" s="5">
        <v>0.65535613141112803</v>
      </c>
    </row>
    <row r="230" spans="1:2" x14ac:dyDescent="0.2">
      <c r="A230" s="3">
        <v>32477</v>
      </c>
      <c r="B230" s="5">
        <v>0.64613010611884281</v>
      </c>
    </row>
    <row r="231" spans="1:2" x14ac:dyDescent="0.2">
      <c r="A231" s="3">
        <v>32478</v>
      </c>
      <c r="B231" s="5">
        <v>0.63359511744618302</v>
      </c>
    </row>
    <row r="232" spans="1:2" x14ac:dyDescent="0.2">
      <c r="A232" s="3">
        <v>32479</v>
      </c>
      <c r="B232" s="5">
        <v>0.63647649191730837</v>
      </c>
    </row>
    <row r="233" spans="1:2" x14ac:dyDescent="0.2">
      <c r="A233" s="3">
        <v>32482</v>
      </c>
      <c r="B233" s="5">
        <v>0.61780072024617039</v>
      </c>
    </row>
    <row r="234" spans="1:2" x14ac:dyDescent="0.2">
      <c r="A234" s="3">
        <v>32483</v>
      </c>
      <c r="B234" s="5">
        <v>0.60052431869081346</v>
      </c>
    </row>
    <row r="235" spans="1:2" x14ac:dyDescent="0.2">
      <c r="A235" s="3">
        <v>32484</v>
      </c>
      <c r="B235" s="5">
        <v>0.58724178342739441</v>
      </c>
    </row>
    <row r="236" spans="1:2" x14ac:dyDescent="0.2">
      <c r="A236" s="3">
        <v>32485</v>
      </c>
      <c r="B236" s="5">
        <v>0.62234514388646278</v>
      </c>
    </row>
    <row r="237" spans="1:2" x14ac:dyDescent="0.2">
      <c r="A237" s="3">
        <v>32486</v>
      </c>
      <c r="B237" s="5">
        <v>0.60709653011670572</v>
      </c>
    </row>
    <row r="238" spans="1:2" x14ac:dyDescent="0.2">
      <c r="A238" s="3">
        <v>32489</v>
      </c>
      <c r="B238" s="5">
        <v>0.59183621275474918</v>
      </c>
    </row>
    <row r="239" spans="1:2" x14ac:dyDescent="0.2">
      <c r="A239" s="3">
        <v>32490</v>
      </c>
      <c r="B239" s="5">
        <v>0.58407776630892272</v>
      </c>
    </row>
    <row r="240" spans="1:2" x14ac:dyDescent="0.2">
      <c r="A240" s="3">
        <v>32491</v>
      </c>
      <c r="B240" s="5">
        <v>0.5732134273992896</v>
      </c>
    </row>
    <row r="241" spans="1:2" x14ac:dyDescent="0.2">
      <c r="A241" s="3">
        <v>32492</v>
      </c>
      <c r="B241" s="5">
        <v>0.5677656341341103</v>
      </c>
    </row>
    <row r="242" spans="1:2" x14ac:dyDescent="0.2">
      <c r="A242" s="3">
        <v>32493</v>
      </c>
      <c r="B242" s="5">
        <v>0.56384755798382979</v>
      </c>
    </row>
    <row r="243" spans="1:2" x14ac:dyDescent="0.2">
      <c r="A243" s="3">
        <v>32496</v>
      </c>
      <c r="B243" s="5">
        <v>0.58758897303511703</v>
      </c>
    </row>
    <row r="244" spans="1:2" x14ac:dyDescent="0.2">
      <c r="A244" s="3">
        <v>32497</v>
      </c>
      <c r="B244" s="5">
        <v>0.57291236936348566</v>
      </c>
    </row>
    <row r="245" spans="1:2" x14ac:dyDescent="0.2">
      <c r="A245" s="3">
        <v>32498</v>
      </c>
      <c r="B245" s="5">
        <v>0.60260825218615277</v>
      </c>
    </row>
    <row r="246" spans="1:2" x14ac:dyDescent="0.2">
      <c r="A246" s="3">
        <v>32499</v>
      </c>
      <c r="B246" s="5">
        <v>0.60828564702222232</v>
      </c>
    </row>
    <row r="247" spans="1:2" x14ac:dyDescent="0.2">
      <c r="A247" s="3">
        <v>32500</v>
      </c>
      <c r="B247" s="5">
        <v>0.59516156668153364</v>
      </c>
    </row>
    <row r="248" spans="1:2" x14ac:dyDescent="0.2">
      <c r="A248" s="3">
        <v>32505</v>
      </c>
      <c r="B248" s="5">
        <v>0.57969808190900696</v>
      </c>
    </row>
    <row r="249" spans="1:2" x14ac:dyDescent="0.2">
      <c r="A249" s="3">
        <v>32506</v>
      </c>
      <c r="B249" s="5">
        <v>0.60652175136038289</v>
      </c>
    </row>
    <row r="250" spans="1:2" x14ac:dyDescent="0.2">
      <c r="A250" s="3">
        <v>32507</v>
      </c>
      <c r="B250" s="5">
        <v>0.59038525037991219</v>
      </c>
    </row>
    <row r="251" spans="1:2" x14ac:dyDescent="0.2">
      <c r="A251" s="3">
        <v>32511</v>
      </c>
      <c r="B251" s="5">
        <v>0.59127246370927666</v>
      </c>
    </row>
    <row r="252" spans="1:2" x14ac:dyDescent="0.2">
      <c r="A252" s="3">
        <v>32512</v>
      </c>
      <c r="B252" s="5">
        <v>0.64567438394223897</v>
      </c>
    </row>
    <row r="253" spans="1:2" x14ac:dyDescent="0.2">
      <c r="A253" s="3">
        <v>32513</v>
      </c>
      <c r="B253" s="5">
        <v>0.6772151806380764</v>
      </c>
    </row>
    <row r="254" spans="1:2" x14ac:dyDescent="0.2">
      <c r="A254" s="3">
        <v>32514</v>
      </c>
      <c r="B254" s="5">
        <v>0.67147277913501324</v>
      </c>
    </row>
    <row r="255" spans="1:2" x14ac:dyDescent="0.2">
      <c r="A255" s="3">
        <v>32517</v>
      </c>
      <c r="B255" s="5">
        <v>0.68484582437944919</v>
      </c>
    </row>
    <row r="256" spans="1:2" x14ac:dyDescent="0.2">
      <c r="A256" s="3">
        <v>32518</v>
      </c>
      <c r="B256" s="5">
        <v>0.66272732096568177</v>
      </c>
    </row>
    <row r="257" spans="1:2" x14ac:dyDescent="0.2">
      <c r="A257" s="3">
        <v>32519</v>
      </c>
      <c r="B257" s="5">
        <v>0.65362547886045441</v>
      </c>
    </row>
    <row r="258" spans="1:2" x14ac:dyDescent="0.2">
      <c r="A258" s="3">
        <v>32520</v>
      </c>
      <c r="B258" s="5">
        <v>0.63357060754177663</v>
      </c>
    </row>
    <row r="259" spans="1:2" x14ac:dyDescent="0.2">
      <c r="A259" s="3">
        <v>32521</v>
      </c>
      <c r="B259" s="5">
        <v>0.61500072214632162</v>
      </c>
    </row>
    <row r="260" spans="1:2" x14ac:dyDescent="0.2">
      <c r="A260" s="3">
        <v>32524</v>
      </c>
      <c r="B260" s="5">
        <v>0.60777217000395523</v>
      </c>
    </row>
    <row r="261" spans="1:2" x14ac:dyDescent="0.2">
      <c r="A261" s="3">
        <v>32525</v>
      </c>
      <c r="B261" s="5">
        <v>0.66955632658643349</v>
      </c>
    </row>
    <row r="262" spans="1:2" x14ac:dyDescent="0.2">
      <c r="A262" s="3">
        <v>32526</v>
      </c>
      <c r="B262" s="5">
        <v>0.65630585218489856</v>
      </c>
    </row>
    <row r="263" spans="1:2" x14ac:dyDescent="0.2">
      <c r="A263" s="3">
        <v>32527</v>
      </c>
      <c r="B263" s="5">
        <v>0.64059384044468082</v>
      </c>
    </row>
    <row r="264" spans="1:2" x14ac:dyDescent="0.2">
      <c r="A264" s="3">
        <v>32528</v>
      </c>
      <c r="B264" s="5">
        <v>0.68832437621189591</v>
      </c>
    </row>
    <row r="265" spans="1:2" x14ac:dyDescent="0.2">
      <c r="A265" s="3">
        <v>32531</v>
      </c>
      <c r="B265" s="5">
        <v>0.72609595480408762</v>
      </c>
    </row>
    <row r="266" spans="1:2" x14ac:dyDescent="0.2">
      <c r="A266" s="3">
        <v>32532</v>
      </c>
      <c r="B266" s="5">
        <v>0.70274433871208042</v>
      </c>
    </row>
    <row r="267" spans="1:2" x14ac:dyDescent="0.2">
      <c r="A267" s="3">
        <v>32533</v>
      </c>
      <c r="B267" s="5">
        <v>0.72005724156470241</v>
      </c>
    </row>
    <row r="268" spans="1:2" x14ac:dyDescent="0.2">
      <c r="A268" s="3">
        <v>32534</v>
      </c>
      <c r="B268" s="5">
        <v>0.707235044309109</v>
      </c>
    </row>
    <row r="269" spans="1:2" x14ac:dyDescent="0.2">
      <c r="A269" s="3">
        <v>32535</v>
      </c>
      <c r="B269" s="5">
        <v>0.68794377182146116</v>
      </c>
    </row>
    <row r="270" spans="1:2" x14ac:dyDescent="0.2">
      <c r="A270" s="3">
        <v>32538</v>
      </c>
      <c r="B270" s="5">
        <v>0.67016627188742017</v>
      </c>
    </row>
    <row r="271" spans="1:2" x14ac:dyDescent="0.2">
      <c r="A271" s="3">
        <v>32539</v>
      </c>
      <c r="B271" s="5">
        <v>0.68037840642818537</v>
      </c>
    </row>
    <row r="272" spans="1:2" x14ac:dyDescent="0.2">
      <c r="A272" s="3">
        <v>32540</v>
      </c>
      <c r="B272" s="5">
        <v>0.65842318816853218</v>
      </c>
    </row>
    <row r="273" spans="1:2" x14ac:dyDescent="0.2">
      <c r="A273" s="3">
        <v>32541</v>
      </c>
      <c r="B273" s="5">
        <v>0.64230611547897631</v>
      </c>
    </row>
    <row r="274" spans="1:2" x14ac:dyDescent="0.2">
      <c r="A274" s="3">
        <v>32542</v>
      </c>
      <c r="B274" s="5">
        <v>0.62749731692947575</v>
      </c>
    </row>
    <row r="275" spans="1:2" x14ac:dyDescent="0.2">
      <c r="A275" s="3">
        <v>32545</v>
      </c>
      <c r="B275" s="5">
        <v>0.61554756487141815</v>
      </c>
    </row>
    <row r="276" spans="1:2" x14ac:dyDescent="0.2">
      <c r="A276" s="3">
        <v>32546</v>
      </c>
      <c r="B276" s="5">
        <v>0.60602071309877492</v>
      </c>
    </row>
    <row r="277" spans="1:2" x14ac:dyDescent="0.2">
      <c r="A277" s="3">
        <v>32547</v>
      </c>
      <c r="B277" s="5">
        <v>0.58994827318353682</v>
      </c>
    </row>
    <row r="278" spans="1:2" x14ac:dyDescent="0.2">
      <c r="A278" s="3">
        <v>32548</v>
      </c>
      <c r="B278" s="5">
        <v>0.57476202582649438</v>
      </c>
    </row>
    <row r="279" spans="1:2" x14ac:dyDescent="0.2">
      <c r="A279" s="3">
        <v>32549</v>
      </c>
      <c r="B279" s="5">
        <v>0.59962799107421827</v>
      </c>
    </row>
    <row r="280" spans="1:2" x14ac:dyDescent="0.2">
      <c r="A280" s="3">
        <v>32552</v>
      </c>
      <c r="B280" s="5">
        <v>0.5988282941417632</v>
      </c>
    </row>
    <row r="281" spans="1:2" x14ac:dyDescent="0.2">
      <c r="A281" s="3">
        <v>32553</v>
      </c>
      <c r="B281" s="5">
        <v>0.60758940656382887</v>
      </c>
    </row>
    <row r="282" spans="1:2" x14ac:dyDescent="0.2">
      <c r="A282" s="3">
        <v>32554</v>
      </c>
      <c r="B282" s="5">
        <v>0.6587547726146562</v>
      </c>
    </row>
    <row r="283" spans="1:2" x14ac:dyDescent="0.2">
      <c r="A283" s="3">
        <v>32555</v>
      </c>
      <c r="B283" s="5">
        <v>0.70411334017052285</v>
      </c>
    </row>
    <row r="284" spans="1:2" x14ac:dyDescent="0.2">
      <c r="A284" s="3">
        <v>32556</v>
      </c>
      <c r="B284" s="5">
        <v>0.69545615455518528</v>
      </c>
    </row>
    <row r="285" spans="1:2" x14ac:dyDescent="0.2">
      <c r="A285" s="3">
        <v>32559</v>
      </c>
      <c r="B285" s="5">
        <v>0.67987536482355559</v>
      </c>
    </row>
    <row r="286" spans="1:2" x14ac:dyDescent="0.2">
      <c r="A286" s="3">
        <v>32560</v>
      </c>
      <c r="B286" s="5">
        <v>0.66647382068132865</v>
      </c>
    </row>
    <row r="287" spans="1:2" x14ac:dyDescent="0.2">
      <c r="A287" s="3">
        <v>32561</v>
      </c>
      <c r="B287" s="5">
        <v>0.65948344144241056</v>
      </c>
    </row>
    <row r="288" spans="1:2" x14ac:dyDescent="0.2">
      <c r="A288" s="3">
        <v>32562</v>
      </c>
      <c r="B288" s="5">
        <v>0.65264162935641645</v>
      </c>
    </row>
    <row r="289" spans="1:2" x14ac:dyDescent="0.2">
      <c r="A289" s="3">
        <v>32563</v>
      </c>
      <c r="B289" s="5">
        <v>0.63609329788659186</v>
      </c>
    </row>
    <row r="290" spans="1:2" x14ac:dyDescent="0.2">
      <c r="A290" s="3">
        <v>32566</v>
      </c>
      <c r="B290" s="5">
        <v>0.62542728601095787</v>
      </c>
    </row>
    <row r="291" spans="1:2" x14ac:dyDescent="0.2">
      <c r="A291" s="3">
        <v>32567</v>
      </c>
      <c r="B291" s="5">
        <v>0.61524500206319188</v>
      </c>
    </row>
    <row r="292" spans="1:2" x14ac:dyDescent="0.2">
      <c r="A292" s="3">
        <v>32568</v>
      </c>
      <c r="B292" s="5">
        <v>0.61105101667625006</v>
      </c>
    </row>
    <row r="293" spans="1:2" x14ac:dyDescent="0.2">
      <c r="A293" s="3">
        <v>32569</v>
      </c>
      <c r="B293" s="5">
        <v>0.65305899738737438</v>
      </c>
    </row>
    <row r="294" spans="1:2" x14ac:dyDescent="0.2">
      <c r="A294" s="3">
        <v>32570</v>
      </c>
      <c r="B294" s="5">
        <v>0.63384680910049473</v>
      </c>
    </row>
    <row r="295" spans="1:2" x14ac:dyDescent="0.2">
      <c r="A295" s="3">
        <v>32573</v>
      </c>
      <c r="B295" s="5">
        <v>0.61532249414237938</v>
      </c>
    </row>
    <row r="296" spans="1:2" x14ac:dyDescent="0.2">
      <c r="A296" s="3">
        <v>32574</v>
      </c>
      <c r="B296" s="5">
        <v>0.60897555498045186</v>
      </c>
    </row>
    <row r="297" spans="1:2" x14ac:dyDescent="0.2">
      <c r="A297" s="3">
        <v>32575</v>
      </c>
      <c r="B297" s="5">
        <v>0.59246207608793378</v>
      </c>
    </row>
    <row r="298" spans="1:2" x14ac:dyDescent="0.2">
      <c r="A298" s="3">
        <v>32576</v>
      </c>
      <c r="B298" s="5">
        <v>0.57700876581099636</v>
      </c>
    </row>
    <row r="299" spans="1:2" x14ac:dyDescent="0.2">
      <c r="A299" s="3">
        <v>32577</v>
      </c>
      <c r="B299" s="5">
        <v>0.56753905947161698</v>
      </c>
    </row>
    <row r="300" spans="1:2" x14ac:dyDescent="0.2">
      <c r="A300" s="3">
        <v>32580</v>
      </c>
      <c r="B300" s="5">
        <v>0.56288400292031338</v>
      </c>
    </row>
    <row r="301" spans="1:2" x14ac:dyDescent="0.2">
      <c r="A301" s="3">
        <v>32581</v>
      </c>
      <c r="B301" s="5">
        <v>0.55159372567543152</v>
      </c>
    </row>
    <row r="302" spans="1:2" x14ac:dyDescent="0.2">
      <c r="A302" s="3">
        <v>32582</v>
      </c>
      <c r="B302" s="5">
        <v>0.53971416359687918</v>
      </c>
    </row>
    <row r="303" spans="1:2" x14ac:dyDescent="0.2">
      <c r="A303" s="3">
        <v>32583</v>
      </c>
      <c r="B303" s="5">
        <v>0.52964996674416498</v>
      </c>
    </row>
    <row r="304" spans="1:2" x14ac:dyDescent="0.2">
      <c r="A304" s="3">
        <v>32584</v>
      </c>
      <c r="B304" s="5">
        <v>0.53509366152199689</v>
      </c>
    </row>
    <row r="305" spans="1:2" x14ac:dyDescent="0.2">
      <c r="A305" s="3">
        <v>32587</v>
      </c>
      <c r="B305" s="5">
        <v>0.55599443435825624</v>
      </c>
    </row>
    <row r="306" spans="1:2" x14ac:dyDescent="0.2">
      <c r="A306" s="3">
        <v>32588</v>
      </c>
      <c r="B306" s="5">
        <v>0.54625591786454819</v>
      </c>
    </row>
    <row r="307" spans="1:2" x14ac:dyDescent="0.2">
      <c r="A307" s="3">
        <v>32589</v>
      </c>
      <c r="B307" s="5">
        <v>0.55195372831976142</v>
      </c>
    </row>
    <row r="308" spans="1:2" x14ac:dyDescent="0.2">
      <c r="A308" s="3">
        <v>32590</v>
      </c>
      <c r="B308" s="5">
        <v>0.53969772257036897</v>
      </c>
    </row>
    <row r="309" spans="1:2" x14ac:dyDescent="0.2">
      <c r="A309" s="3">
        <v>32595</v>
      </c>
      <c r="B309" s="5">
        <v>0.54134899087357069</v>
      </c>
    </row>
    <row r="310" spans="1:2" x14ac:dyDescent="0.2">
      <c r="A310" s="3">
        <v>32596</v>
      </c>
      <c r="B310" s="5">
        <v>0.65982639878169191</v>
      </c>
    </row>
    <row r="311" spans="1:2" x14ac:dyDescent="0.2">
      <c r="A311" s="3">
        <v>32597</v>
      </c>
      <c r="B311" s="5">
        <v>0.64381183879568082</v>
      </c>
    </row>
    <row r="312" spans="1:2" x14ac:dyDescent="0.2">
      <c r="A312" s="3">
        <v>32598</v>
      </c>
      <c r="B312" s="5">
        <v>0.6404997805740551</v>
      </c>
    </row>
    <row r="313" spans="1:2" x14ac:dyDescent="0.2">
      <c r="A313" s="3">
        <v>32601</v>
      </c>
      <c r="B313" s="5">
        <v>0.62140864537794227</v>
      </c>
    </row>
    <row r="314" spans="1:2" x14ac:dyDescent="0.2">
      <c r="A314" s="3">
        <v>32602</v>
      </c>
      <c r="B314" s="5">
        <v>0.6097768807436893</v>
      </c>
    </row>
    <row r="315" spans="1:2" x14ac:dyDescent="0.2">
      <c r="A315" s="3">
        <v>32603</v>
      </c>
      <c r="B315" s="5">
        <v>0.62377984630383643</v>
      </c>
    </row>
    <row r="316" spans="1:2" x14ac:dyDescent="0.2">
      <c r="A316" s="3">
        <v>32604</v>
      </c>
      <c r="B316" s="5">
        <v>0.61976701684110191</v>
      </c>
    </row>
    <row r="317" spans="1:2" x14ac:dyDescent="0.2">
      <c r="A317" s="3">
        <v>32605</v>
      </c>
      <c r="B317" s="5">
        <v>0.60866912100208714</v>
      </c>
    </row>
    <row r="318" spans="1:2" x14ac:dyDescent="0.2">
      <c r="A318" s="3">
        <v>32608</v>
      </c>
      <c r="B318" s="5">
        <v>0.59229135243065156</v>
      </c>
    </row>
    <row r="319" spans="1:2" x14ac:dyDescent="0.2">
      <c r="A319" s="3">
        <v>32609</v>
      </c>
      <c r="B319" s="5">
        <v>0.58577230167300853</v>
      </c>
    </row>
    <row r="320" spans="1:2" x14ac:dyDescent="0.2">
      <c r="A320" s="3">
        <v>32610</v>
      </c>
      <c r="B320" s="5">
        <v>0.57129690477226391</v>
      </c>
    </row>
    <row r="321" spans="1:2" x14ac:dyDescent="0.2">
      <c r="A321" s="3">
        <v>32611</v>
      </c>
      <c r="B321" s="5">
        <v>0.55866997945961827</v>
      </c>
    </row>
    <row r="322" spans="1:2" x14ac:dyDescent="0.2">
      <c r="A322" s="3">
        <v>32612</v>
      </c>
      <c r="B322" s="5">
        <v>0.5520789191074279</v>
      </c>
    </row>
    <row r="323" spans="1:2" x14ac:dyDescent="0.2">
      <c r="A323" s="3">
        <v>32615</v>
      </c>
      <c r="B323" s="5">
        <v>0.53982280088050782</v>
      </c>
    </row>
    <row r="324" spans="1:2" x14ac:dyDescent="0.2">
      <c r="A324" s="3">
        <v>32616</v>
      </c>
      <c r="B324" s="5">
        <v>0.53085739640374774</v>
      </c>
    </row>
    <row r="325" spans="1:2" x14ac:dyDescent="0.2">
      <c r="A325" s="3">
        <v>32617</v>
      </c>
      <c r="B325" s="5">
        <v>0.52532688156373353</v>
      </c>
    </row>
    <row r="326" spans="1:2" x14ac:dyDescent="0.2">
      <c r="A326" s="3">
        <v>32618</v>
      </c>
      <c r="B326" s="5">
        <v>0.51630565404807482</v>
      </c>
    </row>
    <row r="327" spans="1:2" x14ac:dyDescent="0.2">
      <c r="A327" s="3">
        <v>32619</v>
      </c>
      <c r="B327" s="5">
        <v>0.5082879801043656</v>
      </c>
    </row>
    <row r="328" spans="1:2" x14ac:dyDescent="0.2">
      <c r="A328" s="3">
        <v>32622</v>
      </c>
      <c r="B328" s="5">
        <v>0.51749504965607851</v>
      </c>
    </row>
    <row r="329" spans="1:2" x14ac:dyDescent="0.2">
      <c r="A329" s="3">
        <v>32623</v>
      </c>
      <c r="B329" s="5">
        <v>0.50826291948386859</v>
      </c>
    </row>
    <row r="330" spans="1:2" x14ac:dyDescent="0.2">
      <c r="A330" s="3">
        <v>32624</v>
      </c>
      <c r="B330" s="5">
        <v>0.49969385470607869</v>
      </c>
    </row>
    <row r="331" spans="1:2" x14ac:dyDescent="0.2">
      <c r="A331" s="3">
        <v>32625</v>
      </c>
      <c r="B331" s="5">
        <v>0.51145247086093171</v>
      </c>
    </row>
    <row r="332" spans="1:2" x14ac:dyDescent="0.2">
      <c r="A332" s="3">
        <v>32626</v>
      </c>
      <c r="B332" s="5">
        <v>0.50437512352889702</v>
      </c>
    </row>
    <row r="333" spans="1:2" x14ac:dyDescent="0.2">
      <c r="A333" s="3">
        <v>32630</v>
      </c>
      <c r="B333" s="5">
        <v>0.5132332266894355</v>
      </c>
    </row>
    <row r="334" spans="1:2" x14ac:dyDescent="0.2">
      <c r="A334" s="3">
        <v>32631</v>
      </c>
      <c r="B334" s="5">
        <v>0.53709600466815377</v>
      </c>
    </row>
    <row r="335" spans="1:2" x14ac:dyDescent="0.2">
      <c r="A335" s="3">
        <v>32632</v>
      </c>
      <c r="B335" s="5">
        <v>0.52606605007434948</v>
      </c>
    </row>
    <row r="336" spans="1:2" x14ac:dyDescent="0.2">
      <c r="A336" s="3">
        <v>32633</v>
      </c>
      <c r="B336" s="5">
        <v>0.5162117808630603</v>
      </c>
    </row>
    <row r="337" spans="1:2" x14ac:dyDescent="0.2">
      <c r="A337" s="3">
        <v>32636</v>
      </c>
      <c r="B337" s="5">
        <v>0.50731363561681575</v>
      </c>
    </row>
    <row r="338" spans="1:2" x14ac:dyDescent="0.2">
      <c r="A338" s="3">
        <v>32637</v>
      </c>
      <c r="B338" s="5">
        <v>0.51707406063737049</v>
      </c>
    </row>
    <row r="339" spans="1:2" x14ac:dyDescent="0.2">
      <c r="A339" s="3">
        <v>32638</v>
      </c>
      <c r="B339" s="5">
        <v>0.51254027302957939</v>
      </c>
    </row>
    <row r="340" spans="1:2" x14ac:dyDescent="0.2">
      <c r="A340" s="3">
        <v>32639</v>
      </c>
      <c r="B340" s="5">
        <v>0.50893445243892488</v>
      </c>
    </row>
    <row r="341" spans="1:2" x14ac:dyDescent="0.2">
      <c r="A341" s="3">
        <v>32640</v>
      </c>
      <c r="B341" s="5">
        <v>0.52639352666189654</v>
      </c>
    </row>
    <row r="342" spans="1:2" x14ac:dyDescent="0.2">
      <c r="A342" s="3">
        <v>32643</v>
      </c>
      <c r="B342" s="5">
        <v>0.52667515563265366</v>
      </c>
    </row>
    <row r="343" spans="1:2" x14ac:dyDescent="0.2">
      <c r="A343" s="3">
        <v>32644</v>
      </c>
      <c r="B343" s="5">
        <v>0.57681570917845026</v>
      </c>
    </row>
    <row r="344" spans="1:2" x14ac:dyDescent="0.2">
      <c r="A344" s="3">
        <v>32645</v>
      </c>
      <c r="B344" s="5">
        <v>0.56630193310301691</v>
      </c>
    </row>
    <row r="345" spans="1:2" x14ac:dyDescent="0.2">
      <c r="A345" s="3">
        <v>32646</v>
      </c>
      <c r="B345" s="5">
        <v>0.60074746362349396</v>
      </c>
    </row>
    <row r="346" spans="1:2" x14ac:dyDescent="0.2">
      <c r="A346" s="3">
        <v>32647</v>
      </c>
      <c r="B346" s="5">
        <v>0.60389699646597439</v>
      </c>
    </row>
    <row r="347" spans="1:2" x14ac:dyDescent="0.2">
      <c r="A347" s="3">
        <v>32650</v>
      </c>
      <c r="B347" s="5">
        <v>0.5892733016793319</v>
      </c>
    </row>
    <row r="348" spans="1:2" x14ac:dyDescent="0.2">
      <c r="A348" s="3">
        <v>32651</v>
      </c>
      <c r="B348" s="5">
        <v>0.78480411904123859</v>
      </c>
    </row>
    <row r="349" spans="1:2" x14ac:dyDescent="0.2">
      <c r="A349" s="3">
        <v>32652</v>
      </c>
      <c r="B349" s="5">
        <v>0.75772496096067754</v>
      </c>
    </row>
    <row r="350" spans="1:2" x14ac:dyDescent="0.2">
      <c r="A350" s="3">
        <v>32653</v>
      </c>
      <c r="B350" s="5">
        <v>0.74517755534043983</v>
      </c>
    </row>
    <row r="351" spans="1:2" x14ac:dyDescent="0.2">
      <c r="A351" s="3">
        <v>32654</v>
      </c>
      <c r="B351" s="5">
        <v>0.72214939618610219</v>
      </c>
    </row>
    <row r="352" spans="1:2" x14ac:dyDescent="0.2">
      <c r="A352" s="3">
        <v>32658</v>
      </c>
      <c r="B352" s="5">
        <v>0.76624918575427803</v>
      </c>
    </row>
    <row r="353" spans="1:2" x14ac:dyDescent="0.2">
      <c r="A353" s="3">
        <v>32659</v>
      </c>
      <c r="B353" s="5">
        <v>0.89091364322187849</v>
      </c>
    </row>
    <row r="354" spans="1:2" x14ac:dyDescent="0.2">
      <c r="A354" s="3">
        <v>32660</v>
      </c>
      <c r="B354" s="5">
        <v>0.85501285847624076</v>
      </c>
    </row>
    <row r="355" spans="1:2" x14ac:dyDescent="0.2">
      <c r="A355" s="3">
        <v>32661</v>
      </c>
      <c r="B355" s="5">
        <v>0.83060039152540155</v>
      </c>
    </row>
    <row r="356" spans="1:2" x14ac:dyDescent="0.2">
      <c r="A356" s="3">
        <v>32664</v>
      </c>
      <c r="B356" s="5">
        <v>0.8045170722305347</v>
      </c>
    </row>
    <row r="357" spans="1:2" x14ac:dyDescent="0.2">
      <c r="A357" s="3">
        <v>32665</v>
      </c>
      <c r="B357" s="5">
        <v>0.77862991354128752</v>
      </c>
    </row>
    <row r="358" spans="1:2" x14ac:dyDescent="0.2">
      <c r="A358" s="3">
        <v>32666</v>
      </c>
      <c r="B358" s="5">
        <v>0.82073283070320491</v>
      </c>
    </row>
    <row r="359" spans="1:2" x14ac:dyDescent="0.2">
      <c r="A359" s="3">
        <v>32667</v>
      </c>
      <c r="B359" s="5">
        <v>0.79417413621864652</v>
      </c>
    </row>
    <row r="360" spans="1:2" x14ac:dyDescent="0.2">
      <c r="A360" s="3">
        <v>32668</v>
      </c>
      <c r="B360" s="5">
        <v>0.77079056130803358</v>
      </c>
    </row>
    <row r="361" spans="1:2" x14ac:dyDescent="0.2">
      <c r="A361" s="3">
        <v>32671</v>
      </c>
      <c r="B361" s="5">
        <v>0.84289148278410053</v>
      </c>
    </row>
    <row r="362" spans="1:2" x14ac:dyDescent="0.2">
      <c r="A362" s="3">
        <v>32672</v>
      </c>
      <c r="B362" s="5">
        <v>0.9811060165811214</v>
      </c>
    </row>
    <row r="363" spans="1:2" x14ac:dyDescent="0.2">
      <c r="A363" s="3">
        <v>32673</v>
      </c>
      <c r="B363" s="5">
        <v>0.93945005296416706</v>
      </c>
    </row>
    <row r="364" spans="1:2" x14ac:dyDescent="0.2">
      <c r="A364" s="3">
        <v>32674</v>
      </c>
      <c r="B364" s="5">
        <v>0.90043095857464261</v>
      </c>
    </row>
    <row r="365" spans="1:2" x14ac:dyDescent="0.2">
      <c r="A365" s="3">
        <v>32675</v>
      </c>
      <c r="B365" s="5">
        <v>0.92697944406337041</v>
      </c>
    </row>
    <row r="366" spans="1:2" x14ac:dyDescent="0.2">
      <c r="A366" s="3">
        <v>32678</v>
      </c>
      <c r="B366" s="5">
        <v>1.2942070450796903</v>
      </c>
    </row>
    <row r="367" spans="1:2" x14ac:dyDescent="0.2">
      <c r="A367" s="3">
        <v>32679</v>
      </c>
      <c r="B367" s="5">
        <v>1.2340574003486853</v>
      </c>
    </row>
    <row r="368" spans="1:2" x14ac:dyDescent="0.2">
      <c r="A368" s="3">
        <v>32680</v>
      </c>
      <c r="B368" s="5">
        <v>1.1772533589105061</v>
      </c>
    </row>
    <row r="369" spans="1:2" x14ac:dyDescent="0.2">
      <c r="A369" s="3">
        <v>32681</v>
      </c>
      <c r="B369" s="5">
        <v>1.1465408570812248</v>
      </c>
    </row>
    <row r="370" spans="1:2" x14ac:dyDescent="0.2">
      <c r="A370" s="3">
        <v>32682</v>
      </c>
      <c r="B370" s="5">
        <v>1.2240022978847325</v>
      </c>
    </row>
    <row r="371" spans="1:2" x14ac:dyDescent="0.2">
      <c r="A371" s="3">
        <v>32685</v>
      </c>
      <c r="B371" s="5">
        <v>1.2000641077685341</v>
      </c>
    </row>
    <row r="372" spans="1:2" x14ac:dyDescent="0.2">
      <c r="A372" s="3">
        <v>32686</v>
      </c>
      <c r="B372" s="5">
        <v>1.180721845045126</v>
      </c>
    </row>
    <row r="373" spans="1:2" x14ac:dyDescent="0.2">
      <c r="A373" s="3">
        <v>32687</v>
      </c>
      <c r="B373" s="5">
        <v>1.1304253812057434</v>
      </c>
    </row>
    <row r="374" spans="1:2" x14ac:dyDescent="0.2">
      <c r="A374" s="3">
        <v>32688</v>
      </c>
      <c r="B374" s="5">
        <v>1.1555431150507447</v>
      </c>
    </row>
    <row r="375" spans="1:2" x14ac:dyDescent="0.2">
      <c r="A375" s="3">
        <v>32689</v>
      </c>
      <c r="B375" s="5">
        <v>1.1039024942414437</v>
      </c>
    </row>
    <row r="376" spans="1:2" x14ac:dyDescent="0.2">
      <c r="A376" s="3">
        <v>32692</v>
      </c>
      <c r="B376" s="5">
        <v>1.0678153934395342</v>
      </c>
    </row>
    <row r="377" spans="1:2" x14ac:dyDescent="0.2">
      <c r="A377" s="3">
        <v>32693</v>
      </c>
      <c r="B377" s="5">
        <v>1.0659167893303536</v>
      </c>
    </row>
    <row r="378" spans="1:2" x14ac:dyDescent="0.2">
      <c r="A378" s="3">
        <v>32694</v>
      </c>
      <c r="B378" s="5">
        <v>1.0200675329365592</v>
      </c>
    </row>
    <row r="379" spans="1:2" x14ac:dyDescent="0.2">
      <c r="A379" s="3">
        <v>32695</v>
      </c>
      <c r="B379" s="5">
        <v>1.023859449161693</v>
      </c>
    </row>
    <row r="380" spans="1:2" x14ac:dyDescent="0.2">
      <c r="A380" s="3">
        <v>32696</v>
      </c>
      <c r="B380" s="5">
        <v>0.98982334615772494</v>
      </c>
    </row>
    <row r="381" spans="1:2" x14ac:dyDescent="0.2">
      <c r="A381" s="3">
        <v>32699</v>
      </c>
      <c r="B381" s="5">
        <v>0.95359623592772991</v>
      </c>
    </row>
    <row r="382" spans="1:2" x14ac:dyDescent="0.2">
      <c r="A382" s="3">
        <v>32700</v>
      </c>
      <c r="B382" s="5">
        <v>0.91525948322908579</v>
      </c>
    </row>
    <row r="383" spans="1:2" x14ac:dyDescent="0.2">
      <c r="A383" s="3">
        <v>32701</v>
      </c>
      <c r="B383" s="5">
        <v>0.89016433975649767</v>
      </c>
    </row>
    <row r="384" spans="1:2" x14ac:dyDescent="0.2">
      <c r="A384" s="3">
        <v>32702</v>
      </c>
      <c r="B384" s="5">
        <v>0.85418991220521356</v>
      </c>
    </row>
    <row r="385" spans="1:2" x14ac:dyDescent="0.2">
      <c r="A385" s="3">
        <v>32703</v>
      </c>
      <c r="B385" s="5">
        <v>0.83731922735807862</v>
      </c>
    </row>
    <row r="386" spans="1:2" x14ac:dyDescent="0.2">
      <c r="A386" s="3">
        <v>32706</v>
      </c>
      <c r="B386" s="5">
        <v>0.81534818116999164</v>
      </c>
    </row>
    <row r="387" spans="1:2" x14ac:dyDescent="0.2">
      <c r="A387" s="3">
        <v>32707</v>
      </c>
      <c r="B387" s="5">
        <v>0.86503533832468049</v>
      </c>
    </row>
    <row r="388" spans="1:2" x14ac:dyDescent="0.2">
      <c r="A388" s="3">
        <v>32708</v>
      </c>
      <c r="B388" s="5">
        <v>0.83276747807854223</v>
      </c>
    </row>
    <row r="389" spans="1:2" x14ac:dyDescent="0.2">
      <c r="A389" s="3">
        <v>32709</v>
      </c>
      <c r="B389" s="5">
        <v>0.80193781962494648</v>
      </c>
    </row>
    <row r="390" spans="1:2" x14ac:dyDescent="0.2">
      <c r="A390" s="3">
        <v>32710</v>
      </c>
      <c r="B390" s="5">
        <v>0.77394289677748196</v>
      </c>
    </row>
    <row r="391" spans="1:2" x14ac:dyDescent="0.2">
      <c r="A391" s="3">
        <v>32713</v>
      </c>
      <c r="B391" s="5">
        <v>0.74589200078132789</v>
      </c>
    </row>
    <row r="392" spans="1:2" x14ac:dyDescent="0.2">
      <c r="A392" s="3">
        <v>32714</v>
      </c>
      <c r="B392" s="5">
        <v>0.73296016006865061</v>
      </c>
    </row>
    <row r="393" spans="1:2" x14ac:dyDescent="0.2">
      <c r="A393" s="3">
        <v>32715</v>
      </c>
      <c r="B393" s="5">
        <v>0.70785350435660233</v>
      </c>
    </row>
    <row r="394" spans="1:2" x14ac:dyDescent="0.2">
      <c r="A394" s="3">
        <v>32716</v>
      </c>
      <c r="B394" s="5">
        <v>0.74027028373618953</v>
      </c>
    </row>
    <row r="395" spans="1:2" x14ac:dyDescent="0.2">
      <c r="A395" s="3">
        <v>32717</v>
      </c>
      <c r="B395" s="5">
        <v>0.7620593538554109</v>
      </c>
    </row>
    <row r="396" spans="1:2" x14ac:dyDescent="0.2">
      <c r="A396" s="3">
        <v>32720</v>
      </c>
      <c r="B396" s="5">
        <v>0.73447549219714703</v>
      </c>
    </row>
    <row r="397" spans="1:2" x14ac:dyDescent="0.2">
      <c r="A397" s="3">
        <v>32721</v>
      </c>
      <c r="B397" s="5">
        <v>0.80621262474023425</v>
      </c>
    </row>
    <row r="398" spans="1:2" x14ac:dyDescent="0.2">
      <c r="A398" s="3">
        <v>32722</v>
      </c>
      <c r="B398" s="5">
        <v>0.77803144411070946</v>
      </c>
    </row>
    <row r="399" spans="1:2" x14ac:dyDescent="0.2">
      <c r="A399" s="3">
        <v>32723</v>
      </c>
      <c r="B399" s="5">
        <v>0.75869804068472535</v>
      </c>
    </row>
    <row r="400" spans="1:2" x14ac:dyDescent="0.2">
      <c r="A400" s="3">
        <v>32724</v>
      </c>
      <c r="B400" s="5">
        <v>0.7365461470100988</v>
      </c>
    </row>
    <row r="401" spans="1:2" x14ac:dyDescent="0.2">
      <c r="A401" s="3">
        <v>32727</v>
      </c>
      <c r="B401" s="5">
        <v>0.87051864173716809</v>
      </c>
    </row>
    <row r="402" spans="1:2" x14ac:dyDescent="0.2">
      <c r="A402" s="3">
        <v>32728</v>
      </c>
      <c r="B402" s="5">
        <v>0.83579832792840447</v>
      </c>
    </row>
    <row r="403" spans="1:2" x14ac:dyDescent="0.2">
      <c r="A403" s="3">
        <v>32729</v>
      </c>
      <c r="B403" s="5">
        <v>0.80655055996580927</v>
      </c>
    </row>
    <row r="404" spans="1:2" x14ac:dyDescent="0.2">
      <c r="A404" s="3">
        <v>32730</v>
      </c>
      <c r="B404" s="5">
        <v>0.77685447770037575</v>
      </c>
    </row>
    <row r="405" spans="1:2" x14ac:dyDescent="0.2">
      <c r="A405" s="3">
        <v>32731</v>
      </c>
      <c r="B405" s="5">
        <v>0.74859385792321731</v>
      </c>
    </row>
    <row r="406" spans="1:2" x14ac:dyDescent="0.2">
      <c r="A406" s="3">
        <v>32734</v>
      </c>
      <c r="B406" s="5">
        <v>0.79034900017864385</v>
      </c>
    </row>
    <row r="407" spans="1:2" x14ac:dyDescent="0.2">
      <c r="A407" s="3">
        <v>32735</v>
      </c>
      <c r="B407" s="5">
        <v>0.77698144672866387</v>
      </c>
    </row>
    <row r="408" spans="1:2" x14ac:dyDescent="0.2">
      <c r="A408" s="3">
        <v>32736</v>
      </c>
      <c r="B408" s="5">
        <v>0.74831948558628802</v>
      </c>
    </row>
    <row r="409" spans="1:2" x14ac:dyDescent="0.2">
      <c r="A409" s="3">
        <v>32737</v>
      </c>
      <c r="B409" s="5">
        <v>0.72881386304792695</v>
      </c>
    </row>
    <row r="410" spans="1:2" x14ac:dyDescent="0.2">
      <c r="A410" s="3">
        <v>32738</v>
      </c>
      <c r="B410" s="5">
        <v>0.72898194623742707</v>
      </c>
    </row>
    <row r="411" spans="1:2" x14ac:dyDescent="0.2">
      <c r="A411" s="3">
        <v>32741</v>
      </c>
      <c r="B411" s="5">
        <v>0.7152287228387697</v>
      </c>
    </row>
    <row r="412" spans="1:2" x14ac:dyDescent="0.2">
      <c r="A412" s="3">
        <v>32742</v>
      </c>
      <c r="B412" s="5">
        <v>0.69152340148914115</v>
      </c>
    </row>
    <row r="413" spans="1:2" x14ac:dyDescent="0.2">
      <c r="A413" s="3">
        <v>32743</v>
      </c>
      <c r="B413" s="5">
        <v>0.67249711205925744</v>
      </c>
    </row>
    <row r="414" spans="1:2" x14ac:dyDescent="0.2">
      <c r="A414" s="3">
        <v>32744</v>
      </c>
      <c r="B414" s="5">
        <v>0.65108488916832663</v>
      </c>
    </row>
    <row r="415" spans="1:2" x14ac:dyDescent="0.2">
      <c r="A415" s="3">
        <v>32745</v>
      </c>
      <c r="B415" s="5">
        <v>0.63242806676078422</v>
      </c>
    </row>
    <row r="416" spans="1:2" x14ac:dyDescent="0.2">
      <c r="A416" s="3">
        <v>32749</v>
      </c>
      <c r="B416" s="5">
        <v>0.61444180607319498</v>
      </c>
    </row>
    <row r="417" spans="1:2" x14ac:dyDescent="0.2">
      <c r="A417" s="3">
        <v>32750</v>
      </c>
      <c r="B417" s="5">
        <v>0.59883026813041229</v>
      </c>
    </row>
    <row r="418" spans="1:2" x14ac:dyDescent="0.2">
      <c r="A418" s="3">
        <v>32751</v>
      </c>
      <c r="B418" s="5">
        <v>0.58968397646099491</v>
      </c>
    </row>
    <row r="419" spans="1:2" x14ac:dyDescent="0.2">
      <c r="A419" s="3">
        <v>32752</v>
      </c>
      <c r="B419" s="5">
        <v>0.61799038936149864</v>
      </c>
    </row>
    <row r="420" spans="1:2" x14ac:dyDescent="0.2">
      <c r="A420" s="3">
        <v>32755</v>
      </c>
      <c r="B420" s="5">
        <v>0.61512213921652303</v>
      </c>
    </row>
    <row r="421" spans="1:2" x14ac:dyDescent="0.2">
      <c r="A421" s="3">
        <v>32756</v>
      </c>
      <c r="B421" s="5">
        <v>0.61430614887804014</v>
      </c>
    </row>
    <row r="422" spans="1:2" x14ac:dyDescent="0.2">
      <c r="A422" s="3">
        <v>32757</v>
      </c>
      <c r="B422" s="5">
        <v>0.60909255185567168</v>
      </c>
    </row>
    <row r="423" spans="1:2" x14ac:dyDescent="0.2">
      <c r="A423" s="3">
        <v>32758</v>
      </c>
      <c r="B423" s="5">
        <v>0.59683893699468382</v>
      </c>
    </row>
    <row r="424" spans="1:2" x14ac:dyDescent="0.2">
      <c r="A424" s="3">
        <v>32759</v>
      </c>
      <c r="B424" s="5">
        <v>0.59121442470769603</v>
      </c>
    </row>
    <row r="425" spans="1:2" x14ac:dyDescent="0.2">
      <c r="A425" s="3">
        <v>32762</v>
      </c>
      <c r="B425" s="5">
        <v>0.58761693861376862</v>
      </c>
    </row>
    <row r="426" spans="1:2" x14ac:dyDescent="0.2">
      <c r="A426" s="3">
        <v>32763</v>
      </c>
      <c r="B426" s="5">
        <v>0.57253061936838989</v>
      </c>
    </row>
    <row r="427" spans="1:2" x14ac:dyDescent="0.2">
      <c r="A427" s="3">
        <v>32764</v>
      </c>
      <c r="B427" s="5">
        <v>0.55892373702013609</v>
      </c>
    </row>
    <row r="428" spans="1:2" x14ac:dyDescent="0.2">
      <c r="A428" s="3">
        <v>32765</v>
      </c>
      <c r="B428" s="5">
        <v>0.54757286098797686</v>
      </c>
    </row>
    <row r="429" spans="1:2" x14ac:dyDescent="0.2">
      <c r="A429" s="3">
        <v>32766</v>
      </c>
      <c r="B429" s="5">
        <v>0.53667810958539075</v>
      </c>
    </row>
    <row r="430" spans="1:2" x14ac:dyDescent="0.2">
      <c r="A430" s="3">
        <v>32769</v>
      </c>
      <c r="B430" s="5">
        <v>0.6214866485162005</v>
      </c>
    </row>
    <row r="431" spans="1:2" x14ac:dyDescent="0.2">
      <c r="A431" s="3">
        <v>32770</v>
      </c>
      <c r="B431" s="5">
        <v>0.68922133002710617</v>
      </c>
    </row>
    <row r="432" spans="1:2" x14ac:dyDescent="0.2">
      <c r="A432" s="3">
        <v>32771</v>
      </c>
      <c r="B432" s="5">
        <v>0.67550825829859384</v>
      </c>
    </row>
    <row r="433" spans="1:2" x14ac:dyDescent="0.2">
      <c r="A433" s="3">
        <v>32772</v>
      </c>
      <c r="B433" s="5">
        <v>0.66977886831952005</v>
      </c>
    </row>
    <row r="434" spans="1:2" x14ac:dyDescent="0.2">
      <c r="A434" s="3">
        <v>32773</v>
      </c>
      <c r="B434" s="5">
        <v>0.64891348889476419</v>
      </c>
    </row>
    <row r="435" spans="1:2" x14ac:dyDescent="0.2">
      <c r="A435" s="3">
        <v>32776</v>
      </c>
      <c r="B435" s="5">
        <v>0.63004156373832998</v>
      </c>
    </row>
    <row r="436" spans="1:2" x14ac:dyDescent="0.2">
      <c r="A436" s="3">
        <v>32777</v>
      </c>
      <c r="B436" s="5">
        <v>0.75410633510017977</v>
      </c>
    </row>
    <row r="437" spans="1:2" x14ac:dyDescent="0.2">
      <c r="A437" s="3">
        <v>32778</v>
      </c>
      <c r="B437" s="5">
        <v>0.72785498766620593</v>
      </c>
    </row>
    <row r="438" spans="1:2" x14ac:dyDescent="0.2">
      <c r="A438" s="3">
        <v>32779</v>
      </c>
      <c r="B438" s="5">
        <v>0.85620876467400009</v>
      </c>
    </row>
    <row r="439" spans="1:2" x14ac:dyDescent="0.2">
      <c r="A439" s="3">
        <v>32780</v>
      </c>
      <c r="B439" s="5">
        <v>0.84351867924350832</v>
      </c>
    </row>
    <row r="440" spans="1:2" x14ac:dyDescent="0.2">
      <c r="A440" s="3">
        <v>32783</v>
      </c>
      <c r="B440" s="5">
        <v>0.86228141976685091</v>
      </c>
    </row>
    <row r="441" spans="1:2" x14ac:dyDescent="0.2">
      <c r="A441" s="3">
        <v>32784</v>
      </c>
      <c r="B441" s="5">
        <v>0.82823611209117876</v>
      </c>
    </row>
    <row r="442" spans="1:2" x14ac:dyDescent="0.2">
      <c r="A442" s="3">
        <v>32785</v>
      </c>
      <c r="B442" s="5">
        <v>0.85378452618574385</v>
      </c>
    </row>
    <row r="443" spans="1:2" x14ac:dyDescent="0.2">
      <c r="A443" s="3">
        <v>32786</v>
      </c>
      <c r="B443" s="5">
        <v>0.82240090973756796</v>
      </c>
    </row>
    <row r="444" spans="1:2" x14ac:dyDescent="0.2">
      <c r="A444" s="3">
        <v>32787</v>
      </c>
      <c r="B444" s="5">
        <v>0.83303280765513443</v>
      </c>
    </row>
    <row r="445" spans="1:2" x14ac:dyDescent="0.2">
      <c r="A445" s="3">
        <v>32790</v>
      </c>
      <c r="B445" s="5">
        <v>0.80237694329952924</v>
      </c>
    </row>
    <row r="446" spans="1:2" x14ac:dyDescent="0.2">
      <c r="A446" s="3">
        <v>32791</v>
      </c>
      <c r="B446" s="5">
        <v>0.7720243269373509</v>
      </c>
    </row>
    <row r="447" spans="1:2" x14ac:dyDescent="0.2">
      <c r="A447" s="3">
        <v>32792</v>
      </c>
      <c r="B447" s="5">
        <v>0.77443972579662523</v>
      </c>
    </row>
    <row r="448" spans="1:2" x14ac:dyDescent="0.2">
      <c r="A448" s="3">
        <v>32793</v>
      </c>
      <c r="B448" s="5">
        <v>0.7570170338942136</v>
      </c>
    </row>
    <row r="449" spans="1:2" x14ac:dyDescent="0.2">
      <c r="A449" s="3">
        <v>32794</v>
      </c>
      <c r="B449" s="5">
        <v>0.7321909843644665</v>
      </c>
    </row>
    <row r="450" spans="1:2" x14ac:dyDescent="0.2">
      <c r="A450" s="3">
        <v>32797</v>
      </c>
      <c r="B450" s="5">
        <v>0.73671243135254361</v>
      </c>
    </row>
    <row r="451" spans="1:2" x14ac:dyDescent="0.2">
      <c r="A451" s="3">
        <v>32798</v>
      </c>
      <c r="B451" s="5">
        <v>0.74921894571347147</v>
      </c>
    </row>
    <row r="452" spans="1:2" x14ac:dyDescent="0.2">
      <c r="A452" s="3">
        <v>32799</v>
      </c>
      <c r="B452" s="5">
        <v>0.72585485603821309</v>
      </c>
    </row>
    <row r="453" spans="1:2" x14ac:dyDescent="0.2">
      <c r="A453" s="3">
        <v>32800</v>
      </c>
      <c r="B453" s="5">
        <v>0.70336211358286227</v>
      </c>
    </row>
    <row r="454" spans="1:2" x14ac:dyDescent="0.2">
      <c r="A454" s="3">
        <v>32801</v>
      </c>
      <c r="B454" s="5">
        <v>0.68065020714624147</v>
      </c>
    </row>
    <row r="455" spans="1:2" x14ac:dyDescent="0.2">
      <c r="A455" s="3">
        <v>32804</v>
      </c>
      <c r="B455" s="5">
        <v>0.66009454547915958</v>
      </c>
    </row>
    <row r="456" spans="1:2" x14ac:dyDescent="0.2">
      <c r="A456" s="3">
        <v>32805</v>
      </c>
      <c r="B456" s="5">
        <v>0.64010577905247967</v>
      </c>
    </row>
    <row r="457" spans="1:2" x14ac:dyDescent="0.2">
      <c r="A457" s="3">
        <v>32806</v>
      </c>
      <c r="B457" s="5">
        <v>0.63877874244709498</v>
      </c>
    </row>
    <row r="458" spans="1:2" x14ac:dyDescent="0.2">
      <c r="A458" s="3">
        <v>32807</v>
      </c>
      <c r="B458" s="5">
        <v>0.62037546993649184</v>
      </c>
    </row>
    <row r="459" spans="1:2" x14ac:dyDescent="0.2">
      <c r="A459" s="3">
        <v>32808</v>
      </c>
      <c r="B459" s="5">
        <v>0.60589429904304837</v>
      </c>
    </row>
    <row r="460" spans="1:2" x14ac:dyDescent="0.2">
      <c r="A460" s="3">
        <v>32811</v>
      </c>
      <c r="B460" s="5">
        <v>0.59102954158027454</v>
      </c>
    </row>
    <row r="461" spans="1:2" x14ac:dyDescent="0.2">
      <c r="A461" s="3">
        <v>32812</v>
      </c>
      <c r="B461" s="5">
        <v>0.58103552229779842</v>
      </c>
    </row>
    <row r="462" spans="1:2" x14ac:dyDescent="0.2">
      <c r="A462" s="3">
        <v>32813</v>
      </c>
      <c r="B462" s="5">
        <v>0.5718776909483515</v>
      </c>
    </row>
    <row r="463" spans="1:2" x14ac:dyDescent="0.2">
      <c r="A463" s="3">
        <v>32814</v>
      </c>
      <c r="B463" s="5">
        <v>0.56301092318324619</v>
      </c>
    </row>
    <row r="464" spans="1:2" x14ac:dyDescent="0.2">
      <c r="A464" s="3">
        <v>32815</v>
      </c>
      <c r="B464" s="5">
        <v>0.56024899838358277</v>
      </c>
    </row>
    <row r="465" spans="1:2" x14ac:dyDescent="0.2">
      <c r="A465" s="3">
        <v>32818</v>
      </c>
      <c r="B465" s="5">
        <v>0.55887653485522959</v>
      </c>
    </row>
    <row r="466" spans="1:2" x14ac:dyDescent="0.2">
      <c r="A466" s="3">
        <v>32819</v>
      </c>
      <c r="B466" s="5">
        <v>0.55431457705427234</v>
      </c>
    </row>
    <row r="467" spans="1:2" x14ac:dyDescent="0.2">
      <c r="A467" s="3">
        <v>32820</v>
      </c>
      <c r="B467" s="5">
        <v>0.54297857431467933</v>
      </c>
    </row>
    <row r="468" spans="1:2" x14ac:dyDescent="0.2">
      <c r="A468" s="3">
        <v>32821</v>
      </c>
      <c r="B468" s="5">
        <v>0.53258834946109868</v>
      </c>
    </row>
    <row r="469" spans="1:2" x14ac:dyDescent="0.2">
      <c r="A469" s="3">
        <v>32822</v>
      </c>
      <c r="B469" s="5">
        <v>0.52452856223867195</v>
      </c>
    </row>
    <row r="470" spans="1:2" x14ac:dyDescent="0.2">
      <c r="A470" s="3">
        <v>32825</v>
      </c>
      <c r="B470" s="5">
        <v>0.52043073667096018</v>
      </c>
    </row>
    <row r="471" spans="1:2" x14ac:dyDescent="0.2">
      <c r="A471" s="3">
        <v>32826</v>
      </c>
      <c r="B471" s="5">
        <v>0.51748632799031247</v>
      </c>
    </row>
    <row r="472" spans="1:2" x14ac:dyDescent="0.2">
      <c r="A472" s="3">
        <v>32827</v>
      </c>
      <c r="B472" s="5">
        <v>0.50858562631347759</v>
      </c>
    </row>
    <row r="473" spans="1:2" x14ac:dyDescent="0.2">
      <c r="A473" s="3">
        <v>32828</v>
      </c>
      <c r="B473" s="5">
        <v>0.50002084067764507</v>
      </c>
    </row>
    <row r="474" spans="1:2" x14ac:dyDescent="0.2">
      <c r="A474" s="3">
        <v>32829</v>
      </c>
      <c r="B474" s="5">
        <v>0.49280567827400307</v>
      </c>
    </row>
    <row r="475" spans="1:2" x14ac:dyDescent="0.2">
      <c r="A475" s="3">
        <v>32832</v>
      </c>
      <c r="B475" s="5">
        <v>0.49170150850080452</v>
      </c>
    </row>
    <row r="476" spans="1:2" x14ac:dyDescent="0.2">
      <c r="A476" s="3">
        <v>32833</v>
      </c>
      <c r="B476" s="5">
        <v>0.48575413902793801</v>
      </c>
    </row>
    <row r="477" spans="1:2" x14ac:dyDescent="0.2">
      <c r="A477" s="3">
        <v>32834</v>
      </c>
      <c r="B477" s="5">
        <v>0.49213053472864393</v>
      </c>
    </row>
    <row r="478" spans="1:2" x14ac:dyDescent="0.2">
      <c r="A478" s="3">
        <v>32835</v>
      </c>
      <c r="B478" s="5">
        <v>0.48561782089607153</v>
      </c>
    </row>
    <row r="479" spans="1:2" x14ac:dyDescent="0.2">
      <c r="A479" s="3">
        <v>32836</v>
      </c>
      <c r="B479" s="5">
        <v>0.48829211537239442</v>
      </c>
    </row>
    <row r="480" spans="1:2" x14ac:dyDescent="0.2">
      <c r="A480" s="3">
        <v>32839</v>
      </c>
      <c r="B480" s="5">
        <v>0.49251679783351943</v>
      </c>
    </row>
    <row r="481" spans="1:2" x14ac:dyDescent="0.2">
      <c r="A481" s="3">
        <v>32840</v>
      </c>
      <c r="B481" s="5">
        <v>0.48597144539289866</v>
      </c>
    </row>
    <row r="482" spans="1:2" x14ac:dyDescent="0.2">
      <c r="A482" s="3">
        <v>32841</v>
      </c>
      <c r="B482" s="5">
        <v>0.48211400164298124</v>
      </c>
    </row>
    <row r="483" spans="1:2" x14ac:dyDescent="0.2">
      <c r="A483" s="3">
        <v>32842</v>
      </c>
      <c r="B483" s="5">
        <v>0.52721464933736573</v>
      </c>
    </row>
    <row r="484" spans="1:2" x14ac:dyDescent="0.2">
      <c r="A484" s="3">
        <v>32843</v>
      </c>
      <c r="B484" s="5">
        <v>0.5205802824897775</v>
      </c>
    </row>
    <row r="485" spans="1:2" x14ac:dyDescent="0.2">
      <c r="A485" s="3">
        <v>32846</v>
      </c>
      <c r="B485" s="5">
        <v>0.51357459810764494</v>
      </c>
    </row>
    <row r="486" spans="1:2" x14ac:dyDescent="0.2">
      <c r="A486" s="3">
        <v>32847</v>
      </c>
      <c r="B486" s="5">
        <v>0.51132292419792147</v>
      </c>
    </row>
    <row r="487" spans="1:2" x14ac:dyDescent="0.2">
      <c r="A487" s="3">
        <v>32848</v>
      </c>
      <c r="B487" s="5">
        <v>0.50311956995331442</v>
      </c>
    </row>
    <row r="488" spans="1:2" x14ac:dyDescent="0.2">
      <c r="A488" s="3">
        <v>32849</v>
      </c>
      <c r="B488" s="5">
        <v>0.49615754556703817</v>
      </c>
    </row>
    <row r="489" spans="1:2" x14ac:dyDescent="0.2">
      <c r="A489" s="3">
        <v>32850</v>
      </c>
      <c r="B489" s="5">
        <v>0.49392870954823137</v>
      </c>
    </row>
    <row r="490" spans="1:2" x14ac:dyDescent="0.2">
      <c r="A490" s="3">
        <v>32853</v>
      </c>
      <c r="B490" s="5">
        <v>0.4872512126030048</v>
      </c>
    </row>
    <row r="491" spans="1:2" x14ac:dyDescent="0.2">
      <c r="A491" s="3">
        <v>32854</v>
      </c>
      <c r="B491" s="5">
        <v>0.48324477628242979</v>
      </c>
    </row>
    <row r="492" spans="1:2" x14ac:dyDescent="0.2">
      <c r="A492" s="3">
        <v>32855</v>
      </c>
      <c r="B492" s="5">
        <v>0.48797753616484235</v>
      </c>
    </row>
    <row r="493" spans="1:2" x14ac:dyDescent="0.2">
      <c r="A493" s="3">
        <v>32856</v>
      </c>
      <c r="B493" s="5">
        <v>0.48183254595535419</v>
      </c>
    </row>
    <row r="494" spans="1:2" x14ac:dyDescent="0.2">
      <c r="A494" s="3">
        <v>32857</v>
      </c>
      <c r="B494" s="5">
        <v>0.47553924785163221</v>
      </c>
    </row>
    <row r="495" spans="1:2" x14ac:dyDescent="0.2">
      <c r="A495" s="3">
        <v>32860</v>
      </c>
      <c r="B495" s="5">
        <v>0.47052667016123356</v>
      </c>
    </row>
    <row r="496" spans="1:2" x14ac:dyDescent="0.2">
      <c r="A496" s="3">
        <v>32861</v>
      </c>
      <c r="B496" s="5">
        <v>0.46694528324001211</v>
      </c>
    </row>
    <row r="497" spans="1:2" x14ac:dyDescent="0.2">
      <c r="A497" s="3">
        <v>32862</v>
      </c>
      <c r="B497" s="5">
        <v>0.46453231422340219</v>
      </c>
    </row>
    <row r="498" spans="1:2" x14ac:dyDescent="0.2">
      <c r="A498" s="3">
        <v>32863</v>
      </c>
      <c r="B498" s="5">
        <v>0.46054074787638294</v>
      </c>
    </row>
    <row r="499" spans="1:2" x14ac:dyDescent="0.2">
      <c r="A499" s="3">
        <v>32864</v>
      </c>
      <c r="B499" s="5">
        <v>0.45913782826177252</v>
      </c>
    </row>
    <row r="500" spans="1:2" x14ac:dyDescent="0.2">
      <c r="A500" s="3">
        <v>32869</v>
      </c>
      <c r="B500" s="5">
        <v>0.4757632190172757</v>
      </c>
    </row>
    <row r="501" spans="1:2" x14ac:dyDescent="0.2">
      <c r="A501" s="3">
        <v>32870</v>
      </c>
      <c r="B501" s="5">
        <v>0.49044526021956053</v>
      </c>
    </row>
    <row r="502" spans="1:2" x14ac:dyDescent="0.2">
      <c r="A502" s="3">
        <v>32871</v>
      </c>
      <c r="B502" s="5">
        <v>0.51370094733834804</v>
      </c>
    </row>
    <row r="503" spans="1:2" x14ac:dyDescent="0.2">
      <c r="A503" s="3">
        <v>32875</v>
      </c>
      <c r="B503" s="5">
        <v>0.51200937126995616</v>
      </c>
    </row>
    <row r="504" spans="1:2" x14ac:dyDescent="0.2">
      <c r="A504" s="3">
        <v>32876</v>
      </c>
      <c r="B504" s="5">
        <v>0.65905110034344005</v>
      </c>
    </row>
    <row r="505" spans="1:2" x14ac:dyDescent="0.2">
      <c r="A505" s="3">
        <v>32877</v>
      </c>
      <c r="B505" s="5">
        <v>0.64064917899736185</v>
      </c>
    </row>
    <row r="506" spans="1:2" x14ac:dyDescent="0.2">
      <c r="A506" s="3">
        <v>32878</v>
      </c>
      <c r="B506" s="5">
        <v>0.77893175762691513</v>
      </c>
    </row>
    <row r="507" spans="1:2" x14ac:dyDescent="0.2">
      <c r="A507" s="3">
        <v>32881</v>
      </c>
      <c r="B507" s="5">
        <v>0.76976232682213719</v>
      </c>
    </row>
    <row r="508" spans="1:2" x14ac:dyDescent="0.2">
      <c r="A508" s="3">
        <v>32882</v>
      </c>
      <c r="B508" s="5">
        <v>0.74163549540359552</v>
      </c>
    </row>
    <row r="509" spans="1:2" x14ac:dyDescent="0.2">
      <c r="A509" s="3">
        <v>32883</v>
      </c>
      <c r="B509" s="5">
        <v>0.73848208272639504</v>
      </c>
    </row>
    <row r="510" spans="1:2" x14ac:dyDescent="0.2">
      <c r="A510" s="3">
        <v>32884</v>
      </c>
      <c r="B510" s="5">
        <v>0.71243020910305832</v>
      </c>
    </row>
    <row r="511" spans="1:2" x14ac:dyDescent="0.2">
      <c r="A511" s="3">
        <v>32885</v>
      </c>
      <c r="B511" s="5">
        <v>0.68887023620716881</v>
      </c>
    </row>
    <row r="512" spans="1:2" x14ac:dyDescent="0.2">
      <c r="A512" s="3">
        <v>32888</v>
      </c>
      <c r="B512" s="5">
        <v>0.66627874938027487</v>
      </c>
    </row>
    <row r="513" spans="1:2" x14ac:dyDescent="0.2">
      <c r="A513" s="3">
        <v>32889</v>
      </c>
      <c r="B513" s="5">
        <v>0.64536174574952043</v>
      </c>
    </row>
    <row r="514" spans="1:2" x14ac:dyDescent="0.2">
      <c r="A514" s="3">
        <v>32890</v>
      </c>
      <c r="B514" s="5">
        <v>0.62606141567670914</v>
      </c>
    </row>
    <row r="515" spans="1:2" x14ac:dyDescent="0.2">
      <c r="A515" s="3">
        <v>32891</v>
      </c>
      <c r="B515" s="5">
        <v>0.60806517098584412</v>
      </c>
    </row>
    <row r="516" spans="1:2" x14ac:dyDescent="0.2">
      <c r="A516" s="3">
        <v>32892</v>
      </c>
      <c r="B516" s="5">
        <v>0.59878384551715391</v>
      </c>
    </row>
    <row r="517" spans="1:2" x14ac:dyDescent="0.2">
      <c r="A517" s="3">
        <v>32895</v>
      </c>
      <c r="B517" s="5">
        <v>0.58682649453795488</v>
      </c>
    </row>
    <row r="518" spans="1:2" x14ac:dyDescent="0.2">
      <c r="A518" s="3">
        <v>32896</v>
      </c>
      <c r="B518" s="5">
        <v>0.58773725336700655</v>
      </c>
    </row>
    <row r="519" spans="1:2" x14ac:dyDescent="0.2">
      <c r="A519" s="3">
        <v>32897</v>
      </c>
      <c r="B519" s="5">
        <v>0.57668357477133536</v>
      </c>
    </row>
    <row r="520" spans="1:2" x14ac:dyDescent="0.2">
      <c r="A520" s="3">
        <v>32898</v>
      </c>
      <c r="B520" s="5">
        <v>0.57507613241421596</v>
      </c>
    </row>
    <row r="521" spans="1:2" x14ac:dyDescent="0.2">
      <c r="A521" s="3">
        <v>32899</v>
      </c>
      <c r="B521" s="5">
        <v>0.57200028941558834</v>
      </c>
    </row>
    <row r="522" spans="1:2" x14ac:dyDescent="0.2">
      <c r="A522" s="3">
        <v>32902</v>
      </c>
      <c r="B522" s="5">
        <v>0.55813904734863151</v>
      </c>
    </row>
    <row r="523" spans="1:2" x14ac:dyDescent="0.2">
      <c r="A523" s="3">
        <v>32903</v>
      </c>
      <c r="B523" s="5">
        <v>0.60446226703314831</v>
      </c>
    </row>
    <row r="524" spans="1:2" x14ac:dyDescent="0.2">
      <c r="A524" s="3">
        <v>32904</v>
      </c>
      <c r="B524" s="5">
        <v>0.60826873587145913</v>
      </c>
    </row>
    <row r="525" spans="1:2" x14ac:dyDescent="0.2">
      <c r="A525" s="3">
        <v>32905</v>
      </c>
      <c r="B525" s="5">
        <v>0.5962050376512672</v>
      </c>
    </row>
    <row r="526" spans="1:2" x14ac:dyDescent="0.2">
      <c r="A526" s="3">
        <v>32906</v>
      </c>
      <c r="B526" s="5">
        <v>0.58305204233889507</v>
      </c>
    </row>
    <row r="527" spans="1:2" x14ac:dyDescent="0.2">
      <c r="A527" s="3">
        <v>32909</v>
      </c>
      <c r="B527" s="5">
        <v>0.57751745278777578</v>
      </c>
    </row>
    <row r="528" spans="1:2" x14ac:dyDescent="0.2">
      <c r="A528" s="3">
        <v>32910</v>
      </c>
      <c r="B528" s="5">
        <v>0.56323143354267002</v>
      </c>
    </row>
    <row r="529" spans="1:2" x14ac:dyDescent="0.2">
      <c r="A529" s="3">
        <v>32911</v>
      </c>
      <c r="B529" s="5">
        <v>0.55215702502904174</v>
      </c>
    </row>
    <row r="530" spans="1:2" x14ac:dyDescent="0.2">
      <c r="A530" s="3">
        <v>32912</v>
      </c>
      <c r="B530" s="5">
        <v>0.54231851030051748</v>
      </c>
    </row>
    <row r="531" spans="1:2" x14ac:dyDescent="0.2">
      <c r="A531" s="3">
        <v>32913</v>
      </c>
      <c r="B531" s="5">
        <v>0.53112447814300068</v>
      </c>
    </row>
    <row r="532" spans="1:2" x14ac:dyDescent="0.2">
      <c r="A532" s="3">
        <v>32916</v>
      </c>
      <c r="B532" s="5">
        <v>0.521250008174996</v>
      </c>
    </row>
    <row r="533" spans="1:2" x14ac:dyDescent="0.2">
      <c r="A533" s="3">
        <v>32917</v>
      </c>
      <c r="B533" s="5">
        <v>0.53691858470903897</v>
      </c>
    </row>
    <row r="534" spans="1:2" x14ac:dyDescent="0.2">
      <c r="A534" s="3">
        <v>32918</v>
      </c>
      <c r="B534" s="5">
        <v>0.52617526838011242</v>
      </c>
    </row>
    <row r="535" spans="1:2" x14ac:dyDescent="0.2">
      <c r="A535" s="3">
        <v>32919</v>
      </c>
      <c r="B535" s="5">
        <v>0.51622806245744168</v>
      </c>
    </row>
    <row r="536" spans="1:2" x14ac:dyDescent="0.2">
      <c r="A536" s="3">
        <v>32920</v>
      </c>
      <c r="B536" s="5">
        <v>0.50743044159584139</v>
      </c>
    </row>
    <row r="537" spans="1:2" x14ac:dyDescent="0.2">
      <c r="A537" s="3">
        <v>32923</v>
      </c>
      <c r="B537" s="5">
        <v>0.50075102228804158</v>
      </c>
    </row>
    <row r="538" spans="1:2" x14ac:dyDescent="0.2">
      <c r="A538" s="3">
        <v>32924</v>
      </c>
      <c r="B538" s="5">
        <v>0.5002364817395083</v>
      </c>
    </row>
    <row r="539" spans="1:2" x14ac:dyDescent="0.2">
      <c r="A539" s="3">
        <v>32925</v>
      </c>
      <c r="B539" s="5">
        <v>0.51099011005927297</v>
      </c>
    </row>
    <row r="540" spans="1:2" x14ac:dyDescent="0.2">
      <c r="A540" s="3">
        <v>32926</v>
      </c>
      <c r="B540" s="5">
        <v>0.50233120404146214</v>
      </c>
    </row>
    <row r="541" spans="1:2" x14ac:dyDescent="0.2">
      <c r="A541" s="3">
        <v>32927</v>
      </c>
      <c r="B541" s="5">
        <v>0.5040228962539558</v>
      </c>
    </row>
    <row r="542" spans="1:2" x14ac:dyDescent="0.2">
      <c r="A542" s="3">
        <v>32930</v>
      </c>
      <c r="B542" s="5">
        <v>0.52123588774864138</v>
      </c>
    </row>
    <row r="543" spans="1:2" x14ac:dyDescent="0.2">
      <c r="A543" s="3">
        <v>32931</v>
      </c>
      <c r="B543" s="5">
        <v>0.60215688013558122</v>
      </c>
    </row>
    <row r="544" spans="1:2" x14ac:dyDescent="0.2">
      <c r="A544" s="3">
        <v>32932</v>
      </c>
      <c r="B544" s="5">
        <v>0.58648597875566011</v>
      </c>
    </row>
    <row r="545" spans="1:2" x14ac:dyDescent="0.2">
      <c r="A545" s="3">
        <v>32933</v>
      </c>
      <c r="B545" s="5">
        <v>0.57203774132012641</v>
      </c>
    </row>
    <row r="546" spans="1:2" x14ac:dyDescent="0.2">
      <c r="A546" s="3">
        <v>32934</v>
      </c>
      <c r="B546" s="5">
        <v>0.57578451835775635</v>
      </c>
    </row>
    <row r="547" spans="1:2" x14ac:dyDescent="0.2">
      <c r="A547" s="3">
        <v>32937</v>
      </c>
      <c r="B547" s="5">
        <v>0.56162445059761446</v>
      </c>
    </row>
    <row r="548" spans="1:2" x14ac:dyDescent="0.2">
      <c r="A548" s="3">
        <v>32938</v>
      </c>
      <c r="B548" s="5">
        <v>0.548652509018559</v>
      </c>
    </row>
    <row r="549" spans="1:2" x14ac:dyDescent="0.2">
      <c r="A549" s="3">
        <v>32939</v>
      </c>
      <c r="B549" s="5">
        <v>0.53749522559189122</v>
      </c>
    </row>
    <row r="550" spans="1:2" x14ac:dyDescent="0.2">
      <c r="A550" s="3">
        <v>32940</v>
      </c>
      <c r="B550" s="5">
        <v>0.57264482436636066</v>
      </c>
    </row>
    <row r="551" spans="1:2" x14ac:dyDescent="0.2">
      <c r="A551" s="3">
        <v>32941</v>
      </c>
      <c r="B551" s="5">
        <v>0.56261680124762825</v>
      </c>
    </row>
    <row r="552" spans="1:2" x14ac:dyDescent="0.2">
      <c r="A552" s="3">
        <v>32944</v>
      </c>
      <c r="B552" s="5">
        <v>0.55688427710057875</v>
      </c>
    </row>
    <row r="553" spans="1:2" x14ac:dyDescent="0.2">
      <c r="A553" s="3">
        <v>32945</v>
      </c>
      <c r="B553" s="5">
        <v>0.56727287490536127</v>
      </c>
    </row>
    <row r="554" spans="1:2" x14ac:dyDescent="0.2">
      <c r="A554" s="3">
        <v>32946</v>
      </c>
      <c r="B554" s="5">
        <v>0.55413265203507966</v>
      </c>
    </row>
    <row r="555" spans="1:2" x14ac:dyDescent="0.2">
      <c r="A555" s="3">
        <v>32947</v>
      </c>
      <c r="B555" s="5">
        <v>0.54323837148508214</v>
      </c>
    </row>
    <row r="556" spans="1:2" x14ac:dyDescent="0.2">
      <c r="A556" s="3">
        <v>32948</v>
      </c>
      <c r="B556" s="5">
        <v>0.54934100060346047</v>
      </c>
    </row>
    <row r="557" spans="1:2" x14ac:dyDescent="0.2">
      <c r="A557" s="3">
        <v>32951</v>
      </c>
      <c r="B557" s="5">
        <v>0.55495985793651181</v>
      </c>
    </row>
    <row r="558" spans="1:2" x14ac:dyDescent="0.2">
      <c r="A558" s="3">
        <v>32952</v>
      </c>
      <c r="B558" s="5">
        <v>0.58487605568988077</v>
      </c>
    </row>
    <row r="559" spans="1:2" x14ac:dyDescent="0.2">
      <c r="A559" s="3">
        <v>32953</v>
      </c>
      <c r="B559" s="5">
        <v>0.57365422388587795</v>
      </c>
    </row>
    <row r="560" spans="1:2" x14ac:dyDescent="0.2">
      <c r="A560" s="3">
        <v>32954</v>
      </c>
      <c r="B560" s="5">
        <v>0.56059337354219752</v>
      </c>
    </row>
    <row r="561" spans="1:2" x14ac:dyDescent="0.2">
      <c r="A561" s="3">
        <v>32955</v>
      </c>
      <c r="B561" s="5">
        <v>0.5729035981195455</v>
      </c>
    </row>
    <row r="562" spans="1:2" x14ac:dyDescent="0.2">
      <c r="A562" s="3">
        <v>32958</v>
      </c>
      <c r="B562" s="5">
        <v>0.59715057110003122</v>
      </c>
    </row>
    <row r="563" spans="1:2" x14ac:dyDescent="0.2">
      <c r="A563" s="3">
        <v>32959</v>
      </c>
      <c r="B563" s="5">
        <v>0.69990541987802513</v>
      </c>
    </row>
    <row r="564" spans="1:2" x14ac:dyDescent="0.2">
      <c r="A564" s="3">
        <v>32960</v>
      </c>
      <c r="B564" s="5">
        <v>0.69300856145089518</v>
      </c>
    </row>
    <row r="565" spans="1:2" x14ac:dyDescent="0.2">
      <c r="A565" s="3">
        <v>32961</v>
      </c>
      <c r="B565" s="5">
        <v>0.71011895052214025</v>
      </c>
    </row>
    <row r="566" spans="1:2" x14ac:dyDescent="0.2">
      <c r="A566" s="3">
        <v>32962</v>
      </c>
      <c r="B566" s="5">
        <v>0.76628643003200725</v>
      </c>
    </row>
    <row r="567" spans="1:2" x14ac:dyDescent="0.2">
      <c r="A567" s="3">
        <v>32965</v>
      </c>
      <c r="B567" s="5">
        <v>0.78000364405554889</v>
      </c>
    </row>
    <row r="568" spans="1:2" x14ac:dyDescent="0.2">
      <c r="A568" s="3">
        <v>32966</v>
      </c>
      <c r="B568" s="5">
        <v>0.76148386956373748</v>
      </c>
    </row>
    <row r="569" spans="1:2" x14ac:dyDescent="0.2">
      <c r="A569" s="3">
        <v>32967</v>
      </c>
      <c r="B569" s="5">
        <v>0.73386540074014939</v>
      </c>
    </row>
    <row r="570" spans="1:2" x14ac:dyDescent="0.2">
      <c r="A570" s="3">
        <v>32968</v>
      </c>
      <c r="B570" s="5">
        <v>0.71246164047580041</v>
      </c>
    </row>
    <row r="571" spans="1:2" x14ac:dyDescent="0.2">
      <c r="A571" s="3">
        <v>32969</v>
      </c>
      <c r="B571" s="5">
        <v>0.7027063741803371</v>
      </c>
    </row>
    <row r="572" spans="1:2" x14ac:dyDescent="0.2">
      <c r="A572" s="3">
        <v>32972</v>
      </c>
      <c r="B572" s="5">
        <v>0.6807910063090078</v>
      </c>
    </row>
    <row r="573" spans="1:2" x14ac:dyDescent="0.2">
      <c r="A573" s="3">
        <v>32973</v>
      </c>
      <c r="B573" s="5">
        <v>0.65877477792341044</v>
      </c>
    </row>
    <row r="574" spans="1:2" x14ac:dyDescent="0.2">
      <c r="A574" s="3">
        <v>32974</v>
      </c>
      <c r="B574" s="5">
        <v>0.66128908801644015</v>
      </c>
    </row>
    <row r="575" spans="1:2" x14ac:dyDescent="0.2">
      <c r="A575" s="3">
        <v>32975</v>
      </c>
      <c r="B575" s="5">
        <v>0.64241168285984962</v>
      </c>
    </row>
    <row r="576" spans="1:2" x14ac:dyDescent="0.2">
      <c r="A576" s="3">
        <v>32980</v>
      </c>
      <c r="B576" s="5">
        <v>0.62337783837418059</v>
      </c>
    </row>
    <row r="577" spans="1:2" x14ac:dyDescent="0.2">
      <c r="A577" s="3">
        <v>32981</v>
      </c>
      <c r="B577" s="5">
        <v>0.61859368197258402</v>
      </c>
    </row>
    <row r="578" spans="1:2" x14ac:dyDescent="0.2">
      <c r="A578" s="3">
        <v>32982</v>
      </c>
      <c r="B578" s="5">
        <v>0.60160439786127495</v>
      </c>
    </row>
    <row r="579" spans="1:2" x14ac:dyDescent="0.2">
      <c r="A579" s="3">
        <v>32983</v>
      </c>
      <c r="B579" s="5">
        <v>0.73669815092120194</v>
      </c>
    </row>
    <row r="580" spans="1:2" x14ac:dyDescent="0.2">
      <c r="A580" s="3">
        <v>32986</v>
      </c>
      <c r="B580" s="5">
        <v>0.72675962529333993</v>
      </c>
    </row>
    <row r="581" spans="1:2" x14ac:dyDescent="0.2">
      <c r="A581" s="3">
        <v>32987</v>
      </c>
      <c r="B581" s="5">
        <v>0.7293262161142996</v>
      </c>
    </row>
    <row r="582" spans="1:2" x14ac:dyDescent="0.2">
      <c r="A582" s="3">
        <v>32988</v>
      </c>
      <c r="B582" s="5">
        <v>0.70391527035413337</v>
      </c>
    </row>
    <row r="583" spans="1:2" x14ac:dyDescent="0.2">
      <c r="A583" s="3">
        <v>32989</v>
      </c>
      <c r="B583" s="5">
        <v>0.68030741601589906</v>
      </c>
    </row>
    <row r="584" spans="1:2" x14ac:dyDescent="0.2">
      <c r="A584" s="3">
        <v>32990</v>
      </c>
      <c r="B584" s="5">
        <v>0.65851470363360531</v>
      </c>
    </row>
    <row r="585" spans="1:2" x14ac:dyDescent="0.2">
      <c r="A585" s="3">
        <v>32993</v>
      </c>
      <c r="B585" s="5">
        <v>0.6381524155889462</v>
      </c>
    </row>
    <row r="586" spans="1:2" x14ac:dyDescent="0.2">
      <c r="A586" s="3">
        <v>32994</v>
      </c>
      <c r="B586" s="5">
        <v>0.61927422243465768</v>
      </c>
    </row>
    <row r="587" spans="1:2" x14ac:dyDescent="0.2">
      <c r="A587" s="3">
        <v>32995</v>
      </c>
      <c r="B587" s="5">
        <v>0.60211060299355978</v>
      </c>
    </row>
    <row r="588" spans="1:2" x14ac:dyDescent="0.2">
      <c r="A588" s="3">
        <v>32996</v>
      </c>
      <c r="B588" s="5">
        <v>0.59158097688679778</v>
      </c>
    </row>
    <row r="589" spans="1:2" x14ac:dyDescent="0.2">
      <c r="A589" s="3">
        <v>32997</v>
      </c>
      <c r="B589" s="5">
        <v>0.57640167622432492</v>
      </c>
    </row>
    <row r="590" spans="1:2" x14ac:dyDescent="0.2">
      <c r="A590" s="3">
        <v>33001</v>
      </c>
      <c r="B590" s="5">
        <v>0.56306920166911245</v>
      </c>
    </row>
    <row r="591" spans="1:2" x14ac:dyDescent="0.2">
      <c r="A591" s="3">
        <v>33002</v>
      </c>
      <c r="B591" s="5">
        <v>0.55447091677595584</v>
      </c>
    </row>
    <row r="592" spans="1:2" x14ac:dyDescent="0.2">
      <c r="A592" s="3">
        <v>33003</v>
      </c>
      <c r="B592" s="5">
        <v>0.58003131108068073</v>
      </c>
    </row>
    <row r="593" spans="1:2" x14ac:dyDescent="0.2">
      <c r="A593" s="3">
        <v>33004</v>
      </c>
      <c r="B593" s="5">
        <v>0.56907899874191004</v>
      </c>
    </row>
    <row r="594" spans="1:2" x14ac:dyDescent="0.2">
      <c r="A594" s="3">
        <v>33007</v>
      </c>
      <c r="B594" s="5">
        <v>0.86172032986893476</v>
      </c>
    </row>
    <row r="595" spans="1:2" x14ac:dyDescent="0.2">
      <c r="A595" s="3">
        <v>33008</v>
      </c>
      <c r="B595" s="5">
        <v>0.8278606612028313</v>
      </c>
    </row>
    <row r="596" spans="1:2" x14ac:dyDescent="0.2">
      <c r="A596" s="3">
        <v>33009</v>
      </c>
      <c r="B596" s="5">
        <v>0.83076523374279354</v>
      </c>
    </row>
    <row r="597" spans="1:2" x14ac:dyDescent="0.2">
      <c r="A597" s="3">
        <v>33010</v>
      </c>
      <c r="B597" s="5">
        <v>0.80084959338202732</v>
      </c>
    </row>
    <row r="598" spans="1:2" x14ac:dyDescent="0.2">
      <c r="A598" s="3">
        <v>33011</v>
      </c>
      <c r="B598" s="5">
        <v>0.77640471073705364</v>
      </c>
    </row>
    <row r="599" spans="1:2" x14ac:dyDescent="0.2">
      <c r="A599" s="3">
        <v>33014</v>
      </c>
      <c r="B599" s="5">
        <v>0.75522017350341641</v>
      </c>
    </row>
    <row r="600" spans="1:2" x14ac:dyDescent="0.2">
      <c r="A600" s="3">
        <v>33015</v>
      </c>
      <c r="B600" s="5">
        <v>0.73289028172703197</v>
      </c>
    </row>
    <row r="601" spans="1:2" x14ac:dyDescent="0.2">
      <c r="A601" s="3">
        <v>33016</v>
      </c>
      <c r="B601" s="5">
        <v>0.75835051191306746</v>
      </c>
    </row>
    <row r="602" spans="1:2" x14ac:dyDescent="0.2">
      <c r="A602" s="3">
        <v>33017</v>
      </c>
      <c r="B602" s="5">
        <v>0.73651960594637</v>
      </c>
    </row>
    <row r="603" spans="1:2" x14ac:dyDescent="0.2">
      <c r="A603" s="3">
        <v>33018</v>
      </c>
      <c r="B603" s="5">
        <v>0.71291916798051613</v>
      </c>
    </row>
    <row r="604" spans="1:2" x14ac:dyDescent="0.2">
      <c r="A604" s="3">
        <v>33022</v>
      </c>
      <c r="B604" s="5">
        <v>0.7647626029500485</v>
      </c>
    </row>
    <row r="605" spans="1:2" x14ac:dyDescent="0.2">
      <c r="A605" s="3">
        <v>33023</v>
      </c>
      <c r="B605" s="5">
        <v>0.7674613026669872</v>
      </c>
    </row>
    <row r="606" spans="1:2" x14ac:dyDescent="0.2">
      <c r="A606" s="3">
        <v>33024</v>
      </c>
      <c r="B606" s="5">
        <v>0.74313089038370994</v>
      </c>
    </row>
    <row r="607" spans="1:2" x14ac:dyDescent="0.2">
      <c r="A607" s="3">
        <v>33025</v>
      </c>
      <c r="B607" s="5">
        <v>0.74651256836600799</v>
      </c>
    </row>
    <row r="608" spans="1:2" x14ac:dyDescent="0.2">
      <c r="A608" s="3">
        <v>33028</v>
      </c>
      <c r="B608" s="5">
        <v>0.75240400376884309</v>
      </c>
    </row>
    <row r="609" spans="1:2" x14ac:dyDescent="0.2">
      <c r="A609" s="3">
        <v>33029</v>
      </c>
      <c r="B609" s="5">
        <v>0.75804253952738254</v>
      </c>
    </row>
    <row r="610" spans="1:2" x14ac:dyDescent="0.2">
      <c r="A610" s="3">
        <v>33030</v>
      </c>
      <c r="B610" s="5">
        <v>0.73106656519745583</v>
      </c>
    </row>
    <row r="611" spans="1:2" x14ac:dyDescent="0.2">
      <c r="A611" s="3">
        <v>33031</v>
      </c>
      <c r="B611" s="5">
        <v>0.7057127011009463</v>
      </c>
    </row>
    <row r="612" spans="1:2" x14ac:dyDescent="0.2">
      <c r="A612" s="3">
        <v>33032</v>
      </c>
      <c r="B612" s="5">
        <v>0.6819330381615637</v>
      </c>
    </row>
    <row r="613" spans="1:2" x14ac:dyDescent="0.2">
      <c r="A613" s="3">
        <v>33035</v>
      </c>
      <c r="B613" s="5">
        <v>0.67125903424353106</v>
      </c>
    </row>
    <row r="614" spans="1:2" x14ac:dyDescent="0.2">
      <c r="A614" s="3">
        <v>33036</v>
      </c>
      <c r="B614" s="5">
        <v>0.67401252305143355</v>
      </c>
    </row>
    <row r="615" spans="1:2" x14ac:dyDescent="0.2">
      <c r="A615" s="3">
        <v>33037</v>
      </c>
      <c r="B615" s="5">
        <v>0.65249299648015413</v>
      </c>
    </row>
    <row r="616" spans="1:2" x14ac:dyDescent="0.2">
      <c r="A616" s="3">
        <v>33038</v>
      </c>
      <c r="B616" s="5">
        <v>0.63419622307071999</v>
      </c>
    </row>
    <row r="617" spans="1:2" x14ac:dyDescent="0.2">
      <c r="A617" s="3">
        <v>33039</v>
      </c>
      <c r="B617" s="5">
        <v>0.62559508968628941</v>
      </c>
    </row>
    <row r="618" spans="1:2" x14ac:dyDescent="0.2">
      <c r="A618" s="3">
        <v>33042</v>
      </c>
      <c r="B618" s="5">
        <v>0.60761206407088708</v>
      </c>
    </row>
    <row r="619" spans="1:2" x14ac:dyDescent="0.2">
      <c r="A619" s="3">
        <v>33043</v>
      </c>
      <c r="B619" s="5">
        <v>0.59109850470327996</v>
      </c>
    </row>
    <row r="620" spans="1:2" x14ac:dyDescent="0.2">
      <c r="A620" s="3">
        <v>33044</v>
      </c>
      <c r="B620" s="5">
        <v>0.58187718530368382</v>
      </c>
    </row>
    <row r="621" spans="1:2" x14ac:dyDescent="0.2">
      <c r="A621" s="3">
        <v>33045</v>
      </c>
      <c r="B621" s="5">
        <v>0.57138610350435437</v>
      </c>
    </row>
    <row r="622" spans="1:2" x14ac:dyDescent="0.2">
      <c r="A622" s="3">
        <v>33046</v>
      </c>
      <c r="B622" s="5">
        <v>0.57087306500486845</v>
      </c>
    </row>
    <row r="623" spans="1:2" x14ac:dyDescent="0.2">
      <c r="A623" s="3">
        <v>33049</v>
      </c>
      <c r="B623" s="5">
        <v>0.55715422052406505</v>
      </c>
    </row>
    <row r="624" spans="1:2" x14ac:dyDescent="0.2">
      <c r="A624" s="3">
        <v>33050</v>
      </c>
      <c r="B624" s="5">
        <v>0.5543044580196359</v>
      </c>
    </row>
    <row r="625" spans="1:2" x14ac:dyDescent="0.2">
      <c r="A625" s="3">
        <v>33051</v>
      </c>
      <c r="B625" s="5">
        <v>0.54630519927233323</v>
      </c>
    </row>
    <row r="626" spans="1:2" x14ac:dyDescent="0.2">
      <c r="A626" s="3">
        <v>33052</v>
      </c>
      <c r="B626" s="5">
        <v>0.54381934623609784</v>
      </c>
    </row>
    <row r="627" spans="1:2" x14ac:dyDescent="0.2">
      <c r="A627" s="3">
        <v>33053</v>
      </c>
      <c r="B627" s="5">
        <v>0.57116225989859937</v>
      </c>
    </row>
    <row r="628" spans="1:2" x14ac:dyDescent="0.2">
      <c r="A628" s="3">
        <v>33056</v>
      </c>
      <c r="B628" s="5">
        <v>0.58775011963354007</v>
      </c>
    </row>
    <row r="629" spans="1:2" x14ac:dyDescent="0.2">
      <c r="A629" s="3">
        <v>33057</v>
      </c>
      <c r="B629" s="5">
        <v>0.59375228418770587</v>
      </c>
    </row>
    <row r="630" spans="1:2" x14ac:dyDescent="0.2">
      <c r="A630" s="3">
        <v>33058</v>
      </c>
      <c r="B630" s="5">
        <v>0.57912508690157971</v>
      </c>
    </row>
    <row r="631" spans="1:2" x14ac:dyDescent="0.2">
      <c r="A631" s="3">
        <v>33059</v>
      </c>
      <c r="B631" s="5">
        <v>0.61722227917845707</v>
      </c>
    </row>
    <row r="632" spans="1:2" x14ac:dyDescent="0.2">
      <c r="A632" s="3">
        <v>33060</v>
      </c>
      <c r="B632" s="5">
        <v>0.62002804891144947</v>
      </c>
    </row>
    <row r="633" spans="1:2" x14ac:dyDescent="0.2">
      <c r="A633" s="3">
        <v>33063</v>
      </c>
      <c r="B633" s="5">
        <v>0.60336400641181964</v>
      </c>
    </row>
    <row r="634" spans="1:2" x14ac:dyDescent="0.2">
      <c r="A634" s="3">
        <v>33064</v>
      </c>
      <c r="B634" s="5">
        <v>0.58717603665545115</v>
      </c>
    </row>
    <row r="635" spans="1:2" x14ac:dyDescent="0.2">
      <c r="A635" s="3">
        <v>33065</v>
      </c>
      <c r="B635" s="5">
        <v>0.67742016985069931</v>
      </c>
    </row>
    <row r="636" spans="1:2" x14ac:dyDescent="0.2">
      <c r="A636" s="3">
        <v>33066</v>
      </c>
      <c r="B636" s="5">
        <v>0.65626166148274301</v>
      </c>
    </row>
    <row r="637" spans="1:2" x14ac:dyDescent="0.2">
      <c r="A637" s="3">
        <v>33067</v>
      </c>
      <c r="B637" s="5">
        <v>0.6367286038418144</v>
      </c>
    </row>
    <row r="638" spans="1:2" x14ac:dyDescent="0.2">
      <c r="A638" s="3">
        <v>33070</v>
      </c>
      <c r="B638" s="5">
        <v>0.64053277242464113</v>
      </c>
    </row>
    <row r="639" spans="1:2" x14ac:dyDescent="0.2">
      <c r="A639" s="3">
        <v>33071</v>
      </c>
      <c r="B639" s="5">
        <v>0.62422406159249233</v>
      </c>
    </row>
    <row r="640" spans="1:2" x14ac:dyDescent="0.2">
      <c r="A640" s="3">
        <v>33072</v>
      </c>
      <c r="B640" s="5">
        <v>0.60843516403811804</v>
      </c>
    </row>
    <row r="641" spans="1:2" x14ac:dyDescent="0.2">
      <c r="A641" s="3">
        <v>33073</v>
      </c>
      <c r="B641" s="5">
        <v>0.60892334022288308</v>
      </c>
    </row>
    <row r="642" spans="1:2" x14ac:dyDescent="0.2">
      <c r="A642" s="3">
        <v>33074</v>
      </c>
      <c r="B642" s="5">
        <v>0.60220552576049391</v>
      </c>
    </row>
    <row r="643" spans="1:2" x14ac:dyDescent="0.2">
      <c r="A643" s="3">
        <v>33077</v>
      </c>
      <c r="B643" s="5">
        <v>0.60933907844807367</v>
      </c>
    </row>
    <row r="644" spans="1:2" x14ac:dyDescent="0.2">
      <c r="A644" s="3">
        <v>33078</v>
      </c>
      <c r="B644" s="5">
        <v>0.59779361732365877</v>
      </c>
    </row>
    <row r="645" spans="1:2" x14ac:dyDescent="0.2">
      <c r="A645" s="3">
        <v>33079</v>
      </c>
      <c r="B645" s="5">
        <v>0.58232845963374846</v>
      </c>
    </row>
    <row r="646" spans="1:2" x14ac:dyDescent="0.2">
      <c r="A646" s="3">
        <v>33080</v>
      </c>
      <c r="B646" s="5">
        <v>0.57377280741740111</v>
      </c>
    </row>
    <row r="647" spans="1:2" x14ac:dyDescent="0.2">
      <c r="A647" s="3">
        <v>33081</v>
      </c>
      <c r="B647" s="5">
        <v>0.61915969669089077</v>
      </c>
    </row>
    <row r="648" spans="1:2" x14ac:dyDescent="0.2">
      <c r="A648" s="3">
        <v>33084</v>
      </c>
      <c r="B648" s="5">
        <v>0.61804101024080016</v>
      </c>
    </row>
    <row r="649" spans="1:2" x14ac:dyDescent="0.2">
      <c r="A649" s="3">
        <v>33085</v>
      </c>
      <c r="B649" s="5">
        <v>0.63451768842894174</v>
      </c>
    </row>
    <row r="650" spans="1:2" x14ac:dyDescent="0.2">
      <c r="A650" s="3">
        <v>33086</v>
      </c>
      <c r="B650" s="5">
        <v>0.7145798111985181</v>
      </c>
    </row>
    <row r="651" spans="1:2" x14ac:dyDescent="0.2">
      <c r="A651" s="3">
        <v>33087</v>
      </c>
      <c r="B651" s="5">
        <v>0.70861637617503015</v>
      </c>
    </row>
    <row r="652" spans="1:2" x14ac:dyDescent="0.2">
      <c r="A652" s="3">
        <v>33088</v>
      </c>
      <c r="B652" s="5">
        <v>0.79251461492108199</v>
      </c>
    </row>
    <row r="653" spans="1:2" x14ac:dyDescent="0.2">
      <c r="A653" s="3">
        <v>33091</v>
      </c>
      <c r="B653" s="5">
        <v>0.76394307052378163</v>
      </c>
    </row>
    <row r="654" spans="1:2" x14ac:dyDescent="0.2">
      <c r="A654" s="3">
        <v>33092</v>
      </c>
      <c r="B654" s="5">
        <v>0.7384582711356712</v>
      </c>
    </row>
    <row r="655" spans="1:2" x14ac:dyDescent="0.2">
      <c r="A655" s="3">
        <v>33093</v>
      </c>
      <c r="B655" s="5">
        <v>0.71260239518754975</v>
      </c>
    </row>
    <row r="656" spans="1:2" x14ac:dyDescent="0.2">
      <c r="A656" s="3">
        <v>33094</v>
      </c>
      <c r="B656" s="5">
        <v>0.69547556953991718</v>
      </c>
    </row>
    <row r="657" spans="1:2" x14ac:dyDescent="0.2">
      <c r="A657" s="3">
        <v>33095</v>
      </c>
      <c r="B657" s="5">
        <v>0.67425707578429861</v>
      </c>
    </row>
    <row r="658" spans="1:2" x14ac:dyDescent="0.2">
      <c r="A658" s="3">
        <v>33098</v>
      </c>
      <c r="B658" s="5">
        <v>0.65318277614763187</v>
      </c>
    </row>
    <row r="659" spans="1:2" x14ac:dyDescent="0.2">
      <c r="A659" s="3">
        <v>33099</v>
      </c>
      <c r="B659" s="5">
        <v>0.63510500382559876</v>
      </c>
    </row>
    <row r="660" spans="1:2" x14ac:dyDescent="0.2">
      <c r="A660" s="3">
        <v>33100</v>
      </c>
      <c r="B660" s="5">
        <v>0.63639476346610735</v>
      </c>
    </row>
    <row r="661" spans="1:2" x14ac:dyDescent="0.2">
      <c r="A661" s="3">
        <v>33101</v>
      </c>
      <c r="B661" s="5">
        <v>0.72539834078128618</v>
      </c>
    </row>
    <row r="662" spans="1:2" x14ac:dyDescent="0.2">
      <c r="A662" s="3">
        <v>33102</v>
      </c>
      <c r="B662" s="5">
        <v>0.72210292912537966</v>
      </c>
    </row>
    <row r="663" spans="1:2" x14ac:dyDescent="0.2">
      <c r="A663" s="3">
        <v>33105</v>
      </c>
      <c r="B663" s="5">
        <v>0.71356861229555524</v>
      </c>
    </row>
    <row r="664" spans="1:2" x14ac:dyDescent="0.2">
      <c r="A664" s="3">
        <v>33106</v>
      </c>
      <c r="B664" s="5">
        <v>0.69382597767936738</v>
      </c>
    </row>
    <row r="665" spans="1:2" x14ac:dyDescent="0.2">
      <c r="A665" s="3">
        <v>33107</v>
      </c>
      <c r="B665" s="5">
        <v>0.67321985393540462</v>
      </c>
    </row>
    <row r="666" spans="1:2" x14ac:dyDescent="0.2">
      <c r="A666" s="3">
        <v>33108</v>
      </c>
      <c r="B666" s="5">
        <v>0.65972997817626811</v>
      </c>
    </row>
    <row r="667" spans="1:2" x14ac:dyDescent="0.2">
      <c r="A667" s="3">
        <v>33109</v>
      </c>
      <c r="B667" s="5">
        <v>0.64485416022556497</v>
      </c>
    </row>
    <row r="668" spans="1:2" x14ac:dyDescent="0.2">
      <c r="A668" s="3">
        <v>33113</v>
      </c>
      <c r="B668" s="5">
        <v>0.62550001355480134</v>
      </c>
    </row>
    <row r="669" spans="1:2" x14ac:dyDescent="0.2">
      <c r="A669" s="3">
        <v>33114</v>
      </c>
      <c r="B669" s="5">
        <v>0.78312478402395946</v>
      </c>
    </row>
    <row r="670" spans="1:2" x14ac:dyDescent="0.2">
      <c r="A670" s="3">
        <v>33115</v>
      </c>
      <c r="B670" s="5">
        <v>0.75484613189123184</v>
      </c>
    </row>
    <row r="671" spans="1:2" x14ac:dyDescent="0.2">
      <c r="A671" s="3">
        <v>33116</v>
      </c>
      <c r="B671" s="5">
        <v>0.73625322984101016</v>
      </c>
    </row>
    <row r="672" spans="1:2" x14ac:dyDescent="0.2">
      <c r="A672" s="3">
        <v>33119</v>
      </c>
      <c r="B672" s="5">
        <v>0.71921589105035677</v>
      </c>
    </row>
    <row r="673" spans="1:2" x14ac:dyDescent="0.2">
      <c r="A673" s="3">
        <v>33120</v>
      </c>
      <c r="B673" s="5">
        <v>0.69480469201909378</v>
      </c>
    </row>
    <row r="674" spans="1:2" x14ac:dyDescent="0.2">
      <c r="A674" s="3">
        <v>33121</v>
      </c>
      <c r="B674" s="5">
        <v>0.67180179352982228</v>
      </c>
    </row>
    <row r="675" spans="1:2" x14ac:dyDescent="0.2">
      <c r="A675" s="3">
        <v>33122</v>
      </c>
      <c r="B675" s="5">
        <v>0.72306344466866701</v>
      </c>
    </row>
    <row r="676" spans="1:2" x14ac:dyDescent="0.2">
      <c r="A676" s="3">
        <v>33123</v>
      </c>
      <c r="B676" s="5">
        <v>0.71050121566805058</v>
      </c>
    </row>
    <row r="677" spans="1:2" x14ac:dyDescent="0.2">
      <c r="A677" s="3">
        <v>33126</v>
      </c>
      <c r="B677" s="5">
        <v>0.70277345702739535</v>
      </c>
    </row>
    <row r="678" spans="1:2" x14ac:dyDescent="0.2">
      <c r="A678" s="3">
        <v>33127</v>
      </c>
      <c r="B678" s="5">
        <v>0.70226397030749788</v>
      </c>
    </row>
    <row r="679" spans="1:2" x14ac:dyDescent="0.2">
      <c r="A679" s="3">
        <v>33128</v>
      </c>
      <c r="B679" s="5">
        <v>0.68649758335027888</v>
      </c>
    </row>
    <row r="680" spans="1:2" x14ac:dyDescent="0.2">
      <c r="A680" s="3">
        <v>33129</v>
      </c>
      <c r="B680" s="5">
        <v>0.7630653676401814</v>
      </c>
    </row>
    <row r="681" spans="1:2" x14ac:dyDescent="0.2">
      <c r="A681" s="3">
        <v>33130</v>
      </c>
      <c r="B681" s="5">
        <v>0.73985378131236956</v>
      </c>
    </row>
    <row r="682" spans="1:2" x14ac:dyDescent="0.2">
      <c r="A682" s="3">
        <v>33133</v>
      </c>
      <c r="B682" s="5">
        <v>0.72069202467514926</v>
      </c>
    </row>
    <row r="683" spans="1:2" x14ac:dyDescent="0.2">
      <c r="A683" s="3">
        <v>33134</v>
      </c>
      <c r="B683" s="5">
        <v>0.70063777988827092</v>
      </c>
    </row>
    <row r="684" spans="1:2" x14ac:dyDescent="0.2">
      <c r="A684" s="3">
        <v>33135</v>
      </c>
      <c r="B684" s="5">
        <v>0.68107163422156147</v>
      </c>
    </row>
    <row r="685" spans="1:2" x14ac:dyDescent="0.2">
      <c r="A685" s="3">
        <v>33136</v>
      </c>
      <c r="B685" s="5">
        <v>0.65928331152074748</v>
      </c>
    </row>
    <row r="686" spans="1:2" x14ac:dyDescent="0.2">
      <c r="A686" s="3">
        <v>33137</v>
      </c>
      <c r="B686" s="5">
        <v>0.65320119267331578</v>
      </c>
    </row>
    <row r="687" spans="1:2" x14ac:dyDescent="0.2">
      <c r="A687" s="3">
        <v>33140</v>
      </c>
      <c r="B687" s="5">
        <v>0.633177303735873</v>
      </c>
    </row>
    <row r="688" spans="1:2" x14ac:dyDescent="0.2">
      <c r="A688" s="3">
        <v>33141</v>
      </c>
      <c r="B688" s="5">
        <v>0.62779474227120413</v>
      </c>
    </row>
    <row r="689" spans="1:2" x14ac:dyDescent="0.2">
      <c r="A689" s="3">
        <v>33142</v>
      </c>
      <c r="B689" s="5">
        <v>0.64603031081572948</v>
      </c>
    </row>
    <row r="690" spans="1:2" x14ac:dyDescent="0.2">
      <c r="A690" s="3">
        <v>33143</v>
      </c>
      <c r="B690" s="5">
        <v>0.62662637976653779</v>
      </c>
    </row>
    <row r="691" spans="1:2" x14ac:dyDescent="0.2">
      <c r="A691" s="3">
        <v>33144</v>
      </c>
      <c r="B691" s="5">
        <v>0.63879335330595011</v>
      </c>
    </row>
    <row r="692" spans="1:2" x14ac:dyDescent="0.2">
      <c r="A692" s="3">
        <v>33147</v>
      </c>
      <c r="B692" s="5">
        <v>0.6200892016692876</v>
      </c>
    </row>
    <row r="693" spans="1:2" x14ac:dyDescent="0.2">
      <c r="A693" s="3">
        <v>33148</v>
      </c>
      <c r="B693" s="5">
        <v>0.64067505639198041</v>
      </c>
    </row>
    <row r="694" spans="1:2" x14ac:dyDescent="0.2">
      <c r="A694" s="3">
        <v>33149</v>
      </c>
      <c r="B694" s="5">
        <v>0.62263281074469123</v>
      </c>
    </row>
    <row r="695" spans="1:2" x14ac:dyDescent="0.2">
      <c r="A695" s="3">
        <v>33150</v>
      </c>
      <c r="B695" s="5">
        <v>0.62317882030735328</v>
      </c>
    </row>
    <row r="696" spans="1:2" x14ac:dyDescent="0.2">
      <c r="A696" s="3">
        <v>33151</v>
      </c>
      <c r="B696" s="5">
        <v>0.71307854320267272</v>
      </c>
    </row>
    <row r="697" spans="1:2" x14ac:dyDescent="0.2">
      <c r="A697" s="3">
        <v>33154</v>
      </c>
      <c r="B697" s="5">
        <v>0.76339763638653702</v>
      </c>
    </row>
    <row r="698" spans="1:2" x14ac:dyDescent="0.2">
      <c r="A698" s="3">
        <v>33155</v>
      </c>
      <c r="B698" s="5">
        <v>0.79259018948406001</v>
      </c>
    </row>
    <row r="699" spans="1:2" x14ac:dyDescent="0.2">
      <c r="A699" s="3">
        <v>33156</v>
      </c>
      <c r="B699" s="5">
        <v>0.76614847981380707</v>
      </c>
    </row>
    <row r="700" spans="1:2" x14ac:dyDescent="0.2">
      <c r="A700" s="3">
        <v>33157</v>
      </c>
      <c r="B700" s="5">
        <v>0.74178851873380924</v>
      </c>
    </row>
    <row r="701" spans="1:2" x14ac:dyDescent="0.2">
      <c r="A701" s="3">
        <v>33158</v>
      </c>
      <c r="B701" s="5">
        <v>0.71608472831273806</v>
      </c>
    </row>
    <row r="702" spans="1:2" x14ac:dyDescent="0.2">
      <c r="A702" s="3">
        <v>33161</v>
      </c>
      <c r="B702" s="5">
        <v>0.74624793173380111</v>
      </c>
    </row>
    <row r="703" spans="1:2" x14ac:dyDescent="0.2">
      <c r="A703" s="3">
        <v>33162</v>
      </c>
      <c r="B703" s="5">
        <v>0.72754637631890595</v>
      </c>
    </row>
    <row r="704" spans="1:2" x14ac:dyDescent="0.2">
      <c r="A704" s="3">
        <v>33163</v>
      </c>
      <c r="B704" s="5">
        <v>0.70332429243754069</v>
      </c>
    </row>
    <row r="705" spans="1:2" x14ac:dyDescent="0.2">
      <c r="A705" s="3">
        <v>33164</v>
      </c>
      <c r="B705" s="5">
        <v>0.85964020603400482</v>
      </c>
    </row>
    <row r="706" spans="1:2" x14ac:dyDescent="0.2">
      <c r="A706" s="3">
        <v>33165</v>
      </c>
      <c r="B706" s="5">
        <v>0.8265116804292143</v>
      </c>
    </row>
    <row r="707" spans="1:2" x14ac:dyDescent="0.2">
      <c r="A707" s="3">
        <v>33168</v>
      </c>
      <c r="B707" s="5">
        <v>0.8101511645053312</v>
      </c>
    </row>
    <row r="708" spans="1:2" x14ac:dyDescent="0.2">
      <c r="A708" s="3">
        <v>33169</v>
      </c>
      <c r="B708" s="5">
        <v>0.77953621772427095</v>
      </c>
    </row>
    <row r="709" spans="1:2" x14ac:dyDescent="0.2">
      <c r="A709" s="3">
        <v>33170</v>
      </c>
      <c r="B709" s="5">
        <v>0.79895550184237007</v>
      </c>
    </row>
    <row r="710" spans="1:2" x14ac:dyDescent="0.2">
      <c r="A710" s="3">
        <v>33171</v>
      </c>
      <c r="B710" s="5">
        <v>0.78969407915329692</v>
      </c>
    </row>
    <row r="711" spans="1:2" x14ac:dyDescent="0.2">
      <c r="A711" s="3">
        <v>33172</v>
      </c>
      <c r="B711" s="5">
        <v>0.78639675259343422</v>
      </c>
    </row>
    <row r="712" spans="1:2" x14ac:dyDescent="0.2">
      <c r="A712" s="3">
        <v>33175</v>
      </c>
      <c r="B712" s="5">
        <v>0.76216471793586527</v>
      </c>
    </row>
    <row r="713" spans="1:2" x14ac:dyDescent="0.2">
      <c r="A713" s="3">
        <v>33176</v>
      </c>
      <c r="B713" s="5">
        <v>0.74522527841153952</v>
      </c>
    </row>
    <row r="714" spans="1:2" x14ac:dyDescent="0.2">
      <c r="A714" s="3">
        <v>33177</v>
      </c>
      <c r="B714" s="5">
        <v>0.72955972669656111</v>
      </c>
    </row>
    <row r="715" spans="1:2" x14ac:dyDescent="0.2">
      <c r="A715" s="3">
        <v>33178</v>
      </c>
      <c r="B715" s="5">
        <v>0.7272207871767965</v>
      </c>
    </row>
    <row r="716" spans="1:2" x14ac:dyDescent="0.2">
      <c r="A716" s="3">
        <v>33179</v>
      </c>
      <c r="B716" s="5">
        <v>0.70567961149358971</v>
      </c>
    </row>
    <row r="717" spans="1:2" x14ac:dyDescent="0.2">
      <c r="A717" s="3">
        <v>33182</v>
      </c>
      <c r="B717" s="5">
        <v>0.75957033000119656</v>
      </c>
    </row>
    <row r="718" spans="1:2" x14ac:dyDescent="0.2">
      <c r="A718" s="3">
        <v>33183</v>
      </c>
      <c r="B718" s="5">
        <v>0.81280359061599827</v>
      </c>
    </row>
    <row r="719" spans="1:2" x14ac:dyDescent="0.2">
      <c r="A719" s="3">
        <v>33184</v>
      </c>
      <c r="B719" s="5">
        <v>0.78329403728259073</v>
      </c>
    </row>
    <row r="720" spans="1:2" x14ac:dyDescent="0.2">
      <c r="A720" s="3">
        <v>33185</v>
      </c>
      <c r="B720" s="5">
        <v>0.79219515428331744</v>
      </c>
    </row>
    <row r="721" spans="1:2" x14ac:dyDescent="0.2">
      <c r="A721" s="3">
        <v>33186</v>
      </c>
      <c r="B721" s="5">
        <v>0.80535680997018444</v>
      </c>
    </row>
    <row r="722" spans="1:2" x14ac:dyDescent="0.2">
      <c r="A722" s="3">
        <v>33189</v>
      </c>
      <c r="B722" s="5">
        <v>0.7748275914905759</v>
      </c>
    </row>
    <row r="723" spans="1:2" x14ac:dyDescent="0.2">
      <c r="A723" s="3">
        <v>33190</v>
      </c>
      <c r="B723" s="5">
        <v>0.76541877139257775</v>
      </c>
    </row>
    <row r="724" spans="1:2" x14ac:dyDescent="0.2">
      <c r="A724" s="3">
        <v>33191</v>
      </c>
      <c r="B724" s="5">
        <v>0.75746553180000575</v>
      </c>
    </row>
    <row r="725" spans="1:2" x14ac:dyDescent="0.2">
      <c r="A725" s="3">
        <v>33192</v>
      </c>
      <c r="B725" s="5">
        <v>0.73037193307631665</v>
      </c>
    </row>
    <row r="726" spans="1:2" x14ac:dyDescent="0.2">
      <c r="A726" s="3">
        <v>33193</v>
      </c>
      <c r="B726" s="5">
        <v>0.70651441088835665</v>
      </c>
    </row>
    <row r="727" spans="1:2" x14ac:dyDescent="0.2">
      <c r="A727" s="3">
        <v>33196</v>
      </c>
      <c r="B727" s="5">
        <v>0.68267854930370442</v>
      </c>
    </row>
    <row r="728" spans="1:2" x14ac:dyDescent="0.2">
      <c r="A728" s="3">
        <v>33197</v>
      </c>
      <c r="B728" s="5">
        <v>0.66901457457526103</v>
      </c>
    </row>
    <row r="729" spans="1:2" x14ac:dyDescent="0.2">
      <c r="A729" s="3">
        <v>33198</v>
      </c>
      <c r="B729" s="5">
        <v>0.64813087686503112</v>
      </c>
    </row>
    <row r="730" spans="1:2" x14ac:dyDescent="0.2">
      <c r="A730" s="3">
        <v>33199</v>
      </c>
      <c r="B730" s="5">
        <v>0.67764963894069719</v>
      </c>
    </row>
    <row r="731" spans="1:2" x14ac:dyDescent="0.2">
      <c r="A731" s="3">
        <v>33200</v>
      </c>
      <c r="B731" s="5">
        <v>0.6590229034054651</v>
      </c>
    </row>
    <row r="732" spans="1:2" x14ac:dyDescent="0.2">
      <c r="A732" s="3">
        <v>33203</v>
      </c>
      <c r="B732" s="5">
        <v>0.63858691251065847</v>
      </c>
    </row>
    <row r="733" spans="1:2" x14ac:dyDescent="0.2">
      <c r="A733" s="3">
        <v>33204</v>
      </c>
      <c r="B733" s="5">
        <v>0.69235694146950433</v>
      </c>
    </row>
    <row r="734" spans="1:2" x14ac:dyDescent="0.2">
      <c r="A734" s="3">
        <v>33205</v>
      </c>
      <c r="B734" s="5">
        <v>0.68316267550497034</v>
      </c>
    </row>
    <row r="735" spans="1:2" x14ac:dyDescent="0.2">
      <c r="A735" s="3">
        <v>33206</v>
      </c>
      <c r="B735" s="5">
        <v>0.73271451684706768</v>
      </c>
    </row>
    <row r="736" spans="1:2" x14ac:dyDescent="0.2">
      <c r="A736" s="3">
        <v>33207</v>
      </c>
      <c r="B736" s="5">
        <v>0.80592587803150395</v>
      </c>
    </row>
    <row r="737" spans="1:2" x14ac:dyDescent="0.2">
      <c r="A737" s="3">
        <v>33210</v>
      </c>
      <c r="B737" s="5">
        <v>0.7998519275914926</v>
      </c>
    </row>
    <row r="738" spans="1:2" x14ac:dyDescent="0.2">
      <c r="A738" s="3">
        <v>33211</v>
      </c>
      <c r="B738" s="5">
        <v>0.81820168580567487</v>
      </c>
    </row>
    <row r="739" spans="1:2" x14ac:dyDescent="0.2">
      <c r="A739" s="3">
        <v>33212</v>
      </c>
      <c r="B739" s="5">
        <v>0.79390577954024433</v>
      </c>
    </row>
    <row r="740" spans="1:2" x14ac:dyDescent="0.2">
      <c r="A740" s="3">
        <v>33213</v>
      </c>
      <c r="B740" s="5">
        <v>0.77267467555746472</v>
      </c>
    </row>
    <row r="741" spans="1:2" x14ac:dyDescent="0.2">
      <c r="A741" s="3">
        <v>33214</v>
      </c>
      <c r="B741" s="5">
        <v>0.86104065475301472</v>
      </c>
    </row>
    <row r="742" spans="1:2" x14ac:dyDescent="0.2">
      <c r="A742" s="3">
        <v>33217</v>
      </c>
      <c r="B742" s="5">
        <v>0.8630071714944747</v>
      </c>
    </row>
    <row r="743" spans="1:2" x14ac:dyDescent="0.2">
      <c r="A743" s="3">
        <v>33218</v>
      </c>
      <c r="B743" s="5">
        <v>0.84594812531667718</v>
      </c>
    </row>
    <row r="744" spans="1:2" x14ac:dyDescent="0.2">
      <c r="A744" s="3">
        <v>33219</v>
      </c>
      <c r="B744" s="5">
        <v>0.81361878247639874</v>
      </c>
    </row>
    <row r="745" spans="1:2" x14ac:dyDescent="0.2">
      <c r="A745" s="3">
        <v>33220</v>
      </c>
      <c r="B745" s="5">
        <v>0.78275213910387886</v>
      </c>
    </row>
    <row r="746" spans="1:2" x14ac:dyDescent="0.2">
      <c r="A746" s="3">
        <v>33221</v>
      </c>
      <c r="B746" s="5">
        <v>0.75485044873359386</v>
      </c>
    </row>
    <row r="747" spans="1:2" x14ac:dyDescent="0.2">
      <c r="A747" s="3">
        <v>33224</v>
      </c>
      <c r="B747" s="5">
        <v>0.73989081830735337</v>
      </c>
    </row>
    <row r="748" spans="1:2" x14ac:dyDescent="0.2">
      <c r="A748" s="3">
        <v>33225</v>
      </c>
      <c r="B748" s="5">
        <v>0.72873114150900498</v>
      </c>
    </row>
    <row r="749" spans="1:2" x14ac:dyDescent="0.2">
      <c r="A749" s="3">
        <v>33226</v>
      </c>
      <c r="B749" s="5">
        <v>0.70371172781384761</v>
      </c>
    </row>
    <row r="750" spans="1:2" x14ac:dyDescent="0.2">
      <c r="A750" s="3">
        <v>33227</v>
      </c>
      <c r="B750" s="5">
        <v>0.69608504023540607</v>
      </c>
    </row>
    <row r="751" spans="1:2" x14ac:dyDescent="0.2">
      <c r="A751" s="3">
        <v>33228</v>
      </c>
      <c r="B751" s="5">
        <v>0.67857392633634683</v>
      </c>
    </row>
    <row r="752" spans="1:2" x14ac:dyDescent="0.2">
      <c r="A752" s="3">
        <v>33231</v>
      </c>
      <c r="B752" s="5">
        <v>0.70041086682989906</v>
      </c>
    </row>
    <row r="753" spans="1:2" x14ac:dyDescent="0.2">
      <c r="A753" s="3">
        <v>33234</v>
      </c>
      <c r="B753" s="5">
        <v>0.67706550375494745</v>
      </c>
    </row>
    <row r="754" spans="1:2" x14ac:dyDescent="0.2">
      <c r="A754" s="3">
        <v>33235</v>
      </c>
      <c r="B754" s="5">
        <v>0.6643843406979868</v>
      </c>
    </row>
    <row r="755" spans="1:2" x14ac:dyDescent="0.2">
      <c r="A755" s="3">
        <v>33238</v>
      </c>
      <c r="B755" s="5">
        <v>0.66924954501086431</v>
      </c>
    </row>
    <row r="756" spans="1:2" x14ac:dyDescent="0.2">
      <c r="A756" s="3">
        <v>33240</v>
      </c>
      <c r="B756" s="5">
        <v>0.64832087264412597</v>
      </c>
    </row>
    <row r="757" spans="1:2" x14ac:dyDescent="0.2">
      <c r="A757" s="3">
        <v>33241</v>
      </c>
      <c r="B757" s="5">
        <v>0.63896810996633147</v>
      </c>
    </row>
    <row r="758" spans="1:2" x14ac:dyDescent="0.2">
      <c r="A758" s="3">
        <v>33242</v>
      </c>
      <c r="B758" s="5">
        <v>0.69916862026542648</v>
      </c>
    </row>
    <row r="759" spans="1:2" x14ac:dyDescent="0.2">
      <c r="A759" s="3">
        <v>33245</v>
      </c>
      <c r="B759" s="5">
        <v>0.75289447523912323</v>
      </c>
    </row>
    <row r="760" spans="1:2" x14ac:dyDescent="0.2">
      <c r="A760" s="3">
        <v>33246</v>
      </c>
      <c r="B760" s="5">
        <v>0.78559343719039088</v>
      </c>
    </row>
    <row r="761" spans="1:2" x14ac:dyDescent="0.2">
      <c r="A761" s="3">
        <v>33247</v>
      </c>
      <c r="B761" s="5">
        <v>0.75637505401500149</v>
      </c>
    </row>
    <row r="762" spans="1:2" x14ac:dyDescent="0.2">
      <c r="A762" s="3">
        <v>33248</v>
      </c>
      <c r="B762" s="5">
        <v>0.872230091811944</v>
      </c>
    </row>
    <row r="763" spans="1:2" x14ac:dyDescent="0.2">
      <c r="A763" s="3">
        <v>33249</v>
      </c>
      <c r="B763" s="5">
        <v>0.85187787870936327</v>
      </c>
    </row>
    <row r="764" spans="1:2" x14ac:dyDescent="0.2">
      <c r="A764" s="3">
        <v>33252</v>
      </c>
      <c r="B764" s="5">
        <v>0.83002184360009312</v>
      </c>
    </row>
    <row r="765" spans="1:2" x14ac:dyDescent="0.2">
      <c r="A765" s="3">
        <v>33253</v>
      </c>
      <c r="B765" s="5">
        <v>0.81680395844588205</v>
      </c>
    </row>
    <row r="766" spans="1:2" x14ac:dyDescent="0.2">
      <c r="A766" s="3">
        <v>33254</v>
      </c>
      <c r="B766" s="5">
        <v>0.79906599289232916</v>
      </c>
    </row>
    <row r="767" spans="1:2" x14ac:dyDescent="0.2">
      <c r="A767" s="3">
        <v>33255</v>
      </c>
      <c r="B767" s="5">
        <v>0.78803915334997254</v>
      </c>
    </row>
    <row r="768" spans="1:2" x14ac:dyDescent="0.2">
      <c r="A768" s="3">
        <v>33256</v>
      </c>
      <c r="B768" s="5">
        <v>1.052587380684008</v>
      </c>
    </row>
    <row r="769" spans="1:2" x14ac:dyDescent="0.2">
      <c r="A769" s="3">
        <v>33259</v>
      </c>
      <c r="B769" s="5">
        <v>1.0086513568880862</v>
      </c>
    </row>
    <row r="770" spans="1:2" x14ac:dyDescent="0.2">
      <c r="A770" s="3">
        <v>33260</v>
      </c>
      <c r="B770" s="5">
        <v>0.97078765758269181</v>
      </c>
    </row>
    <row r="771" spans="1:2" x14ac:dyDescent="0.2">
      <c r="A771" s="3">
        <v>33261</v>
      </c>
      <c r="B771" s="5">
        <v>0.93246906419395592</v>
      </c>
    </row>
    <row r="772" spans="1:2" x14ac:dyDescent="0.2">
      <c r="A772" s="3">
        <v>33262</v>
      </c>
      <c r="B772" s="5">
        <v>0.90039616100157005</v>
      </c>
    </row>
    <row r="773" spans="1:2" x14ac:dyDescent="0.2">
      <c r="A773" s="3">
        <v>33263</v>
      </c>
      <c r="B773" s="5">
        <v>0.86376021041560924</v>
      </c>
    </row>
    <row r="774" spans="1:2" x14ac:dyDescent="0.2">
      <c r="A774" s="3">
        <v>33266</v>
      </c>
      <c r="B774" s="5">
        <v>0.82940867318488121</v>
      </c>
    </row>
    <row r="775" spans="1:2" x14ac:dyDescent="0.2">
      <c r="A775" s="3">
        <v>33267</v>
      </c>
      <c r="B775" s="5">
        <v>0.79733608740100803</v>
      </c>
    </row>
    <row r="776" spans="1:2" x14ac:dyDescent="0.2">
      <c r="A776" s="3">
        <v>33268</v>
      </c>
      <c r="B776" s="5">
        <v>0.77710959909640109</v>
      </c>
    </row>
    <row r="777" spans="1:2" x14ac:dyDescent="0.2">
      <c r="A777" s="3">
        <v>33269</v>
      </c>
      <c r="B777" s="5">
        <v>0.74849906667802191</v>
      </c>
    </row>
    <row r="778" spans="1:2" x14ac:dyDescent="0.2">
      <c r="A778" s="3">
        <v>33270</v>
      </c>
      <c r="B778" s="5">
        <v>0.72248047300455587</v>
      </c>
    </row>
    <row r="779" spans="1:2" x14ac:dyDescent="0.2">
      <c r="A779" s="3">
        <v>33273</v>
      </c>
      <c r="B779" s="5">
        <v>0.69754219240202353</v>
      </c>
    </row>
    <row r="780" spans="1:2" x14ac:dyDescent="0.2">
      <c r="A780" s="3">
        <v>33274</v>
      </c>
      <c r="B780" s="5">
        <v>0.67760134907168235</v>
      </c>
    </row>
    <row r="781" spans="1:2" x14ac:dyDescent="0.2">
      <c r="A781" s="3">
        <v>33275</v>
      </c>
      <c r="B781" s="5">
        <v>0.70295608142152399</v>
      </c>
    </row>
    <row r="782" spans="1:2" x14ac:dyDescent="0.2">
      <c r="A782" s="3">
        <v>33276</v>
      </c>
      <c r="B782" s="5">
        <v>0.73011463547367006</v>
      </c>
    </row>
    <row r="783" spans="1:2" x14ac:dyDescent="0.2">
      <c r="A783" s="3">
        <v>33277</v>
      </c>
      <c r="B783" s="5">
        <v>0.71592407085098375</v>
      </c>
    </row>
    <row r="784" spans="1:2" x14ac:dyDescent="0.2">
      <c r="A784" s="3">
        <v>33280</v>
      </c>
      <c r="B784" s="5">
        <v>0.69252332639127057</v>
      </c>
    </row>
    <row r="785" spans="1:2" x14ac:dyDescent="0.2">
      <c r="A785" s="3">
        <v>33281</v>
      </c>
      <c r="B785" s="5">
        <v>0.6742015303614427</v>
      </c>
    </row>
    <row r="786" spans="1:2" x14ac:dyDescent="0.2">
      <c r="A786" s="3">
        <v>33282</v>
      </c>
      <c r="B786" s="5">
        <v>0.66663428643189671</v>
      </c>
    </row>
    <row r="787" spans="1:2" x14ac:dyDescent="0.2">
      <c r="A787" s="3">
        <v>33283</v>
      </c>
      <c r="B787" s="5">
        <v>0.66852462966777659</v>
      </c>
    </row>
    <row r="788" spans="1:2" x14ac:dyDescent="0.2">
      <c r="A788" s="3">
        <v>33284</v>
      </c>
      <c r="B788" s="5">
        <v>0.6631366094814396</v>
      </c>
    </row>
    <row r="789" spans="1:2" x14ac:dyDescent="0.2">
      <c r="A789" s="3">
        <v>33287</v>
      </c>
      <c r="B789" s="5">
        <v>0.65090273179966096</v>
      </c>
    </row>
    <row r="790" spans="1:2" x14ac:dyDescent="0.2">
      <c r="A790" s="3">
        <v>33288</v>
      </c>
      <c r="B790" s="5">
        <v>0.63244552029532142</v>
      </c>
    </row>
    <row r="791" spans="1:2" x14ac:dyDescent="0.2">
      <c r="A791" s="3">
        <v>33289</v>
      </c>
      <c r="B791" s="5">
        <v>0.66277376817083855</v>
      </c>
    </row>
    <row r="792" spans="1:2" x14ac:dyDescent="0.2">
      <c r="A792" s="3">
        <v>33290</v>
      </c>
      <c r="B792" s="5">
        <v>0.64422516016451481</v>
      </c>
    </row>
    <row r="793" spans="1:2" x14ac:dyDescent="0.2">
      <c r="A793" s="3">
        <v>33291</v>
      </c>
      <c r="B793" s="5">
        <v>0.62943155558472486</v>
      </c>
    </row>
    <row r="794" spans="1:2" x14ac:dyDescent="0.2">
      <c r="A794" s="3">
        <v>33294</v>
      </c>
      <c r="B794" s="5">
        <v>0.63033801904703735</v>
      </c>
    </row>
    <row r="795" spans="1:2" x14ac:dyDescent="0.2">
      <c r="A795" s="3">
        <v>33295</v>
      </c>
      <c r="B795" s="5">
        <v>0.64262172943329232</v>
      </c>
    </row>
    <row r="796" spans="1:2" x14ac:dyDescent="0.2">
      <c r="A796" s="3">
        <v>33296</v>
      </c>
      <c r="B796" s="5">
        <v>0.63037633747749178</v>
      </c>
    </row>
    <row r="797" spans="1:2" x14ac:dyDescent="0.2">
      <c r="A797" s="3">
        <v>33297</v>
      </c>
      <c r="B797" s="5">
        <v>0.61921844291473005</v>
      </c>
    </row>
    <row r="798" spans="1:2" x14ac:dyDescent="0.2">
      <c r="A798" s="3">
        <v>33298</v>
      </c>
      <c r="B798" s="5">
        <v>0.61580772914338222</v>
      </c>
    </row>
    <row r="799" spans="1:2" x14ac:dyDescent="0.2">
      <c r="A799" s="3">
        <v>33301</v>
      </c>
      <c r="B799" s="5">
        <v>0.65595444184424245</v>
      </c>
    </row>
    <row r="800" spans="1:2" x14ac:dyDescent="0.2">
      <c r="A800" s="3">
        <v>33302</v>
      </c>
      <c r="B800" s="5">
        <v>0.65927401984084366</v>
      </c>
    </row>
    <row r="801" spans="1:2" x14ac:dyDescent="0.2">
      <c r="A801" s="3">
        <v>33303</v>
      </c>
      <c r="B801" s="5">
        <v>0.63907177216383171</v>
      </c>
    </row>
    <row r="802" spans="1:2" x14ac:dyDescent="0.2">
      <c r="A802" s="3">
        <v>33304</v>
      </c>
      <c r="B802" s="5">
        <v>0.62818784835018437</v>
      </c>
    </row>
    <row r="803" spans="1:2" x14ac:dyDescent="0.2">
      <c r="A803" s="3">
        <v>33305</v>
      </c>
      <c r="B803" s="5">
        <v>0.61062821752012264</v>
      </c>
    </row>
    <row r="804" spans="1:2" x14ac:dyDescent="0.2">
      <c r="A804" s="3">
        <v>33308</v>
      </c>
      <c r="B804" s="5">
        <v>0.59629734838743609</v>
      </c>
    </row>
    <row r="805" spans="1:2" x14ac:dyDescent="0.2">
      <c r="A805" s="3">
        <v>33309</v>
      </c>
      <c r="B805" s="5">
        <v>0.68315531103802152</v>
      </c>
    </row>
    <row r="806" spans="1:2" x14ac:dyDescent="0.2">
      <c r="A806" s="3">
        <v>33310</v>
      </c>
      <c r="B806" s="5">
        <v>0.73804820246589353</v>
      </c>
    </row>
    <row r="807" spans="1:2" x14ac:dyDescent="0.2">
      <c r="A807" s="3">
        <v>33311</v>
      </c>
      <c r="B807" s="5">
        <v>0.71202609446404008</v>
      </c>
    </row>
    <row r="808" spans="1:2" x14ac:dyDescent="0.2">
      <c r="A808" s="3">
        <v>33312</v>
      </c>
      <c r="B808" s="5">
        <v>0.68786514497352835</v>
      </c>
    </row>
    <row r="809" spans="1:2" x14ac:dyDescent="0.2">
      <c r="A809" s="3">
        <v>33315</v>
      </c>
      <c r="B809" s="5">
        <v>0.68099076131296699</v>
      </c>
    </row>
    <row r="810" spans="1:2" x14ac:dyDescent="0.2">
      <c r="A810" s="3">
        <v>33316</v>
      </c>
      <c r="B810" s="5">
        <v>0.67779284656380068</v>
      </c>
    </row>
    <row r="811" spans="1:2" x14ac:dyDescent="0.2">
      <c r="A811" s="3">
        <v>33317</v>
      </c>
      <c r="B811" s="5">
        <v>0.65611174425820462</v>
      </c>
    </row>
    <row r="812" spans="1:2" x14ac:dyDescent="0.2">
      <c r="A812" s="3">
        <v>33318</v>
      </c>
      <c r="B812" s="5">
        <v>0.64218019092951517</v>
      </c>
    </row>
    <row r="813" spans="1:2" x14ac:dyDescent="0.2">
      <c r="A813" s="3">
        <v>33319</v>
      </c>
      <c r="B813" s="5">
        <v>0.64619586537872786</v>
      </c>
    </row>
    <row r="814" spans="1:2" x14ac:dyDescent="0.2">
      <c r="A814" s="3">
        <v>33322</v>
      </c>
      <c r="B814" s="5">
        <v>0.6319804870964606</v>
      </c>
    </row>
    <row r="815" spans="1:2" x14ac:dyDescent="0.2">
      <c r="A815" s="3">
        <v>33323</v>
      </c>
      <c r="B815" s="5">
        <v>0.65035230140223843</v>
      </c>
    </row>
    <row r="816" spans="1:2" x14ac:dyDescent="0.2">
      <c r="A816" s="3">
        <v>33324</v>
      </c>
      <c r="B816" s="5">
        <v>0.6346001960504194</v>
      </c>
    </row>
    <row r="817" spans="1:2" x14ac:dyDescent="0.2">
      <c r="A817" s="3">
        <v>33325</v>
      </c>
      <c r="B817" s="5">
        <v>0.61828208277641206</v>
      </c>
    </row>
    <row r="818" spans="1:2" x14ac:dyDescent="0.2">
      <c r="A818" s="3">
        <v>33330</v>
      </c>
      <c r="B818" s="5">
        <v>0.70566480682148047</v>
      </c>
    </row>
    <row r="819" spans="1:2" x14ac:dyDescent="0.2">
      <c r="A819" s="3">
        <v>33331</v>
      </c>
      <c r="B819" s="5">
        <v>0.82636191777255785</v>
      </c>
    </row>
    <row r="820" spans="1:2" x14ac:dyDescent="0.2">
      <c r="A820" s="3">
        <v>33332</v>
      </c>
      <c r="B820" s="5">
        <v>0.8286292807854867</v>
      </c>
    </row>
    <row r="821" spans="1:2" x14ac:dyDescent="0.2">
      <c r="A821" s="3">
        <v>33333</v>
      </c>
      <c r="B821" s="5">
        <v>0.82621323941005875</v>
      </c>
    </row>
    <row r="822" spans="1:2" x14ac:dyDescent="0.2">
      <c r="A822" s="3">
        <v>33336</v>
      </c>
      <c r="B822" s="5">
        <v>0.79513310151223915</v>
      </c>
    </row>
    <row r="823" spans="1:2" x14ac:dyDescent="0.2">
      <c r="A823" s="3">
        <v>33337</v>
      </c>
      <c r="B823" s="5">
        <v>0.7824691953423939</v>
      </c>
    </row>
    <row r="824" spans="1:2" x14ac:dyDescent="0.2">
      <c r="A824" s="3">
        <v>33338</v>
      </c>
      <c r="B824" s="5">
        <v>0.83449509289956758</v>
      </c>
    </row>
    <row r="825" spans="1:2" x14ac:dyDescent="0.2">
      <c r="A825" s="3">
        <v>33339</v>
      </c>
      <c r="B825" s="5">
        <v>0.82463115468601567</v>
      </c>
    </row>
    <row r="826" spans="1:2" x14ac:dyDescent="0.2">
      <c r="A826" s="3">
        <v>33340</v>
      </c>
      <c r="B826" s="5">
        <v>0.79809412477087793</v>
      </c>
    </row>
    <row r="827" spans="1:2" x14ac:dyDescent="0.2">
      <c r="A827" s="3">
        <v>33343</v>
      </c>
      <c r="B827" s="5">
        <v>0.77578578399995191</v>
      </c>
    </row>
    <row r="828" spans="1:2" x14ac:dyDescent="0.2">
      <c r="A828" s="3">
        <v>33344</v>
      </c>
      <c r="B828" s="5">
        <v>0.82180685055932845</v>
      </c>
    </row>
    <row r="829" spans="1:2" x14ac:dyDescent="0.2">
      <c r="A829" s="3">
        <v>33345</v>
      </c>
      <c r="B829" s="5">
        <v>0.79152335537708063</v>
      </c>
    </row>
    <row r="830" spans="1:2" x14ac:dyDescent="0.2">
      <c r="A830" s="3">
        <v>33346</v>
      </c>
      <c r="B830" s="5">
        <v>0.81587938261691406</v>
      </c>
    </row>
    <row r="831" spans="1:2" x14ac:dyDescent="0.2">
      <c r="A831" s="3">
        <v>33347</v>
      </c>
      <c r="B831" s="5">
        <v>0.78548237434470214</v>
      </c>
    </row>
    <row r="832" spans="1:2" x14ac:dyDescent="0.2">
      <c r="A832" s="3">
        <v>33350</v>
      </c>
      <c r="B832" s="5">
        <v>0.82258736086688788</v>
      </c>
    </row>
    <row r="833" spans="1:2" x14ac:dyDescent="0.2">
      <c r="A833" s="3">
        <v>33351</v>
      </c>
      <c r="B833" s="5">
        <v>0.81488227709949135</v>
      </c>
    </row>
    <row r="834" spans="1:2" x14ac:dyDescent="0.2">
      <c r="A834" s="3">
        <v>33352</v>
      </c>
      <c r="B834" s="5">
        <v>0.82906341051741006</v>
      </c>
    </row>
    <row r="835" spans="1:2" x14ac:dyDescent="0.2">
      <c r="A835" s="3">
        <v>33353</v>
      </c>
      <c r="B835" s="5">
        <v>0.79705785516825334</v>
      </c>
    </row>
    <row r="836" spans="1:2" x14ac:dyDescent="0.2">
      <c r="A836" s="3">
        <v>33354</v>
      </c>
      <c r="B836" s="5">
        <v>0.76860497992239107</v>
      </c>
    </row>
    <row r="837" spans="1:2" x14ac:dyDescent="0.2">
      <c r="A837" s="3">
        <v>33357</v>
      </c>
      <c r="B837" s="5">
        <v>0.74072568128039895</v>
      </c>
    </row>
    <row r="838" spans="1:2" x14ac:dyDescent="0.2">
      <c r="A838" s="3">
        <v>33358</v>
      </c>
      <c r="B838" s="5">
        <v>0.71482665445105564</v>
      </c>
    </row>
    <row r="839" spans="1:2" x14ac:dyDescent="0.2">
      <c r="A839" s="3">
        <v>33359</v>
      </c>
      <c r="B839" s="5">
        <v>0.7080441226371853</v>
      </c>
    </row>
    <row r="840" spans="1:2" x14ac:dyDescent="0.2">
      <c r="A840" s="3">
        <v>33360</v>
      </c>
      <c r="B840" s="5">
        <v>0.69846987864981869</v>
      </c>
    </row>
    <row r="841" spans="1:2" x14ac:dyDescent="0.2">
      <c r="A841" s="3">
        <v>33361</v>
      </c>
      <c r="B841" s="5">
        <v>0.67903326075725678</v>
      </c>
    </row>
    <row r="842" spans="1:2" x14ac:dyDescent="0.2">
      <c r="A842" s="3">
        <v>33365</v>
      </c>
      <c r="B842" s="5">
        <v>0.67074708668492866</v>
      </c>
    </row>
    <row r="843" spans="1:2" x14ac:dyDescent="0.2">
      <c r="A843" s="3">
        <v>33366</v>
      </c>
      <c r="B843" s="5">
        <v>0.66526194223483226</v>
      </c>
    </row>
    <row r="844" spans="1:2" x14ac:dyDescent="0.2">
      <c r="A844" s="3">
        <v>33367</v>
      </c>
      <c r="B844" s="5">
        <v>0.64669463086518131</v>
      </c>
    </row>
    <row r="845" spans="1:2" x14ac:dyDescent="0.2">
      <c r="A845" s="3">
        <v>33368</v>
      </c>
      <c r="B845" s="5">
        <v>0.64304778356401759</v>
      </c>
    </row>
    <row r="846" spans="1:2" x14ac:dyDescent="0.2">
      <c r="A846" s="3">
        <v>33371</v>
      </c>
      <c r="B846" s="5">
        <v>0.62691734770201268</v>
      </c>
    </row>
    <row r="847" spans="1:2" x14ac:dyDescent="0.2">
      <c r="A847" s="3">
        <v>33372</v>
      </c>
      <c r="B847" s="5">
        <v>0.61484731140542959</v>
      </c>
    </row>
    <row r="848" spans="1:2" x14ac:dyDescent="0.2">
      <c r="A848" s="3">
        <v>33373</v>
      </c>
      <c r="B848" s="5">
        <v>0.63436808291757241</v>
      </c>
    </row>
    <row r="849" spans="1:2" x14ac:dyDescent="0.2">
      <c r="A849" s="3">
        <v>33374</v>
      </c>
      <c r="B849" s="5">
        <v>0.61599447023690224</v>
      </c>
    </row>
    <row r="850" spans="1:2" x14ac:dyDescent="0.2">
      <c r="A850" s="3">
        <v>33375</v>
      </c>
      <c r="B850" s="5">
        <v>0.60118258149510806</v>
      </c>
    </row>
    <row r="851" spans="1:2" x14ac:dyDescent="0.2">
      <c r="A851" s="3">
        <v>33378</v>
      </c>
      <c r="B851" s="5">
        <v>0.61194235150333454</v>
      </c>
    </row>
    <row r="852" spans="1:2" x14ac:dyDescent="0.2">
      <c r="A852" s="3">
        <v>33379</v>
      </c>
      <c r="B852" s="5">
        <v>0.60473632884544792</v>
      </c>
    </row>
    <row r="853" spans="1:2" x14ac:dyDescent="0.2">
      <c r="A853" s="3">
        <v>33380</v>
      </c>
      <c r="B853" s="5">
        <v>0.59171596370142232</v>
      </c>
    </row>
    <row r="854" spans="1:2" x14ac:dyDescent="0.2">
      <c r="A854" s="3">
        <v>33381</v>
      </c>
      <c r="B854" s="5">
        <v>0.58079755116334442</v>
      </c>
    </row>
    <row r="855" spans="1:2" x14ac:dyDescent="0.2">
      <c r="A855" s="3">
        <v>33382</v>
      </c>
      <c r="B855" s="5">
        <v>0.57341126383163776</v>
      </c>
    </row>
    <row r="856" spans="1:2" x14ac:dyDescent="0.2">
      <c r="A856" s="3">
        <v>33386</v>
      </c>
      <c r="B856" s="5">
        <v>0.57545529805724105</v>
      </c>
    </row>
    <row r="857" spans="1:2" x14ac:dyDescent="0.2">
      <c r="A857" s="3">
        <v>33387</v>
      </c>
      <c r="B857" s="5">
        <v>0.56715767057564082</v>
      </c>
    </row>
    <row r="858" spans="1:2" x14ac:dyDescent="0.2">
      <c r="A858" s="3">
        <v>33388</v>
      </c>
      <c r="B858" s="5">
        <v>0.55522679838520883</v>
      </c>
    </row>
    <row r="859" spans="1:2" x14ac:dyDescent="0.2">
      <c r="A859" s="3">
        <v>33389</v>
      </c>
      <c r="B859" s="5">
        <v>0.54596547909791615</v>
      </c>
    </row>
    <row r="860" spans="1:2" x14ac:dyDescent="0.2">
      <c r="A860" s="3">
        <v>33392</v>
      </c>
      <c r="B860" s="5">
        <v>0.54497650968134692</v>
      </c>
    </row>
    <row r="861" spans="1:2" x14ac:dyDescent="0.2">
      <c r="A861" s="3">
        <v>33393</v>
      </c>
      <c r="B861" s="5">
        <v>0.5465829250543478</v>
      </c>
    </row>
    <row r="862" spans="1:2" x14ac:dyDescent="0.2">
      <c r="A862" s="3">
        <v>33394</v>
      </c>
      <c r="B862" s="5">
        <v>0.538866455567513</v>
      </c>
    </row>
    <row r="863" spans="1:2" x14ac:dyDescent="0.2">
      <c r="A863" s="3">
        <v>33395</v>
      </c>
      <c r="B863" s="5">
        <v>0.53674952860930836</v>
      </c>
    </row>
    <row r="864" spans="1:2" x14ac:dyDescent="0.2">
      <c r="A864" s="3">
        <v>33396</v>
      </c>
      <c r="B864" s="5">
        <v>0.52617544090393309</v>
      </c>
    </row>
    <row r="865" spans="1:2" x14ac:dyDescent="0.2">
      <c r="A865" s="3">
        <v>33399</v>
      </c>
      <c r="B865" s="5">
        <v>0.55295469096304961</v>
      </c>
    </row>
    <row r="866" spans="1:2" x14ac:dyDescent="0.2">
      <c r="A866" s="3">
        <v>33400</v>
      </c>
      <c r="B866" s="5">
        <v>0.61312877876628813</v>
      </c>
    </row>
    <row r="867" spans="1:2" x14ac:dyDescent="0.2">
      <c r="A867" s="3">
        <v>33401</v>
      </c>
      <c r="B867" s="5">
        <v>0.6125369954707065</v>
      </c>
    </row>
    <row r="868" spans="1:2" x14ac:dyDescent="0.2">
      <c r="A868" s="3">
        <v>33402</v>
      </c>
      <c r="B868" s="5">
        <v>0.60914070566620271</v>
      </c>
    </row>
    <row r="869" spans="1:2" x14ac:dyDescent="0.2">
      <c r="A869" s="3">
        <v>33403</v>
      </c>
      <c r="B869" s="5">
        <v>0.59970385584553465</v>
      </c>
    </row>
    <row r="870" spans="1:2" x14ac:dyDescent="0.2">
      <c r="A870" s="3">
        <v>33406</v>
      </c>
      <c r="B870" s="5">
        <v>0.60747377191825525</v>
      </c>
    </row>
    <row r="871" spans="1:2" x14ac:dyDescent="0.2">
      <c r="A871" s="3">
        <v>33407</v>
      </c>
      <c r="B871" s="5">
        <v>0.60027046753699187</v>
      </c>
    </row>
    <row r="872" spans="1:2" x14ac:dyDescent="0.2">
      <c r="A872" s="3">
        <v>33408</v>
      </c>
      <c r="B872" s="5">
        <v>0.5852751430012787</v>
      </c>
    </row>
    <row r="873" spans="1:2" x14ac:dyDescent="0.2">
      <c r="A873" s="3">
        <v>33409</v>
      </c>
      <c r="B873" s="5">
        <v>0.57865693981414679</v>
      </c>
    </row>
    <row r="874" spans="1:2" x14ac:dyDescent="0.2">
      <c r="A874" s="3">
        <v>33410</v>
      </c>
      <c r="B874" s="5">
        <v>0.65042444463620208</v>
      </c>
    </row>
    <row r="875" spans="1:2" x14ac:dyDescent="0.2">
      <c r="A875" s="3">
        <v>33413</v>
      </c>
      <c r="B875" s="5">
        <v>0.63466179437386994</v>
      </c>
    </row>
    <row r="876" spans="1:2" x14ac:dyDescent="0.2">
      <c r="A876" s="3">
        <v>33414</v>
      </c>
      <c r="B876" s="5">
        <v>0.61626307966226113</v>
      </c>
    </row>
    <row r="877" spans="1:2" x14ac:dyDescent="0.2">
      <c r="A877" s="3">
        <v>33415</v>
      </c>
      <c r="B877" s="5">
        <v>0.6022685661552909</v>
      </c>
    </row>
    <row r="878" spans="1:2" x14ac:dyDescent="0.2">
      <c r="A878" s="3">
        <v>33416</v>
      </c>
      <c r="B878" s="5">
        <v>0.5916271463035111</v>
      </c>
    </row>
    <row r="879" spans="1:2" x14ac:dyDescent="0.2">
      <c r="A879" s="3">
        <v>33417</v>
      </c>
      <c r="B879" s="5">
        <v>0.57622960500657883</v>
      </c>
    </row>
    <row r="880" spans="1:2" x14ac:dyDescent="0.2">
      <c r="A880" s="3">
        <v>33420</v>
      </c>
      <c r="B880" s="5">
        <v>0.56384144335342368</v>
      </c>
    </row>
    <row r="881" spans="1:2" x14ac:dyDescent="0.2">
      <c r="A881" s="3">
        <v>33421</v>
      </c>
      <c r="B881" s="5">
        <v>0.55791543246440845</v>
      </c>
    </row>
    <row r="882" spans="1:2" x14ac:dyDescent="0.2">
      <c r="A882" s="3">
        <v>33422</v>
      </c>
      <c r="B882" s="5">
        <v>0.55400268253114859</v>
      </c>
    </row>
    <row r="883" spans="1:2" x14ac:dyDescent="0.2">
      <c r="A883" s="3">
        <v>33423</v>
      </c>
      <c r="B883" s="5">
        <v>0.55015294519816815</v>
      </c>
    </row>
    <row r="884" spans="1:2" x14ac:dyDescent="0.2">
      <c r="A884" s="3">
        <v>33424</v>
      </c>
      <c r="B884" s="5">
        <v>0.54151353778398392</v>
      </c>
    </row>
    <row r="885" spans="1:2" x14ac:dyDescent="0.2">
      <c r="A885" s="3">
        <v>33427</v>
      </c>
      <c r="B885" s="5">
        <v>0.54928420219487351</v>
      </c>
    </row>
    <row r="886" spans="1:2" x14ac:dyDescent="0.2">
      <c r="A886" s="3">
        <v>33428</v>
      </c>
      <c r="B886" s="5">
        <v>0.54200936122503507</v>
      </c>
    </row>
    <row r="887" spans="1:2" x14ac:dyDescent="0.2">
      <c r="A887" s="3">
        <v>33429</v>
      </c>
      <c r="B887" s="5">
        <v>0.53294330704459936</v>
      </c>
    </row>
    <row r="888" spans="1:2" x14ac:dyDescent="0.2">
      <c r="A888" s="3">
        <v>33430</v>
      </c>
      <c r="B888" s="5">
        <v>0.52280177411049999</v>
      </c>
    </row>
    <row r="889" spans="1:2" x14ac:dyDescent="0.2">
      <c r="A889" s="3">
        <v>33431</v>
      </c>
      <c r="B889" s="5">
        <v>0.51296119031370235</v>
      </c>
    </row>
    <row r="890" spans="1:2" x14ac:dyDescent="0.2">
      <c r="A890" s="3">
        <v>33434</v>
      </c>
      <c r="B890" s="5">
        <v>0.58356126430682564</v>
      </c>
    </row>
    <row r="891" spans="1:2" x14ac:dyDescent="0.2">
      <c r="A891" s="3">
        <v>33435</v>
      </c>
      <c r="B891" s="5">
        <v>0.57061712712951396</v>
      </c>
    </row>
    <row r="892" spans="1:2" x14ac:dyDescent="0.2">
      <c r="A892" s="3">
        <v>33436</v>
      </c>
      <c r="B892" s="5">
        <v>0.5614182363001452</v>
      </c>
    </row>
    <row r="893" spans="1:2" x14ac:dyDescent="0.2">
      <c r="A893" s="3">
        <v>33437</v>
      </c>
      <c r="B893" s="5">
        <v>0.55145065712615893</v>
      </c>
    </row>
    <row r="894" spans="1:2" x14ac:dyDescent="0.2">
      <c r="A894" s="3">
        <v>33438</v>
      </c>
      <c r="B894" s="5">
        <v>0.53940687534282894</v>
      </c>
    </row>
    <row r="895" spans="1:2" x14ac:dyDescent="0.2">
      <c r="A895" s="3">
        <v>33441</v>
      </c>
      <c r="B895" s="5">
        <v>0.5301155561721862</v>
      </c>
    </row>
    <row r="896" spans="1:2" x14ac:dyDescent="0.2">
      <c r="A896" s="3">
        <v>33442</v>
      </c>
      <c r="B896" s="5">
        <v>0.53710862264782522</v>
      </c>
    </row>
    <row r="897" spans="1:2" x14ac:dyDescent="0.2">
      <c r="A897" s="3">
        <v>33443</v>
      </c>
      <c r="B897" s="5">
        <v>0.53105977747487587</v>
      </c>
    </row>
    <row r="898" spans="1:2" x14ac:dyDescent="0.2">
      <c r="A898" s="3">
        <v>33444</v>
      </c>
      <c r="B898" s="5">
        <v>0.52122992051983685</v>
      </c>
    </row>
    <row r="899" spans="1:2" x14ac:dyDescent="0.2">
      <c r="A899" s="3">
        <v>33445</v>
      </c>
      <c r="B899" s="5">
        <v>0.59994728959654919</v>
      </c>
    </row>
    <row r="900" spans="1:2" x14ac:dyDescent="0.2">
      <c r="A900" s="3">
        <v>33448</v>
      </c>
      <c r="B900" s="5">
        <v>0.61390189663733663</v>
      </c>
    </row>
    <row r="901" spans="1:2" x14ac:dyDescent="0.2">
      <c r="A901" s="3">
        <v>33449</v>
      </c>
      <c r="B901" s="5">
        <v>0.59788792394802193</v>
      </c>
    </row>
    <row r="902" spans="1:2" x14ac:dyDescent="0.2">
      <c r="A902" s="3">
        <v>33450</v>
      </c>
      <c r="B902" s="5">
        <v>0.58207704836851781</v>
      </c>
    </row>
    <row r="903" spans="1:2" x14ac:dyDescent="0.2">
      <c r="A903" s="3">
        <v>33451</v>
      </c>
      <c r="B903" s="5">
        <v>0.58143307845120251</v>
      </c>
    </row>
    <row r="904" spans="1:2" x14ac:dyDescent="0.2">
      <c r="A904" s="3">
        <v>33452</v>
      </c>
      <c r="B904" s="5">
        <v>0.56682932759259219</v>
      </c>
    </row>
    <row r="905" spans="1:2" x14ac:dyDescent="0.2">
      <c r="A905" s="3">
        <v>33455</v>
      </c>
      <c r="B905" s="5">
        <v>0.56237607804805856</v>
      </c>
    </row>
    <row r="906" spans="1:2" x14ac:dyDescent="0.2">
      <c r="A906" s="3">
        <v>33456</v>
      </c>
      <c r="B906" s="5">
        <v>0.54929209092823661</v>
      </c>
    </row>
    <row r="907" spans="1:2" x14ac:dyDescent="0.2">
      <c r="A907" s="3">
        <v>33457</v>
      </c>
      <c r="B907" s="5">
        <v>0.56648178799919169</v>
      </c>
    </row>
    <row r="908" spans="1:2" x14ac:dyDescent="0.2">
      <c r="A908" s="3">
        <v>33458</v>
      </c>
      <c r="B908" s="5">
        <v>0.55393229741148842</v>
      </c>
    </row>
    <row r="909" spans="1:2" x14ac:dyDescent="0.2">
      <c r="A909" s="3">
        <v>33459</v>
      </c>
      <c r="B909" s="5">
        <v>0.55355593572094453</v>
      </c>
    </row>
    <row r="910" spans="1:2" x14ac:dyDescent="0.2">
      <c r="A910" s="3">
        <v>33462</v>
      </c>
      <c r="B910" s="5">
        <v>0.54278471060918798</v>
      </c>
    </row>
    <row r="911" spans="1:2" x14ac:dyDescent="0.2">
      <c r="A911" s="3">
        <v>33463</v>
      </c>
      <c r="B911" s="5">
        <v>0.53372278395489636</v>
      </c>
    </row>
    <row r="912" spans="1:2" x14ac:dyDescent="0.2">
      <c r="A912" s="3">
        <v>33464</v>
      </c>
      <c r="B912" s="5">
        <v>0.52297434285739752</v>
      </c>
    </row>
    <row r="913" spans="1:2" x14ac:dyDescent="0.2">
      <c r="A913" s="3">
        <v>33465</v>
      </c>
      <c r="B913" s="5">
        <v>0.51365724047434536</v>
      </c>
    </row>
    <row r="914" spans="1:2" x14ac:dyDescent="0.2">
      <c r="A914" s="3">
        <v>33466</v>
      </c>
      <c r="B914" s="5">
        <v>0.50532518504555557</v>
      </c>
    </row>
    <row r="915" spans="1:2" x14ac:dyDescent="0.2">
      <c r="A915" s="3">
        <v>33469</v>
      </c>
      <c r="B915" s="5">
        <v>0.5192213328308094</v>
      </c>
    </row>
    <row r="916" spans="1:2" x14ac:dyDescent="0.2">
      <c r="A916" s="3">
        <v>33470</v>
      </c>
      <c r="B916" s="5">
        <v>0.53990246160412469</v>
      </c>
    </row>
    <row r="917" spans="1:2" x14ac:dyDescent="0.2">
      <c r="A917" s="3">
        <v>33471</v>
      </c>
      <c r="B917" s="5">
        <v>0.55426701201601869</v>
      </c>
    </row>
    <row r="918" spans="1:2" x14ac:dyDescent="0.2">
      <c r="A918" s="3">
        <v>33472</v>
      </c>
      <c r="B918" s="5">
        <v>0.55097371625482183</v>
      </c>
    </row>
    <row r="919" spans="1:2" x14ac:dyDescent="0.2">
      <c r="A919" s="3">
        <v>33473</v>
      </c>
      <c r="B919" s="5">
        <v>0.54256413843963558</v>
      </c>
    </row>
    <row r="920" spans="1:2" x14ac:dyDescent="0.2">
      <c r="A920" s="3">
        <v>33477</v>
      </c>
      <c r="B920" s="5">
        <v>0.53878443948539834</v>
      </c>
    </row>
    <row r="921" spans="1:2" x14ac:dyDescent="0.2">
      <c r="A921" s="3">
        <v>33478</v>
      </c>
      <c r="B921" s="5">
        <v>0.52780388841757553</v>
      </c>
    </row>
    <row r="922" spans="1:2" x14ac:dyDescent="0.2">
      <c r="A922" s="3">
        <v>33479</v>
      </c>
      <c r="B922" s="5">
        <v>0.52342077591437175</v>
      </c>
    </row>
    <row r="923" spans="1:2" x14ac:dyDescent="0.2">
      <c r="A923" s="3">
        <v>33480</v>
      </c>
      <c r="B923" s="5">
        <v>0.5155257049434504</v>
      </c>
    </row>
    <row r="924" spans="1:2" x14ac:dyDescent="0.2">
      <c r="A924" s="3">
        <v>33483</v>
      </c>
      <c r="B924" s="5">
        <v>0.50702370615355974</v>
      </c>
    </row>
    <row r="925" spans="1:2" x14ac:dyDescent="0.2">
      <c r="A925" s="3">
        <v>33484</v>
      </c>
      <c r="B925" s="5">
        <v>0.49984095234916931</v>
      </c>
    </row>
    <row r="926" spans="1:2" x14ac:dyDescent="0.2">
      <c r="A926" s="3">
        <v>33485</v>
      </c>
      <c r="B926" s="5">
        <v>0.51595720469109541</v>
      </c>
    </row>
    <row r="927" spans="1:2" x14ac:dyDescent="0.2">
      <c r="A927" s="3">
        <v>33486</v>
      </c>
      <c r="B927" s="5">
        <v>0.51493867859674625</v>
      </c>
    </row>
    <row r="928" spans="1:2" x14ac:dyDescent="0.2">
      <c r="A928" s="3">
        <v>33487</v>
      </c>
      <c r="B928" s="5">
        <v>0.50873169456788303</v>
      </c>
    </row>
    <row r="929" spans="1:2" x14ac:dyDescent="0.2">
      <c r="A929" s="3">
        <v>33490</v>
      </c>
      <c r="B929" s="5">
        <v>0.50678962400623406</v>
      </c>
    </row>
    <row r="930" spans="1:2" x14ac:dyDescent="0.2">
      <c r="A930" s="3">
        <v>33491</v>
      </c>
      <c r="B930" s="5">
        <v>0.52623668318130001</v>
      </c>
    </row>
    <row r="931" spans="1:2" x14ac:dyDescent="0.2">
      <c r="A931" s="3">
        <v>33492</v>
      </c>
      <c r="B931" s="5">
        <v>0.52364406761194959</v>
      </c>
    </row>
    <row r="932" spans="1:2" x14ac:dyDescent="0.2">
      <c r="A932" s="3">
        <v>33493</v>
      </c>
      <c r="B932" s="5">
        <v>0.51428291815653682</v>
      </c>
    </row>
    <row r="933" spans="1:2" x14ac:dyDescent="0.2">
      <c r="A933" s="3">
        <v>33494</v>
      </c>
      <c r="B933" s="5">
        <v>0.52393474475948976</v>
      </c>
    </row>
    <row r="934" spans="1:2" x14ac:dyDescent="0.2">
      <c r="A934" s="3">
        <v>33497</v>
      </c>
      <c r="B934" s="5">
        <v>0.52017584293006014</v>
      </c>
    </row>
    <row r="935" spans="1:2" x14ac:dyDescent="0.2">
      <c r="A935" s="3">
        <v>33498</v>
      </c>
      <c r="B935" s="5">
        <v>0.51056237882822153</v>
      </c>
    </row>
    <row r="936" spans="1:2" x14ac:dyDescent="0.2">
      <c r="A936" s="3">
        <v>33499</v>
      </c>
      <c r="B936" s="5">
        <v>0.50224879442570913</v>
      </c>
    </row>
    <row r="937" spans="1:2" x14ac:dyDescent="0.2">
      <c r="A937" s="3">
        <v>33500</v>
      </c>
      <c r="B937" s="5">
        <v>0.4996848342364052</v>
      </c>
    </row>
    <row r="938" spans="1:2" x14ac:dyDescent="0.2">
      <c r="A938" s="3">
        <v>33501</v>
      </c>
      <c r="B938" s="5">
        <v>0.492596351242856</v>
      </c>
    </row>
    <row r="939" spans="1:2" x14ac:dyDescent="0.2">
      <c r="A939" s="3">
        <v>33504</v>
      </c>
      <c r="B939" s="5">
        <v>0.48543556173056712</v>
      </c>
    </row>
    <row r="940" spans="1:2" x14ac:dyDescent="0.2">
      <c r="A940" s="3">
        <v>33505</v>
      </c>
      <c r="B940" s="5">
        <v>0.56681955060195544</v>
      </c>
    </row>
    <row r="941" spans="1:2" x14ac:dyDescent="0.2">
      <c r="A941" s="3">
        <v>33506</v>
      </c>
      <c r="B941" s="5">
        <v>0.55421159539138531</v>
      </c>
    </row>
    <row r="942" spans="1:2" x14ac:dyDescent="0.2">
      <c r="A942" s="3">
        <v>33507</v>
      </c>
      <c r="B942" s="5">
        <v>0.54289414504541134</v>
      </c>
    </row>
    <row r="943" spans="1:2" x14ac:dyDescent="0.2">
      <c r="A943" s="3">
        <v>33508</v>
      </c>
      <c r="B943" s="5">
        <v>0.53852566163601046</v>
      </c>
    </row>
    <row r="944" spans="1:2" x14ac:dyDescent="0.2">
      <c r="A944" s="3">
        <v>33511</v>
      </c>
      <c r="B944" s="5">
        <v>0.52810669162788693</v>
      </c>
    </row>
    <row r="945" spans="1:2" x14ac:dyDescent="0.2">
      <c r="A945" s="3">
        <v>33512</v>
      </c>
      <c r="B945" s="5">
        <v>0.52401784953927721</v>
      </c>
    </row>
    <row r="946" spans="1:2" x14ac:dyDescent="0.2">
      <c r="A946" s="3">
        <v>33513</v>
      </c>
      <c r="B946" s="5">
        <v>0.51469258118760264</v>
      </c>
    </row>
    <row r="947" spans="1:2" x14ac:dyDescent="0.2">
      <c r="A947" s="3">
        <v>33514</v>
      </c>
      <c r="B947" s="5">
        <v>0.51814405603341929</v>
      </c>
    </row>
    <row r="948" spans="1:2" x14ac:dyDescent="0.2">
      <c r="A948" s="3">
        <v>33515</v>
      </c>
      <c r="B948" s="5">
        <v>0.60260456515012306</v>
      </c>
    </row>
    <row r="949" spans="1:2" x14ac:dyDescent="0.2">
      <c r="A949" s="3">
        <v>33518</v>
      </c>
      <c r="B949" s="5">
        <v>0.61368999299363336</v>
      </c>
    </row>
    <row r="950" spans="1:2" x14ac:dyDescent="0.2">
      <c r="A950" s="3">
        <v>33519</v>
      </c>
      <c r="B950" s="5">
        <v>0.60605054968512184</v>
      </c>
    </row>
    <row r="951" spans="1:2" x14ac:dyDescent="0.2">
      <c r="A951" s="3">
        <v>33520</v>
      </c>
      <c r="B951" s="5">
        <v>0.60674484780209326</v>
      </c>
    </row>
    <row r="952" spans="1:2" x14ac:dyDescent="0.2">
      <c r="A952" s="3">
        <v>33521</v>
      </c>
      <c r="B952" s="5">
        <v>0.59637919103443182</v>
      </c>
    </row>
    <row r="953" spans="1:2" x14ac:dyDescent="0.2">
      <c r="A953" s="3">
        <v>33522</v>
      </c>
      <c r="B953" s="5">
        <v>0.58186603949140692</v>
      </c>
    </row>
    <row r="954" spans="1:2" x14ac:dyDescent="0.2">
      <c r="A954" s="3">
        <v>33525</v>
      </c>
      <c r="B954" s="5">
        <v>0.58519857016103194</v>
      </c>
    </row>
    <row r="955" spans="1:2" x14ac:dyDescent="0.2">
      <c r="A955" s="3">
        <v>33526</v>
      </c>
      <c r="B955" s="5">
        <v>0.57547332498298132</v>
      </c>
    </row>
    <row r="956" spans="1:2" x14ac:dyDescent="0.2">
      <c r="A956" s="3">
        <v>33527</v>
      </c>
      <c r="B956" s="5">
        <v>0.58709815336861071</v>
      </c>
    </row>
    <row r="957" spans="1:2" x14ac:dyDescent="0.2">
      <c r="A957" s="3">
        <v>33528</v>
      </c>
      <c r="B957" s="5">
        <v>0.57333083916785765</v>
      </c>
    </row>
    <row r="958" spans="1:2" x14ac:dyDescent="0.2">
      <c r="A958" s="3">
        <v>33529</v>
      </c>
      <c r="B958" s="5">
        <v>0.5594460822652545</v>
      </c>
    </row>
    <row r="959" spans="1:2" x14ac:dyDescent="0.2">
      <c r="A959" s="3">
        <v>33532</v>
      </c>
      <c r="B959" s="5">
        <v>0.54715366896257245</v>
      </c>
    </row>
    <row r="960" spans="1:2" x14ac:dyDescent="0.2">
      <c r="A960" s="3">
        <v>33533</v>
      </c>
      <c r="B960" s="5">
        <v>0.55814225170206999</v>
      </c>
    </row>
    <row r="961" spans="1:2" x14ac:dyDescent="0.2">
      <c r="A961" s="3">
        <v>33534</v>
      </c>
      <c r="B961" s="5">
        <v>0.55263352042532943</v>
      </c>
    </row>
    <row r="962" spans="1:2" x14ac:dyDescent="0.2">
      <c r="A962" s="3">
        <v>33535</v>
      </c>
      <c r="B962" s="5">
        <v>0.54789252091555207</v>
      </c>
    </row>
    <row r="963" spans="1:2" x14ac:dyDescent="0.2">
      <c r="A963" s="3">
        <v>33536</v>
      </c>
      <c r="B963" s="5">
        <v>0.53596649370091121</v>
      </c>
    </row>
    <row r="964" spans="1:2" x14ac:dyDescent="0.2">
      <c r="A964" s="3">
        <v>33539</v>
      </c>
      <c r="B964" s="5">
        <v>0.52578768540937892</v>
      </c>
    </row>
    <row r="965" spans="1:2" x14ac:dyDescent="0.2">
      <c r="A965" s="3">
        <v>33540</v>
      </c>
      <c r="B965" s="5">
        <v>0.53368762176981177</v>
      </c>
    </row>
    <row r="966" spans="1:2" x14ac:dyDescent="0.2">
      <c r="A966" s="3">
        <v>33541</v>
      </c>
      <c r="B966" s="5">
        <v>0.58087906720103211</v>
      </c>
    </row>
    <row r="967" spans="1:2" x14ac:dyDescent="0.2">
      <c r="A967" s="3">
        <v>33542</v>
      </c>
      <c r="B967" s="5">
        <v>0.57270319118887225</v>
      </c>
    </row>
    <row r="968" spans="1:2" x14ac:dyDescent="0.2">
      <c r="A968" s="3">
        <v>33543</v>
      </c>
      <c r="B968" s="5">
        <v>0.57034567751181953</v>
      </c>
    </row>
    <row r="969" spans="1:2" x14ac:dyDescent="0.2">
      <c r="A969" s="3">
        <v>33546</v>
      </c>
      <c r="B969" s="5">
        <v>0.56718412434104859</v>
      </c>
    </row>
    <row r="970" spans="1:2" x14ac:dyDescent="0.2">
      <c r="A970" s="3">
        <v>33547</v>
      </c>
      <c r="B970" s="5">
        <v>0.55473889401819154</v>
      </c>
    </row>
    <row r="971" spans="1:2" x14ac:dyDescent="0.2">
      <c r="A971" s="3">
        <v>33548</v>
      </c>
      <c r="B971" s="5">
        <v>0.54235352772195033</v>
      </c>
    </row>
    <row r="972" spans="1:2" x14ac:dyDescent="0.2">
      <c r="A972" s="3">
        <v>33549</v>
      </c>
      <c r="B972" s="5">
        <v>0.53096681025271464</v>
      </c>
    </row>
    <row r="973" spans="1:2" x14ac:dyDescent="0.2">
      <c r="A973" s="3">
        <v>33550</v>
      </c>
      <c r="B973" s="5">
        <v>0.5212296510024903</v>
      </c>
    </row>
    <row r="974" spans="1:2" x14ac:dyDescent="0.2">
      <c r="A974" s="3">
        <v>33553</v>
      </c>
      <c r="B974" s="5">
        <v>0.51778395684738232</v>
      </c>
    </row>
    <row r="975" spans="1:2" x14ac:dyDescent="0.2">
      <c r="A975" s="3">
        <v>33554</v>
      </c>
      <c r="B975" s="5">
        <v>0.50837394758404475</v>
      </c>
    </row>
    <row r="976" spans="1:2" x14ac:dyDescent="0.2">
      <c r="A976" s="3">
        <v>33555</v>
      </c>
      <c r="B976" s="5">
        <v>0.50716142410253129</v>
      </c>
    </row>
    <row r="977" spans="1:2" x14ac:dyDescent="0.2">
      <c r="A977" s="3">
        <v>33556</v>
      </c>
      <c r="B977" s="5">
        <v>0.50448414010439635</v>
      </c>
    </row>
    <row r="978" spans="1:2" x14ac:dyDescent="0.2">
      <c r="A978" s="3">
        <v>33557</v>
      </c>
      <c r="B978" s="5">
        <v>0.49767580810252121</v>
      </c>
    </row>
    <row r="979" spans="1:2" x14ac:dyDescent="0.2">
      <c r="A979" s="3">
        <v>33560</v>
      </c>
      <c r="B979" s="5">
        <v>0.4933277281096814</v>
      </c>
    </row>
    <row r="980" spans="1:2" x14ac:dyDescent="0.2">
      <c r="A980" s="3">
        <v>33561</v>
      </c>
      <c r="B980" s="5">
        <v>0.51469490212848878</v>
      </c>
    </row>
    <row r="981" spans="1:2" x14ac:dyDescent="0.2">
      <c r="A981" s="3">
        <v>33562</v>
      </c>
      <c r="B981" s="5">
        <v>0.52203988617945374</v>
      </c>
    </row>
    <row r="982" spans="1:2" x14ac:dyDescent="0.2">
      <c r="A982" s="3">
        <v>33563</v>
      </c>
      <c r="B982" s="5">
        <v>0.513062680490315</v>
      </c>
    </row>
    <row r="983" spans="1:2" x14ac:dyDescent="0.2">
      <c r="A983" s="3">
        <v>33564</v>
      </c>
      <c r="B983" s="5">
        <v>0.50456548724681061</v>
      </c>
    </row>
    <row r="984" spans="1:2" x14ac:dyDescent="0.2">
      <c r="A984" s="3">
        <v>33567</v>
      </c>
      <c r="B984" s="5">
        <v>0.49690030209333103</v>
      </c>
    </row>
    <row r="985" spans="1:2" x14ac:dyDescent="0.2">
      <c r="A985" s="3">
        <v>33568</v>
      </c>
      <c r="B985" s="5">
        <v>0.60193356286491728</v>
      </c>
    </row>
    <row r="986" spans="1:2" x14ac:dyDescent="0.2">
      <c r="A986" s="3">
        <v>33569</v>
      </c>
      <c r="B986" s="5">
        <v>0.59371922478134476</v>
      </c>
    </row>
    <row r="987" spans="1:2" x14ac:dyDescent="0.2">
      <c r="A987" s="3">
        <v>33570</v>
      </c>
      <c r="B987" s="5">
        <v>0.67010666017340559</v>
      </c>
    </row>
    <row r="988" spans="1:2" x14ac:dyDescent="0.2">
      <c r="A988" s="3">
        <v>33571</v>
      </c>
      <c r="B988" s="5">
        <v>0.6489952078628789</v>
      </c>
    </row>
    <row r="989" spans="1:2" x14ac:dyDescent="0.2">
      <c r="A989" s="3">
        <v>33574</v>
      </c>
      <c r="B989" s="5">
        <v>0.62993187088070046</v>
      </c>
    </row>
    <row r="990" spans="1:2" x14ac:dyDescent="0.2">
      <c r="A990" s="3">
        <v>33575</v>
      </c>
      <c r="B990" s="5">
        <v>0.61205529843056505</v>
      </c>
    </row>
    <row r="991" spans="1:2" x14ac:dyDescent="0.2">
      <c r="A991" s="3">
        <v>33576</v>
      </c>
      <c r="B991" s="5">
        <v>0.60311535107172076</v>
      </c>
    </row>
    <row r="992" spans="1:2" x14ac:dyDescent="0.2">
      <c r="A992" s="3">
        <v>33577</v>
      </c>
      <c r="B992" s="5">
        <v>0.58703489153357735</v>
      </c>
    </row>
    <row r="993" spans="1:2" x14ac:dyDescent="0.2">
      <c r="A993" s="3">
        <v>33578</v>
      </c>
      <c r="B993" s="5">
        <v>0.59006412619691451</v>
      </c>
    </row>
    <row r="994" spans="1:2" x14ac:dyDescent="0.2">
      <c r="A994" s="3">
        <v>33581</v>
      </c>
      <c r="B994" s="5">
        <v>0.5846118270655456</v>
      </c>
    </row>
    <row r="995" spans="1:2" x14ac:dyDescent="0.2">
      <c r="A995" s="3">
        <v>33582</v>
      </c>
      <c r="B995" s="5">
        <v>0.56984249218689687</v>
      </c>
    </row>
    <row r="996" spans="1:2" x14ac:dyDescent="0.2">
      <c r="A996" s="3">
        <v>33583</v>
      </c>
      <c r="B996" s="5">
        <v>0.56447708123064633</v>
      </c>
    </row>
    <row r="997" spans="1:2" x14ac:dyDescent="0.2">
      <c r="A997" s="3">
        <v>33584</v>
      </c>
      <c r="B997" s="5">
        <v>0.5595502078723108</v>
      </c>
    </row>
    <row r="998" spans="1:2" x14ac:dyDescent="0.2">
      <c r="A998" s="3">
        <v>33585</v>
      </c>
      <c r="B998" s="5">
        <v>0.54701996483858617</v>
      </c>
    </row>
    <row r="999" spans="1:2" x14ac:dyDescent="0.2">
      <c r="A999" s="3">
        <v>33588</v>
      </c>
      <c r="B999" s="5">
        <v>0.53941816558437727</v>
      </c>
    </row>
    <row r="1000" spans="1:2" x14ac:dyDescent="0.2">
      <c r="A1000" s="3">
        <v>33589</v>
      </c>
      <c r="B1000" s="5">
        <v>0.53203736139039393</v>
      </c>
    </row>
    <row r="1001" spans="1:2" x14ac:dyDescent="0.2">
      <c r="A1001" s="3">
        <v>33590</v>
      </c>
      <c r="B1001" s="5">
        <v>0.52141607499508091</v>
      </c>
    </row>
    <row r="1002" spans="1:2" x14ac:dyDescent="0.2">
      <c r="A1002" s="3">
        <v>33591</v>
      </c>
      <c r="B1002" s="5">
        <v>0.51221209034327808</v>
      </c>
    </row>
    <row r="1003" spans="1:2" x14ac:dyDescent="0.2">
      <c r="A1003" s="3">
        <v>33592</v>
      </c>
      <c r="B1003" s="5">
        <v>0.50335529615934727</v>
      </c>
    </row>
    <row r="1004" spans="1:2" x14ac:dyDescent="0.2">
      <c r="A1004" s="3">
        <v>33595</v>
      </c>
      <c r="B1004" s="5">
        <v>0.51111082897300275</v>
      </c>
    </row>
    <row r="1005" spans="1:2" x14ac:dyDescent="0.2">
      <c r="A1005" s="3">
        <v>33596</v>
      </c>
      <c r="B1005" s="5">
        <v>0.53928731600982982</v>
      </c>
    </row>
    <row r="1006" spans="1:2" x14ac:dyDescent="0.2">
      <c r="A1006" s="3">
        <v>33599</v>
      </c>
      <c r="B1006" s="5">
        <v>0.52806609261876492</v>
      </c>
    </row>
    <row r="1007" spans="1:2" x14ac:dyDescent="0.2">
      <c r="A1007" s="3">
        <v>33602</v>
      </c>
      <c r="B1007" s="5">
        <v>0.56178204168308921</v>
      </c>
    </row>
    <row r="1008" spans="1:2" x14ac:dyDescent="0.2">
      <c r="A1008" s="3">
        <v>33603</v>
      </c>
      <c r="B1008" s="5">
        <v>0.54953613786818223</v>
      </c>
    </row>
    <row r="1009" spans="1:2" x14ac:dyDescent="0.2">
      <c r="A1009" s="3">
        <v>33605</v>
      </c>
      <c r="B1009" s="5">
        <v>0.57329131125549992</v>
      </c>
    </row>
    <row r="1010" spans="1:2" x14ac:dyDescent="0.2">
      <c r="A1010" s="3">
        <v>33606</v>
      </c>
      <c r="B1010" s="5">
        <v>0.561213434586319</v>
      </c>
    </row>
    <row r="1011" spans="1:2" x14ac:dyDescent="0.2">
      <c r="A1011" s="3">
        <v>33609</v>
      </c>
      <c r="B1011" s="5">
        <v>0.55485913000532594</v>
      </c>
    </row>
    <row r="1012" spans="1:2" x14ac:dyDescent="0.2">
      <c r="A1012" s="3">
        <v>33610</v>
      </c>
      <c r="B1012" s="5">
        <v>0.56280402345400526</v>
      </c>
    </row>
    <row r="1013" spans="1:2" x14ac:dyDescent="0.2">
      <c r="A1013" s="3">
        <v>33611</v>
      </c>
      <c r="B1013" s="5">
        <v>0.55003912577282266</v>
      </c>
    </row>
    <row r="1014" spans="1:2" x14ac:dyDescent="0.2">
      <c r="A1014" s="3">
        <v>33612</v>
      </c>
      <c r="B1014" s="5">
        <v>0.56386633986972801</v>
      </c>
    </row>
    <row r="1015" spans="1:2" x14ac:dyDescent="0.2">
      <c r="A1015" s="3">
        <v>33613</v>
      </c>
      <c r="B1015" s="5">
        <v>0.5514569296298466</v>
      </c>
    </row>
    <row r="1016" spans="1:2" x14ac:dyDescent="0.2">
      <c r="A1016" s="3">
        <v>33616</v>
      </c>
      <c r="B1016" s="5">
        <v>0.6389524169984292</v>
      </c>
    </row>
    <row r="1017" spans="1:2" x14ac:dyDescent="0.2">
      <c r="A1017" s="3">
        <v>33617</v>
      </c>
      <c r="B1017" s="5">
        <v>0.6206732576608518</v>
      </c>
    </row>
    <row r="1018" spans="1:2" x14ac:dyDescent="0.2">
      <c r="A1018" s="3">
        <v>33618</v>
      </c>
      <c r="B1018" s="5">
        <v>0.60574472122131218</v>
      </c>
    </row>
    <row r="1019" spans="1:2" x14ac:dyDescent="0.2">
      <c r="A1019" s="3">
        <v>33619</v>
      </c>
      <c r="B1019" s="5">
        <v>0.66341775030640104</v>
      </c>
    </row>
    <row r="1020" spans="1:2" x14ac:dyDescent="0.2">
      <c r="A1020" s="3">
        <v>33620</v>
      </c>
      <c r="B1020" s="5">
        <v>0.64349563408950794</v>
      </c>
    </row>
    <row r="1021" spans="1:2" x14ac:dyDescent="0.2">
      <c r="A1021" s="3">
        <v>33623</v>
      </c>
      <c r="B1021" s="5">
        <v>0.64845238932321014</v>
      </c>
    </row>
    <row r="1022" spans="1:2" x14ac:dyDescent="0.2">
      <c r="A1022" s="3">
        <v>33624</v>
      </c>
      <c r="B1022" s="5">
        <v>0.9506327987088774</v>
      </c>
    </row>
    <row r="1023" spans="1:2" x14ac:dyDescent="0.2">
      <c r="A1023" s="3">
        <v>33625</v>
      </c>
      <c r="B1023" s="5">
        <v>0.91753131843022095</v>
      </c>
    </row>
    <row r="1024" spans="1:2" x14ac:dyDescent="0.2">
      <c r="A1024" s="3">
        <v>33626</v>
      </c>
      <c r="B1024" s="5">
        <v>0.88068446005120193</v>
      </c>
    </row>
    <row r="1025" spans="1:2" x14ac:dyDescent="0.2">
      <c r="A1025" s="3">
        <v>33627</v>
      </c>
      <c r="B1025" s="5">
        <v>0.84905832385408708</v>
      </c>
    </row>
    <row r="1026" spans="1:2" x14ac:dyDescent="0.2">
      <c r="A1026" s="3">
        <v>33630</v>
      </c>
      <c r="B1026" s="5">
        <v>0.81869451943662863</v>
      </c>
    </row>
    <row r="1027" spans="1:2" x14ac:dyDescent="0.2">
      <c r="A1027" s="3">
        <v>33631</v>
      </c>
      <c r="B1027" s="5">
        <v>0.85129793902775985</v>
      </c>
    </row>
    <row r="1028" spans="1:2" x14ac:dyDescent="0.2">
      <c r="A1028" s="3">
        <v>33632</v>
      </c>
      <c r="B1028" s="5">
        <v>0.82302728070806108</v>
      </c>
    </row>
    <row r="1029" spans="1:2" x14ac:dyDescent="0.2">
      <c r="A1029" s="3">
        <v>33633</v>
      </c>
      <c r="B1029" s="5">
        <v>0.79436139236232339</v>
      </c>
    </row>
    <row r="1030" spans="1:2" x14ac:dyDescent="0.2">
      <c r="A1030" s="3">
        <v>33634</v>
      </c>
      <c r="B1030" s="5">
        <v>0.76767372939831124</v>
      </c>
    </row>
    <row r="1031" spans="1:2" x14ac:dyDescent="0.2">
      <c r="A1031" s="3">
        <v>33637</v>
      </c>
      <c r="B1031" s="5">
        <v>0.74104339869929969</v>
      </c>
    </row>
    <row r="1032" spans="1:2" x14ac:dyDescent="0.2">
      <c r="A1032" s="3">
        <v>33638</v>
      </c>
      <c r="B1032" s="5">
        <v>0.7224401333470859</v>
      </c>
    </row>
    <row r="1033" spans="1:2" x14ac:dyDescent="0.2">
      <c r="A1033" s="3">
        <v>33639</v>
      </c>
      <c r="B1033" s="5">
        <v>0.69923267211419649</v>
      </c>
    </row>
    <row r="1034" spans="1:2" x14ac:dyDescent="0.2">
      <c r="A1034" s="3">
        <v>33640</v>
      </c>
      <c r="B1034" s="5">
        <v>0.68174540331710021</v>
      </c>
    </row>
    <row r="1035" spans="1:2" x14ac:dyDescent="0.2">
      <c r="A1035" s="3">
        <v>33641</v>
      </c>
      <c r="B1035" s="5">
        <v>0.65968776466177248</v>
      </c>
    </row>
    <row r="1036" spans="1:2" x14ac:dyDescent="0.2">
      <c r="A1036" s="3">
        <v>33644</v>
      </c>
      <c r="B1036" s="5">
        <v>0.65134507365562944</v>
      </c>
    </row>
    <row r="1037" spans="1:2" x14ac:dyDescent="0.2">
      <c r="A1037" s="3">
        <v>33645</v>
      </c>
      <c r="B1037" s="5">
        <v>0.6951781308213969</v>
      </c>
    </row>
    <row r="1038" spans="1:2" x14ac:dyDescent="0.2">
      <c r="A1038" s="3">
        <v>33646</v>
      </c>
      <c r="B1038" s="5">
        <v>0.6729658608738357</v>
      </c>
    </row>
    <row r="1039" spans="1:2" x14ac:dyDescent="0.2">
      <c r="A1039" s="3">
        <v>33647</v>
      </c>
      <c r="B1039" s="5">
        <v>0.66772731978028677</v>
      </c>
    </row>
    <row r="1040" spans="1:2" x14ac:dyDescent="0.2">
      <c r="A1040" s="3">
        <v>33648</v>
      </c>
      <c r="B1040" s="5">
        <v>0.65022135732554276</v>
      </c>
    </row>
    <row r="1041" spans="1:2" x14ac:dyDescent="0.2">
      <c r="A1041" s="3">
        <v>33651</v>
      </c>
      <c r="B1041" s="5">
        <v>0.63049042678372191</v>
      </c>
    </row>
    <row r="1042" spans="1:2" x14ac:dyDescent="0.2">
      <c r="A1042" s="3">
        <v>33652</v>
      </c>
      <c r="B1042" s="5">
        <v>0.64273461472423921</v>
      </c>
    </row>
    <row r="1043" spans="1:2" x14ac:dyDescent="0.2">
      <c r="A1043" s="3">
        <v>33653</v>
      </c>
      <c r="B1043" s="5">
        <v>0.65308334386760214</v>
      </c>
    </row>
    <row r="1044" spans="1:2" x14ac:dyDescent="0.2">
      <c r="A1044" s="3">
        <v>33654</v>
      </c>
      <c r="B1044" s="5">
        <v>0.63779833047773682</v>
      </c>
    </row>
    <row r="1045" spans="1:2" x14ac:dyDescent="0.2">
      <c r="A1045" s="3">
        <v>33655</v>
      </c>
      <c r="B1045" s="5">
        <v>0.61958741405444029</v>
      </c>
    </row>
    <row r="1046" spans="1:2" x14ac:dyDescent="0.2">
      <c r="A1046" s="3">
        <v>33658</v>
      </c>
      <c r="B1046" s="5">
        <v>0.60398907522749279</v>
      </c>
    </row>
    <row r="1047" spans="1:2" x14ac:dyDescent="0.2">
      <c r="A1047" s="3">
        <v>33659</v>
      </c>
      <c r="B1047" s="5">
        <v>0.59047869686540755</v>
      </c>
    </row>
    <row r="1048" spans="1:2" x14ac:dyDescent="0.2">
      <c r="A1048" s="3">
        <v>33660</v>
      </c>
      <c r="B1048" s="5">
        <v>0.57645663994445362</v>
      </c>
    </row>
    <row r="1049" spans="1:2" x14ac:dyDescent="0.2">
      <c r="A1049" s="3">
        <v>33661</v>
      </c>
      <c r="B1049" s="5">
        <v>0.5674576289283576</v>
      </c>
    </row>
    <row r="1050" spans="1:2" x14ac:dyDescent="0.2">
      <c r="A1050" s="3">
        <v>33662</v>
      </c>
      <c r="B1050" s="5">
        <v>0.5552892356814132</v>
      </c>
    </row>
    <row r="1051" spans="1:2" x14ac:dyDescent="0.2">
      <c r="A1051" s="3">
        <v>33665</v>
      </c>
      <c r="B1051" s="5">
        <v>0.55231138561590687</v>
      </c>
    </row>
    <row r="1052" spans="1:2" x14ac:dyDescent="0.2">
      <c r="A1052" s="3">
        <v>33666</v>
      </c>
      <c r="B1052" s="5">
        <v>0.56036777067580568</v>
      </c>
    </row>
    <row r="1053" spans="1:2" x14ac:dyDescent="0.2">
      <c r="A1053" s="3">
        <v>33667</v>
      </c>
      <c r="B1053" s="5">
        <v>0.58807779450069197</v>
      </c>
    </row>
    <row r="1054" spans="1:2" x14ac:dyDescent="0.2">
      <c r="A1054" s="3">
        <v>33668</v>
      </c>
      <c r="B1054" s="5">
        <v>0.62451362524220699</v>
      </c>
    </row>
    <row r="1055" spans="1:2" x14ac:dyDescent="0.2">
      <c r="A1055" s="3">
        <v>33669</v>
      </c>
      <c r="B1055" s="5">
        <v>0.60727048725490673</v>
      </c>
    </row>
    <row r="1056" spans="1:2" x14ac:dyDescent="0.2">
      <c r="A1056" s="3">
        <v>33672</v>
      </c>
      <c r="B1056" s="5">
        <v>0.59081856796449483</v>
      </c>
    </row>
    <row r="1057" spans="1:2" x14ac:dyDescent="0.2">
      <c r="A1057" s="3">
        <v>33673</v>
      </c>
      <c r="B1057" s="5">
        <v>0.57563463294274708</v>
      </c>
    </row>
    <row r="1058" spans="1:2" x14ac:dyDescent="0.2">
      <c r="A1058" s="3">
        <v>33674</v>
      </c>
      <c r="B1058" s="5">
        <v>0.57880354158901792</v>
      </c>
    </row>
    <row r="1059" spans="1:2" x14ac:dyDescent="0.2">
      <c r="A1059" s="3">
        <v>33675</v>
      </c>
      <c r="B1059" s="5">
        <v>0.59255199965592653</v>
      </c>
    </row>
    <row r="1060" spans="1:2" x14ac:dyDescent="0.2">
      <c r="A1060" s="3">
        <v>33676</v>
      </c>
      <c r="B1060" s="5">
        <v>0.58538101164890755</v>
      </c>
    </row>
    <row r="1061" spans="1:2" x14ac:dyDescent="0.2">
      <c r="A1061" s="3">
        <v>33679</v>
      </c>
      <c r="B1061" s="5">
        <v>0.57046880140355516</v>
      </c>
    </row>
    <row r="1062" spans="1:2" x14ac:dyDescent="0.2">
      <c r="A1062" s="3">
        <v>33680</v>
      </c>
      <c r="B1062" s="5">
        <v>0.55866043348476524</v>
      </c>
    </row>
    <row r="1063" spans="1:2" x14ac:dyDescent="0.2">
      <c r="A1063" s="3">
        <v>33681</v>
      </c>
      <c r="B1063" s="5">
        <v>0.56353571292827409</v>
      </c>
    </row>
    <row r="1064" spans="1:2" x14ac:dyDescent="0.2">
      <c r="A1064" s="3">
        <v>33682</v>
      </c>
      <c r="B1064" s="5">
        <v>0.59141522773897148</v>
      </c>
    </row>
    <row r="1065" spans="1:2" x14ac:dyDescent="0.2">
      <c r="A1065" s="3">
        <v>33683</v>
      </c>
      <c r="B1065" s="5">
        <v>0.62143140284587584</v>
      </c>
    </row>
    <row r="1066" spans="1:2" x14ac:dyDescent="0.2">
      <c r="A1066" s="3">
        <v>33686</v>
      </c>
      <c r="B1066" s="5">
        <v>0.64323754343051931</v>
      </c>
    </row>
    <row r="1067" spans="1:2" x14ac:dyDescent="0.2">
      <c r="A1067" s="3">
        <v>33687</v>
      </c>
      <c r="B1067" s="5">
        <v>0.64367650297347612</v>
      </c>
    </row>
    <row r="1068" spans="1:2" x14ac:dyDescent="0.2">
      <c r="A1068" s="3">
        <v>33688</v>
      </c>
      <c r="B1068" s="5">
        <v>0.62497335739676163</v>
      </c>
    </row>
    <row r="1069" spans="1:2" x14ac:dyDescent="0.2">
      <c r="A1069" s="3">
        <v>33689</v>
      </c>
      <c r="B1069" s="5">
        <v>0.6105291693952356</v>
      </c>
    </row>
    <row r="1070" spans="1:2" x14ac:dyDescent="0.2">
      <c r="A1070" s="3">
        <v>33693</v>
      </c>
      <c r="B1070" s="5">
        <v>0.59484627379023081</v>
      </c>
    </row>
    <row r="1071" spans="1:2" x14ac:dyDescent="0.2">
      <c r="A1071" s="3">
        <v>33694</v>
      </c>
      <c r="B1071" s="5">
        <v>0.5810707692260616</v>
      </c>
    </row>
    <row r="1072" spans="1:2" x14ac:dyDescent="0.2">
      <c r="A1072" s="3">
        <v>33695</v>
      </c>
      <c r="B1072" s="5">
        <v>0.56926218837783371</v>
      </c>
    </row>
    <row r="1073" spans="1:2" x14ac:dyDescent="0.2">
      <c r="A1073" s="3">
        <v>33696</v>
      </c>
      <c r="B1073" s="5">
        <v>0.59838979590284747</v>
      </c>
    </row>
    <row r="1074" spans="1:2" x14ac:dyDescent="0.2">
      <c r="A1074" s="3">
        <v>33697</v>
      </c>
      <c r="B1074" s="5">
        <v>0.58843702396706199</v>
      </c>
    </row>
    <row r="1075" spans="1:2" x14ac:dyDescent="0.2">
      <c r="A1075" s="3">
        <v>33700</v>
      </c>
      <c r="B1075" s="5">
        <v>0.57698253713970549</v>
      </c>
    </row>
    <row r="1076" spans="1:2" x14ac:dyDescent="0.2">
      <c r="A1076" s="3">
        <v>33701</v>
      </c>
      <c r="B1076" s="5">
        <v>0.57999798642089295</v>
      </c>
    </row>
    <row r="1077" spans="1:2" x14ac:dyDescent="0.2">
      <c r="A1077" s="3">
        <v>33702</v>
      </c>
      <c r="B1077" s="5">
        <v>0.57315391030983642</v>
      </c>
    </row>
    <row r="1078" spans="1:2" x14ac:dyDescent="0.2">
      <c r="A1078" s="3">
        <v>33703</v>
      </c>
      <c r="B1078" s="5">
        <v>0.6067570041850211</v>
      </c>
    </row>
    <row r="1079" spans="1:2" x14ac:dyDescent="0.2">
      <c r="A1079" s="3">
        <v>33704</v>
      </c>
      <c r="B1079" s="5">
        <v>0.59325209127982093</v>
      </c>
    </row>
    <row r="1080" spans="1:2" x14ac:dyDescent="0.2">
      <c r="A1080" s="3">
        <v>33707</v>
      </c>
      <c r="B1080" s="5">
        <v>0.58103061721316873</v>
      </c>
    </row>
    <row r="1081" spans="1:2" x14ac:dyDescent="0.2">
      <c r="A1081" s="3">
        <v>33708</v>
      </c>
      <c r="B1081" s="5">
        <v>0.5726636575420776</v>
      </c>
    </row>
    <row r="1082" spans="1:2" x14ac:dyDescent="0.2">
      <c r="A1082" s="3">
        <v>33709</v>
      </c>
      <c r="B1082" s="5">
        <v>0.5625831920958968</v>
      </c>
    </row>
    <row r="1083" spans="1:2" x14ac:dyDescent="0.2">
      <c r="A1083" s="3">
        <v>33710</v>
      </c>
      <c r="B1083" s="5">
        <v>0.55530913323255282</v>
      </c>
    </row>
    <row r="1084" spans="1:2" x14ac:dyDescent="0.2">
      <c r="A1084" s="3">
        <v>33715</v>
      </c>
      <c r="B1084" s="5">
        <v>0.55686542364960112</v>
      </c>
    </row>
    <row r="1085" spans="1:2" x14ac:dyDescent="0.2">
      <c r="A1085" s="3">
        <v>33716</v>
      </c>
      <c r="B1085" s="5">
        <v>0.54621779199319542</v>
      </c>
    </row>
    <row r="1086" spans="1:2" x14ac:dyDescent="0.2">
      <c r="A1086" s="3">
        <v>33717</v>
      </c>
      <c r="B1086" s="5">
        <v>0.5345158043226893</v>
      </c>
    </row>
    <row r="1087" spans="1:2" x14ac:dyDescent="0.2">
      <c r="A1087" s="3">
        <v>33718</v>
      </c>
      <c r="B1087" s="5">
        <v>0.52572836618054419</v>
      </c>
    </row>
    <row r="1088" spans="1:2" x14ac:dyDescent="0.2">
      <c r="A1088" s="3">
        <v>33721</v>
      </c>
      <c r="B1088" s="5">
        <v>0.51638007994976964</v>
      </c>
    </row>
    <row r="1089" spans="1:2" x14ac:dyDescent="0.2">
      <c r="A1089" s="3">
        <v>33722</v>
      </c>
      <c r="B1089" s="5">
        <v>0.56633146384311184</v>
      </c>
    </row>
    <row r="1090" spans="1:2" x14ac:dyDescent="0.2">
      <c r="A1090" s="3">
        <v>33723</v>
      </c>
      <c r="B1090" s="5">
        <v>0.55363041652066158</v>
      </c>
    </row>
    <row r="1091" spans="1:2" x14ac:dyDescent="0.2">
      <c r="A1091" s="3">
        <v>33724</v>
      </c>
      <c r="B1091" s="5">
        <v>0.54919725626837146</v>
      </c>
    </row>
    <row r="1092" spans="1:2" x14ac:dyDescent="0.2">
      <c r="A1092" s="3">
        <v>33725</v>
      </c>
      <c r="B1092" s="5">
        <v>0.53789460568276726</v>
      </c>
    </row>
    <row r="1093" spans="1:2" x14ac:dyDescent="0.2">
      <c r="A1093" s="3">
        <v>33729</v>
      </c>
      <c r="B1093" s="5">
        <v>0.5415512695715492</v>
      </c>
    </row>
    <row r="1094" spans="1:2" x14ac:dyDescent="0.2">
      <c r="A1094" s="3">
        <v>33730</v>
      </c>
      <c r="B1094" s="5">
        <v>0.53592257348828798</v>
      </c>
    </row>
    <row r="1095" spans="1:2" x14ac:dyDescent="0.2">
      <c r="A1095" s="3">
        <v>33731</v>
      </c>
      <c r="B1095" s="5">
        <v>0.53856170317906316</v>
      </c>
    </row>
    <row r="1096" spans="1:2" x14ac:dyDescent="0.2">
      <c r="A1096" s="3">
        <v>33732</v>
      </c>
      <c r="B1096" s="5">
        <v>0.52764262128794137</v>
      </c>
    </row>
    <row r="1097" spans="1:2" x14ac:dyDescent="0.2">
      <c r="A1097" s="3">
        <v>33735</v>
      </c>
      <c r="B1097" s="5">
        <v>0.51738783055323168</v>
      </c>
    </row>
    <row r="1098" spans="1:2" x14ac:dyDescent="0.2">
      <c r="A1098" s="3">
        <v>33736</v>
      </c>
      <c r="B1098" s="5">
        <v>0.52384302872266197</v>
      </c>
    </row>
    <row r="1099" spans="1:2" x14ac:dyDescent="0.2">
      <c r="A1099" s="3">
        <v>33737</v>
      </c>
      <c r="B1099" s="5">
        <v>0.63071897947510058</v>
      </c>
    </row>
    <row r="1100" spans="1:2" x14ac:dyDescent="0.2">
      <c r="A1100" s="3">
        <v>33738</v>
      </c>
      <c r="B1100" s="5">
        <v>0.66094730256602374</v>
      </c>
    </row>
    <row r="1101" spans="1:2" x14ac:dyDescent="0.2">
      <c r="A1101" s="3">
        <v>33739</v>
      </c>
      <c r="B1101" s="5">
        <v>0.64149939232379483</v>
      </c>
    </row>
    <row r="1102" spans="1:2" x14ac:dyDescent="0.2">
      <c r="A1102" s="3">
        <v>33742</v>
      </c>
      <c r="B1102" s="5">
        <v>0.62417231214644031</v>
      </c>
    </row>
    <row r="1103" spans="1:2" x14ac:dyDescent="0.2">
      <c r="A1103" s="3">
        <v>33743</v>
      </c>
      <c r="B1103" s="5">
        <v>0.65122399245604923</v>
      </c>
    </row>
    <row r="1104" spans="1:2" x14ac:dyDescent="0.2">
      <c r="A1104" s="3">
        <v>33744</v>
      </c>
      <c r="B1104" s="5">
        <v>0.63416703682694586</v>
      </c>
    </row>
    <row r="1105" spans="1:2" x14ac:dyDescent="0.2">
      <c r="A1105" s="3">
        <v>33745</v>
      </c>
      <c r="B1105" s="5">
        <v>0.61964137650800299</v>
      </c>
    </row>
    <row r="1106" spans="1:2" x14ac:dyDescent="0.2">
      <c r="A1106" s="3">
        <v>33746</v>
      </c>
      <c r="B1106" s="5">
        <v>0.62880015657620447</v>
      </c>
    </row>
    <row r="1107" spans="1:2" x14ac:dyDescent="0.2">
      <c r="A1107" s="3">
        <v>33750</v>
      </c>
      <c r="B1107" s="5">
        <v>0.63202727937190373</v>
      </c>
    </row>
    <row r="1108" spans="1:2" x14ac:dyDescent="0.2">
      <c r="A1108" s="3">
        <v>33751</v>
      </c>
      <c r="B1108" s="5">
        <v>0.61627549312630747</v>
      </c>
    </row>
    <row r="1109" spans="1:2" x14ac:dyDescent="0.2">
      <c r="A1109" s="3">
        <v>33752</v>
      </c>
      <c r="B1109" s="5">
        <v>0.61380753974842439</v>
      </c>
    </row>
    <row r="1110" spans="1:2" x14ac:dyDescent="0.2">
      <c r="A1110" s="3">
        <v>33753</v>
      </c>
      <c r="B1110" s="5">
        <v>0.59948550312613669</v>
      </c>
    </row>
    <row r="1111" spans="1:2" x14ac:dyDescent="0.2">
      <c r="A1111" s="3">
        <v>33756</v>
      </c>
      <c r="B1111" s="5">
        <v>0.70174722322776717</v>
      </c>
    </row>
    <row r="1112" spans="1:2" x14ac:dyDescent="0.2">
      <c r="A1112" s="3">
        <v>33757</v>
      </c>
      <c r="B1112" s="5">
        <v>0.67989908471436367</v>
      </c>
    </row>
    <row r="1113" spans="1:2" x14ac:dyDescent="0.2">
      <c r="A1113" s="3">
        <v>33758</v>
      </c>
      <c r="B1113" s="5">
        <v>0.65925008902846804</v>
      </c>
    </row>
    <row r="1114" spans="1:2" x14ac:dyDescent="0.2">
      <c r="A1114" s="3">
        <v>33759</v>
      </c>
      <c r="B1114" s="5">
        <v>0.63889268417765288</v>
      </c>
    </row>
    <row r="1115" spans="1:2" x14ac:dyDescent="0.2">
      <c r="A1115" s="3">
        <v>33760</v>
      </c>
      <c r="B1115" s="5">
        <v>0.62011675540023903</v>
      </c>
    </row>
    <row r="1116" spans="1:2" x14ac:dyDescent="0.2">
      <c r="A1116" s="3">
        <v>33763</v>
      </c>
      <c r="B1116" s="5">
        <v>0.62522843655405846</v>
      </c>
    </row>
    <row r="1117" spans="1:2" x14ac:dyDescent="0.2">
      <c r="A1117" s="3">
        <v>33764</v>
      </c>
      <c r="B1117" s="5">
        <v>0.61229839786339046</v>
      </c>
    </row>
    <row r="1118" spans="1:2" x14ac:dyDescent="0.2">
      <c r="A1118" s="3">
        <v>33765</v>
      </c>
      <c r="B1118" s="5">
        <v>0.59922581829583144</v>
      </c>
    </row>
    <row r="1119" spans="1:2" x14ac:dyDescent="0.2">
      <c r="A1119" s="3">
        <v>33766</v>
      </c>
      <c r="B1119" s="5">
        <v>0.58397460752484043</v>
      </c>
    </row>
    <row r="1120" spans="1:2" x14ac:dyDescent="0.2">
      <c r="A1120" s="3">
        <v>33767</v>
      </c>
      <c r="B1120" s="5">
        <v>0.569172129315483</v>
      </c>
    </row>
    <row r="1121" spans="1:2" x14ac:dyDescent="0.2">
      <c r="A1121" s="3">
        <v>33770</v>
      </c>
      <c r="B1121" s="5">
        <v>0.58603053575667174</v>
      </c>
    </row>
    <row r="1122" spans="1:2" x14ac:dyDescent="0.2">
      <c r="A1122" s="3">
        <v>33771</v>
      </c>
      <c r="B1122" s="5">
        <v>0.5711516148623117</v>
      </c>
    </row>
    <row r="1123" spans="1:2" x14ac:dyDescent="0.2">
      <c r="A1123" s="3">
        <v>33772</v>
      </c>
      <c r="B1123" s="5">
        <v>0.55770276190571166</v>
      </c>
    </row>
    <row r="1124" spans="1:2" x14ac:dyDescent="0.2">
      <c r="A1124" s="3">
        <v>33773</v>
      </c>
      <c r="B1124" s="5">
        <v>0.54638864264054343</v>
      </c>
    </row>
    <row r="1125" spans="1:2" x14ac:dyDescent="0.2">
      <c r="A1125" s="3">
        <v>33774</v>
      </c>
      <c r="B1125" s="5">
        <v>0.53562348335121657</v>
      </c>
    </row>
    <row r="1126" spans="1:2" x14ac:dyDescent="0.2">
      <c r="A1126" s="3">
        <v>33777</v>
      </c>
      <c r="B1126" s="5">
        <v>0.52470472757282149</v>
      </c>
    </row>
    <row r="1127" spans="1:2" x14ac:dyDescent="0.2">
      <c r="A1127" s="3">
        <v>33778</v>
      </c>
      <c r="B1127" s="5">
        <v>0.51781454311494635</v>
      </c>
    </row>
    <row r="1128" spans="1:2" x14ac:dyDescent="0.2">
      <c r="A1128" s="3">
        <v>33779</v>
      </c>
      <c r="B1128" s="5">
        <v>0.5088425159290948</v>
      </c>
    </row>
    <row r="1129" spans="1:2" x14ac:dyDescent="0.2">
      <c r="A1129" s="3">
        <v>33780</v>
      </c>
      <c r="B1129" s="5">
        <v>0.52036935574783727</v>
      </c>
    </row>
    <row r="1130" spans="1:2" x14ac:dyDescent="0.2">
      <c r="A1130" s="3">
        <v>33781</v>
      </c>
      <c r="B1130" s="5">
        <v>0.55538723467489803</v>
      </c>
    </row>
    <row r="1131" spans="1:2" x14ac:dyDescent="0.2">
      <c r="A1131" s="3">
        <v>33784</v>
      </c>
      <c r="B1131" s="5">
        <v>0.54308531209157374</v>
      </c>
    </row>
    <row r="1132" spans="1:2" x14ac:dyDescent="0.2">
      <c r="A1132" s="3">
        <v>33785</v>
      </c>
      <c r="B1132" s="5">
        <v>0.53558713039018291</v>
      </c>
    </row>
    <row r="1133" spans="1:2" x14ac:dyDescent="0.2">
      <c r="A1133" s="3">
        <v>33786</v>
      </c>
      <c r="B1133" s="5">
        <v>0.54260809461548731</v>
      </c>
    </row>
    <row r="1134" spans="1:2" x14ac:dyDescent="0.2">
      <c r="A1134" s="3">
        <v>33787</v>
      </c>
      <c r="B1134" s="5">
        <v>0.56724950617801051</v>
      </c>
    </row>
    <row r="1135" spans="1:2" x14ac:dyDescent="0.2">
      <c r="A1135" s="3">
        <v>33788</v>
      </c>
      <c r="B1135" s="5">
        <v>0.55663151794659371</v>
      </c>
    </row>
    <row r="1136" spans="1:2" x14ac:dyDescent="0.2">
      <c r="A1136" s="3">
        <v>33791</v>
      </c>
      <c r="B1136" s="5">
        <v>0.54786922906968727</v>
      </c>
    </row>
    <row r="1137" spans="1:2" x14ac:dyDescent="0.2">
      <c r="A1137" s="3">
        <v>33792</v>
      </c>
      <c r="B1137" s="5">
        <v>0.54259907837513977</v>
      </c>
    </row>
    <row r="1138" spans="1:2" x14ac:dyDescent="0.2">
      <c r="A1138" s="3">
        <v>33793</v>
      </c>
      <c r="B1138" s="5">
        <v>0.53112091624180802</v>
      </c>
    </row>
    <row r="1139" spans="1:2" x14ac:dyDescent="0.2">
      <c r="A1139" s="3">
        <v>33794</v>
      </c>
      <c r="B1139" s="5">
        <v>0.52445738237747397</v>
      </c>
    </row>
    <row r="1140" spans="1:2" x14ac:dyDescent="0.2">
      <c r="A1140" s="3">
        <v>33795</v>
      </c>
      <c r="B1140" s="5">
        <v>0.53089182432475057</v>
      </c>
    </row>
    <row r="1141" spans="1:2" x14ac:dyDescent="0.2">
      <c r="A1141" s="3">
        <v>33798</v>
      </c>
      <c r="B1141" s="5">
        <v>0.52038092271821113</v>
      </c>
    </row>
    <row r="1142" spans="1:2" x14ac:dyDescent="0.2">
      <c r="A1142" s="3">
        <v>33799</v>
      </c>
      <c r="B1142" s="5">
        <v>0.52034991614975112</v>
      </c>
    </row>
    <row r="1143" spans="1:2" x14ac:dyDescent="0.2">
      <c r="A1143" s="3">
        <v>33800</v>
      </c>
      <c r="B1143" s="5">
        <v>0.51226258671520375</v>
      </c>
    </row>
    <row r="1144" spans="1:2" x14ac:dyDescent="0.2">
      <c r="A1144" s="3">
        <v>33801</v>
      </c>
      <c r="B1144" s="5">
        <v>0.50488020625311791</v>
      </c>
    </row>
    <row r="1145" spans="1:2" x14ac:dyDescent="0.2">
      <c r="A1145" s="3">
        <v>33802</v>
      </c>
      <c r="B1145" s="5">
        <v>0.50140071158766808</v>
      </c>
    </row>
    <row r="1146" spans="1:2" x14ac:dyDescent="0.2">
      <c r="A1146" s="3">
        <v>33805</v>
      </c>
      <c r="B1146" s="5">
        <v>0.51550421331319152</v>
      </c>
    </row>
    <row r="1147" spans="1:2" x14ac:dyDescent="0.2">
      <c r="A1147" s="3">
        <v>33806</v>
      </c>
      <c r="B1147" s="5">
        <v>0.53045874604192067</v>
      </c>
    </row>
    <row r="1148" spans="1:2" x14ac:dyDescent="0.2">
      <c r="A1148" s="3">
        <v>33807</v>
      </c>
      <c r="B1148" s="5">
        <v>0.5199688573733372</v>
      </c>
    </row>
    <row r="1149" spans="1:2" x14ac:dyDescent="0.2">
      <c r="A1149" s="3">
        <v>33808</v>
      </c>
      <c r="B1149" s="5">
        <v>0.58974118555294719</v>
      </c>
    </row>
    <row r="1150" spans="1:2" x14ac:dyDescent="0.2">
      <c r="A1150" s="3">
        <v>33809</v>
      </c>
      <c r="B1150" s="5">
        <v>0.57876143838641492</v>
      </c>
    </row>
    <row r="1151" spans="1:2" x14ac:dyDescent="0.2">
      <c r="A1151" s="3">
        <v>33812</v>
      </c>
      <c r="B1151" s="5">
        <v>0.60938582423328336</v>
      </c>
    </row>
    <row r="1152" spans="1:2" x14ac:dyDescent="0.2">
      <c r="A1152" s="3">
        <v>33813</v>
      </c>
      <c r="B1152" s="5">
        <v>0.59262564837926268</v>
      </c>
    </row>
    <row r="1153" spans="1:2" x14ac:dyDescent="0.2">
      <c r="A1153" s="3">
        <v>33814</v>
      </c>
      <c r="B1153" s="5">
        <v>0.57821710612420085</v>
      </c>
    </row>
    <row r="1154" spans="1:2" x14ac:dyDescent="0.2">
      <c r="A1154" s="3">
        <v>33815</v>
      </c>
      <c r="B1154" s="5">
        <v>0.56906133323856889</v>
      </c>
    </row>
    <row r="1155" spans="1:2" x14ac:dyDescent="0.2">
      <c r="A1155" s="3">
        <v>33816</v>
      </c>
      <c r="B1155" s="5">
        <v>0.55800372118301989</v>
      </c>
    </row>
    <row r="1156" spans="1:2" x14ac:dyDescent="0.2">
      <c r="A1156" s="3">
        <v>33819</v>
      </c>
      <c r="B1156" s="5">
        <v>0.55003881696196044</v>
      </c>
    </row>
    <row r="1157" spans="1:2" x14ac:dyDescent="0.2">
      <c r="A1157" s="3">
        <v>33820</v>
      </c>
      <c r="B1157" s="5">
        <v>0.53796319958863015</v>
      </c>
    </row>
    <row r="1158" spans="1:2" x14ac:dyDescent="0.2">
      <c r="A1158" s="3">
        <v>33821</v>
      </c>
      <c r="B1158" s="5">
        <v>0.52687666562077506</v>
      </c>
    </row>
    <row r="1159" spans="1:2" x14ac:dyDescent="0.2">
      <c r="A1159" s="3">
        <v>33822</v>
      </c>
      <c r="B1159" s="5">
        <v>0.51677839582683816</v>
      </c>
    </row>
    <row r="1160" spans="1:2" x14ac:dyDescent="0.2">
      <c r="A1160" s="3">
        <v>33823</v>
      </c>
      <c r="B1160" s="5">
        <v>0.51338849610774151</v>
      </c>
    </row>
    <row r="1161" spans="1:2" x14ac:dyDescent="0.2">
      <c r="A1161" s="3">
        <v>33826</v>
      </c>
      <c r="B1161" s="5">
        <v>0.50542731242759342</v>
      </c>
    </row>
    <row r="1162" spans="1:2" x14ac:dyDescent="0.2">
      <c r="A1162" s="3">
        <v>33827</v>
      </c>
      <c r="B1162" s="5">
        <v>0.50538495167044228</v>
      </c>
    </row>
    <row r="1163" spans="1:2" x14ac:dyDescent="0.2">
      <c r="A1163" s="3">
        <v>33828</v>
      </c>
      <c r="B1163" s="5">
        <v>0.49711587631549886</v>
      </c>
    </row>
    <row r="1164" spans="1:2" x14ac:dyDescent="0.2">
      <c r="A1164" s="3">
        <v>33829</v>
      </c>
      <c r="B1164" s="5">
        <v>0.49419527563714899</v>
      </c>
    </row>
    <row r="1165" spans="1:2" x14ac:dyDescent="0.2">
      <c r="A1165" s="3">
        <v>33830</v>
      </c>
      <c r="B1165" s="5">
        <v>0.49986268644524862</v>
      </c>
    </row>
    <row r="1166" spans="1:2" x14ac:dyDescent="0.2">
      <c r="A1166" s="3">
        <v>33833</v>
      </c>
      <c r="B1166" s="5">
        <v>0.51780306620314986</v>
      </c>
    </row>
    <row r="1167" spans="1:2" x14ac:dyDescent="0.2">
      <c r="A1167" s="3">
        <v>33834</v>
      </c>
      <c r="B1167" s="5">
        <v>0.52233595705860392</v>
      </c>
    </row>
    <row r="1168" spans="1:2" x14ac:dyDescent="0.2">
      <c r="A1168" s="3">
        <v>33835</v>
      </c>
      <c r="B1168" s="5">
        <v>0.52329785329774747</v>
      </c>
    </row>
    <row r="1169" spans="1:2" x14ac:dyDescent="0.2">
      <c r="A1169" s="3">
        <v>33836</v>
      </c>
      <c r="B1169" s="5">
        <v>0.51359311330814617</v>
      </c>
    </row>
    <row r="1170" spans="1:2" x14ac:dyDescent="0.2">
      <c r="A1170" s="3">
        <v>33837</v>
      </c>
      <c r="B1170" s="5">
        <v>0.50452496273955727</v>
      </c>
    </row>
    <row r="1171" spans="1:2" x14ac:dyDescent="0.2">
      <c r="A1171" s="3">
        <v>33840</v>
      </c>
      <c r="B1171" s="5">
        <v>0.49916772902763734</v>
      </c>
    </row>
    <row r="1172" spans="1:2" x14ac:dyDescent="0.2">
      <c r="A1172" s="3">
        <v>33841</v>
      </c>
      <c r="B1172" s="5">
        <v>0.56289451345219488</v>
      </c>
    </row>
    <row r="1173" spans="1:2" x14ac:dyDescent="0.2">
      <c r="A1173" s="3">
        <v>33842</v>
      </c>
      <c r="B1173" s="5">
        <v>0.55366737435880697</v>
      </c>
    </row>
    <row r="1174" spans="1:2" x14ac:dyDescent="0.2">
      <c r="A1174" s="3">
        <v>33843</v>
      </c>
      <c r="B1174" s="5">
        <v>0.54129322447608652</v>
      </c>
    </row>
    <row r="1175" spans="1:2" x14ac:dyDescent="0.2">
      <c r="A1175" s="3">
        <v>33844</v>
      </c>
      <c r="B1175" s="5">
        <v>0.53033018043659141</v>
      </c>
    </row>
    <row r="1176" spans="1:2" x14ac:dyDescent="0.2">
      <c r="A1176" s="3">
        <v>33848</v>
      </c>
      <c r="B1176" s="5">
        <v>0.61217584115563639</v>
      </c>
    </row>
    <row r="1177" spans="1:2" x14ac:dyDescent="0.2">
      <c r="A1177" s="3">
        <v>33849</v>
      </c>
      <c r="B1177" s="5">
        <v>0.59889752384223816</v>
      </c>
    </row>
    <row r="1178" spans="1:2" x14ac:dyDescent="0.2">
      <c r="A1178" s="3">
        <v>33850</v>
      </c>
      <c r="B1178" s="5">
        <v>0.58302681336502848</v>
      </c>
    </row>
    <row r="1179" spans="1:2" x14ac:dyDescent="0.2">
      <c r="A1179" s="3">
        <v>33851</v>
      </c>
      <c r="B1179" s="5">
        <v>0.61176480049234017</v>
      </c>
    </row>
    <row r="1180" spans="1:2" x14ac:dyDescent="0.2">
      <c r="A1180" s="3">
        <v>33854</v>
      </c>
      <c r="B1180" s="5">
        <v>0.62377090515860467</v>
      </c>
    </row>
    <row r="1181" spans="1:2" x14ac:dyDescent="0.2">
      <c r="A1181" s="3">
        <v>33855</v>
      </c>
      <c r="B1181" s="5">
        <v>0.60955871877575551</v>
      </c>
    </row>
    <row r="1182" spans="1:2" x14ac:dyDescent="0.2">
      <c r="A1182" s="3">
        <v>33856</v>
      </c>
      <c r="B1182" s="5">
        <v>0.61767812888120244</v>
      </c>
    </row>
    <row r="1183" spans="1:2" x14ac:dyDescent="0.2">
      <c r="A1183" s="3">
        <v>33857</v>
      </c>
      <c r="B1183" s="5">
        <v>0.61069267777699621</v>
      </c>
    </row>
    <row r="1184" spans="1:2" x14ac:dyDescent="0.2">
      <c r="A1184" s="3">
        <v>33858</v>
      </c>
      <c r="B1184" s="5">
        <v>0.59615886483380787</v>
      </c>
    </row>
    <row r="1185" spans="1:2" x14ac:dyDescent="0.2">
      <c r="A1185" s="3">
        <v>33861</v>
      </c>
      <c r="B1185" s="5">
        <v>0.61813786037514751</v>
      </c>
    </row>
    <row r="1186" spans="1:2" x14ac:dyDescent="0.2">
      <c r="A1186" s="3">
        <v>33862</v>
      </c>
      <c r="B1186" s="5">
        <v>0.60279661754608582</v>
      </c>
    </row>
    <row r="1187" spans="1:2" x14ac:dyDescent="0.2">
      <c r="A1187" s="3">
        <v>33863</v>
      </c>
      <c r="B1187" s="5">
        <v>0.58688148087236591</v>
      </c>
    </row>
    <row r="1188" spans="1:2" x14ac:dyDescent="0.2">
      <c r="A1188" s="3">
        <v>33864</v>
      </c>
      <c r="B1188" s="5">
        <v>0.61945110105427115</v>
      </c>
    </row>
    <row r="1189" spans="1:2" x14ac:dyDescent="0.2">
      <c r="A1189" s="3">
        <v>33865</v>
      </c>
      <c r="B1189" s="5">
        <v>0.64817076895984715</v>
      </c>
    </row>
    <row r="1190" spans="1:2" x14ac:dyDescent="0.2">
      <c r="A1190" s="3">
        <v>33868</v>
      </c>
      <c r="B1190" s="5">
        <v>0.62978803219359381</v>
      </c>
    </row>
    <row r="1191" spans="1:2" x14ac:dyDescent="0.2">
      <c r="A1191" s="3">
        <v>33869</v>
      </c>
      <c r="B1191" s="5">
        <v>0.62984785012747668</v>
      </c>
    </row>
    <row r="1192" spans="1:2" x14ac:dyDescent="0.2">
      <c r="A1192" s="3">
        <v>33870</v>
      </c>
      <c r="B1192" s="5">
        <v>0.76596648764035735</v>
      </c>
    </row>
    <row r="1193" spans="1:2" x14ac:dyDescent="0.2">
      <c r="A1193" s="3">
        <v>33871</v>
      </c>
      <c r="B1193" s="5">
        <v>0.73804523308743109</v>
      </c>
    </row>
    <row r="1194" spans="1:2" x14ac:dyDescent="0.2">
      <c r="A1194" s="3">
        <v>33872</v>
      </c>
      <c r="B1194" s="5">
        <v>0.73091460082525361</v>
      </c>
    </row>
    <row r="1195" spans="1:2" x14ac:dyDescent="0.2">
      <c r="A1195" s="3">
        <v>33875</v>
      </c>
      <c r="B1195" s="5">
        <v>0.70568509353068343</v>
      </c>
    </row>
    <row r="1196" spans="1:2" x14ac:dyDescent="0.2">
      <c r="A1196" s="3">
        <v>33876</v>
      </c>
      <c r="B1196" s="5">
        <v>0.70999828440627433</v>
      </c>
    </row>
    <row r="1197" spans="1:2" x14ac:dyDescent="0.2">
      <c r="A1197" s="3">
        <v>33877</v>
      </c>
      <c r="B1197" s="5">
        <v>0.68662717780631988</v>
      </c>
    </row>
    <row r="1198" spans="1:2" x14ac:dyDescent="0.2">
      <c r="A1198" s="3">
        <v>33878</v>
      </c>
      <c r="B1198" s="5">
        <v>0.66621688865530793</v>
      </c>
    </row>
    <row r="1199" spans="1:2" x14ac:dyDescent="0.2">
      <c r="A1199" s="3">
        <v>33879</v>
      </c>
      <c r="B1199" s="5">
        <v>0.64533136340442088</v>
      </c>
    </row>
    <row r="1200" spans="1:2" x14ac:dyDescent="0.2">
      <c r="A1200" s="3">
        <v>33882</v>
      </c>
      <c r="B1200" s="5">
        <v>0.62770760567141792</v>
      </c>
    </row>
    <row r="1201" spans="1:2" x14ac:dyDescent="0.2">
      <c r="A1201" s="3">
        <v>33883</v>
      </c>
      <c r="B1201" s="5">
        <v>0.61525296208712033</v>
      </c>
    </row>
    <row r="1202" spans="1:2" x14ac:dyDescent="0.2">
      <c r="A1202" s="3">
        <v>33884</v>
      </c>
      <c r="B1202" s="5">
        <v>0.60324680131214514</v>
      </c>
    </row>
    <row r="1203" spans="1:2" x14ac:dyDescent="0.2">
      <c r="A1203" s="3">
        <v>33885</v>
      </c>
      <c r="B1203" s="5">
        <v>0.59700730027869875</v>
      </c>
    </row>
    <row r="1204" spans="1:2" x14ac:dyDescent="0.2">
      <c r="A1204" s="3">
        <v>33886</v>
      </c>
      <c r="B1204" s="5">
        <v>0.59610125976800021</v>
      </c>
    </row>
    <row r="1205" spans="1:2" x14ac:dyDescent="0.2">
      <c r="A1205" s="3">
        <v>33889</v>
      </c>
      <c r="B1205" s="5">
        <v>0.62448992270635417</v>
      </c>
    </row>
    <row r="1206" spans="1:2" x14ac:dyDescent="0.2">
      <c r="A1206" s="3">
        <v>33890</v>
      </c>
      <c r="B1206" s="5">
        <v>0.6284564471561721</v>
      </c>
    </row>
    <row r="1207" spans="1:2" x14ac:dyDescent="0.2">
      <c r="A1207" s="3">
        <v>33891</v>
      </c>
      <c r="B1207" s="5">
        <v>0.61163692517793988</v>
      </c>
    </row>
    <row r="1208" spans="1:2" x14ac:dyDescent="0.2">
      <c r="A1208" s="3">
        <v>33892</v>
      </c>
      <c r="B1208" s="5">
        <v>0.59904782011004054</v>
      </c>
    </row>
    <row r="1209" spans="1:2" x14ac:dyDescent="0.2">
      <c r="A1209" s="3">
        <v>33893</v>
      </c>
      <c r="B1209" s="5">
        <v>0.5914417246643251</v>
      </c>
    </row>
    <row r="1210" spans="1:2" x14ac:dyDescent="0.2">
      <c r="A1210" s="3">
        <v>33896</v>
      </c>
      <c r="B1210" s="5">
        <v>0.59025861692902726</v>
      </c>
    </row>
    <row r="1211" spans="1:2" x14ac:dyDescent="0.2">
      <c r="A1211" s="3">
        <v>33897</v>
      </c>
      <c r="B1211" s="5">
        <v>0.57506111307666741</v>
      </c>
    </row>
    <row r="1212" spans="1:2" x14ac:dyDescent="0.2">
      <c r="A1212" s="3">
        <v>33898</v>
      </c>
      <c r="B1212" s="5">
        <v>0.68208894534863107</v>
      </c>
    </row>
    <row r="1213" spans="1:2" x14ac:dyDescent="0.2">
      <c r="A1213" s="3">
        <v>33899</v>
      </c>
      <c r="B1213" s="5">
        <v>0.661247979541838</v>
      </c>
    </row>
    <row r="1214" spans="1:2" x14ac:dyDescent="0.2">
      <c r="A1214" s="3">
        <v>33900</v>
      </c>
      <c r="B1214" s="5">
        <v>0.6699058515052414</v>
      </c>
    </row>
    <row r="1215" spans="1:2" x14ac:dyDescent="0.2">
      <c r="A1215" s="3">
        <v>33903</v>
      </c>
      <c r="B1215" s="5">
        <v>0.70465402705558278</v>
      </c>
    </row>
    <row r="1216" spans="1:2" x14ac:dyDescent="0.2">
      <c r="A1216" s="3">
        <v>33904</v>
      </c>
      <c r="B1216" s="5">
        <v>0.68125434844546862</v>
      </c>
    </row>
    <row r="1217" spans="1:2" x14ac:dyDescent="0.2">
      <c r="A1217" s="3">
        <v>33905</v>
      </c>
      <c r="B1217" s="5">
        <v>0.66420563780590303</v>
      </c>
    </row>
    <row r="1218" spans="1:2" x14ac:dyDescent="0.2">
      <c r="A1218" s="3">
        <v>33906</v>
      </c>
      <c r="B1218" s="5">
        <v>0.64338173065317883</v>
      </c>
    </row>
    <row r="1219" spans="1:2" x14ac:dyDescent="0.2">
      <c r="A1219" s="3">
        <v>33907</v>
      </c>
      <c r="B1219" s="5">
        <v>0.64368018950176453</v>
      </c>
    </row>
    <row r="1220" spans="1:2" x14ac:dyDescent="0.2">
      <c r="A1220" s="3">
        <v>33910</v>
      </c>
      <c r="B1220" s="5">
        <v>0.62529727261792778</v>
      </c>
    </row>
    <row r="1221" spans="1:2" x14ac:dyDescent="0.2">
      <c r="A1221" s="3">
        <v>33911</v>
      </c>
      <c r="B1221" s="5">
        <v>0.62336621452575591</v>
      </c>
    </row>
    <row r="1222" spans="1:2" x14ac:dyDescent="0.2">
      <c r="A1222" s="3">
        <v>33912</v>
      </c>
      <c r="B1222" s="5">
        <v>0.7025601203465317</v>
      </c>
    </row>
    <row r="1223" spans="1:2" x14ac:dyDescent="0.2">
      <c r="A1223" s="3">
        <v>33913</v>
      </c>
      <c r="B1223" s="5">
        <v>0.69164377953008327</v>
      </c>
    </row>
    <row r="1224" spans="1:2" x14ac:dyDescent="0.2">
      <c r="A1224" s="3">
        <v>33914</v>
      </c>
      <c r="B1224" s="5">
        <v>0.6700854981397808</v>
      </c>
    </row>
    <row r="1225" spans="1:2" x14ac:dyDescent="0.2">
      <c r="A1225" s="3">
        <v>33917</v>
      </c>
      <c r="B1225" s="5">
        <v>0.65205981684505732</v>
      </c>
    </row>
    <row r="1226" spans="1:2" x14ac:dyDescent="0.2">
      <c r="A1226" s="3">
        <v>33918</v>
      </c>
      <c r="B1226" s="5">
        <v>0.64281142530752278</v>
      </c>
    </row>
    <row r="1227" spans="1:2" x14ac:dyDescent="0.2">
      <c r="A1227" s="3">
        <v>33919</v>
      </c>
      <c r="B1227" s="5">
        <v>0.64376299424285122</v>
      </c>
    </row>
    <row r="1228" spans="1:2" x14ac:dyDescent="0.2">
      <c r="A1228" s="3">
        <v>33920</v>
      </c>
      <c r="B1228" s="5">
        <v>0.63093264555972284</v>
      </c>
    </row>
    <row r="1229" spans="1:2" x14ac:dyDescent="0.2">
      <c r="A1229" s="3">
        <v>33921</v>
      </c>
      <c r="B1229" s="5">
        <v>0.61493338792118313</v>
      </c>
    </row>
    <row r="1230" spans="1:2" x14ac:dyDescent="0.2">
      <c r="A1230" s="3">
        <v>33924</v>
      </c>
      <c r="B1230" s="5">
        <v>0.60313490705347061</v>
      </c>
    </row>
    <row r="1231" spans="1:2" x14ac:dyDescent="0.2">
      <c r="A1231" s="3">
        <v>33925</v>
      </c>
      <c r="B1231" s="5">
        <v>0.61256769265730748</v>
      </c>
    </row>
    <row r="1232" spans="1:2" x14ac:dyDescent="0.2">
      <c r="A1232" s="3">
        <v>33926</v>
      </c>
      <c r="B1232" s="5">
        <v>0.5959011091588533</v>
      </c>
    </row>
    <row r="1233" spans="1:2" x14ac:dyDescent="0.2">
      <c r="A1233" s="3">
        <v>33927</v>
      </c>
      <c r="B1233" s="5">
        <v>0.58199422752624996</v>
      </c>
    </row>
    <row r="1234" spans="1:2" x14ac:dyDescent="0.2">
      <c r="A1234" s="3">
        <v>33928</v>
      </c>
      <c r="B1234" s="5">
        <v>0.59688999860190461</v>
      </c>
    </row>
    <row r="1235" spans="1:2" x14ac:dyDescent="0.2">
      <c r="A1235" s="3">
        <v>33931</v>
      </c>
      <c r="B1235" s="5">
        <v>0.60438006381159926</v>
      </c>
    </row>
    <row r="1236" spans="1:2" x14ac:dyDescent="0.2">
      <c r="A1236" s="3">
        <v>33932</v>
      </c>
      <c r="B1236" s="5">
        <v>0.58821981573530047</v>
      </c>
    </row>
    <row r="1237" spans="1:2" x14ac:dyDescent="0.2">
      <c r="A1237" s="3">
        <v>33933</v>
      </c>
      <c r="B1237" s="5">
        <v>0.57317436442338388</v>
      </c>
    </row>
    <row r="1238" spans="1:2" x14ac:dyDescent="0.2">
      <c r="A1238" s="3">
        <v>33934</v>
      </c>
      <c r="B1238" s="5">
        <v>0.56313873358170108</v>
      </c>
    </row>
    <row r="1239" spans="1:2" x14ac:dyDescent="0.2">
      <c r="A1239" s="3">
        <v>33935</v>
      </c>
      <c r="B1239" s="5">
        <v>0.55404487809015412</v>
      </c>
    </row>
    <row r="1240" spans="1:2" x14ac:dyDescent="0.2">
      <c r="A1240" s="3">
        <v>33938</v>
      </c>
      <c r="B1240" s="5">
        <v>0.54665558165306538</v>
      </c>
    </row>
    <row r="1241" spans="1:2" x14ac:dyDescent="0.2">
      <c r="A1241" s="3">
        <v>33939</v>
      </c>
      <c r="B1241" s="5">
        <v>0.53486618323498381</v>
      </c>
    </row>
    <row r="1242" spans="1:2" x14ac:dyDescent="0.2">
      <c r="A1242" s="3">
        <v>33940</v>
      </c>
      <c r="B1242" s="5">
        <v>0.52403121821087528</v>
      </c>
    </row>
    <row r="1243" spans="1:2" x14ac:dyDescent="0.2">
      <c r="A1243" s="3">
        <v>33941</v>
      </c>
      <c r="B1243" s="5">
        <v>0.51439528690209191</v>
      </c>
    </row>
    <row r="1244" spans="1:2" x14ac:dyDescent="0.2">
      <c r="A1244" s="3">
        <v>33942</v>
      </c>
      <c r="B1244" s="5">
        <v>0.50856667295758551</v>
      </c>
    </row>
    <row r="1245" spans="1:2" x14ac:dyDescent="0.2">
      <c r="A1245" s="3">
        <v>33945</v>
      </c>
      <c r="B1245" s="5">
        <v>0.5030281761543044</v>
      </c>
    </row>
    <row r="1246" spans="1:2" x14ac:dyDescent="0.2">
      <c r="A1246" s="3">
        <v>33946</v>
      </c>
      <c r="B1246" s="5">
        <v>0.50035794582285753</v>
      </c>
    </row>
    <row r="1247" spans="1:2" x14ac:dyDescent="0.2">
      <c r="A1247" s="3">
        <v>33947</v>
      </c>
      <c r="B1247" s="5">
        <v>0.50600242407728202</v>
      </c>
    </row>
    <row r="1248" spans="1:2" x14ac:dyDescent="0.2">
      <c r="A1248" s="3">
        <v>33948</v>
      </c>
      <c r="B1248" s="5">
        <v>0.49798937702154017</v>
      </c>
    </row>
    <row r="1249" spans="1:2" x14ac:dyDescent="0.2">
      <c r="A1249" s="3">
        <v>33949</v>
      </c>
      <c r="B1249" s="5">
        <v>0.50746955885909439</v>
      </c>
    </row>
    <row r="1250" spans="1:2" x14ac:dyDescent="0.2">
      <c r="A1250" s="3">
        <v>33952</v>
      </c>
      <c r="B1250" s="5">
        <v>0.50386274199660186</v>
      </c>
    </row>
    <row r="1251" spans="1:2" x14ac:dyDescent="0.2">
      <c r="A1251" s="3">
        <v>33953</v>
      </c>
      <c r="B1251" s="5">
        <v>0.49603855911559847</v>
      </c>
    </row>
    <row r="1252" spans="1:2" x14ac:dyDescent="0.2">
      <c r="A1252" s="3">
        <v>33954</v>
      </c>
      <c r="B1252" s="5">
        <v>0.4950244284870271</v>
      </c>
    </row>
    <row r="1253" spans="1:2" x14ac:dyDescent="0.2">
      <c r="A1253" s="3">
        <v>33955</v>
      </c>
      <c r="B1253" s="5">
        <v>0.53179584149279269</v>
      </c>
    </row>
    <row r="1254" spans="1:2" x14ac:dyDescent="0.2">
      <c r="A1254" s="3">
        <v>33956</v>
      </c>
      <c r="B1254" s="5">
        <v>0.52158624145489763</v>
      </c>
    </row>
    <row r="1255" spans="1:2" x14ac:dyDescent="0.2">
      <c r="A1255" s="3">
        <v>33959</v>
      </c>
      <c r="B1255" s="5">
        <v>0.51223832155451854</v>
      </c>
    </row>
    <row r="1256" spans="1:2" x14ac:dyDescent="0.2">
      <c r="A1256" s="3">
        <v>33960</v>
      </c>
      <c r="B1256" s="5">
        <v>0.50646400894258081</v>
      </c>
    </row>
    <row r="1257" spans="1:2" x14ac:dyDescent="0.2">
      <c r="A1257" s="3">
        <v>33961</v>
      </c>
      <c r="B1257" s="5">
        <v>0.50620605327618728</v>
      </c>
    </row>
    <row r="1258" spans="1:2" x14ac:dyDescent="0.2">
      <c r="A1258" s="3">
        <v>33962</v>
      </c>
      <c r="B1258" s="5">
        <v>0.50702124571790719</v>
      </c>
    </row>
    <row r="1259" spans="1:2" x14ac:dyDescent="0.2">
      <c r="A1259" s="3">
        <v>33967</v>
      </c>
      <c r="B1259" s="5">
        <v>0.49863013117717148</v>
      </c>
    </row>
    <row r="1260" spans="1:2" x14ac:dyDescent="0.2">
      <c r="A1260" s="3">
        <v>33968</v>
      </c>
      <c r="B1260" s="5">
        <v>0.52150484229308469</v>
      </c>
    </row>
    <row r="1261" spans="1:2" x14ac:dyDescent="0.2">
      <c r="A1261" s="3">
        <v>33969</v>
      </c>
      <c r="B1261" s="5">
        <v>0.51242405515373202</v>
      </c>
    </row>
    <row r="1262" spans="1:2" x14ac:dyDescent="0.2">
      <c r="A1262" s="3">
        <v>33973</v>
      </c>
      <c r="B1262" s="5">
        <v>0.50591673682435601</v>
      </c>
    </row>
    <row r="1263" spans="1:2" x14ac:dyDescent="0.2">
      <c r="A1263" s="3">
        <v>33974</v>
      </c>
      <c r="B1263" s="5">
        <v>0.50933445503094021</v>
      </c>
    </row>
    <row r="1264" spans="1:2" x14ac:dyDescent="0.2">
      <c r="A1264" s="3">
        <v>33975</v>
      </c>
      <c r="B1264" s="5">
        <v>0.50220667193103685</v>
      </c>
    </row>
    <row r="1265" spans="1:2" x14ac:dyDescent="0.2">
      <c r="A1265" s="3">
        <v>33976</v>
      </c>
      <c r="B1265" s="5">
        <v>0.49469358234901495</v>
      </c>
    </row>
    <row r="1266" spans="1:2" x14ac:dyDescent="0.2">
      <c r="A1266" s="3">
        <v>33977</v>
      </c>
      <c r="B1266" s="5">
        <v>0.48784290626380711</v>
      </c>
    </row>
    <row r="1267" spans="1:2" x14ac:dyDescent="0.2">
      <c r="A1267" s="3">
        <v>33980</v>
      </c>
      <c r="B1267" s="5">
        <v>0.48111691533888956</v>
      </c>
    </row>
    <row r="1268" spans="1:2" x14ac:dyDescent="0.2">
      <c r="A1268" s="3">
        <v>33981</v>
      </c>
      <c r="B1268" s="5">
        <v>0.47749071948782762</v>
      </c>
    </row>
    <row r="1269" spans="1:2" x14ac:dyDescent="0.2">
      <c r="A1269" s="3">
        <v>33982</v>
      </c>
      <c r="B1269" s="5">
        <v>0.47668203239843177</v>
      </c>
    </row>
    <row r="1270" spans="1:2" x14ac:dyDescent="0.2">
      <c r="A1270" s="3">
        <v>33983</v>
      </c>
      <c r="B1270" s="5">
        <v>0.48803818792933262</v>
      </c>
    </row>
    <row r="1271" spans="1:2" x14ac:dyDescent="0.2">
      <c r="A1271" s="3">
        <v>33984</v>
      </c>
      <c r="B1271" s="5">
        <v>0.4848425552299</v>
      </c>
    </row>
    <row r="1272" spans="1:2" x14ac:dyDescent="0.2">
      <c r="A1272" s="3">
        <v>33987</v>
      </c>
      <c r="B1272" s="5">
        <v>0.48082222345135978</v>
      </c>
    </row>
    <row r="1273" spans="1:2" x14ac:dyDescent="0.2">
      <c r="A1273" s="3">
        <v>33988</v>
      </c>
      <c r="B1273" s="5">
        <v>0.47554567703237238</v>
      </c>
    </row>
    <row r="1274" spans="1:2" x14ac:dyDescent="0.2">
      <c r="A1274" s="3">
        <v>33989</v>
      </c>
      <c r="B1274" s="5">
        <v>0.47356839963487735</v>
      </c>
    </row>
    <row r="1275" spans="1:2" x14ac:dyDescent="0.2">
      <c r="A1275" s="3">
        <v>33990</v>
      </c>
      <c r="B1275" s="5">
        <v>0.48066784294823722</v>
      </c>
    </row>
    <row r="1276" spans="1:2" x14ac:dyDescent="0.2">
      <c r="A1276" s="3">
        <v>33991</v>
      </c>
      <c r="B1276" s="5">
        <v>0.47541592575826663</v>
      </c>
    </row>
    <row r="1277" spans="1:2" x14ac:dyDescent="0.2">
      <c r="A1277" s="3">
        <v>33994</v>
      </c>
      <c r="B1277" s="5">
        <v>0.46985196797458584</v>
      </c>
    </row>
    <row r="1278" spans="1:2" x14ac:dyDescent="0.2">
      <c r="A1278" s="3">
        <v>33995</v>
      </c>
      <c r="B1278" s="5">
        <v>0.54968566392391316</v>
      </c>
    </row>
    <row r="1279" spans="1:2" x14ac:dyDescent="0.2">
      <c r="A1279" s="3">
        <v>33996</v>
      </c>
      <c r="B1279" s="5">
        <v>0.5379893291656348</v>
      </c>
    </row>
    <row r="1280" spans="1:2" x14ac:dyDescent="0.2">
      <c r="A1280" s="3">
        <v>33997</v>
      </c>
      <c r="B1280" s="5">
        <v>0.52925508446552871</v>
      </c>
    </row>
    <row r="1281" spans="1:2" x14ac:dyDescent="0.2">
      <c r="A1281" s="3">
        <v>33998</v>
      </c>
      <c r="B1281" s="5">
        <v>0.51973499406542301</v>
      </c>
    </row>
    <row r="1282" spans="1:2" x14ac:dyDescent="0.2">
      <c r="A1282" s="3">
        <v>34001</v>
      </c>
      <c r="B1282" s="5">
        <v>0.53268984531647545</v>
      </c>
    </row>
    <row r="1283" spans="1:2" x14ac:dyDescent="0.2">
      <c r="A1283" s="3">
        <v>34002</v>
      </c>
      <c r="B1283" s="5">
        <v>0.52232165961790711</v>
      </c>
    </row>
    <row r="1284" spans="1:2" x14ac:dyDescent="0.2">
      <c r="A1284" s="3">
        <v>34003</v>
      </c>
      <c r="B1284" s="5">
        <v>0.51276257463630237</v>
      </c>
    </row>
    <row r="1285" spans="1:2" x14ac:dyDescent="0.2">
      <c r="A1285" s="3">
        <v>34004</v>
      </c>
      <c r="B1285" s="5">
        <v>0.51361210518154088</v>
      </c>
    </row>
    <row r="1286" spans="1:2" x14ac:dyDescent="0.2">
      <c r="A1286" s="3">
        <v>34005</v>
      </c>
      <c r="B1286" s="5">
        <v>0.51081888513610729</v>
      </c>
    </row>
    <row r="1287" spans="1:2" x14ac:dyDescent="0.2">
      <c r="A1287" s="3">
        <v>34008</v>
      </c>
      <c r="B1287" s="5">
        <v>0.50556227992817038</v>
      </c>
    </row>
    <row r="1288" spans="1:2" x14ac:dyDescent="0.2">
      <c r="A1288" s="3">
        <v>34009</v>
      </c>
      <c r="B1288" s="5">
        <v>0.50081165349449452</v>
      </c>
    </row>
    <row r="1289" spans="1:2" x14ac:dyDescent="0.2">
      <c r="A1289" s="3">
        <v>34010</v>
      </c>
      <c r="B1289" s="5">
        <v>0.74107812998820843</v>
      </c>
    </row>
    <row r="1290" spans="1:2" x14ac:dyDescent="0.2">
      <c r="A1290" s="3">
        <v>34011</v>
      </c>
      <c r="B1290" s="5">
        <v>0.72222217071885775</v>
      </c>
    </row>
    <row r="1291" spans="1:2" x14ac:dyDescent="0.2">
      <c r="A1291" s="3">
        <v>34012</v>
      </c>
      <c r="B1291" s="5">
        <v>0.72293115608209479</v>
      </c>
    </row>
    <row r="1292" spans="1:2" x14ac:dyDescent="0.2">
      <c r="A1292" s="3">
        <v>34015</v>
      </c>
      <c r="B1292" s="5">
        <v>0.72763390214019585</v>
      </c>
    </row>
    <row r="1293" spans="1:2" x14ac:dyDescent="0.2">
      <c r="A1293" s="3">
        <v>34016</v>
      </c>
      <c r="B1293" s="5">
        <v>0.70234081810039684</v>
      </c>
    </row>
    <row r="1294" spans="1:2" x14ac:dyDescent="0.2">
      <c r="A1294" s="3">
        <v>34017</v>
      </c>
      <c r="B1294" s="5">
        <v>0.72312051263112187</v>
      </c>
    </row>
    <row r="1295" spans="1:2" x14ac:dyDescent="0.2">
      <c r="A1295" s="3">
        <v>34018</v>
      </c>
      <c r="B1295" s="5">
        <v>0.69820486575812202</v>
      </c>
    </row>
    <row r="1296" spans="1:2" x14ac:dyDescent="0.2">
      <c r="A1296" s="3">
        <v>34019</v>
      </c>
      <c r="B1296" s="5">
        <v>0.68008518120416084</v>
      </c>
    </row>
    <row r="1297" spans="1:2" x14ac:dyDescent="0.2">
      <c r="A1297" s="3">
        <v>34022</v>
      </c>
      <c r="B1297" s="5">
        <v>0.65811937811699051</v>
      </c>
    </row>
    <row r="1298" spans="1:2" x14ac:dyDescent="0.2">
      <c r="A1298" s="3">
        <v>34023</v>
      </c>
      <c r="B1298" s="5">
        <v>0.92040979019921998</v>
      </c>
    </row>
    <row r="1299" spans="1:2" x14ac:dyDescent="0.2">
      <c r="A1299" s="3">
        <v>34024</v>
      </c>
      <c r="B1299" s="5">
        <v>0.89020930320433245</v>
      </c>
    </row>
    <row r="1300" spans="1:2" x14ac:dyDescent="0.2">
      <c r="A1300" s="3">
        <v>34025</v>
      </c>
      <c r="B1300" s="5">
        <v>0.85443364690906354</v>
      </c>
    </row>
    <row r="1301" spans="1:2" x14ac:dyDescent="0.2">
      <c r="A1301" s="3">
        <v>34026</v>
      </c>
      <c r="B1301" s="5">
        <v>0.8358725403296009</v>
      </c>
    </row>
    <row r="1302" spans="1:2" x14ac:dyDescent="0.2">
      <c r="A1302" s="3">
        <v>34029</v>
      </c>
      <c r="B1302" s="5">
        <v>0.80773718668568728</v>
      </c>
    </row>
    <row r="1303" spans="1:2" x14ac:dyDescent="0.2">
      <c r="A1303" s="3">
        <v>34030</v>
      </c>
      <c r="B1303" s="5">
        <v>0.78555413482014369</v>
      </c>
    </row>
    <row r="1304" spans="1:2" x14ac:dyDescent="0.2">
      <c r="A1304" s="3">
        <v>34031</v>
      </c>
      <c r="B1304" s="5">
        <v>0.779888888336982</v>
      </c>
    </row>
    <row r="1305" spans="1:2" x14ac:dyDescent="0.2">
      <c r="A1305" s="3">
        <v>34032</v>
      </c>
      <c r="B1305" s="5">
        <v>0.76006763618514084</v>
      </c>
    </row>
    <row r="1306" spans="1:2" x14ac:dyDescent="0.2">
      <c r="A1306" s="3">
        <v>34033</v>
      </c>
      <c r="B1306" s="5">
        <v>0.73748845979312294</v>
      </c>
    </row>
    <row r="1307" spans="1:2" x14ac:dyDescent="0.2">
      <c r="A1307" s="3">
        <v>34036</v>
      </c>
      <c r="B1307" s="5">
        <v>0.7115047641258011</v>
      </c>
    </row>
    <row r="1308" spans="1:2" x14ac:dyDescent="0.2">
      <c r="A1308" s="3">
        <v>34037</v>
      </c>
      <c r="B1308" s="5">
        <v>0.72352457899164335</v>
      </c>
    </row>
    <row r="1309" spans="1:2" x14ac:dyDescent="0.2">
      <c r="A1309" s="3">
        <v>34038</v>
      </c>
      <c r="B1309" s="5">
        <v>0.73683157575356251</v>
      </c>
    </row>
    <row r="1310" spans="1:2" x14ac:dyDescent="0.2">
      <c r="A1310" s="3">
        <v>34039</v>
      </c>
      <c r="B1310" s="5">
        <v>0.729835315718947</v>
      </c>
    </row>
    <row r="1311" spans="1:2" x14ac:dyDescent="0.2">
      <c r="A1311" s="3">
        <v>34040</v>
      </c>
      <c r="B1311" s="5">
        <v>0.70523283322079455</v>
      </c>
    </row>
    <row r="1312" spans="1:2" x14ac:dyDescent="0.2">
      <c r="A1312" s="3">
        <v>34043</v>
      </c>
      <c r="B1312" s="5">
        <v>0.68172856177063201</v>
      </c>
    </row>
    <row r="1313" spans="1:2" x14ac:dyDescent="0.2">
      <c r="A1313" s="3">
        <v>34044</v>
      </c>
      <c r="B1313" s="5">
        <v>0.67723525367536319</v>
      </c>
    </row>
    <row r="1314" spans="1:2" x14ac:dyDescent="0.2">
      <c r="A1314" s="3">
        <v>34045</v>
      </c>
      <c r="B1314" s="5">
        <v>0.74173079954190901</v>
      </c>
    </row>
    <row r="1315" spans="1:2" x14ac:dyDescent="0.2">
      <c r="A1315" s="3">
        <v>34046</v>
      </c>
      <c r="B1315" s="5">
        <v>0.71930569671540046</v>
      </c>
    </row>
    <row r="1316" spans="1:2" x14ac:dyDescent="0.2">
      <c r="A1316" s="3">
        <v>34047</v>
      </c>
      <c r="B1316" s="5">
        <v>0.69661156551099079</v>
      </c>
    </row>
    <row r="1317" spans="1:2" x14ac:dyDescent="0.2">
      <c r="A1317" s="3">
        <v>34050</v>
      </c>
      <c r="B1317" s="5">
        <v>0.70817143008222938</v>
      </c>
    </row>
    <row r="1318" spans="1:2" x14ac:dyDescent="0.2">
      <c r="A1318" s="3">
        <v>34051</v>
      </c>
      <c r="B1318" s="5">
        <v>0.69105730467448767</v>
      </c>
    </row>
    <row r="1319" spans="1:2" x14ac:dyDescent="0.2">
      <c r="A1319" s="3">
        <v>34052</v>
      </c>
      <c r="B1319" s="5">
        <v>0.67141261082753712</v>
      </c>
    </row>
    <row r="1320" spans="1:2" x14ac:dyDescent="0.2">
      <c r="A1320" s="3">
        <v>34053</v>
      </c>
      <c r="B1320" s="5">
        <v>0.69461683495055804</v>
      </c>
    </row>
    <row r="1321" spans="1:2" x14ac:dyDescent="0.2">
      <c r="A1321" s="3">
        <v>34054</v>
      </c>
      <c r="B1321" s="5">
        <v>0.6775021619672843</v>
      </c>
    </row>
    <row r="1322" spans="1:2" x14ac:dyDescent="0.2">
      <c r="A1322" s="3">
        <v>34057</v>
      </c>
      <c r="B1322" s="5">
        <v>0.68645973006576955</v>
      </c>
    </row>
    <row r="1323" spans="1:2" x14ac:dyDescent="0.2">
      <c r="A1323" s="3">
        <v>34058</v>
      </c>
      <c r="B1323" s="5">
        <v>0.66641730780185415</v>
      </c>
    </row>
    <row r="1324" spans="1:2" x14ac:dyDescent="0.2">
      <c r="A1324" s="3">
        <v>34059</v>
      </c>
      <c r="B1324" s="5">
        <v>0.64547987922179628</v>
      </c>
    </row>
    <row r="1325" spans="1:2" x14ac:dyDescent="0.2">
      <c r="A1325" s="3">
        <v>34060</v>
      </c>
      <c r="B1325" s="5">
        <v>0.71208665664409776</v>
      </c>
    </row>
    <row r="1326" spans="1:2" x14ac:dyDescent="0.2">
      <c r="A1326" s="3">
        <v>34061</v>
      </c>
      <c r="B1326" s="5">
        <v>0.7236226282182775</v>
      </c>
    </row>
    <row r="1327" spans="1:2" x14ac:dyDescent="0.2">
      <c r="A1327" s="3">
        <v>34064</v>
      </c>
      <c r="B1327" s="5">
        <v>0.70070950894028172</v>
      </c>
    </row>
    <row r="1328" spans="1:2" x14ac:dyDescent="0.2">
      <c r="A1328" s="3">
        <v>34065</v>
      </c>
      <c r="B1328" s="5">
        <v>0.6944057577568471</v>
      </c>
    </row>
    <row r="1329" spans="1:2" x14ac:dyDescent="0.2">
      <c r="A1329" s="3">
        <v>34066</v>
      </c>
      <c r="B1329" s="5">
        <v>0.68402427301485791</v>
      </c>
    </row>
    <row r="1330" spans="1:2" x14ac:dyDescent="0.2">
      <c r="A1330" s="3">
        <v>34067</v>
      </c>
      <c r="B1330" s="5">
        <v>0.66753031111651073</v>
      </c>
    </row>
    <row r="1331" spans="1:2" x14ac:dyDescent="0.2">
      <c r="A1331" s="3">
        <v>34072</v>
      </c>
      <c r="B1331" s="5">
        <v>0.65100431074010767</v>
      </c>
    </row>
    <row r="1332" spans="1:2" x14ac:dyDescent="0.2">
      <c r="A1332" s="3">
        <v>34073</v>
      </c>
      <c r="B1332" s="5">
        <v>0.63132808025886988</v>
      </c>
    </row>
    <row r="1333" spans="1:2" x14ac:dyDescent="0.2">
      <c r="A1333" s="3">
        <v>34074</v>
      </c>
      <c r="B1333" s="5">
        <v>0.6241594987316782</v>
      </c>
    </row>
    <row r="1334" spans="1:2" x14ac:dyDescent="0.2">
      <c r="A1334" s="3">
        <v>34075</v>
      </c>
      <c r="B1334" s="5">
        <v>0.64660273522900336</v>
      </c>
    </row>
    <row r="1335" spans="1:2" x14ac:dyDescent="0.2">
      <c r="A1335" s="3">
        <v>34078</v>
      </c>
      <c r="B1335" s="5">
        <v>0.63491622087467381</v>
      </c>
    </row>
    <row r="1336" spans="1:2" x14ac:dyDescent="0.2">
      <c r="A1336" s="3">
        <v>34079</v>
      </c>
      <c r="B1336" s="5">
        <v>0.69666722588265806</v>
      </c>
    </row>
    <row r="1337" spans="1:2" x14ac:dyDescent="0.2">
      <c r="A1337" s="3">
        <v>34080</v>
      </c>
      <c r="B1337" s="5">
        <v>0.67689028621103442</v>
      </c>
    </row>
    <row r="1338" spans="1:2" x14ac:dyDescent="0.2">
      <c r="A1338" s="3">
        <v>34081</v>
      </c>
      <c r="B1338" s="5">
        <v>0.65601801167013596</v>
      </c>
    </row>
    <row r="1339" spans="1:2" x14ac:dyDescent="0.2">
      <c r="A1339" s="3">
        <v>34082</v>
      </c>
      <c r="B1339" s="5">
        <v>0.67491732836516016</v>
      </c>
    </row>
    <row r="1340" spans="1:2" x14ac:dyDescent="0.2">
      <c r="A1340" s="3">
        <v>34085</v>
      </c>
      <c r="B1340" s="5">
        <v>0.67943440514517062</v>
      </c>
    </row>
    <row r="1341" spans="1:2" x14ac:dyDescent="0.2">
      <c r="A1341" s="3">
        <v>34086</v>
      </c>
      <c r="B1341" s="5">
        <v>0.66463468244497592</v>
      </c>
    </row>
    <row r="1342" spans="1:2" x14ac:dyDescent="0.2">
      <c r="A1342" s="3">
        <v>34087</v>
      </c>
      <c r="B1342" s="5">
        <v>0.68522442530015071</v>
      </c>
    </row>
    <row r="1343" spans="1:2" x14ac:dyDescent="0.2">
      <c r="A1343" s="3">
        <v>34088</v>
      </c>
      <c r="B1343" s="5">
        <v>0.69551459295917428</v>
      </c>
    </row>
    <row r="1344" spans="1:2" x14ac:dyDescent="0.2">
      <c r="A1344" s="3">
        <v>34089</v>
      </c>
      <c r="B1344" s="5">
        <v>0.67693926766272772</v>
      </c>
    </row>
    <row r="1345" spans="1:2" x14ac:dyDescent="0.2">
      <c r="A1345" s="3">
        <v>34093</v>
      </c>
      <c r="B1345" s="5">
        <v>0.67923789880608831</v>
      </c>
    </row>
    <row r="1346" spans="1:2" x14ac:dyDescent="0.2">
      <c r="A1346" s="3">
        <v>34094</v>
      </c>
      <c r="B1346" s="5">
        <v>0.67872790025393503</v>
      </c>
    </row>
    <row r="1347" spans="1:2" x14ac:dyDescent="0.2">
      <c r="A1347" s="3">
        <v>34095</v>
      </c>
      <c r="B1347" s="5">
        <v>0.65710699516554516</v>
      </c>
    </row>
    <row r="1348" spans="1:2" x14ac:dyDescent="0.2">
      <c r="A1348" s="3">
        <v>34096</v>
      </c>
      <c r="B1348" s="5">
        <v>0.63712292584251939</v>
      </c>
    </row>
    <row r="1349" spans="1:2" x14ac:dyDescent="0.2">
      <c r="A1349" s="3">
        <v>34099</v>
      </c>
      <c r="B1349" s="5">
        <v>0.61848339556153253</v>
      </c>
    </row>
    <row r="1350" spans="1:2" x14ac:dyDescent="0.2">
      <c r="A1350" s="3">
        <v>34100</v>
      </c>
      <c r="B1350" s="5">
        <v>0.69294966595240703</v>
      </c>
    </row>
    <row r="1351" spans="1:2" x14ac:dyDescent="0.2">
      <c r="A1351" s="3">
        <v>34101</v>
      </c>
      <c r="B1351" s="5">
        <v>0.6833774226585636</v>
      </c>
    </row>
    <row r="1352" spans="1:2" x14ac:dyDescent="0.2">
      <c r="A1352" s="3">
        <v>34102</v>
      </c>
      <c r="B1352" s="5">
        <v>0.66576728987596034</v>
      </c>
    </row>
    <row r="1353" spans="1:2" x14ac:dyDescent="0.2">
      <c r="A1353" s="3">
        <v>34103</v>
      </c>
      <c r="B1353" s="5">
        <v>0.64593998062442615</v>
      </c>
    </row>
    <row r="1354" spans="1:2" x14ac:dyDescent="0.2">
      <c r="A1354" s="3">
        <v>34106</v>
      </c>
      <c r="B1354" s="5">
        <v>0.65418016524472566</v>
      </c>
    </row>
    <row r="1355" spans="1:2" x14ac:dyDescent="0.2">
      <c r="A1355" s="3">
        <v>34107</v>
      </c>
      <c r="B1355" s="5">
        <v>0.63945882692732803</v>
      </c>
    </row>
    <row r="1356" spans="1:2" x14ac:dyDescent="0.2">
      <c r="A1356" s="3">
        <v>34108</v>
      </c>
      <c r="B1356" s="5">
        <v>0.62294851725435951</v>
      </c>
    </row>
    <row r="1357" spans="1:2" x14ac:dyDescent="0.2">
      <c r="A1357" s="3">
        <v>34109</v>
      </c>
      <c r="B1357" s="5">
        <v>0.63462069220532147</v>
      </c>
    </row>
    <row r="1358" spans="1:2" x14ac:dyDescent="0.2">
      <c r="A1358" s="3">
        <v>34110</v>
      </c>
      <c r="B1358" s="5">
        <v>0.61760978921989351</v>
      </c>
    </row>
    <row r="1359" spans="1:2" x14ac:dyDescent="0.2">
      <c r="A1359" s="3">
        <v>34113</v>
      </c>
      <c r="B1359" s="5">
        <v>0.60117881589622191</v>
      </c>
    </row>
    <row r="1360" spans="1:2" x14ac:dyDescent="0.2">
      <c r="A1360" s="3">
        <v>34114</v>
      </c>
      <c r="B1360" s="5">
        <v>0.58515376131653851</v>
      </c>
    </row>
    <row r="1361" spans="1:2" x14ac:dyDescent="0.2">
      <c r="A1361" s="3">
        <v>34115</v>
      </c>
      <c r="B1361" s="5">
        <v>0.60584246912459649</v>
      </c>
    </row>
    <row r="1362" spans="1:2" x14ac:dyDescent="0.2">
      <c r="A1362" s="3">
        <v>34116</v>
      </c>
      <c r="B1362" s="5">
        <v>0.62439910726420444</v>
      </c>
    </row>
    <row r="1363" spans="1:2" x14ac:dyDescent="0.2">
      <c r="A1363" s="3">
        <v>34117</v>
      </c>
      <c r="B1363" s="5">
        <v>0.61959646514342803</v>
      </c>
    </row>
    <row r="1364" spans="1:2" x14ac:dyDescent="0.2">
      <c r="A1364" s="3">
        <v>34121</v>
      </c>
      <c r="B1364" s="5">
        <v>0.62669241836417255</v>
      </c>
    </row>
    <row r="1365" spans="1:2" x14ac:dyDescent="0.2">
      <c r="A1365" s="3">
        <v>34122</v>
      </c>
      <c r="B1365" s="5">
        <v>0.60937479177177878</v>
      </c>
    </row>
    <row r="1366" spans="1:2" x14ac:dyDescent="0.2">
      <c r="A1366" s="3">
        <v>34123</v>
      </c>
      <c r="B1366" s="5">
        <v>0.60089995907777338</v>
      </c>
    </row>
    <row r="1367" spans="1:2" x14ac:dyDescent="0.2">
      <c r="A1367" s="3">
        <v>34124</v>
      </c>
      <c r="B1367" s="5">
        <v>0.58490180226298405</v>
      </c>
    </row>
    <row r="1368" spans="1:2" x14ac:dyDescent="0.2">
      <c r="A1368" s="3">
        <v>34127</v>
      </c>
      <c r="B1368" s="5">
        <v>0.57154090030151006</v>
      </c>
    </row>
    <row r="1369" spans="1:2" x14ac:dyDescent="0.2">
      <c r="A1369" s="3">
        <v>34128</v>
      </c>
      <c r="B1369" s="5">
        <v>0.56656489496215967</v>
      </c>
    </row>
    <row r="1370" spans="1:2" x14ac:dyDescent="0.2">
      <c r="A1370" s="3">
        <v>34129</v>
      </c>
      <c r="B1370" s="5">
        <v>0.59613592434017748</v>
      </c>
    </row>
    <row r="1371" spans="1:2" x14ac:dyDescent="0.2">
      <c r="A1371" s="3">
        <v>34130</v>
      </c>
      <c r="B1371" s="5">
        <v>0.58459421058915806</v>
      </c>
    </row>
    <row r="1372" spans="1:2" x14ac:dyDescent="0.2">
      <c r="A1372" s="3">
        <v>34131</v>
      </c>
      <c r="B1372" s="5">
        <v>0.57560617514269652</v>
      </c>
    </row>
    <row r="1373" spans="1:2" x14ac:dyDescent="0.2">
      <c r="A1373" s="3">
        <v>34134</v>
      </c>
      <c r="B1373" s="5">
        <v>0.56177222938577009</v>
      </c>
    </row>
    <row r="1374" spans="1:2" x14ac:dyDescent="0.2">
      <c r="A1374" s="3">
        <v>34135</v>
      </c>
      <c r="B1374" s="5">
        <v>0.60138936720708969</v>
      </c>
    </row>
    <row r="1375" spans="1:2" x14ac:dyDescent="0.2">
      <c r="A1375" s="3">
        <v>34136</v>
      </c>
      <c r="B1375" s="5">
        <v>0.59355404706862835</v>
      </c>
    </row>
    <row r="1376" spans="1:2" x14ac:dyDescent="0.2">
      <c r="A1376" s="3">
        <v>34137</v>
      </c>
      <c r="B1376" s="5">
        <v>0.62165453533170623</v>
      </c>
    </row>
    <row r="1377" spans="1:2" x14ac:dyDescent="0.2">
      <c r="A1377" s="3">
        <v>34138</v>
      </c>
      <c r="B1377" s="5">
        <v>0.60485008474274116</v>
      </c>
    </row>
    <row r="1378" spans="1:2" x14ac:dyDescent="0.2">
      <c r="A1378" s="3">
        <v>34141</v>
      </c>
      <c r="B1378" s="5">
        <v>0.78565342296915142</v>
      </c>
    </row>
    <row r="1379" spans="1:2" x14ac:dyDescent="0.2">
      <c r="A1379" s="3">
        <v>34142</v>
      </c>
      <c r="B1379" s="5">
        <v>0.86294460913611082</v>
      </c>
    </row>
    <row r="1380" spans="1:2" x14ac:dyDescent="0.2">
      <c r="A1380" s="3">
        <v>34143</v>
      </c>
      <c r="B1380" s="5">
        <v>0.83770607058968971</v>
      </c>
    </row>
    <row r="1381" spans="1:2" x14ac:dyDescent="0.2">
      <c r="A1381" s="3">
        <v>34144</v>
      </c>
      <c r="B1381" s="5">
        <v>0.96091192027903793</v>
      </c>
    </row>
    <row r="1382" spans="1:2" x14ac:dyDescent="0.2">
      <c r="A1382" s="3">
        <v>34145</v>
      </c>
      <c r="B1382" s="5">
        <v>0.9204370881288324</v>
      </c>
    </row>
    <row r="1383" spans="1:2" x14ac:dyDescent="0.2">
      <c r="A1383" s="3">
        <v>34148</v>
      </c>
      <c r="B1383" s="5">
        <v>1.1168089418514122</v>
      </c>
    </row>
    <row r="1384" spans="1:2" x14ac:dyDescent="0.2">
      <c r="A1384" s="3">
        <v>34149</v>
      </c>
      <c r="B1384" s="5">
        <v>1.0675506905417604</v>
      </c>
    </row>
    <row r="1385" spans="1:2" x14ac:dyDescent="0.2">
      <c r="A1385" s="3">
        <v>34150</v>
      </c>
      <c r="B1385" s="5">
        <v>1.0567046355790799</v>
      </c>
    </row>
    <row r="1386" spans="1:2" x14ac:dyDescent="0.2">
      <c r="A1386" s="3">
        <v>34151</v>
      </c>
      <c r="B1386" s="5">
        <v>1.0267161316072819</v>
      </c>
    </row>
    <row r="1387" spans="1:2" x14ac:dyDescent="0.2">
      <c r="A1387" s="3">
        <v>34152</v>
      </c>
      <c r="B1387" s="5">
        <v>1.0031913013740033</v>
      </c>
    </row>
    <row r="1388" spans="1:2" x14ac:dyDescent="0.2">
      <c r="A1388" s="3">
        <v>34155</v>
      </c>
      <c r="B1388" s="5">
        <v>0.98723804170692009</v>
      </c>
    </row>
    <row r="1389" spans="1:2" x14ac:dyDescent="0.2">
      <c r="A1389" s="3">
        <v>34156</v>
      </c>
      <c r="B1389" s="5">
        <v>0.95855493651413426</v>
      </c>
    </row>
    <row r="1390" spans="1:2" x14ac:dyDescent="0.2">
      <c r="A1390" s="3">
        <v>34157</v>
      </c>
      <c r="B1390" s="5">
        <v>0.93028605767272032</v>
      </c>
    </row>
    <row r="1391" spans="1:2" x14ac:dyDescent="0.2">
      <c r="A1391" s="3">
        <v>34158</v>
      </c>
      <c r="B1391" s="5">
        <v>0.90241967861328554</v>
      </c>
    </row>
    <row r="1392" spans="1:2" x14ac:dyDescent="0.2">
      <c r="A1392" s="3">
        <v>34159</v>
      </c>
      <c r="B1392" s="5">
        <v>0.88981660044594202</v>
      </c>
    </row>
    <row r="1393" spans="1:2" x14ac:dyDescent="0.2">
      <c r="A1393" s="3">
        <v>34162</v>
      </c>
      <c r="B1393" s="5">
        <v>0.88948709075285703</v>
      </c>
    </row>
    <row r="1394" spans="1:2" x14ac:dyDescent="0.2">
      <c r="A1394" s="3">
        <v>34163</v>
      </c>
      <c r="B1394" s="5">
        <v>0.85349182533541335</v>
      </c>
    </row>
    <row r="1395" spans="1:2" x14ac:dyDescent="0.2">
      <c r="A1395" s="3">
        <v>34164</v>
      </c>
      <c r="B1395" s="5">
        <v>0.8806195948397002</v>
      </c>
    </row>
    <row r="1396" spans="1:2" x14ac:dyDescent="0.2">
      <c r="A1396" s="3">
        <v>34165</v>
      </c>
      <c r="B1396" s="5">
        <v>0.86280832981686217</v>
      </c>
    </row>
    <row r="1397" spans="1:2" x14ac:dyDescent="0.2">
      <c r="A1397" s="3">
        <v>34166</v>
      </c>
      <c r="B1397" s="5">
        <v>0.84623893833016239</v>
      </c>
    </row>
    <row r="1398" spans="1:2" x14ac:dyDescent="0.2">
      <c r="A1398" s="3">
        <v>34169</v>
      </c>
      <c r="B1398" s="5">
        <v>0.81304642900511537</v>
      </c>
    </row>
    <row r="1399" spans="1:2" x14ac:dyDescent="0.2">
      <c r="A1399" s="3">
        <v>34170</v>
      </c>
      <c r="B1399" s="5">
        <v>0.78308034160733653</v>
      </c>
    </row>
    <row r="1400" spans="1:2" x14ac:dyDescent="0.2">
      <c r="A1400" s="3">
        <v>34171</v>
      </c>
      <c r="B1400" s="5">
        <v>0.75540941510987825</v>
      </c>
    </row>
    <row r="1401" spans="1:2" x14ac:dyDescent="0.2">
      <c r="A1401" s="3">
        <v>34172</v>
      </c>
      <c r="B1401" s="5">
        <v>0.73260273597170633</v>
      </c>
    </row>
    <row r="1402" spans="1:2" x14ac:dyDescent="0.2">
      <c r="A1402" s="3">
        <v>34173</v>
      </c>
      <c r="B1402" s="5">
        <v>0.81011728706694885</v>
      </c>
    </row>
    <row r="1403" spans="1:2" x14ac:dyDescent="0.2">
      <c r="A1403" s="3">
        <v>34176</v>
      </c>
      <c r="B1403" s="5">
        <v>0.78003785036142237</v>
      </c>
    </row>
    <row r="1404" spans="1:2" x14ac:dyDescent="0.2">
      <c r="A1404" s="3">
        <v>34177</v>
      </c>
      <c r="B1404" s="5">
        <v>0.75126146629675816</v>
      </c>
    </row>
    <row r="1405" spans="1:2" x14ac:dyDescent="0.2">
      <c r="A1405" s="3">
        <v>34178</v>
      </c>
      <c r="B1405" s="5">
        <v>0.73263676049765269</v>
      </c>
    </row>
    <row r="1406" spans="1:2" x14ac:dyDescent="0.2">
      <c r="A1406" s="3">
        <v>34179</v>
      </c>
      <c r="B1406" s="5">
        <v>0.74027679907077171</v>
      </c>
    </row>
    <row r="1407" spans="1:2" x14ac:dyDescent="0.2">
      <c r="A1407" s="3">
        <v>34180</v>
      </c>
      <c r="B1407" s="5">
        <v>0.73541602703037989</v>
      </c>
    </row>
    <row r="1408" spans="1:2" x14ac:dyDescent="0.2">
      <c r="A1408" s="3">
        <v>34183</v>
      </c>
      <c r="B1408" s="5">
        <v>0.77086575664074897</v>
      </c>
    </row>
    <row r="1409" spans="1:2" x14ac:dyDescent="0.2">
      <c r="A1409" s="3">
        <v>34184</v>
      </c>
      <c r="B1409" s="5">
        <v>0.75137107707423323</v>
      </c>
    </row>
    <row r="1410" spans="1:2" x14ac:dyDescent="0.2">
      <c r="A1410" s="3">
        <v>34185</v>
      </c>
      <c r="B1410" s="5">
        <v>0.72453697003205231</v>
      </c>
    </row>
    <row r="1411" spans="1:2" x14ac:dyDescent="0.2">
      <c r="A1411" s="3">
        <v>34186</v>
      </c>
      <c r="B1411" s="5">
        <v>0.70586760498845802</v>
      </c>
    </row>
    <row r="1412" spans="1:2" x14ac:dyDescent="0.2">
      <c r="A1412" s="3">
        <v>34187</v>
      </c>
      <c r="B1412" s="5">
        <v>0.69243379750197143</v>
      </c>
    </row>
    <row r="1413" spans="1:2" x14ac:dyDescent="0.2">
      <c r="A1413" s="3">
        <v>34190</v>
      </c>
      <c r="B1413" s="5">
        <v>0.67417611483162188</v>
      </c>
    </row>
    <row r="1414" spans="1:2" x14ac:dyDescent="0.2">
      <c r="A1414" s="3">
        <v>34191</v>
      </c>
      <c r="B1414" s="5">
        <v>0.65532321229940116</v>
      </c>
    </row>
    <row r="1415" spans="1:2" x14ac:dyDescent="0.2">
      <c r="A1415" s="3">
        <v>34192</v>
      </c>
      <c r="B1415" s="5">
        <v>0.63749440187362738</v>
      </c>
    </row>
    <row r="1416" spans="1:2" x14ac:dyDescent="0.2">
      <c r="A1416" s="3">
        <v>34193</v>
      </c>
      <c r="B1416" s="5">
        <v>0.64765370131190358</v>
      </c>
    </row>
    <row r="1417" spans="1:2" x14ac:dyDescent="0.2">
      <c r="A1417" s="3">
        <v>34194</v>
      </c>
      <c r="B1417" s="5">
        <v>0.64447785919121248</v>
      </c>
    </row>
    <row r="1418" spans="1:2" x14ac:dyDescent="0.2">
      <c r="A1418" s="3">
        <v>34197</v>
      </c>
      <c r="B1418" s="5">
        <v>0.68307618135945902</v>
      </c>
    </row>
    <row r="1419" spans="1:2" x14ac:dyDescent="0.2">
      <c r="A1419" s="3">
        <v>34198</v>
      </c>
      <c r="B1419" s="5">
        <v>0.7069945525715956</v>
      </c>
    </row>
    <row r="1420" spans="1:2" x14ac:dyDescent="0.2">
      <c r="A1420" s="3">
        <v>34199</v>
      </c>
      <c r="B1420" s="5">
        <v>0.68945302679834097</v>
      </c>
    </row>
    <row r="1421" spans="1:2" x14ac:dyDescent="0.2">
      <c r="A1421" s="3">
        <v>34200</v>
      </c>
      <c r="B1421" s="5">
        <v>0.66698266581757237</v>
      </c>
    </row>
    <row r="1422" spans="1:2" x14ac:dyDescent="0.2">
      <c r="A1422" s="3">
        <v>34201</v>
      </c>
      <c r="B1422" s="5">
        <v>0.81697500809785906</v>
      </c>
    </row>
    <row r="1423" spans="1:2" x14ac:dyDescent="0.2">
      <c r="A1423" s="3">
        <v>34204</v>
      </c>
      <c r="B1423" s="5">
        <v>0.86724545231306249</v>
      </c>
    </row>
    <row r="1424" spans="1:2" x14ac:dyDescent="0.2">
      <c r="A1424" s="3">
        <v>34205</v>
      </c>
      <c r="B1424" s="5">
        <v>0.93333363624371946</v>
      </c>
    </row>
    <row r="1425" spans="1:2" x14ac:dyDescent="0.2">
      <c r="A1425" s="3">
        <v>34206</v>
      </c>
      <c r="B1425" s="5">
        <v>0.90257247323666956</v>
      </c>
    </row>
    <row r="1426" spans="1:2" x14ac:dyDescent="0.2">
      <c r="A1426" s="3">
        <v>34207</v>
      </c>
      <c r="B1426" s="5">
        <v>0.91054771491983089</v>
      </c>
    </row>
    <row r="1427" spans="1:2" x14ac:dyDescent="0.2">
      <c r="A1427" s="3">
        <v>34208</v>
      </c>
      <c r="B1427" s="5">
        <v>0.87813704176212937</v>
      </c>
    </row>
    <row r="1428" spans="1:2" x14ac:dyDescent="0.2">
      <c r="A1428" s="3">
        <v>34212</v>
      </c>
      <c r="B1428" s="5">
        <v>0.84826264206822266</v>
      </c>
    </row>
    <row r="1429" spans="1:2" x14ac:dyDescent="0.2">
      <c r="A1429" s="3">
        <v>34213</v>
      </c>
      <c r="B1429" s="5">
        <v>0.82190887639104149</v>
      </c>
    </row>
    <row r="1430" spans="1:2" x14ac:dyDescent="0.2">
      <c r="A1430" s="3">
        <v>34214</v>
      </c>
      <c r="B1430" s="5">
        <v>0.83379407499146463</v>
      </c>
    </row>
    <row r="1431" spans="1:2" x14ac:dyDescent="0.2">
      <c r="A1431" s="3">
        <v>34215</v>
      </c>
      <c r="B1431" s="5">
        <v>0.80237503113953201</v>
      </c>
    </row>
    <row r="1432" spans="1:2" x14ac:dyDescent="0.2">
      <c r="A1432" s="3">
        <v>34218</v>
      </c>
      <c r="B1432" s="5">
        <v>0.79783297138437936</v>
      </c>
    </row>
    <row r="1433" spans="1:2" x14ac:dyDescent="0.2">
      <c r="A1433" s="3">
        <v>34219</v>
      </c>
      <c r="B1433" s="5">
        <v>0.79001331079748371</v>
      </c>
    </row>
    <row r="1434" spans="1:2" x14ac:dyDescent="0.2">
      <c r="A1434" s="3">
        <v>34220</v>
      </c>
      <c r="B1434" s="5">
        <v>0.76321789968398523</v>
      </c>
    </row>
    <row r="1435" spans="1:2" x14ac:dyDescent="0.2">
      <c r="A1435" s="3">
        <v>34221</v>
      </c>
      <c r="B1435" s="5">
        <v>0.82121600190705601</v>
      </c>
    </row>
    <row r="1436" spans="1:2" x14ac:dyDescent="0.2">
      <c r="A1436" s="3">
        <v>34222</v>
      </c>
      <c r="B1436" s="5">
        <v>0.79845305898532137</v>
      </c>
    </row>
    <row r="1437" spans="1:2" x14ac:dyDescent="0.2">
      <c r="A1437" s="3">
        <v>34225</v>
      </c>
      <c r="B1437" s="5">
        <v>0.82382275587895692</v>
      </c>
    </row>
    <row r="1438" spans="1:2" x14ac:dyDescent="0.2">
      <c r="A1438" s="3">
        <v>34226</v>
      </c>
      <c r="B1438" s="5">
        <v>0.79283900809850694</v>
      </c>
    </row>
    <row r="1439" spans="1:2" x14ac:dyDescent="0.2">
      <c r="A1439" s="3">
        <v>34227</v>
      </c>
      <c r="B1439" s="5">
        <v>0.76806158184977846</v>
      </c>
    </row>
    <row r="1440" spans="1:2" x14ac:dyDescent="0.2">
      <c r="A1440" s="3">
        <v>34228</v>
      </c>
      <c r="B1440" s="5">
        <v>0.74919315114649088</v>
      </c>
    </row>
    <row r="1441" spans="1:2" x14ac:dyDescent="0.2">
      <c r="A1441" s="3">
        <v>34229</v>
      </c>
      <c r="B1441" s="5">
        <v>0.85255607211547524</v>
      </c>
    </row>
    <row r="1442" spans="1:2" x14ac:dyDescent="0.2">
      <c r="A1442" s="3">
        <v>34232</v>
      </c>
      <c r="B1442" s="5">
        <v>0.81909646155865679</v>
      </c>
    </row>
    <row r="1443" spans="1:2" x14ac:dyDescent="0.2">
      <c r="A1443" s="3">
        <v>34233</v>
      </c>
      <c r="B1443" s="5">
        <v>0.79498053715545502</v>
      </c>
    </row>
    <row r="1444" spans="1:2" x14ac:dyDescent="0.2">
      <c r="A1444" s="3">
        <v>34234</v>
      </c>
      <c r="B1444" s="5">
        <v>0.94515110338555253</v>
      </c>
    </row>
    <row r="1445" spans="1:2" x14ac:dyDescent="0.2">
      <c r="A1445" s="3">
        <v>34235</v>
      </c>
      <c r="B1445" s="5">
        <v>0.90711322996306509</v>
      </c>
    </row>
    <row r="1446" spans="1:2" x14ac:dyDescent="0.2">
      <c r="A1446" s="3">
        <v>34236</v>
      </c>
      <c r="B1446" s="5">
        <v>0.87556157005231594</v>
      </c>
    </row>
    <row r="1447" spans="1:2" x14ac:dyDescent="0.2">
      <c r="A1447" s="3">
        <v>34239</v>
      </c>
      <c r="B1447" s="5">
        <v>0.84045385134317452</v>
      </c>
    </row>
    <row r="1448" spans="1:2" x14ac:dyDescent="0.2">
      <c r="A1448" s="3">
        <v>34240</v>
      </c>
      <c r="B1448" s="5">
        <v>0.80897480319657811</v>
      </c>
    </row>
    <row r="1449" spans="1:2" x14ac:dyDescent="0.2">
      <c r="A1449" s="3">
        <v>34241</v>
      </c>
      <c r="B1449" s="5">
        <v>0.79099965920880111</v>
      </c>
    </row>
    <row r="1450" spans="1:2" x14ac:dyDescent="0.2">
      <c r="A1450" s="3">
        <v>34242</v>
      </c>
      <c r="B1450" s="5">
        <v>0.76176953139962</v>
      </c>
    </row>
    <row r="1451" spans="1:2" x14ac:dyDescent="0.2">
      <c r="A1451" s="3">
        <v>34243</v>
      </c>
      <c r="B1451" s="5">
        <v>0.76198912934085594</v>
      </c>
    </row>
    <row r="1452" spans="1:2" x14ac:dyDescent="0.2">
      <c r="A1452" s="3">
        <v>34246</v>
      </c>
      <c r="B1452" s="5">
        <v>0.73529178201617473</v>
      </c>
    </row>
    <row r="1453" spans="1:2" x14ac:dyDescent="0.2">
      <c r="A1453" s="3">
        <v>34247</v>
      </c>
      <c r="B1453" s="5">
        <v>0.71766571148778913</v>
      </c>
    </row>
    <row r="1454" spans="1:2" x14ac:dyDescent="0.2">
      <c r="A1454" s="3">
        <v>34248</v>
      </c>
      <c r="B1454" s="5">
        <v>0.69597418192794624</v>
      </c>
    </row>
    <row r="1455" spans="1:2" x14ac:dyDescent="0.2">
      <c r="A1455" s="3">
        <v>34249</v>
      </c>
      <c r="B1455" s="5">
        <v>0.67329303305674437</v>
      </c>
    </row>
    <row r="1456" spans="1:2" x14ac:dyDescent="0.2">
      <c r="A1456" s="3">
        <v>34250</v>
      </c>
      <c r="B1456" s="5">
        <v>0.65864971141462936</v>
      </c>
    </row>
    <row r="1457" spans="1:2" x14ac:dyDescent="0.2">
      <c r="A1457" s="3">
        <v>34253</v>
      </c>
      <c r="B1457" s="5">
        <v>0.64515601681335188</v>
      </c>
    </row>
    <row r="1458" spans="1:2" x14ac:dyDescent="0.2">
      <c r="A1458" s="3">
        <v>34254</v>
      </c>
      <c r="B1458" s="5">
        <v>0.6498736623654956</v>
      </c>
    </row>
    <row r="1459" spans="1:2" x14ac:dyDescent="0.2">
      <c r="A1459" s="3">
        <v>34255</v>
      </c>
      <c r="B1459" s="5">
        <v>0.63706219556123866</v>
      </c>
    </row>
    <row r="1460" spans="1:2" x14ac:dyDescent="0.2">
      <c r="A1460" s="3">
        <v>34256</v>
      </c>
      <c r="B1460" s="5">
        <v>0.61844341213966902</v>
      </c>
    </row>
    <row r="1461" spans="1:2" x14ac:dyDescent="0.2">
      <c r="A1461" s="3">
        <v>34257</v>
      </c>
      <c r="B1461" s="5">
        <v>0.68079125649620176</v>
      </c>
    </row>
    <row r="1462" spans="1:2" x14ac:dyDescent="0.2">
      <c r="A1462" s="3">
        <v>34260</v>
      </c>
      <c r="B1462" s="5">
        <v>0.66245357206886768</v>
      </c>
    </row>
    <row r="1463" spans="1:2" x14ac:dyDescent="0.2">
      <c r="A1463" s="3">
        <v>34261</v>
      </c>
      <c r="B1463" s="5">
        <v>0.64840103149088002</v>
      </c>
    </row>
    <row r="1464" spans="1:2" x14ac:dyDescent="0.2">
      <c r="A1464" s="3">
        <v>34262</v>
      </c>
      <c r="B1464" s="5">
        <v>0.63426387062407741</v>
      </c>
    </row>
    <row r="1465" spans="1:2" x14ac:dyDescent="0.2">
      <c r="A1465" s="3">
        <v>34263</v>
      </c>
      <c r="B1465" s="5">
        <v>0.62007766998183644</v>
      </c>
    </row>
    <row r="1466" spans="1:2" x14ac:dyDescent="0.2">
      <c r="A1466" s="3">
        <v>34264</v>
      </c>
      <c r="B1466" s="5">
        <v>0.62929120117925152</v>
      </c>
    </row>
    <row r="1467" spans="1:2" x14ac:dyDescent="0.2">
      <c r="A1467" s="3">
        <v>34267</v>
      </c>
      <c r="B1467" s="5">
        <v>0.61330795033766694</v>
      </c>
    </row>
    <row r="1468" spans="1:2" x14ac:dyDescent="0.2">
      <c r="A1468" s="3">
        <v>34268</v>
      </c>
      <c r="B1468" s="5">
        <v>0.5969986443545352</v>
      </c>
    </row>
    <row r="1469" spans="1:2" x14ac:dyDescent="0.2">
      <c r="A1469" s="3">
        <v>34269</v>
      </c>
      <c r="B1469" s="5">
        <v>0.58220819401757384</v>
      </c>
    </row>
    <row r="1470" spans="1:2" x14ac:dyDescent="0.2">
      <c r="A1470" s="3">
        <v>34270</v>
      </c>
      <c r="B1470" s="5">
        <v>0.57897423047710361</v>
      </c>
    </row>
    <row r="1471" spans="1:2" x14ac:dyDescent="0.2">
      <c r="A1471" s="3">
        <v>34271</v>
      </c>
      <c r="B1471" s="5">
        <v>0.56747194865297323</v>
      </c>
    </row>
    <row r="1472" spans="1:2" x14ac:dyDescent="0.2">
      <c r="A1472" s="3">
        <v>34274</v>
      </c>
      <c r="B1472" s="5">
        <v>0.55420343934089344</v>
      </c>
    </row>
    <row r="1473" spans="1:2" x14ac:dyDescent="0.2">
      <c r="A1473" s="3">
        <v>34275</v>
      </c>
      <c r="B1473" s="5">
        <v>0.5417849171731921</v>
      </c>
    </row>
    <row r="1474" spans="1:2" x14ac:dyDescent="0.2">
      <c r="A1474" s="3">
        <v>34276</v>
      </c>
      <c r="B1474" s="5">
        <v>0.54814983726679278</v>
      </c>
    </row>
    <row r="1475" spans="1:2" x14ac:dyDescent="0.2">
      <c r="A1475" s="3">
        <v>34277</v>
      </c>
      <c r="B1475" s="5">
        <v>0.54860317955958571</v>
      </c>
    </row>
    <row r="1476" spans="1:2" x14ac:dyDescent="0.2">
      <c r="A1476" s="3">
        <v>34278</v>
      </c>
      <c r="B1476" s="5">
        <v>0.58376224826391909</v>
      </c>
    </row>
    <row r="1477" spans="1:2" x14ac:dyDescent="0.2">
      <c r="A1477" s="3">
        <v>34281</v>
      </c>
      <c r="B1477" s="5">
        <v>0.56897635363967569</v>
      </c>
    </row>
    <row r="1478" spans="1:2" x14ac:dyDescent="0.2">
      <c r="A1478" s="3">
        <v>34282</v>
      </c>
      <c r="B1478" s="5">
        <v>0.55726158364727607</v>
      </c>
    </row>
    <row r="1479" spans="1:2" x14ac:dyDescent="0.2">
      <c r="A1479" s="3">
        <v>34283</v>
      </c>
      <c r="B1479" s="5">
        <v>0.5465139800788158</v>
      </c>
    </row>
    <row r="1480" spans="1:2" x14ac:dyDescent="0.2">
      <c r="A1480" s="3">
        <v>34284</v>
      </c>
      <c r="B1480" s="5">
        <v>0.57393510470144826</v>
      </c>
    </row>
    <row r="1481" spans="1:2" x14ac:dyDescent="0.2">
      <c r="A1481" s="3">
        <v>34285</v>
      </c>
      <c r="B1481" s="5">
        <v>0.59812797009056973</v>
      </c>
    </row>
    <row r="1482" spans="1:2" x14ac:dyDescent="0.2">
      <c r="A1482" s="3">
        <v>34288</v>
      </c>
      <c r="B1482" s="5">
        <v>0.5897384123888727</v>
      </c>
    </row>
    <row r="1483" spans="1:2" x14ac:dyDescent="0.2">
      <c r="A1483" s="3">
        <v>34289</v>
      </c>
      <c r="B1483" s="5">
        <v>0.5828074386788662</v>
      </c>
    </row>
    <row r="1484" spans="1:2" x14ac:dyDescent="0.2">
      <c r="A1484" s="3">
        <v>34290</v>
      </c>
      <c r="B1484" s="5">
        <v>0.56821653934851002</v>
      </c>
    </row>
    <row r="1485" spans="1:2" x14ac:dyDescent="0.2">
      <c r="A1485" s="3">
        <v>34291</v>
      </c>
      <c r="B1485" s="5">
        <v>0.57081574251369727</v>
      </c>
    </row>
    <row r="1486" spans="1:2" x14ac:dyDescent="0.2">
      <c r="A1486" s="3">
        <v>34292</v>
      </c>
      <c r="B1486" s="5">
        <v>0.55861274648825243</v>
      </c>
    </row>
    <row r="1487" spans="1:2" x14ac:dyDescent="0.2">
      <c r="A1487" s="3">
        <v>34295</v>
      </c>
      <c r="B1487" s="5">
        <v>0.60535646660591858</v>
      </c>
    </row>
    <row r="1488" spans="1:2" x14ac:dyDescent="0.2">
      <c r="A1488" s="3">
        <v>34296</v>
      </c>
      <c r="B1488" s="5">
        <v>0.58954944322506275</v>
      </c>
    </row>
    <row r="1489" spans="1:2" x14ac:dyDescent="0.2">
      <c r="A1489" s="3">
        <v>34297</v>
      </c>
      <c r="B1489" s="5">
        <v>0.5879348726321646</v>
      </c>
    </row>
    <row r="1490" spans="1:2" x14ac:dyDescent="0.2">
      <c r="A1490" s="3">
        <v>34298</v>
      </c>
      <c r="B1490" s="5">
        <v>0.58661794290831282</v>
      </c>
    </row>
    <row r="1491" spans="1:2" x14ac:dyDescent="0.2">
      <c r="A1491" s="3">
        <v>34299</v>
      </c>
      <c r="B1491" s="5">
        <v>0.57293960384305276</v>
      </c>
    </row>
    <row r="1492" spans="1:2" x14ac:dyDescent="0.2">
      <c r="A1492" s="3">
        <v>34302</v>
      </c>
      <c r="B1492" s="5">
        <v>0.56408258536559575</v>
      </c>
    </row>
    <row r="1493" spans="1:2" x14ac:dyDescent="0.2">
      <c r="A1493" s="3">
        <v>34303</v>
      </c>
      <c r="B1493" s="5">
        <v>0.56032050632356112</v>
      </c>
    </row>
    <row r="1494" spans="1:2" x14ac:dyDescent="0.2">
      <c r="A1494" s="3">
        <v>34304</v>
      </c>
      <c r="B1494" s="5">
        <v>0.54990538342599837</v>
      </c>
    </row>
    <row r="1495" spans="1:2" x14ac:dyDescent="0.2">
      <c r="A1495" s="3">
        <v>34305</v>
      </c>
      <c r="B1495" s="5">
        <v>0.53851495138235694</v>
      </c>
    </row>
    <row r="1496" spans="1:2" x14ac:dyDescent="0.2">
      <c r="A1496" s="3">
        <v>34306</v>
      </c>
      <c r="B1496" s="5">
        <v>0.52748128401437722</v>
      </c>
    </row>
    <row r="1497" spans="1:2" x14ac:dyDescent="0.2">
      <c r="A1497" s="3">
        <v>34309</v>
      </c>
      <c r="B1497" s="5">
        <v>0.52454450174669809</v>
      </c>
    </row>
    <row r="1498" spans="1:2" x14ac:dyDescent="0.2">
      <c r="A1498" s="3">
        <v>34310</v>
      </c>
      <c r="B1498" s="5">
        <v>0.51555420798719864</v>
      </c>
    </row>
    <row r="1499" spans="1:2" x14ac:dyDescent="0.2">
      <c r="A1499" s="3">
        <v>34311</v>
      </c>
      <c r="B1499" s="5">
        <v>0.52883029376944168</v>
      </c>
    </row>
    <row r="1500" spans="1:2" x14ac:dyDescent="0.2">
      <c r="A1500" s="3">
        <v>34312</v>
      </c>
      <c r="B1500" s="5">
        <v>0.56964512378175136</v>
      </c>
    </row>
    <row r="1501" spans="1:2" x14ac:dyDescent="0.2">
      <c r="A1501" s="3">
        <v>34313</v>
      </c>
      <c r="B1501" s="5">
        <v>0.55644034139929244</v>
      </c>
    </row>
    <row r="1502" spans="1:2" x14ac:dyDescent="0.2">
      <c r="A1502" s="3">
        <v>34316</v>
      </c>
      <c r="B1502" s="5">
        <v>0.54965396208013351</v>
      </c>
    </row>
    <row r="1503" spans="1:2" x14ac:dyDescent="0.2">
      <c r="A1503" s="3">
        <v>34317</v>
      </c>
      <c r="B1503" s="5">
        <v>0.53806991313431241</v>
      </c>
    </row>
    <row r="1504" spans="1:2" x14ac:dyDescent="0.2">
      <c r="A1504" s="3">
        <v>34318</v>
      </c>
      <c r="B1504" s="5">
        <v>0.53135919932012499</v>
      </c>
    </row>
    <row r="1505" spans="1:2" x14ac:dyDescent="0.2">
      <c r="A1505" s="3">
        <v>34319</v>
      </c>
      <c r="B1505" s="5">
        <v>0.52864089525847591</v>
      </c>
    </row>
    <row r="1506" spans="1:2" x14ac:dyDescent="0.2">
      <c r="A1506" s="3">
        <v>34320</v>
      </c>
      <c r="B1506" s="5">
        <v>0.51901575804472566</v>
      </c>
    </row>
    <row r="1507" spans="1:2" x14ac:dyDescent="0.2">
      <c r="A1507" s="3">
        <v>34323</v>
      </c>
      <c r="B1507" s="5">
        <v>0.51149085159258811</v>
      </c>
    </row>
    <row r="1508" spans="1:2" x14ac:dyDescent="0.2">
      <c r="A1508" s="3">
        <v>34324</v>
      </c>
      <c r="B1508" s="5">
        <v>0.52219923171968285</v>
      </c>
    </row>
    <row r="1509" spans="1:2" x14ac:dyDescent="0.2">
      <c r="A1509" s="3">
        <v>34325</v>
      </c>
      <c r="B1509" s="5">
        <v>0.52018307432615674</v>
      </c>
    </row>
    <row r="1510" spans="1:2" x14ac:dyDescent="0.2">
      <c r="A1510" s="3">
        <v>34326</v>
      </c>
      <c r="B1510" s="5">
        <v>0.51104662642118048</v>
      </c>
    </row>
    <row r="1511" spans="1:2" x14ac:dyDescent="0.2">
      <c r="A1511" s="3">
        <v>34327</v>
      </c>
      <c r="B1511" s="5">
        <v>0.5172208215195917</v>
      </c>
    </row>
    <row r="1512" spans="1:2" x14ac:dyDescent="0.2">
      <c r="A1512" s="3">
        <v>34332</v>
      </c>
      <c r="B1512" s="5">
        <v>0.51144664289982988</v>
      </c>
    </row>
    <row r="1513" spans="1:2" x14ac:dyDescent="0.2">
      <c r="A1513" s="3">
        <v>34333</v>
      </c>
      <c r="B1513" s="5">
        <v>0.53550932781463223</v>
      </c>
    </row>
    <row r="1514" spans="1:2" x14ac:dyDescent="0.2">
      <c r="A1514" s="3">
        <v>34334</v>
      </c>
      <c r="B1514" s="5">
        <v>0.52881748501943981</v>
      </c>
    </row>
    <row r="1515" spans="1:2" x14ac:dyDescent="0.2">
      <c r="A1515" s="3">
        <v>34338</v>
      </c>
      <c r="B1515" s="5">
        <v>0.52037229290227549</v>
      </c>
    </row>
    <row r="1516" spans="1:2" x14ac:dyDescent="0.2">
      <c r="A1516" s="3">
        <v>34339</v>
      </c>
      <c r="B1516" s="5">
        <v>0.55587854880112386</v>
      </c>
    </row>
    <row r="1517" spans="1:2" x14ac:dyDescent="0.2">
      <c r="A1517" s="3">
        <v>34340</v>
      </c>
      <c r="B1517" s="5">
        <v>0.55178455412603067</v>
      </c>
    </row>
    <row r="1518" spans="1:2" x14ac:dyDescent="0.2">
      <c r="A1518" s="3">
        <v>34341</v>
      </c>
      <c r="B1518" s="5">
        <v>0.5471137998574962</v>
      </c>
    </row>
    <row r="1519" spans="1:2" x14ac:dyDescent="0.2">
      <c r="A1519" s="3">
        <v>34344</v>
      </c>
      <c r="B1519" s="5">
        <v>0.56789157976436289</v>
      </c>
    </row>
    <row r="1520" spans="1:2" x14ac:dyDescent="0.2">
      <c r="A1520" s="3">
        <v>34345</v>
      </c>
      <c r="B1520" s="5">
        <v>0.56659603613428056</v>
      </c>
    </row>
    <row r="1521" spans="1:2" x14ac:dyDescent="0.2">
      <c r="A1521" s="3">
        <v>34346</v>
      </c>
      <c r="B1521" s="5">
        <v>0.55363965805753546</v>
      </c>
    </row>
    <row r="1522" spans="1:2" x14ac:dyDescent="0.2">
      <c r="A1522" s="3">
        <v>34347</v>
      </c>
      <c r="B1522" s="5">
        <v>0.541252104722032</v>
      </c>
    </row>
    <row r="1523" spans="1:2" x14ac:dyDescent="0.2">
      <c r="A1523" s="3">
        <v>34348</v>
      </c>
      <c r="B1523" s="5">
        <v>0.53888443823235022</v>
      </c>
    </row>
    <row r="1524" spans="1:2" x14ac:dyDescent="0.2">
      <c r="A1524" s="3">
        <v>34351</v>
      </c>
      <c r="B1524" s="5">
        <v>0.54536175470172954</v>
      </c>
    </row>
    <row r="1525" spans="1:2" x14ac:dyDescent="0.2">
      <c r="A1525" s="3">
        <v>34352</v>
      </c>
      <c r="B1525" s="5">
        <v>0.53367468147117336</v>
      </c>
    </row>
    <row r="1526" spans="1:2" x14ac:dyDescent="0.2">
      <c r="A1526" s="3">
        <v>34353</v>
      </c>
      <c r="B1526" s="5">
        <v>0.54099481977928454</v>
      </c>
    </row>
    <row r="1527" spans="1:2" x14ac:dyDescent="0.2">
      <c r="A1527" s="3">
        <v>34354</v>
      </c>
      <c r="B1527" s="5">
        <v>0.53054543223344208</v>
      </c>
    </row>
    <row r="1528" spans="1:2" x14ac:dyDescent="0.2">
      <c r="A1528" s="3">
        <v>34355</v>
      </c>
      <c r="B1528" s="5">
        <v>0.54373115341452027</v>
      </c>
    </row>
    <row r="1529" spans="1:2" x14ac:dyDescent="0.2">
      <c r="A1529" s="3">
        <v>34358</v>
      </c>
      <c r="B1529" s="5">
        <v>0.5361754496522072</v>
      </c>
    </row>
    <row r="1530" spans="1:2" x14ac:dyDescent="0.2">
      <c r="A1530" s="3">
        <v>34359</v>
      </c>
      <c r="B1530" s="5">
        <v>0.53894168733600667</v>
      </c>
    </row>
    <row r="1531" spans="1:2" x14ac:dyDescent="0.2">
      <c r="A1531" s="3">
        <v>34360</v>
      </c>
      <c r="B1531" s="5">
        <v>0.5503853791673351</v>
      </c>
    </row>
    <row r="1532" spans="1:2" x14ac:dyDescent="0.2">
      <c r="A1532" s="3">
        <v>34361</v>
      </c>
      <c r="B1532" s="5">
        <v>0.56816090459575397</v>
      </c>
    </row>
    <row r="1533" spans="1:2" x14ac:dyDescent="0.2">
      <c r="A1533" s="3">
        <v>34362</v>
      </c>
      <c r="B1533" s="5">
        <v>0.57554661115166972</v>
      </c>
    </row>
    <row r="1534" spans="1:2" x14ac:dyDescent="0.2">
      <c r="A1534" s="3">
        <v>34365</v>
      </c>
      <c r="B1534" s="5">
        <v>0.56236041120124736</v>
      </c>
    </row>
    <row r="1535" spans="1:2" x14ac:dyDescent="0.2">
      <c r="A1535" s="3">
        <v>34366</v>
      </c>
      <c r="B1535" s="5">
        <v>0.57367357851563117</v>
      </c>
    </row>
    <row r="1536" spans="1:2" x14ac:dyDescent="0.2">
      <c r="A1536" s="3">
        <v>34367</v>
      </c>
      <c r="B1536" s="5">
        <v>0.57774689738348295</v>
      </c>
    </row>
    <row r="1537" spans="1:2" x14ac:dyDescent="0.2">
      <c r="A1537" s="3">
        <v>34368</v>
      </c>
      <c r="B1537" s="5">
        <v>0.56365114496332036</v>
      </c>
    </row>
    <row r="1538" spans="1:2" x14ac:dyDescent="0.2">
      <c r="A1538" s="3">
        <v>34369</v>
      </c>
      <c r="B1538" s="5">
        <v>0.55180511380380426</v>
      </c>
    </row>
    <row r="1539" spans="1:2" x14ac:dyDescent="0.2">
      <c r="A1539" s="3">
        <v>34372</v>
      </c>
      <c r="B1539" s="5">
        <v>0.57804054491992618</v>
      </c>
    </row>
    <row r="1540" spans="1:2" x14ac:dyDescent="0.2">
      <c r="A1540" s="3">
        <v>34373</v>
      </c>
      <c r="B1540" s="5">
        <v>0.57754712212884818</v>
      </c>
    </row>
    <row r="1541" spans="1:2" x14ac:dyDescent="0.2">
      <c r="A1541" s="3">
        <v>34374</v>
      </c>
      <c r="B1541" s="5">
        <v>0.56392033943712294</v>
      </c>
    </row>
    <row r="1542" spans="1:2" x14ac:dyDescent="0.2">
      <c r="A1542" s="3">
        <v>34375</v>
      </c>
      <c r="B1542" s="5">
        <v>0.57892292531087619</v>
      </c>
    </row>
    <row r="1543" spans="1:2" x14ac:dyDescent="0.2">
      <c r="A1543" s="3">
        <v>34376</v>
      </c>
      <c r="B1543" s="5">
        <v>0.57927391132606798</v>
      </c>
    </row>
    <row r="1544" spans="1:2" x14ac:dyDescent="0.2">
      <c r="A1544" s="3">
        <v>34379</v>
      </c>
      <c r="B1544" s="5">
        <v>0.5924062739833621</v>
      </c>
    </row>
    <row r="1545" spans="1:2" x14ac:dyDescent="0.2">
      <c r="A1545" s="3">
        <v>34380</v>
      </c>
      <c r="B1545" s="5">
        <v>1.0304496939063221</v>
      </c>
    </row>
    <row r="1546" spans="1:2" x14ac:dyDescent="0.2">
      <c r="A1546" s="3">
        <v>34381</v>
      </c>
      <c r="B1546" s="5">
        <v>0.98595226477541198</v>
      </c>
    </row>
    <row r="1547" spans="1:2" x14ac:dyDescent="0.2">
      <c r="A1547" s="3">
        <v>34382</v>
      </c>
      <c r="B1547" s="5">
        <v>0.9462562144991622</v>
      </c>
    </row>
    <row r="1548" spans="1:2" x14ac:dyDescent="0.2">
      <c r="A1548" s="3">
        <v>34383</v>
      </c>
      <c r="B1548" s="5">
        <v>0.91173280393898903</v>
      </c>
    </row>
    <row r="1549" spans="1:2" x14ac:dyDescent="0.2">
      <c r="A1549" s="3">
        <v>34386</v>
      </c>
      <c r="B1549" s="5">
        <v>0.87433640331240647</v>
      </c>
    </row>
    <row r="1550" spans="1:2" x14ac:dyDescent="0.2">
      <c r="A1550" s="3">
        <v>34387</v>
      </c>
      <c r="B1550" s="5">
        <v>0.9807675951929169</v>
      </c>
    </row>
    <row r="1551" spans="1:2" x14ac:dyDescent="0.2">
      <c r="A1551" s="3">
        <v>34388</v>
      </c>
      <c r="B1551" s="5">
        <v>0.96828137340720843</v>
      </c>
    </row>
    <row r="1552" spans="1:2" x14ac:dyDescent="0.2">
      <c r="A1552" s="3">
        <v>34389</v>
      </c>
      <c r="B1552" s="5">
        <v>0.93240946305627315</v>
      </c>
    </row>
    <row r="1553" spans="1:2" x14ac:dyDescent="0.2">
      <c r="A1553" s="3">
        <v>34390</v>
      </c>
      <c r="B1553" s="5">
        <v>0.90725059791236884</v>
      </c>
    </row>
    <row r="1554" spans="1:2" x14ac:dyDescent="0.2">
      <c r="A1554" s="3">
        <v>34393</v>
      </c>
      <c r="B1554" s="5">
        <v>0.87549074608035227</v>
      </c>
    </row>
    <row r="1555" spans="1:2" x14ac:dyDescent="0.2">
      <c r="A1555" s="3">
        <v>34394</v>
      </c>
      <c r="B1555" s="5">
        <v>0.84917933243675214</v>
      </c>
    </row>
    <row r="1556" spans="1:2" x14ac:dyDescent="0.2">
      <c r="A1556" s="3">
        <v>34395</v>
      </c>
      <c r="B1556" s="5">
        <v>0.83105531476341221</v>
      </c>
    </row>
    <row r="1557" spans="1:2" x14ac:dyDescent="0.2">
      <c r="A1557" s="3">
        <v>34396</v>
      </c>
      <c r="B1557" s="5">
        <v>0.84517290256067157</v>
      </c>
    </row>
    <row r="1558" spans="1:2" x14ac:dyDescent="0.2">
      <c r="A1558" s="3">
        <v>34397</v>
      </c>
      <c r="B1558" s="5">
        <v>0.81202938209119169</v>
      </c>
    </row>
    <row r="1559" spans="1:2" x14ac:dyDescent="0.2">
      <c r="A1559" s="3">
        <v>34400</v>
      </c>
      <c r="B1559" s="5">
        <v>0.90766764175275605</v>
      </c>
    </row>
    <row r="1560" spans="1:2" x14ac:dyDescent="0.2">
      <c r="A1560" s="3">
        <v>34401</v>
      </c>
      <c r="B1560" s="5">
        <v>0.8706040588372197</v>
      </c>
    </row>
    <row r="1561" spans="1:2" x14ac:dyDescent="0.2">
      <c r="A1561" s="3">
        <v>34402</v>
      </c>
      <c r="B1561" s="5">
        <v>0.84140336117499992</v>
      </c>
    </row>
    <row r="1562" spans="1:2" x14ac:dyDescent="0.2">
      <c r="A1562" s="3">
        <v>34403</v>
      </c>
      <c r="B1562" s="5">
        <v>0.82027991930722632</v>
      </c>
    </row>
    <row r="1563" spans="1:2" x14ac:dyDescent="0.2">
      <c r="A1563" s="3">
        <v>34404</v>
      </c>
      <c r="B1563" s="5">
        <v>0.79026176100917644</v>
      </c>
    </row>
    <row r="1564" spans="1:2" x14ac:dyDescent="0.2">
      <c r="A1564" s="3">
        <v>34407</v>
      </c>
      <c r="B1564" s="5">
        <v>0.77301191061969909</v>
      </c>
    </row>
    <row r="1565" spans="1:2" x14ac:dyDescent="0.2">
      <c r="A1565" s="3">
        <v>34408</v>
      </c>
      <c r="B1565" s="5">
        <v>0.77453991490924023</v>
      </c>
    </row>
    <row r="1566" spans="1:2" x14ac:dyDescent="0.2">
      <c r="A1566" s="3">
        <v>34409</v>
      </c>
      <c r="B1566" s="5">
        <v>0.74604207677625656</v>
      </c>
    </row>
    <row r="1567" spans="1:2" x14ac:dyDescent="0.2">
      <c r="A1567" s="3">
        <v>34410</v>
      </c>
      <c r="B1567" s="5">
        <v>0.71999352036222075</v>
      </c>
    </row>
    <row r="1568" spans="1:2" x14ac:dyDescent="0.2">
      <c r="A1568" s="3">
        <v>34411</v>
      </c>
      <c r="B1568" s="5">
        <v>0.69542557342802702</v>
      </c>
    </row>
    <row r="1569" spans="1:2" x14ac:dyDescent="0.2">
      <c r="A1569" s="3">
        <v>34414</v>
      </c>
      <c r="B1569" s="5">
        <v>0.67744554094082909</v>
      </c>
    </row>
    <row r="1570" spans="1:2" x14ac:dyDescent="0.2">
      <c r="A1570" s="3">
        <v>34415</v>
      </c>
      <c r="B1570" s="5">
        <v>0.65601440815541578</v>
      </c>
    </row>
    <row r="1571" spans="1:2" x14ac:dyDescent="0.2">
      <c r="A1571" s="3">
        <v>34416</v>
      </c>
      <c r="B1571" s="5">
        <v>0.63814313479043216</v>
      </c>
    </row>
    <row r="1572" spans="1:2" x14ac:dyDescent="0.2">
      <c r="A1572" s="3">
        <v>34417</v>
      </c>
      <c r="B1572" s="5">
        <v>0.62385145341231096</v>
      </c>
    </row>
    <row r="1573" spans="1:2" x14ac:dyDescent="0.2">
      <c r="A1573" s="3">
        <v>34418</v>
      </c>
      <c r="B1573" s="5">
        <v>0.64200065998793832</v>
      </c>
    </row>
    <row r="1574" spans="1:2" x14ac:dyDescent="0.2">
      <c r="A1574" s="3">
        <v>34421</v>
      </c>
      <c r="B1574" s="5">
        <v>0.6358519464394794</v>
      </c>
    </row>
    <row r="1575" spans="1:2" x14ac:dyDescent="0.2">
      <c r="A1575" s="3">
        <v>34422</v>
      </c>
      <c r="B1575" s="5">
        <v>0.6472208451551722</v>
      </c>
    </row>
    <row r="1576" spans="1:2" x14ac:dyDescent="0.2">
      <c r="A1576" s="3">
        <v>34423</v>
      </c>
      <c r="B1576" s="5">
        <v>0.64406899102116488</v>
      </c>
    </row>
    <row r="1577" spans="1:2" x14ac:dyDescent="0.2">
      <c r="A1577" s="3">
        <v>34424</v>
      </c>
      <c r="B1577" s="5">
        <v>0.6315566419571732</v>
      </c>
    </row>
    <row r="1578" spans="1:2" x14ac:dyDescent="0.2">
      <c r="A1578" s="3">
        <v>34428</v>
      </c>
      <c r="B1578" s="5">
        <v>0.63364562908385247</v>
      </c>
    </row>
    <row r="1579" spans="1:2" x14ac:dyDescent="0.2">
      <c r="A1579" s="3">
        <v>34429</v>
      </c>
      <c r="B1579" s="5">
        <v>0.64887132601341257</v>
      </c>
    </row>
    <row r="1580" spans="1:2" x14ac:dyDescent="0.2">
      <c r="A1580" s="3">
        <v>34430</v>
      </c>
      <c r="B1580" s="5">
        <v>0.64339060284695315</v>
      </c>
    </row>
    <row r="1581" spans="1:2" x14ac:dyDescent="0.2">
      <c r="A1581" s="3">
        <v>34431</v>
      </c>
      <c r="B1581" s="5">
        <v>0.64045460838115476</v>
      </c>
    </row>
    <row r="1582" spans="1:2" x14ac:dyDescent="0.2">
      <c r="A1582" s="3">
        <v>34432</v>
      </c>
      <c r="B1582" s="5">
        <v>0.62611193824992939</v>
      </c>
    </row>
    <row r="1583" spans="1:2" x14ac:dyDescent="0.2">
      <c r="A1583" s="3">
        <v>34435</v>
      </c>
      <c r="B1583" s="5">
        <v>0.61229709142862865</v>
      </c>
    </row>
    <row r="1584" spans="1:2" x14ac:dyDescent="0.2">
      <c r="A1584" s="3">
        <v>34436</v>
      </c>
      <c r="B1584" s="5">
        <v>0.71363451649998122</v>
      </c>
    </row>
    <row r="1585" spans="1:2" x14ac:dyDescent="0.2">
      <c r="A1585" s="3">
        <v>34437</v>
      </c>
      <c r="B1585" s="5">
        <v>0.69086569854364022</v>
      </c>
    </row>
    <row r="1586" spans="1:2" x14ac:dyDescent="0.2">
      <c r="A1586" s="3">
        <v>34438</v>
      </c>
      <c r="B1586" s="5">
        <v>0.6681533856901809</v>
      </c>
    </row>
    <row r="1587" spans="1:2" x14ac:dyDescent="0.2">
      <c r="A1587" s="3">
        <v>34439</v>
      </c>
      <c r="B1587" s="5">
        <v>0.65824481577206151</v>
      </c>
    </row>
    <row r="1588" spans="1:2" x14ac:dyDescent="0.2">
      <c r="A1588" s="3">
        <v>34442</v>
      </c>
      <c r="B1588" s="5">
        <v>0.65009329599367027</v>
      </c>
    </row>
    <row r="1589" spans="1:2" x14ac:dyDescent="0.2">
      <c r="A1589" s="3">
        <v>34443</v>
      </c>
      <c r="B1589" s="5">
        <v>0.6338665293417739</v>
      </c>
    </row>
    <row r="1590" spans="1:2" x14ac:dyDescent="0.2">
      <c r="A1590" s="3">
        <v>34444</v>
      </c>
      <c r="B1590" s="5">
        <v>0.61590859712740009</v>
      </c>
    </row>
    <row r="1591" spans="1:2" x14ac:dyDescent="0.2">
      <c r="A1591" s="3">
        <v>34445</v>
      </c>
      <c r="B1591" s="5">
        <v>0.59879810420094415</v>
      </c>
    </row>
    <row r="1592" spans="1:2" x14ac:dyDescent="0.2">
      <c r="A1592" s="3">
        <v>34446</v>
      </c>
      <c r="B1592" s="5">
        <v>0.59127773134294825</v>
      </c>
    </row>
    <row r="1593" spans="1:2" x14ac:dyDescent="0.2">
      <c r="A1593" s="3">
        <v>34449</v>
      </c>
      <c r="B1593" s="5">
        <v>0.57595870449728404</v>
      </c>
    </row>
    <row r="1594" spans="1:2" x14ac:dyDescent="0.2">
      <c r="A1594" s="3">
        <v>34450</v>
      </c>
      <c r="B1594" s="5">
        <v>0.56980006727309385</v>
      </c>
    </row>
    <row r="1595" spans="1:2" x14ac:dyDescent="0.2">
      <c r="A1595" s="3">
        <v>34451</v>
      </c>
      <c r="B1595" s="5">
        <v>0.56097714049424319</v>
      </c>
    </row>
    <row r="1596" spans="1:2" x14ac:dyDescent="0.2">
      <c r="A1596" s="3">
        <v>34452</v>
      </c>
      <c r="B1596" s="5">
        <v>0.56862445967992015</v>
      </c>
    </row>
    <row r="1597" spans="1:2" x14ac:dyDescent="0.2">
      <c r="A1597" s="3">
        <v>34453</v>
      </c>
      <c r="B1597" s="5">
        <v>0.57343461926231243</v>
      </c>
    </row>
    <row r="1598" spans="1:2" x14ac:dyDescent="0.2">
      <c r="A1598" s="3">
        <v>34456</v>
      </c>
      <c r="B1598" s="5">
        <v>0.56466886251234161</v>
      </c>
    </row>
    <row r="1599" spans="1:2" x14ac:dyDescent="0.2">
      <c r="A1599" s="3">
        <v>34457</v>
      </c>
      <c r="B1599" s="5">
        <v>0.55630300725313842</v>
      </c>
    </row>
    <row r="1600" spans="1:2" x14ac:dyDescent="0.2">
      <c r="A1600" s="3">
        <v>34458</v>
      </c>
      <c r="B1600" s="5">
        <v>0.56038266361530431</v>
      </c>
    </row>
    <row r="1601" spans="1:2" x14ac:dyDescent="0.2">
      <c r="A1601" s="3">
        <v>34459</v>
      </c>
      <c r="B1601" s="5">
        <v>0.58196546440871899</v>
      </c>
    </row>
    <row r="1602" spans="1:2" x14ac:dyDescent="0.2">
      <c r="A1602" s="3">
        <v>34460</v>
      </c>
      <c r="B1602" s="5">
        <v>0.59304056061726029</v>
      </c>
    </row>
    <row r="1603" spans="1:2" x14ac:dyDescent="0.2">
      <c r="A1603" s="3">
        <v>34463</v>
      </c>
      <c r="B1603" s="5">
        <v>0.57753513520927835</v>
      </c>
    </row>
    <row r="1604" spans="1:2" x14ac:dyDescent="0.2">
      <c r="A1604" s="3">
        <v>34464</v>
      </c>
      <c r="B1604" s="5">
        <v>0.56326458311022576</v>
      </c>
    </row>
    <row r="1605" spans="1:2" x14ac:dyDescent="0.2">
      <c r="A1605" s="3">
        <v>34465</v>
      </c>
      <c r="B1605" s="5">
        <v>0.63236984458307122</v>
      </c>
    </row>
    <row r="1606" spans="1:2" x14ac:dyDescent="0.2">
      <c r="A1606" s="3">
        <v>34466</v>
      </c>
      <c r="B1606" s="5">
        <v>0.61947253000058256</v>
      </c>
    </row>
    <row r="1607" spans="1:2" x14ac:dyDescent="0.2">
      <c r="A1607" s="3">
        <v>34467</v>
      </c>
      <c r="B1607" s="5">
        <v>0.60352335968398496</v>
      </c>
    </row>
    <row r="1608" spans="1:2" x14ac:dyDescent="0.2">
      <c r="A1608" s="3">
        <v>34470</v>
      </c>
      <c r="B1608" s="5">
        <v>0.61051402107579167</v>
      </c>
    </row>
    <row r="1609" spans="1:2" x14ac:dyDescent="0.2">
      <c r="A1609" s="3">
        <v>34471</v>
      </c>
      <c r="B1609" s="5">
        <v>0.59451139936768149</v>
      </c>
    </row>
    <row r="1610" spans="1:2" x14ac:dyDescent="0.2">
      <c r="A1610" s="3">
        <v>34472</v>
      </c>
      <c r="B1610" s="5">
        <v>0.58934620324626008</v>
      </c>
    </row>
    <row r="1611" spans="1:2" x14ac:dyDescent="0.2">
      <c r="A1611" s="3">
        <v>34473</v>
      </c>
      <c r="B1611" s="5">
        <v>0.60508959517301975</v>
      </c>
    </row>
    <row r="1612" spans="1:2" x14ac:dyDescent="0.2">
      <c r="A1612" s="3">
        <v>34474</v>
      </c>
      <c r="B1612" s="5">
        <v>0.60944514325040944</v>
      </c>
    </row>
    <row r="1613" spans="1:2" x14ac:dyDescent="0.2">
      <c r="A1613" s="3">
        <v>34478</v>
      </c>
      <c r="B1613" s="5">
        <v>0.59455002985969962</v>
      </c>
    </row>
    <row r="1614" spans="1:2" x14ac:dyDescent="0.2">
      <c r="A1614" s="3">
        <v>34479</v>
      </c>
      <c r="B1614" s="5">
        <v>0.62623819635316158</v>
      </c>
    </row>
    <row r="1615" spans="1:2" x14ac:dyDescent="0.2">
      <c r="A1615" s="3">
        <v>34480</v>
      </c>
      <c r="B1615" s="5">
        <v>0.62239621677683343</v>
      </c>
    </row>
    <row r="1616" spans="1:2" x14ac:dyDescent="0.2">
      <c r="A1616" s="3">
        <v>34481</v>
      </c>
      <c r="B1616" s="5">
        <v>0.60504371094086107</v>
      </c>
    </row>
    <row r="1617" spans="1:2" x14ac:dyDescent="0.2">
      <c r="A1617" s="3">
        <v>34484</v>
      </c>
      <c r="B1617" s="5">
        <v>0.59191445161030742</v>
      </c>
    </row>
    <row r="1618" spans="1:2" x14ac:dyDescent="0.2">
      <c r="A1618" s="3">
        <v>34485</v>
      </c>
      <c r="B1618" s="5">
        <v>0.58143031381758947</v>
      </c>
    </row>
    <row r="1619" spans="1:2" x14ac:dyDescent="0.2">
      <c r="A1619" s="3">
        <v>34486</v>
      </c>
      <c r="B1619" s="5">
        <v>0.56837810202135841</v>
      </c>
    </row>
    <row r="1620" spans="1:2" x14ac:dyDescent="0.2">
      <c r="A1620" s="3">
        <v>34487</v>
      </c>
      <c r="B1620" s="5">
        <v>0.5548047573957352</v>
      </c>
    </row>
    <row r="1621" spans="1:2" x14ac:dyDescent="0.2">
      <c r="A1621" s="3">
        <v>34488</v>
      </c>
      <c r="B1621" s="5">
        <v>0.54381041031730748</v>
      </c>
    </row>
    <row r="1622" spans="1:2" x14ac:dyDescent="0.2">
      <c r="A1622" s="3">
        <v>34491</v>
      </c>
      <c r="B1622" s="5">
        <v>0.54082208025787548</v>
      </c>
    </row>
    <row r="1623" spans="1:2" x14ac:dyDescent="0.2">
      <c r="A1623" s="3">
        <v>34492</v>
      </c>
      <c r="B1623" s="5">
        <v>0.52994051165253298</v>
      </c>
    </row>
    <row r="1624" spans="1:2" x14ac:dyDescent="0.2">
      <c r="A1624" s="3">
        <v>34493</v>
      </c>
      <c r="B1624" s="5">
        <v>0.52358307796562287</v>
      </c>
    </row>
    <row r="1625" spans="1:2" x14ac:dyDescent="0.2">
      <c r="A1625" s="3">
        <v>34494</v>
      </c>
      <c r="B1625" s="5">
        <v>0.55825231966107769</v>
      </c>
    </row>
    <row r="1626" spans="1:2" x14ac:dyDescent="0.2">
      <c r="A1626" s="3">
        <v>34495</v>
      </c>
      <c r="B1626" s="5">
        <v>0.55577880505348876</v>
      </c>
    </row>
    <row r="1627" spans="1:2" x14ac:dyDescent="0.2">
      <c r="A1627" s="3">
        <v>34498</v>
      </c>
      <c r="B1627" s="5">
        <v>0.57168055604596413</v>
      </c>
    </row>
    <row r="1628" spans="1:2" x14ac:dyDescent="0.2">
      <c r="A1628" s="3">
        <v>34499</v>
      </c>
      <c r="B1628" s="5">
        <v>0.58785884042039449</v>
      </c>
    </row>
    <row r="1629" spans="1:2" x14ac:dyDescent="0.2">
      <c r="A1629" s="3">
        <v>34500</v>
      </c>
      <c r="B1629" s="5">
        <v>0.57884658161228641</v>
      </c>
    </row>
    <row r="1630" spans="1:2" x14ac:dyDescent="0.2">
      <c r="A1630" s="3">
        <v>34501</v>
      </c>
      <c r="B1630" s="5">
        <v>0.56618040126814262</v>
      </c>
    </row>
    <row r="1631" spans="1:2" x14ac:dyDescent="0.2">
      <c r="A1631" s="3">
        <v>34502</v>
      </c>
      <c r="B1631" s="5">
        <v>0.56406204134754834</v>
      </c>
    </row>
    <row r="1632" spans="1:2" x14ac:dyDescent="0.2">
      <c r="A1632" s="3">
        <v>34505</v>
      </c>
      <c r="B1632" s="5">
        <v>0.56617569429789039</v>
      </c>
    </row>
    <row r="1633" spans="1:2" x14ac:dyDescent="0.2">
      <c r="A1633" s="3">
        <v>34506</v>
      </c>
      <c r="B1633" s="5">
        <v>0.58933590466392383</v>
      </c>
    </row>
    <row r="1634" spans="1:2" x14ac:dyDescent="0.2">
      <c r="A1634" s="3">
        <v>34507</v>
      </c>
      <c r="B1634" s="5">
        <v>0.62846386699800139</v>
      </c>
    </row>
    <row r="1635" spans="1:2" x14ac:dyDescent="0.2">
      <c r="A1635" s="3">
        <v>34508</v>
      </c>
      <c r="B1635" s="5">
        <v>0.61422532546002973</v>
      </c>
    </row>
    <row r="1636" spans="1:2" x14ac:dyDescent="0.2">
      <c r="A1636" s="3">
        <v>34509</v>
      </c>
      <c r="B1636" s="5">
        <v>0.59780837950665133</v>
      </c>
    </row>
    <row r="1637" spans="1:2" x14ac:dyDescent="0.2">
      <c r="A1637" s="3">
        <v>34512</v>
      </c>
      <c r="B1637" s="5">
        <v>0.5977065516513701</v>
      </c>
    </row>
    <row r="1638" spans="1:2" x14ac:dyDescent="0.2">
      <c r="A1638" s="3">
        <v>34513</v>
      </c>
      <c r="B1638" s="5">
        <v>0.5898785175838136</v>
      </c>
    </row>
    <row r="1639" spans="1:2" x14ac:dyDescent="0.2">
      <c r="A1639" s="3">
        <v>34514</v>
      </c>
      <c r="B1639" s="5">
        <v>0.57696886187864993</v>
      </c>
    </row>
    <row r="1640" spans="1:2" x14ac:dyDescent="0.2">
      <c r="A1640" s="3">
        <v>34515</v>
      </c>
      <c r="B1640" s="5">
        <v>0.62693986066726359</v>
      </c>
    </row>
    <row r="1641" spans="1:2" x14ac:dyDescent="0.2">
      <c r="A1641" s="3">
        <v>34519</v>
      </c>
      <c r="B1641" s="5">
        <v>0.61670089565409114</v>
      </c>
    </row>
    <row r="1642" spans="1:2" x14ac:dyDescent="0.2">
      <c r="A1642" s="3">
        <v>34520</v>
      </c>
      <c r="B1642" s="5">
        <v>0.61444440534443756</v>
      </c>
    </row>
    <row r="1643" spans="1:2" x14ac:dyDescent="0.2">
      <c r="A1643" s="3">
        <v>34521</v>
      </c>
      <c r="B1643" s="5">
        <v>0.59730081822321968</v>
      </c>
    </row>
    <row r="1644" spans="1:2" x14ac:dyDescent="0.2">
      <c r="A1644" s="3">
        <v>34522</v>
      </c>
      <c r="B1644" s="5">
        <v>0.6103742826591636</v>
      </c>
    </row>
    <row r="1645" spans="1:2" x14ac:dyDescent="0.2">
      <c r="A1645" s="3">
        <v>34523</v>
      </c>
      <c r="B1645" s="5">
        <v>0.60946255291657447</v>
      </c>
    </row>
    <row r="1646" spans="1:2" x14ac:dyDescent="0.2">
      <c r="A1646" s="3">
        <v>34526</v>
      </c>
      <c r="B1646" s="5">
        <v>0.61046722300977552</v>
      </c>
    </row>
    <row r="1647" spans="1:2" x14ac:dyDescent="0.2">
      <c r="A1647" s="3">
        <v>34527</v>
      </c>
      <c r="B1647" s="5">
        <v>0.63158163977455495</v>
      </c>
    </row>
    <row r="1648" spans="1:2" x14ac:dyDescent="0.2">
      <c r="A1648" s="3">
        <v>34528</v>
      </c>
      <c r="B1648" s="5">
        <v>0.6229594024545112</v>
      </c>
    </row>
    <row r="1649" spans="1:2" x14ac:dyDescent="0.2">
      <c r="A1649" s="3">
        <v>34529</v>
      </c>
      <c r="B1649" s="5">
        <v>0.65674396550016068</v>
      </c>
    </row>
    <row r="1650" spans="1:2" x14ac:dyDescent="0.2">
      <c r="A1650" s="3">
        <v>34530</v>
      </c>
      <c r="B1650" s="5">
        <v>0.64970654585897158</v>
      </c>
    </row>
    <row r="1651" spans="1:2" x14ac:dyDescent="0.2">
      <c r="A1651" s="3">
        <v>34533</v>
      </c>
      <c r="B1651" s="5">
        <v>0.63558328204824577</v>
      </c>
    </row>
    <row r="1652" spans="1:2" x14ac:dyDescent="0.2">
      <c r="A1652" s="3">
        <v>34534</v>
      </c>
      <c r="B1652" s="5">
        <v>0.6247492065344028</v>
      </c>
    </row>
    <row r="1653" spans="1:2" x14ac:dyDescent="0.2">
      <c r="A1653" s="3">
        <v>34535</v>
      </c>
      <c r="B1653" s="5">
        <v>0.63291097744459535</v>
      </c>
    </row>
    <row r="1654" spans="1:2" x14ac:dyDescent="0.2">
      <c r="A1654" s="3">
        <v>34536</v>
      </c>
      <c r="B1654" s="5">
        <v>0.63683278298453105</v>
      </c>
    </row>
    <row r="1655" spans="1:2" x14ac:dyDescent="0.2">
      <c r="A1655" s="3">
        <v>34537</v>
      </c>
      <c r="B1655" s="5">
        <v>0.61824596536529364</v>
      </c>
    </row>
    <row r="1656" spans="1:2" x14ac:dyDescent="0.2">
      <c r="A1656" s="3">
        <v>34540</v>
      </c>
      <c r="B1656" s="5">
        <v>0.60088275414415682</v>
      </c>
    </row>
    <row r="1657" spans="1:2" x14ac:dyDescent="0.2">
      <c r="A1657" s="3">
        <v>34541</v>
      </c>
      <c r="B1657" s="5">
        <v>0.59048443498692271</v>
      </c>
    </row>
    <row r="1658" spans="1:2" x14ac:dyDescent="0.2">
      <c r="A1658" s="3">
        <v>34542</v>
      </c>
      <c r="B1658" s="5">
        <v>0.61097524484654253</v>
      </c>
    </row>
    <row r="1659" spans="1:2" x14ac:dyDescent="0.2">
      <c r="A1659" s="3">
        <v>34543</v>
      </c>
      <c r="B1659" s="5">
        <v>0.59474423813276289</v>
      </c>
    </row>
    <row r="1660" spans="1:2" x14ac:dyDescent="0.2">
      <c r="A1660" s="3">
        <v>34544</v>
      </c>
      <c r="B1660" s="5">
        <v>0.62385398428431948</v>
      </c>
    </row>
    <row r="1661" spans="1:2" x14ac:dyDescent="0.2">
      <c r="A1661" s="3">
        <v>34548</v>
      </c>
      <c r="B1661" s="5">
        <v>0.64701236738368573</v>
      </c>
    </row>
    <row r="1662" spans="1:2" x14ac:dyDescent="0.2">
      <c r="A1662" s="3">
        <v>34549</v>
      </c>
      <c r="B1662" s="5">
        <v>0.63354220786827642</v>
      </c>
    </row>
    <row r="1663" spans="1:2" x14ac:dyDescent="0.2">
      <c r="A1663" s="3">
        <v>34550</v>
      </c>
      <c r="B1663" s="5">
        <v>0.61496647117881131</v>
      </c>
    </row>
    <row r="1664" spans="1:2" x14ac:dyDescent="0.2">
      <c r="A1664" s="3">
        <v>34551</v>
      </c>
      <c r="B1664" s="5">
        <v>0.60108277060067639</v>
      </c>
    </row>
    <row r="1665" spans="1:2" x14ac:dyDescent="0.2">
      <c r="A1665" s="3">
        <v>34554</v>
      </c>
      <c r="B1665" s="5">
        <v>0.58955946926081748</v>
      </c>
    </row>
    <row r="1666" spans="1:2" x14ac:dyDescent="0.2">
      <c r="A1666" s="3">
        <v>34555</v>
      </c>
      <c r="B1666" s="5">
        <v>0.62086235746745544</v>
      </c>
    </row>
    <row r="1667" spans="1:2" x14ac:dyDescent="0.2">
      <c r="A1667" s="3">
        <v>34556</v>
      </c>
      <c r="B1667" s="5">
        <v>0.60461697156982042</v>
      </c>
    </row>
    <row r="1668" spans="1:2" x14ac:dyDescent="0.2">
      <c r="A1668" s="3">
        <v>34557</v>
      </c>
      <c r="B1668" s="5">
        <v>0.58826477106513164</v>
      </c>
    </row>
    <row r="1669" spans="1:2" x14ac:dyDescent="0.2">
      <c r="A1669" s="3">
        <v>34558</v>
      </c>
      <c r="B1669" s="5">
        <v>0.58398887396863297</v>
      </c>
    </row>
    <row r="1670" spans="1:2" x14ac:dyDescent="0.2">
      <c r="A1670" s="3">
        <v>34561</v>
      </c>
      <c r="B1670" s="5">
        <v>0.58369355251773059</v>
      </c>
    </row>
    <row r="1671" spans="1:2" x14ac:dyDescent="0.2">
      <c r="A1671" s="3">
        <v>34562</v>
      </c>
      <c r="B1671" s="5">
        <v>0.57099358403133138</v>
      </c>
    </row>
    <row r="1672" spans="1:2" x14ac:dyDescent="0.2">
      <c r="A1672" s="3">
        <v>34563</v>
      </c>
      <c r="B1672" s="5">
        <v>0.56077773829617195</v>
      </c>
    </row>
    <row r="1673" spans="1:2" x14ac:dyDescent="0.2">
      <c r="A1673" s="3">
        <v>34564</v>
      </c>
      <c r="B1673" s="5">
        <v>0.54799793312213774</v>
      </c>
    </row>
    <row r="1674" spans="1:2" x14ac:dyDescent="0.2">
      <c r="A1674" s="3">
        <v>34565</v>
      </c>
      <c r="B1674" s="5">
        <v>0.64265053423651652</v>
      </c>
    </row>
    <row r="1675" spans="1:2" x14ac:dyDescent="0.2">
      <c r="A1675" s="3">
        <v>34568</v>
      </c>
      <c r="B1675" s="5">
        <v>0.6291374628571883</v>
      </c>
    </row>
    <row r="1676" spans="1:2" x14ac:dyDescent="0.2">
      <c r="A1676" s="3">
        <v>34569</v>
      </c>
      <c r="B1676" s="5">
        <v>0.62687765863731426</v>
      </c>
    </row>
    <row r="1677" spans="1:2" x14ac:dyDescent="0.2">
      <c r="A1677" s="3">
        <v>34570</v>
      </c>
      <c r="B1677" s="5">
        <v>0.61749142930213008</v>
      </c>
    </row>
    <row r="1678" spans="1:2" x14ac:dyDescent="0.2">
      <c r="A1678" s="3">
        <v>34571</v>
      </c>
      <c r="B1678" s="5">
        <v>0.60257074400847321</v>
      </c>
    </row>
    <row r="1679" spans="1:2" x14ac:dyDescent="0.2">
      <c r="A1679" s="3">
        <v>34572</v>
      </c>
      <c r="B1679" s="5">
        <v>0.65205732774673586</v>
      </c>
    </row>
    <row r="1680" spans="1:2" x14ac:dyDescent="0.2">
      <c r="A1680" s="3">
        <v>34575</v>
      </c>
      <c r="B1680" s="5">
        <v>0.65506347334259363</v>
      </c>
    </row>
    <row r="1681" spans="1:2" x14ac:dyDescent="0.2">
      <c r="A1681" s="3">
        <v>34576</v>
      </c>
      <c r="B1681" s="5">
        <v>0.64090352736327072</v>
      </c>
    </row>
    <row r="1682" spans="1:2" x14ac:dyDescent="0.2">
      <c r="A1682" s="3">
        <v>34577</v>
      </c>
      <c r="B1682" s="5">
        <v>0.63397506012905447</v>
      </c>
    </row>
    <row r="1683" spans="1:2" x14ac:dyDescent="0.2">
      <c r="A1683" s="3">
        <v>34578</v>
      </c>
      <c r="B1683" s="5">
        <v>0.6245737219068126</v>
      </c>
    </row>
    <row r="1684" spans="1:2" x14ac:dyDescent="0.2">
      <c r="A1684" s="3">
        <v>34579</v>
      </c>
      <c r="B1684" s="5">
        <v>0.61370887654373774</v>
      </c>
    </row>
    <row r="1685" spans="1:2" x14ac:dyDescent="0.2">
      <c r="A1685" s="3">
        <v>34583</v>
      </c>
      <c r="B1685" s="5">
        <v>0.60852407058104607</v>
      </c>
    </row>
    <row r="1686" spans="1:2" x14ac:dyDescent="0.2">
      <c r="A1686" s="3">
        <v>34584</v>
      </c>
      <c r="B1686" s="5">
        <v>0.60003693971689231</v>
      </c>
    </row>
    <row r="1687" spans="1:2" x14ac:dyDescent="0.2">
      <c r="A1687" s="3">
        <v>34585</v>
      </c>
      <c r="B1687" s="5">
        <v>0.59485100223479603</v>
      </c>
    </row>
    <row r="1688" spans="1:2" x14ac:dyDescent="0.2">
      <c r="A1688" s="3">
        <v>34586</v>
      </c>
      <c r="B1688" s="5">
        <v>0.58285776107786014</v>
      </c>
    </row>
    <row r="1689" spans="1:2" x14ac:dyDescent="0.2">
      <c r="A1689" s="3">
        <v>34589</v>
      </c>
      <c r="B1689" s="5">
        <v>0.57399243970902902</v>
      </c>
    </row>
    <row r="1690" spans="1:2" x14ac:dyDescent="0.2">
      <c r="A1690" s="3">
        <v>34590</v>
      </c>
      <c r="B1690" s="5">
        <v>0.56535366229058004</v>
      </c>
    </row>
    <row r="1691" spans="1:2" x14ac:dyDescent="0.2">
      <c r="A1691" s="3">
        <v>34591</v>
      </c>
      <c r="B1691" s="5">
        <v>0.55303986575758157</v>
      </c>
    </row>
    <row r="1692" spans="1:2" x14ac:dyDescent="0.2">
      <c r="A1692" s="3">
        <v>34592</v>
      </c>
      <c r="B1692" s="5">
        <v>0.54202210716682431</v>
      </c>
    </row>
    <row r="1693" spans="1:2" x14ac:dyDescent="0.2">
      <c r="A1693" s="3">
        <v>34593</v>
      </c>
      <c r="B1693" s="5">
        <v>0.53288850306778535</v>
      </c>
    </row>
    <row r="1694" spans="1:2" x14ac:dyDescent="0.2">
      <c r="A1694" s="3">
        <v>34596</v>
      </c>
      <c r="B1694" s="5">
        <v>0.54490340505865176</v>
      </c>
    </row>
    <row r="1695" spans="1:2" x14ac:dyDescent="0.2">
      <c r="A1695" s="3">
        <v>34597</v>
      </c>
      <c r="B1695" s="5">
        <v>0.53353057157749206</v>
      </c>
    </row>
    <row r="1696" spans="1:2" x14ac:dyDescent="0.2">
      <c r="A1696" s="3">
        <v>34598</v>
      </c>
      <c r="B1696" s="5">
        <v>0.57115556452298022</v>
      </c>
    </row>
    <row r="1697" spans="1:2" x14ac:dyDescent="0.2">
      <c r="A1697" s="3">
        <v>34599</v>
      </c>
      <c r="B1697" s="5">
        <v>0.55945240007743013</v>
      </c>
    </row>
    <row r="1698" spans="1:2" x14ac:dyDescent="0.2">
      <c r="A1698" s="3">
        <v>34600</v>
      </c>
      <c r="B1698" s="5">
        <v>0.54727711428336534</v>
      </c>
    </row>
    <row r="1699" spans="1:2" x14ac:dyDescent="0.2">
      <c r="A1699" s="3">
        <v>34603</v>
      </c>
      <c r="B1699" s="5">
        <v>0.54546474931363464</v>
      </c>
    </row>
    <row r="1700" spans="1:2" x14ac:dyDescent="0.2">
      <c r="A1700" s="3">
        <v>34604</v>
      </c>
      <c r="B1700" s="5">
        <v>0.58916025772724701</v>
      </c>
    </row>
    <row r="1701" spans="1:2" x14ac:dyDescent="0.2">
      <c r="A1701" s="3">
        <v>34605</v>
      </c>
      <c r="B1701" s="5">
        <v>0.57923680061127314</v>
      </c>
    </row>
    <row r="1702" spans="1:2" x14ac:dyDescent="0.2">
      <c r="A1702" s="3">
        <v>34606</v>
      </c>
      <c r="B1702" s="5">
        <v>0.5755847137659621</v>
      </c>
    </row>
    <row r="1703" spans="1:2" x14ac:dyDescent="0.2">
      <c r="A1703" s="3">
        <v>34607</v>
      </c>
      <c r="B1703" s="5">
        <v>0.56228423540623229</v>
      </c>
    </row>
    <row r="1704" spans="1:2" x14ac:dyDescent="0.2">
      <c r="A1704" s="3">
        <v>34610</v>
      </c>
      <c r="B1704" s="5">
        <v>0.55859860322075161</v>
      </c>
    </row>
    <row r="1705" spans="1:2" x14ac:dyDescent="0.2">
      <c r="A1705" s="3">
        <v>34611</v>
      </c>
      <c r="B1705" s="5">
        <v>0.56000298967142192</v>
      </c>
    </row>
    <row r="1706" spans="1:2" x14ac:dyDescent="0.2">
      <c r="A1706" s="3">
        <v>34612</v>
      </c>
      <c r="B1706" s="5">
        <v>0.54832887888053594</v>
      </c>
    </row>
    <row r="1707" spans="1:2" x14ac:dyDescent="0.2">
      <c r="A1707" s="3">
        <v>34613</v>
      </c>
      <c r="B1707" s="5">
        <v>0.54020087363548908</v>
      </c>
    </row>
    <row r="1708" spans="1:2" x14ac:dyDescent="0.2">
      <c r="A1708" s="3">
        <v>34614</v>
      </c>
      <c r="B1708" s="5">
        <v>0.53257462747839979</v>
      </c>
    </row>
    <row r="1709" spans="1:2" x14ac:dyDescent="0.2">
      <c r="A1709" s="3">
        <v>34618</v>
      </c>
      <c r="B1709" s="5">
        <v>0.5515395621306538</v>
      </c>
    </row>
    <row r="1710" spans="1:2" x14ac:dyDescent="0.2">
      <c r="A1710" s="3">
        <v>34619</v>
      </c>
      <c r="B1710" s="5">
        <v>0.53940275665623649</v>
      </c>
    </row>
    <row r="1711" spans="1:2" x14ac:dyDescent="0.2">
      <c r="A1711" s="3">
        <v>34620</v>
      </c>
      <c r="B1711" s="5">
        <v>0.54623041143615392</v>
      </c>
    </row>
    <row r="1712" spans="1:2" x14ac:dyDescent="0.2">
      <c r="A1712" s="3">
        <v>34621</v>
      </c>
      <c r="B1712" s="5">
        <v>0.53546511094599114</v>
      </c>
    </row>
    <row r="1713" spans="1:2" x14ac:dyDescent="0.2">
      <c r="A1713" s="3">
        <v>34624</v>
      </c>
      <c r="B1713" s="5">
        <v>0.62637018479684847</v>
      </c>
    </row>
    <row r="1714" spans="1:2" x14ac:dyDescent="0.2">
      <c r="A1714" s="3">
        <v>34625</v>
      </c>
      <c r="B1714" s="5">
        <v>0.63636371831360461</v>
      </c>
    </row>
    <row r="1715" spans="1:2" x14ac:dyDescent="0.2">
      <c r="A1715" s="3">
        <v>34626</v>
      </c>
      <c r="B1715" s="5">
        <v>0.61813550998101319</v>
      </c>
    </row>
    <row r="1716" spans="1:2" x14ac:dyDescent="0.2">
      <c r="A1716" s="3">
        <v>34627</v>
      </c>
      <c r="B1716" s="5">
        <v>0.61446467816178818</v>
      </c>
    </row>
    <row r="1717" spans="1:2" x14ac:dyDescent="0.2">
      <c r="A1717" s="3">
        <v>34628</v>
      </c>
      <c r="B1717" s="5">
        <v>0.59732209671760172</v>
      </c>
    </row>
    <row r="1718" spans="1:2" x14ac:dyDescent="0.2">
      <c r="A1718" s="3">
        <v>34631</v>
      </c>
      <c r="B1718" s="5">
        <v>0.58200913357474371</v>
      </c>
    </row>
    <row r="1719" spans="1:2" x14ac:dyDescent="0.2">
      <c r="A1719" s="3">
        <v>34632</v>
      </c>
      <c r="B1719" s="5">
        <v>0.56822058486534521</v>
      </c>
    </row>
    <row r="1720" spans="1:2" x14ac:dyDescent="0.2">
      <c r="A1720" s="3">
        <v>34633</v>
      </c>
      <c r="B1720" s="5">
        <v>0.56301861377044571</v>
      </c>
    </row>
    <row r="1721" spans="1:2" x14ac:dyDescent="0.2">
      <c r="A1721" s="3">
        <v>34634</v>
      </c>
      <c r="B1721" s="5">
        <v>0.55107748845311066</v>
      </c>
    </row>
    <row r="1722" spans="1:2" x14ac:dyDescent="0.2">
      <c r="A1722" s="3">
        <v>34635</v>
      </c>
      <c r="B1722" s="5">
        <v>0.53951890222818522</v>
      </c>
    </row>
    <row r="1723" spans="1:2" x14ac:dyDescent="0.2">
      <c r="A1723" s="3">
        <v>34638</v>
      </c>
      <c r="B1723" s="5">
        <v>0.53988382046229488</v>
      </c>
    </row>
    <row r="1724" spans="1:2" x14ac:dyDescent="0.2">
      <c r="A1724" s="3">
        <v>34639</v>
      </c>
      <c r="B1724" s="5">
        <v>0.54060555032849966</v>
      </c>
    </row>
    <row r="1725" spans="1:2" x14ac:dyDescent="0.2">
      <c r="A1725" s="3">
        <v>34640</v>
      </c>
      <c r="B1725" s="5">
        <v>0.53078087933548945</v>
      </c>
    </row>
    <row r="1726" spans="1:2" x14ac:dyDescent="0.2">
      <c r="A1726" s="3">
        <v>34641</v>
      </c>
      <c r="B1726" s="5">
        <v>0.52516665927773332</v>
      </c>
    </row>
    <row r="1727" spans="1:2" x14ac:dyDescent="0.2">
      <c r="A1727" s="3">
        <v>34642</v>
      </c>
      <c r="B1727" s="5">
        <v>0.5871791643626515</v>
      </c>
    </row>
    <row r="1728" spans="1:2" x14ac:dyDescent="0.2">
      <c r="A1728" s="3">
        <v>34645</v>
      </c>
      <c r="B1728" s="5">
        <v>0.58860630044076667</v>
      </c>
    </row>
    <row r="1729" spans="1:2" x14ac:dyDescent="0.2">
      <c r="A1729" s="3">
        <v>34646</v>
      </c>
      <c r="B1729" s="5">
        <v>0.58290782823190901</v>
      </c>
    </row>
    <row r="1730" spans="1:2" x14ac:dyDescent="0.2">
      <c r="A1730" s="3">
        <v>34647</v>
      </c>
      <c r="B1730" s="5">
        <v>0.57151144722459823</v>
      </c>
    </row>
    <row r="1731" spans="1:2" x14ac:dyDescent="0.2">
      <c r="A1731" s="3">
        <v>34648</v>
      </c>
      <c r="B1731" s="5">
        <v>0.59840723031440912</v>
      </c>
    </row>
    <row r="1732" spans="1:2" x14ac:dyDescent="0.2">
      <c r="A1732" s="3">
        <v>34652</v>
      </c>
      <c r="B1732" s="5">
        <v>0.5839619423462542</v>
      </c>
    </row>
    <row r="1733" spans="1:2" x14ac:dyDescent="0.2">
      <c r="A1733" s="3">
        <v>34653</v>
      </c>
      <c r="B1733" s="5">
        <v>0.57183796806406439</v>
      </c>
    </row>
    <row r="1734" spans="1:2" x14ac:dyDescent="0.2">
      <c r="A1734" s="3">
        <v>34654</v>
      </c>
      <c r="B1734" s="5">
        <v>0.5580617051171286</v>
      </c>
    </row>
    <row r="1735" spans="1:2" x14ac:dyDescent="0.2">
      <c r="A1735" s="3">
        <v>34655</v>
      </c>
      <c r="B1735" s="5">
        <v>0.54640993341695498</v>
      </c>
    </row>
    <row r="1736" spans="1:2" x14ac:dyDescent="0.2">
      <c r="A1736" s="3">
        <v>34656</v>
      </c>
      <c r="B1736" s="5">
        <v>0.53868517217361711</v>
      </c>
    </row>
    <row r="1737" spans="1:2" x14ac:dyDescent="0.2">
      <c r="A1737" s="3">
        <v>34659</v>
      </c>
      <c r="B1737" s="5">
        <v>0.53542379296790377</v>
      </c>
    </row>
    <row r="1738" spans="1:2" x14ac:dyDescent="0.2">
      <c r="A1738" s="3">
        <v>34660</v>
      </c>
      <c r="B1738" s="5">
        <v>0.52531302132666324</v>
      </c>
    </row>
    <row r="1739" spans="1:2" x14ac:dyDescent="0.2">
      <c r="A1739" s="3">
        <v>34661</v>
      </c>
      <c r="B1739" s="5">
        <v>0.51755697304428128</v>
      </c>
    </row>
    <row r="1740" spans="1:2" x14ac:dyDescent="0.2">
      <c r="A1740" s="3">
        <v>34662</v>
      </c>
      <c r="B1740" s="5">
        <v>0.50911045562580881</v>
      </c>
    </row>
    <row r="1741" spans="1:2" x14ac:dyDescent="0.2">
      <c r="A1741" s="3">
        <v>34663</v>
      </c>
      <c r="B1741" s="5">
        <v>0.50274366397508274</v>
      </c>
    </row>
    <row r="1742" spans="1:2" x14ac:dyDescent="0.2">
      <c r="A1742" s="3">
        <v>34666</v>
      </c>
      <c r="B1742" s="5">
        <v>0.50082801315208703</v>
      </c>
    </row>
    <row r="1743" spans="1:2" x14ac:dyDescent="0.2">
      <c r="A1743" s="3">
        <v>34667</v>
      </c>
      <c r="B1743" s="5">
        <v>0.49436531699899172</v>
      </c>
    </row>
    <row r="1744" spans="1:2" x14ac:dyDescent="0.2">
      <c r="A1744" s="3">
        <v>34668</v>
      </c>
      <c r="B1744" s="5">
        <v>0.49466171155064553</v>
      </c>
    </row>
    <row r="1745" spans="1:2" x14ac:dyDescent="0.2">
      <c r="A1745" s="3">
        <v>34669</v>
      </c>
      <c r="B1745" s="5">
        <v>0.48724757635645172</v>
      </c>
    </row>
    <row r="1746" spans="1:2" x14ac:dyDescent="0.2">
      <c r="A1746" s="3">
        <v>34670</v>
      </c>
      <c r="B1746" s="5">
        <v>0.491924278665545</v>
      </c>
    </row>
    <row r="1747" spans="1:2" x14ac:dyDescent="0.2">
      <c r="A1747" s="3">
        <v>34673</v>
      </c>
      <c r="B1747" s="5">
        <v>0.54292819758049771</v>
      </c>
    </row>
    <row r="1748" spans="1:2" x14ac:dyDescent="0.2">
      <c r="A1748" s="3">
        <v>34674</v>
      </c>
      <c r="B1748" s="5">
        <v>0.53166162706790365</v>
      </c>
    </row>
    <row r="1749" spans="1:2" x14ac:dyDescent="0.2">
      <c r="A1749" s="3">
        <v>34675</v>
      </c>
      <c r="B1749" s="5">
        <v>0.52108417832404919</v>
      </c>
    </row>
    <row r="1750" spans="1:2" x14ac:dyDescent="0.2">
      <c r="A1750" s="3">
        <v>34676</v>
      </c>
      <c r="B1750" s="5">
        <v>0.5132467730279372</v>
      </c>
    </row>
    <row r="1751" spans="1:2" x14ac:dyDescent="0.2">
      <c r="A1751" s="3">
        <v>34677</v>
      </c>
      <c r="B1751" s="5">
        <v>0.50834430939075781</v>
      </c>
    </row>
    <row r="1752" spans="1:2" x14ac:dyDescent="0.2">
      <c r="A1752" s="3">
        <v>34680</v>
      </c>
      <c r="B1752" s="5">
        <v>0.50192743665397055</v>
      </c>
    </row>
    <row r="1753" spans="1:2" x14ac:dyDescent="0.2">
      <c r="A1753" s="3">
        <v>34681</v>
      </c>
      <c r="B1753" s="5">
        <v>0.49607346189083851</v>
      </c>
    </row>
    <row r="1754" spans="1:2" x14ac:dyDescent="0.2">
      <c r="A1754" s="3">
        <v>34682</v>
      </c>
      <c r="B1754" s="5">
        <v>0.49375414527843892</v>
      </c>
    </row>
    <row r="1755" spans="1:2" x14ac:dyDescent="0.2">
      <c r="A1755" s="3">
        <v>34683</v>
      </c>
      <c r="B1755" s="5">
        <v>0.48641653238098237</v>
      </c>
    </row>
    <row r="1756" spans="1:2" x14ac:dyDescent="0.2">
      <c r="A1756" s="3">
        <v>34684</v>
      </c>
      <c r="B1756" s="5">
        <v>0.48019878006008976</v>
      </c>
    </row>
    <row r="1757" spans="1:2" x14ac:dyDescent="0.2">
      <c r="A1757" s="3">
        <v>34687</v>
      </c>
      <c r="B1757" s="5">
        <v>0.47406524205448303</v>
      </c>
    </row>
    <row r="1758" spans="1:2" x14ac:dyDescent="0.2">
      <c r="A1758" s="3">
        <v>34688</v>
      </c>
      <c r="B1758" s="5">
        <v>0.46906003862653295</v>
      </c>
    </row>
    <row r="1759" spans="1:2" x14ac:dyDescent="0.2">
      <c r="A1759" s="3">
        <v>34689</v>
      </c>
      <c r="B1759" s="5">
        <v>0.46459552584314989</v>
      </c>
    </row>
    <row r="1760" spans="1:2" x14ac:dyDescent="0.2">
      <c r="A1760" s="3">
        <v>34690</v>
      </c>
      <c r="B1760" s="5">
        <v>0.46021577130745561</v>
      </c>
    </row>
    <row r="1761" spans="1:2" x14ac:dyDescent="0.2">
      <c r="A1761" s="3">
        <v>34691</v>
      </c>
      <c r="B1761" s="5">
        <v>0.45921085385017502</v>
      </c>
    </row>
    <row r="1762" spans="1:2" x14ac:dyDescent="0.2">
      <c r="A1762" s="3">
        <v>34696</v>
      </c>
      <c r="B1762" s="5">
        <v>0.45949950990347521</v>
      </c>
    </row>
    <row r="1763" spans="1:2" x14ac:dyDescent="0.2">
      <c r="A1763" s="3">
        <v>34697</v>
      </c>
      <c r="B1763" s="5">
        <v>0.45898247845909845</v>
      </c>
    </row>
    <row r="1764" spans="1:2" x14ac:dyDescent="0.2">
      <c r="A1764" s="3">
        <v>34698</v>
      </c>
      <c r="B1764" s="5">
        <v>0.49287283988965308</v>
      </c>
    </row>
    <row r="1765" spans="1:2" x14ac:dyDescent="0.2">
      <c r="A1765" s="3">
        <v>34702</v>
      </c>
      <c r="B1765" s="5">
        <v>0.48572219254979665</v>
      </c>
    </row>
    <row r="1766" spans="1:2" x14ac:dyDescent="0.2">
      <c r="A1766" s="3">
        <v>34703</v>
      </c>
      <c r="B1766" s="5">
        <v>0.52888895734735042</v>
      </c>
    </row>
    <row r="1767" spans="1:2" x14ac:dyDescent="0.2">
      <c r="A1767" s="3">
        <v>34704</v>
      </c>
      <c r="B1767" s="5">
        <v>0.56863325164552014</v>
      </c>
    </row>
    <row r="1768" spans="1:2" x14ac:dyDescent="0.2">
      <c r="A1768" s="3">
        <v>34705</v>
      </c>
      <c r="B1768" s="5">
        <v>0.56675830238280267</v>
      </c>
    </row>
    <row r="1769" spans="1:2" x14ac:dyDescent="0.2">
      <c r="A1769" s="3">
        <v>34708</v>
      </c>
      <c r="B1769" s="5">
        <v>0.56052657607663181</v>
      </c>
    </row>
    <row r="1770" spans="1:2" x14ac:dyDescent="0.2">
      <c r="A1770" s="3">
        <v>34709</v>
      </c>
      <c r="B1770" s="5">
        <v>0.59844402879871794</v>
      </c>
    </row>
    <row r="1771" spans="1:2" x14ac:dyDescent="0.2">
      <c r="A1771" s="3">
        <v>34710</v>
      </c>
      <c r="B1771" s="5">
        <v>0.58254838951794174</v>
      </c>
    </row>
    <row r="1772" spans="1:2" x14ac:dyDescent="0.2">
      <c r="A1772" s="3">
        <v>34711</v>
      </c>
      <c r="B1772" s="5">
        <v>0.57610101361590327</v>
      </c>
    </row>
    <row r="1773" spans="1:2" x14ac:dyDescent="0.2">
      <c r="A1773" s="3">
        <v>34712</v>
      </c>
      <c r="B1773" s="5">
        <v>0.63617878426833741</v>
      </c>
    </row>
    <row r="1774" spans="1:2" x14ac:dyDescent="0.2">
      <c r="A1774" s="3">
        <v>34715</v>
      </c>
      <c r="B1774" s="5">
        <v>0.61747662414977267</v>
      </c>
    </row>
    <row r="1775" spans="1:2" x14ac:dyDescent="0.2">
      <c r="A1775" s="3">
        <v>34716</v>
      </c>
      <c r="B1775" s="5">
        <v>0.60492027900762757</v>
      </c>
    </row>
    <row r="1776" spans="1:2" x14ac:dyDescent="0.2">
      <c r="A1776" s="3">
        <v>34717</v>
      </c>
      <c r="B1776" s="5">
        <v>0.60121738973198924</v>
      </c>
    </row>
    <row r="1777" spans="1:2" x14ac:dyDescent="0.2">
      <c r="A1777" s="3">
        <v>34718</v>
      </c>
      <c r="B1777" s="5">
        <v>0.59858523247748463</v>
      </c>
    </row>
    <row r="1778" spans="1:2" x14ac:dyDescent="0.2">
      <c r="A1778" s="3">
        <v>34719</v>
      </c>
      <c r="B1778" s="5">
        <v>0.58274374204456592</v>
      </c>
    </row>
    <row r="1779" spans="1:2" x14ac:dyDescent="0.2">
      <c r="A1779" s="3">
        <v>34722</v>
      </c>
      <c r="B1779" s="5">
        <v>0.5698165931381205</v>
      </c>
    </row>
    <row r="1780" spans="1:2" x14ac:dyDescent="0.2">
      <c r="A1780" s="3">
        <v>34723</v>
      </c>
      <c r="B1780" s="5">
        <v>0.56255542093361544</v>
      </c>
    </row>
    <row r="1781" spans="1:2" x14ac:dyDescent="0.2">
      <c r="A1781" s="3">
        <v>34724</v>
      </c>
      <c r="B1781" s="5">
        <v>0.54973419590844708</v>
      </c>
    </row>
    <row r="1782" spans="1:2" x14ac:dyDescent="0.2">
      <c r="A1782" s="3">
        <v>34725</v>
      </c>
      <c r="B1782" s="5">
        <v>0.53814067645735109</v>
      </c>
    </row>
    <row r="1783" spans="1:2" x14ac:dyDescent="0.2">
      <c r="A1783" s="3">
        <v>34726</v>
      </c>
      <c r="B1783" s="5">
        <v>0.53705641737359144</v>
      </c>
    </row>
    <row r="1784" spans="1:2" x14ac:dyDescent="0.2">
      <c r="A1784" s="3">
        <v>34729</v>
      </c>
      <c r="B1784" s="5">
        <v>0.52603093357815633</v>
      </c>
    </row>
    <row r="1785" spans="1:2" x14ac:dyDescent="0.2">
      <c r="A1785" s="3">
        <v>34730</v>
      </c>
      <c r="B1785" s="5">
        <v>0.57032047095293925</v>
      </c>
    </row>
    <row r="1786" spans="1:2" x14ac:dyDescent="0.2">
      <c r="A1786" s="3">
        <v>34731</v>
      </c>
      <c r="B1786" s="5">
        <v>0.62536192141748503</v>
      </c>
    </row>
    <row r="1787" spans="1:2" x14ac:dyDescent="0.2">
      <c r="A1787" s="3">
        <v>34732</v>
      </c>
      <c r="B1787" s="5">
        <v>0.6085011512745353</v>
      </c>
    </row>
    <row r="1788" spans="1:2" x14ac:dyDescent="0.2">
      <c r="A1788" s="3">
        <v>34733</v>
      </c>
      <c r="B1788" s="5">
        <v>0.59272107162040744</v>
      </c>
    </row>
    <row r="1789" spans="1:2" x14ac:dyDescent="0.2">
      <c r="A1789" s="3">
        <v>34736</v>
      </c>
      <c r="B1789" s="5">
        <v>0.57995487011035096</v>
      </c>
    </row>
    <row r="1790" spans="1:2" x14ac:dyDescent="0.2">
      <c r="A1790" s="3">
        <v>34737</v>
      </c>
      <c r="B1790" s="5">
        <v>0.57678542063157368</v>
      </c>
    </row>
    <row r="1791" spans="1:2" x14ac:dyDescent="0.2">
      <c r="A1791" s="3">
        <v>34738</v>
      </c>
      <c r="B1791" s="5">
        <v>0.56363183321886012</v>
      </c>
    </row>
    <row r="1792" spans="1:2" x14ac:dyDescent="0.2">
      <c r="A1792" s="3">
        <v>34739</v>
      </c>
      <c r="B1792" s="5">
        <v>0.56200035482761923</v>
      </c>
    </row>
    <row r="1793" spans="1:2" x14ac:dyDescent="0.2">
      <c r="A1793" s="3">
        <v>34740</v>
      </c>
      <c r="B1793" s="5">
        <v>0.54945664534566441</v>
      </c>
    </row>
    <row r="1794" spans="1:2" x14ac:dyDescent="0.2">
      <c r="A1794" s="3">
        <v>34743</v>
      </c>
      <c r="B1794" s="5">
        <v>0.53745877252147334</v>
      </c>
    </row>
    <row r="1795" spans="1:2" x14ac:dyDescent="0.2">
      <c r="A1795" s="3">
        <v>34744</v>
      </c>
      <c r="B1795" s="5">
        <v>0.52954080438371398</v>
      </c>
    </row>
    <row r="1796" spans="1:2" x14ac:dyDescent="0.2">
      <c r="A1796" s="3">
        <v>34745</v>
      </c>
      <c r="B1796" s="5">
        <v>0.51913350713880202</v>
      </c>
    </row>
    <row r="1797" spans="1:2" x14ac:dyDescent="0.2">
      <c r="A1797" s="3">
        <v>34746</v>
      </c>
      <c r="B1797" s="5">
        <v>0.50991275460069774</v>
      </c>
    </row>
    <row r="1798" spans="1:2" x14ac:dyDescent="0.2">
      <c r="A1798" s="3">
        <v>34747</v>
      </c>
      <c r="B1798" s="5">
        <v>0.56831616079604308</v>
      </c>
    </row>
    <row r="1799" spans="1:2" x14ac:dyDescent="0.2">
      <c r="A1799" s="3">
        <v>34750</v>
      </c>
      <c r="B1799" s="5">
        <v>0.55475838187714122</v>
      </c>
    </row>
    <row r="1800" spans="1:2" x14ac:dyDescent="0.2">
      <c r="A1800" s="3">
        <v>34751</v>
      </c>
      <c r="B1800" s="5">
        <v>0.54783449329574041</v>
      </c>
    </row>
    <row r="1801" spans="1:2" x14ac:dyDescent="0.2">
      <c r="A1801" s="3">
        <v>34752</v>
      </c>
      <c r="B1801" s="5">
        <v>0.5362091366999826</v>
      </c>
    </row>
    <row r="1802" spans="1:2" x14ac:dyDescent="0.2">
      <c r="A1802" s="3">
        <v>34753</v>
      </c>
      <c r="B1802" s="5">
        <v>0.52984061662892123</v>
      </c>
    </row>
    <row r="1803" spans="1:2" x14ac:dyDescent="0.2">
      <c r="A1803" s="3">
        <v>34754</v>
      </c>
      <c r="B1803" s="5">
        <v>0.52140664820631166</v>
      </c>
    </row>
    <row r="1804" spans="1:2" x14ac:dyDescent="0.2">
      <c r="A1804" s="3">
        <v>34757</v>
      </c>
      <c r="B1804" s="5">
        <v>0.51631637343173031</v>
      </c>
    </row>
    <row r="1805" spans="1:2" x14ac:dyDescent="0.2">
      <c r="A1805" s="3">
        <v>34758</v>
      </c>
      <c r="B1805" s="5">
        <v>0.51561268794224058</v>
      </c>
    </row>
    <row r="1806" spans="1:2" x14ac:dyDescent="0.2">
      <c r="A1806" s="3">
        <v>34759</v>
      </c>
      <c r="B1806" s="5">
        <v>0.50754581090443596</v>
      </c>
    </row>
    <row r="1807" spans="1:2" x14ac:dyDescent="0.2">
      <c r="A1807" s="3">
        <v>34760</v>
      </c>
      <c r="B1807" s="5">
        <v>0.50166059622874903</v>
      </c>
    </row>
    <row r="1808" spans="1:2" x14ac:dyDescent="0.2">
      <c r="A1808" s="3">
        <v>34761</v>
      </c>
      <c r="B1808" s="5">
        <v>0.55313593419212737</v>
      </c>
    </row>
    <row r="1809" spans="1:2" x14ac:dyDescent="0.2">
      <c r="A1809" s="3">
        <v>34764</v>
      </c>
      <c r="B1809" s="5">
        <v>0.66141794504984996</v>
      </c>
    </row>
    <row r="1810" spans="1:2" x14ac:dyDescent="0.2">
      <c r="A1810" s="3">
        <v>34765</v>
      </c>
      <c r="B1810" s="5">
        <v>0.79792783027226533</v>
      </c>
    </row>
    <row r="1811" spans="1:2" x14ac:dyDescent="0.2">
      <c r="A1811" s="3">
        <v>34766</v>
      </c>
      <c r="B1811" s="5">
        <v>0.91163473875215617</v>
      </c>
    </row>
    <row r="1812" spans="1:2" x14ac:dyDescent="0.2">
      <c r="A1812" s="3">
        <v>34768</v>
      </c>
      <c r="B1812" s="5">
        <v>0.88189278603784393</v>
      </c>
    </row>
    <row r="1813" spans="1:2" x14ac:dyDescent="0.2">
      <c r="A1813" s="3">
        <v>34771</v>
      </c>
      <c r="B1813" s="5">
        <v>0.84647428486636034</v>
      </c>
    </row>
    <row r="1814" spans="1:2" x14ac:dyDescent="0.2">
      <c r="A1814" s="3">
        <v>34772</v>
      </c>
      <c r="B1814" s="5">
        <v>0.83803087536531484</v>
      </c>
    </row>
    <row r="1815" spans="1:2" x14ac:dyDescent="0.2">
      <c r="A1815" s="3">
        <v>34773</v>
      </c>
      <c r="B1815" s="5">
        <v>0.81693035072488218</v>
      </c>
    </row>
    <row r="1816" spans="1:2" x14ac:dyDescent="0.2">
      <c r="A1816" s="3">
        <v>34774</v>
      </c>
      <c r="B1816" s="5">
        <v>0.89187538190695359</v>
      </c>
    </row>
    <row r="1817" spans="1:2" x14ac:dyDescent="0.2">
      <c r="A1817" s="3">
        <v>34775</v>
      </c>
      <c r="B1817" s="5">
        <v>0.88355173217803462</v>
      </c>
    </row>
    <row r="1818" spans="1:2" x14ac:dyDescent="0.2">
      <c r="A1818" s="3">
        <v>34778</v>
      </c>
      <c r="B1818" s="5">
        <v>0.89796747632880503</v>
      </c>
    </row>
    <row r="1819" spans="1:2" x14ac:dyDescent="0.2">
      <c r="A1819" s="3">
        <v>34779</v>
      </c>
      <c r="B1819" s="5">
        <v>0.86414651622909955</v>
      </c>
    </row>
    <row r="1820" spans="1:2" x14ac:dyDescent="0.2">
      <c r="A1820" s="3">
        <v>34780</v>
      </c>
      <c r="B1820" s="5">
        <v>0.82997599244272469</v>
      </c>
    </row>
    <row r="1821" spans="1:2" x14ac:dyDescent="0.2">
      <c r="A1821" s="3">
        <v>34781</v>
      </c>
      <c r="B1821" s="5">
        <v>0.80594165195012946</v>
      </c>
    </row>
    <row r="1822" spans="1:2" x14ac:dyDescent="0.2">
      <c r="A1822" s="3">
        <v>34782</v>
      </c>
      <c r="B1822" s="5">
        <v>0.79823472598118617</v>
      </c>
    </row>
    <row r="1823" spans="1:2" x14ac:dyDescent="0.2">
      <c r="A1823" s="3">
        <v>34785</v>
      </c>
      <c r="B1823" s="5">
        <v>0.80230662580006318</v>
      </c>
    </row>
    <row r="1824" spans="1:2" x14ac:dyDescent="0.2">
      <c r="A1824" s="3">
        <v>34786</v>
      </c>
      <c r="B1824" s="5">
        <v>0.77253511112100104</v>
      </c>
    </row>
    <row r="1825" spans="1:2" x14ac:dyDescent="0.2">
      <c r="A1825" s="3">
        <v>34787</v>
      </c>
      <c r="B1825" s="5">
        <v>0.74537591717881357</v>
      </c>
    </row>
    <row r="1826" spans="1:2" x14ac:dyDescent="0.2">
      <c r="A1826" s="3">
        <v>34788</v>
      </c>
      <c r="B1826" s="5">
        <v>0.75578817206346638</v>
      </c>
    </row>
    <row r="1827" spans="1:2" x14ac:dyDescent="0.2">
      <c r="A1827" s="3">
        <v>34789</v>
      </c>
      <c r="B1827" s="5">
        <v>0.80265838131665557</v>
      </c>
    </row>
    <row r="1828" spans="1:2" x14ac:dyDescent="0.2">
      <c r="A1828" s="3">
        <v>34792</v>
      </c>
      <c r="B1828" s="5">
        <v>1.099848128578967</v>
      </c>
    </row>
    <row r="1829" spans="1:2" x14ac:dyDescent="0.2">
      <c r="A1829" s="3">
        <v>34793</v>
      </c>
      <c r="B1829" s="5">
        <v>1.0654163358550579</v>
      </c>
    </row>
    <row r="1830" spans="1:2" x14ac:dyDescent="0.2">
      <c r="A1830" s="3">
        <v>34794</v>
      </c>
      <c r="B1830" s="5">
        <v>1.0209629261272042</v>
      </c>
    </row>
    <row r="1831" spans="1:2" x14ac:dyDescent="0.2">
      <c r="A1831" s="3">
        <v>34795</v>
      </c>
      <c r="B1831" s="5">
        <v>0.97907075194313187</v>
      </c>
    </row>
    <row r="1832" spans="1:2" x14ac:dyDescent="0.2">
      <c r="A1832" s="3">
        <v>34796</v>
      </c>
      <c r="B1832" s="5">
        <v>0.96167886213122267</v>
      </c>
    </row>
    <row r="1833" spans="1:2" x14ac:dyDescent="0.2">
      <c r="A1833" s="3">
        <v>34799</v>
      </c>
      <c r="B1833" s="5">
        <v>0.97873480423286796</v>
      </c>
    </row>
    <row r="1834" spans="1:2" x14ac:dyDescent="0.2">
      <c r="A1834" s="3">
        <v>34800</v>
      </c>
      <c r="B1834" s="5">
        <v>1.0122651418218285</v>
      </c>
    </row>
    <row r="1835" spans="1:2" x14ac:dyDescent="0.2">
      <c r="A1835" s="3">
        <v>34801</v>
      </c>
      <c r="B1835" s="5">
        <v>0.98925249800260517</v>
      </c>
    </row>
    <row r="1836" spans="1:2" x14ac:dyDescent="0.2">
      <c r="A1836" s="3">
        <v>34802</v>
      </c>
      <c r="B1836" s="5">
        <v>0.94885854452121265</v>
      </c>
    </row>
    <row r="1837" spans="1:2" x14ac:dyDescent="0.2">
      <c r="A1837" s="3">
        <v>34806</v>
      </c>
      <c r="B1837" s="5">
        <v>0.91831855549610575</v>
      </c>
    </row>
    <row r="1838" spans="1:2" x14ac:dyDescent="0.2">
      <c r="A1838" s="3">
        <v>34807</v>
      </c>
      <c r="B1838" s="5">
        <v>0.97622763866777218</v>
      </c>
    </row>
    <row r="1839" spans="1:2" x14ac:dyDescent="0.2">
      <c r="A1839" s="3">
        <v>34808</v>
      </c>
      <c r="B1839" s="5">
        <v>0.96196834174152068</v>
      </c>
    </row>
    <row r="1840" spans="1:2" x14ac:dyDescent="0.2">
      <c r="A1840" s="3">
        <v>34809</v>
      </c>
      <c r="B1840" s="5">
        <v>0.92571973615878744</v>
      </c>
    </row>
    <row r="1841" spans="1:2" x14ac:dyDescent="0.2">
      <c r="A1841" s="3">
        <v>34810</v>
      </c>
      <c r="B1841" s="5">
        <v>1.0537276148417354</v>
      </c>
    </row>
    <row r="1842" spans="1:2" x14ac:dyDescent="0.2">
      <c r="A1842" s="3">
        <v>34813</v>
      </c>
      <c r="B1842" s="5">
        <v>1.0080405559209997</v>
      </c>
    </row>
    <row r="1843" spans="1:2" x14ac:dyDescent="0.2">
      <c r="A1843" s="3">
        <v>34814</v>
      </c>
      <c r="B1843" s="5">
        <v>0.97193577705051337</v>
      </c>
    </row>
    <row r="1844" spans="1:2" x14ac:dyDescent="0.2">
      <c r="A1844" s="3">
        <v>34815</v>
      </c>
      <c r="B1844" s="5">
        <v>1.0268993918285843</v>
      </c>
    </row>
    <row r="1845" spans="1:2" x14ac:dyDescent="0.2">
      <c r="A1845" s="3">
        <v>34816</v>
      </c>
      <c r="B1845" s="5">
        <v>1.1618731740860864</v>
      </c>
    </row>
    <row r="1846" spans="1:2" x14ac:dyDescent="0.2">
      <c r="A1846" s="3">
        <v>34817</v>
      </c>
      <c r="B1846" s="5">
        <v>1.1144549489206717</v>
      </c>
    </row>
    <row r="1847" spans="1:2" x14ac:dyDescent="0.2">
      <c r="A1847" s="3">
        <v>34820</v>
      </c>
      <c r="B1847" s="5">
        <v>1.0715541935508779</v>
      </c>
    </row>
    <row r="1848" spans="1:2" x14ac:dyDescent="0.2">
      <c r="A1848" s="3">
        <v>34821</v>
      </c>
      <c r="B1848" s="5">
        <v>1.0336813818796553</v>
      </c>
    </row>
    <row r="1849" spans="1:2" x14ac:dyDescent="0.2">
      <c r="A1849" s="3">
        <v>34822</v>
      </c>
      <c r="B1849" s="5">
        <v>0.98942755298343787</v>
      </c>
    </row>
    <row r="1850" spans="1:2" x14ac:dyDescent="0.2">
      <c r="A1850" s="3">
        <v>34823</v>
      </c>
      <c r="B1850" s="5">
        <v>0.94828993539229911</v>
      </c>
    </row>
    <row r="1851" spans="1:2" x14ac:dyDescent="0.2">
      <c r="A1851" s="3">
        <v>34824</v>
      </c>
      <c r="B1851" s="5">
        <v>0.90910810674559062</v>
      </c>
    </row>
    <row r="1852" spans="1:2" x14ac:dyDescent="0.2">
      <c r="A1852" s="3">
        <v>34827</v>
      </c>
      <c r="B1852" s="5">
        <v>0.8825473740089731</v>
      </c>
    </row>
    <row r="1853" spans="1:2" x14ac:dyDescent="0.2">
      <c r="A1853" s="3">
        <v>34828</v>
      </c>
      <c r="B1853" s="5">
        <v>0.90245344170955355</v>
      </c>
    </row>
    <row r="1854" spans="1:2" x14ac:dyDescent="0.2">
      <c r="A1854" s="3">
        <v>34829</v>
      </c>
      <c r="B1854" s="5">
        <v>0.86616973031643019</v>
      </c>
    </row>
    <row r="1855" spans="1:2" x14ac:dyDescent="0.2">
      <c r="A1855" s="3">
        <v>34830</v>
      </c>
      <c r="B1855" s="5">
        <v>0.87755443588133897</v>
      </c>
    </row>
    <row r="1856" spans="1:2" x14ac:dyDescent="0.2">
      <c r="A1856" s="3">
        <v>34831</v>
      </c>
      <c r="B1856" s="5">
        <v>0.99499203813662607</v>
      </c>
    </row>
    <row r="1857" spans="1:2" x14ac:dyDescent="0.2">
      <c r="A1857" s="3">
        <v>34834</v>
      </c>
      <c r="B1857" s="5">
        <v>1.0221242193014251</v>
      </c>
    </row>
    <row r="1858" spans="1:2" x14ac:dyDescent="0.2">
      <c r="A1858" s="3">
        <v>34835</v>
      </c>
      <c r="B1858" s="5">
        <v>0.97882069454235132</v>
      </c>
    </row>
    <row r="1859" spans="1:2" x14ac:dyDescent="0.2">
      <c r="A1859" s="3">
        <v>34836</v>
      </c>
      <c r="B1859" s="5">
        <v>0.95344106348288238</v>
      </c>
    </row>
    <row r="1860" spans="1:2" x14ac:dyDescent="0.2">
      <c r="A1860" s="3">
        <v>34837</v>
      </c>
      <c r="B1860" s="5">
        <v>0.92290795444001905</v>
      </c>
    </row>
    <row r="1861" spans="1:2" x14ac:dyDescent="0.2">
      <c r="A1861" s="3">
        <v>34838</v>
      </c>
      <c r="B1861" s="5">
        <v>0.90984526709303926</v>
      </c>
    </row>
    <row r="1862" spans="1:2" x14ac:dyDescent="0.2">
      <c r="A1862" s="3">
        <v>34842</v>
      </c>
      <c r="B1862" s="5">
        <v>0.89388969553384612</v>
      </c>
    </row>
    <row r="1863" spans="1:2" x14ac:dyDescent="0.2">
      <c r="A1863" s="3">
        <v>34843</v>
      </c>
      <c r="B1863" s="5">
        <v>0.87576471871615857</v>
      </c>
    </row>
    <row r="1864" spans="1:2" x14ac:dyDescent="0.2">
      <c r="A1864" s="3">
        <v>34844</v>
      </c>
      <c r="B1864" s="5">
        <v>0.84253187739207425</v>
      </c>
    </row>
    <row r="1865" spans="1:2" x14ac:dyDescent="0.2">
      <c r="A1865" s="3">
        <v>34845</v>
      </c>
      <c r="B1865" s="5">
        <v>1.0175686628602794</v>
      </c>
    </row>
    <row r="1866" spans="1:2" x14ac:dyDescent="0.2">
      <c r="A1866" s="3">
        <v>34848</v>
      </c>
      <c r="B1866" s="5">
        <v>1.1874362698696144</v>
      </c>
    </row>
    <row r="1867" spans="1:2" x14ac:dyDescent="0.2">
      <c r="A1867" s="3">
        <v>34849</v>
      </c>
      <c r="B1867" s="5">
        <v>1.1372925455845457</v>
      </c>
    </row>
    <row r="1868" spans="1:2" x14ac:dyDescent="0.2">
      <c r="A1868" s="3">
        <v>34850</v>
      </c>
      <c r="B1868" s="5">
        <v>1.0876013981122439</v>
      </c>
    </row>
    <row r="1869" spans="1:2" x14ac:dyDescent="0.2">
      <c r="A1869" s="3">
        <v>34851</v>
      </c>
      <c r="B1869" s="5">
        <v>1.1491738176059034</v>
      </c>
    </row>
    <row r="1870" spans="1:2" x14ac:dyDescent="0.2">
      <c r="A1870" s="3">
        <v>34852</v>
      </c>
      <c r="B1870" s="5">
        <v>1.1006251972692211</v>
      </c>
    </row>
    <row r="1871" spans="1:2" x14ac:dyDescent="0.2">
      <c r="A1871" s="3">
        <v>34855</v>
      </c>
      <c r="B1871" s="5">
        <v>1.051735466585259</v>
      </c>
    </row>
    <row r="1872" spans="1:2" x14ac:dyDescent="0.2">
      <c r="A1872" s="3">
        <v>34856</v>
      </c>
      <c r="B1872" s="5">
        <v>1.0109543896255562</v>
      </c>
    </row>
    <row r="1873" spans="1:2" x14ac:dyDescent="0.2">
      <c r="A1873" s="3">
        <v>34857</v>
      </c>
      <c r="B1873" s="5">
        <v>0.98051702095933879</v>
      </c>
    </row>
    <row r="1874" spans="1:2" x14ac:dyDescent="0.2">
      <c r="A1874" s="3">
        <v>34858</v>
      </c>
      <c r="B1874" s="5">
        <v>0.97268243311029201</v>
      </c>
    </row>
    <row r="1875" spans="1:2" x14ac:dyDescent="0.2">
      <c r="A1875" s="3">
        <v>34859</v>
      </c>
      <c r="B1875" s="5">
        <v>0.94978810808159386</v>
      </c>
    </row>
    <row r="1876" spans="1:2" x14ac:dyDescent="0.2">
      <c r="A1876" s="3">
        <v>34862</v>
      </c>
      <c r="B1876" s="5">
        <v>0.92150807068528706</v>
      </c>
    </row>
    <row r="1877" spans="1:2" x14ac:dyDescent="0.2">
      <c r="A1877" s="3">
        <v>34863</v>
      </c>
      <c r="B1877" s="5">
        <v>0.89598758732558592</v>
      </c>
    </row>
    <row r="1878" spans="1:2" x14ac:dyDescent="0.2">
      <c r="A1878" s="3">
        <v>34864</v>
      </c>
      <c r="B1878" s="5">
        <v>0.8690390085778108</v>
      </c>
    </row>
    <row r="1879" spans="1:2" x14ac:dyDescent="0.2">
      <c r="A1879" s="3">
        <v>34865</v>
      </c>
      <c r="B1879" s="5">
        <v>0.83485612201401793</v>
      </c>
    </row>
    <row r="1880" spans="1:2" x14ac:dyDescent="0.2">
      <c r="A1880" s="3">
        <v>34866</v>
      </c>
      <c r="B1880" s="5">
        <v>0.80879397300163913</v>
      </c>
    </row>
    <row r="1881" spans="1:2" x14ac:dyDescent="0.2">
      <c r="A1881" s="3">
        <v>34869</v>
      </c>
      <c r="B1881" s="5">
        <v>0.77905134192698511</v>
      </c>
    </row>
    <row r="1882" spans="1:2" x14ac:dyDescent="0.2">
      <c r="A1882" s="3">
        <v>34870</v>
      </c>
      <c r="B1882" s="5">
        <v>0.7569271447195407</v>
      </c>
    </row>
    <row r="1883" spans="1:2" x14ac:dyDescent="0.2">
      <c r="A1883" s="3">
        <v>34871</v>
      </c>
      <c r="B1883" s="5">
        <v>0.73693970523760144</v>
      </c>
    </row>
    <row r="1884" spans="1:2" x14ac:dyDescent="0.2">
      <c r="A1884" s="3">
        <v>34872</v>
      </c>
      <c r="B1884" s="5">
        <v>0.71551983118107254</v>
      </c>
    </row>
    <row r="1885" spans="1:2" x14ac:dyDescent="0.2">
      <c r="A1885" s="3">
        <v>34873</v>
      </c>
      <c r="B1885" s="5">
        <v>0.69524619521584419</v>
      </c>
    </row>
    <row r="1886" spans="1:2" x14ac:dyDescent="0.2">
      <c r="A1886" s="3">
        <v>34876</v>
      </c>
      <c r="B1886" s="5">
        <v>0.67378013798042891</v>
      </c>
    </row>
    <row r="1887" spans="1:2" x14ac:dyDescent="0.2">
      <c r="A1887" s="3">
        <v>34877</v>
      </c>
      <c r="B1887" s="5">
        <v>0.65327204315009657</v>
      </c>
    </row>
    <row r="1888" spans="1:2" x14ac:dyDescent="0.2">
      <c r="A1888" s="3">
        <v>34878</v>
      </c>
      <c r="B1888" s="5">
        <v>0.63865947492654951</v>
      </c>
    </row>
    <row r="1889" spans="1:2" x14ac:dyDescent="0.2">
      <c r="A1889" s="3">
        <v>34879</v>
      </c>
      <c r="B1889" s="5">
        <v>0.77847533553826276</v>
      </c>
    </row>
    <row r="1890" spans="1:2" x14ac:dyDescent="0.2">
      <c r="A1890" s="3">
        <v>34880</v>
      </c>
      <c r="B1890" s="5">
        <v>0.80507235882531403</v>
      </c>
    </row>
    <row r="1891" spans="1:2" x14ac:dyDescent="0.2">
      <c r="A1891" s="3">
        <v>34884</v>
      </c>
      <c r="B1891" s="5">
        <v>0.77464158751674261</v>
      </c>
    </row>
    <row r="1892" spans="1:2" x14ac:dyDescent="0.2">
      <c r="A1892" s="3">
        <v>34885</v>
      </c>
      <c r="B1892" s="5">
        <v>0.7461385500245703</v>
      </c>
    </row>
    <row r="1893" spans="1:2" x14ac:dyDescent="0.2">
      <c r="A1893" s="3">
        <v>34886</v>
      </c>
      <c r="B1893" s="5">
        <v>0.72187969703744503</v>
      </c>
    </row>
    <row r="1894" spans="1:2" x14ac:dyDescent="0.2">
      <c r="A1894" s="3">
        <v>34887</v>
      </c>
      <c r="B1894" s="5">
        <v>0.69994210571298487</v>
      </c>
    </row>
    <row r="1895" spans="1:2" x14ac:dyDescent="0.2">
      <c r="A1895" s="3">
        <v>34890</v>
      </c>
      <c r="B1895" s="5">
        <v>0.80876122643045223</v>
      </c>
    </row>
    <row r="1896" spans="1:2" x14ac:dyDescent="0.2">
      <c r="A1896" s="3">
        <v>34891</v>
      </c>
      <c r="B1896" s="5">
        <v>0.78605421288483368</v>
      </c>
    </row>
    <row r="1897" spans="1:2" x14ac:dyDescent="0.2">
      <c r="A1897" s="3">
        <v>34892</v>
      </c>
      <c r="B1897" s="5">
        <v>0.7642031317481045</v>
      </c>
    </row>
    <row r="1898" spans="1:2" x14ac:dyDescent="0.2">
      <c r="A1898" s="3">
        <v>34893</v>
      </c>
      <c r="B1898" s="5">
        <v>0.73678707954651668</v>
      </c>
    </row>
    <row r="1899" spans="1:2" x14ac:dyDescent="0.2">
      <c r="A1899" s="3">
        <v>34894</v>
      </c>
      <c r="B1899" s="5">
        <v>0.71134828506896819</v>
      </c>
    </row>
    <row r="1900" spans="1:2" x14ac:dyDescent="0.2">
      <c r="A1900" s="3">
        <v>34897</v>
      </c>
      <c r="B1900" s="5">
        <v>0.69653769933037324</v>
      </c>
    </row>
    <row r="1901" spans="1:2" x14ac:dyDescent="0.2">
      <c r="A1901" s="3">
        <v>34898</v>
      </c>
      <c r="B1901" s="5">
        <v>0.71143628963733929</v>
      </c>
    </row>
    <row r="1902" spans="1:2" x14ac:dyDescent="0.2">
      <c r="A1902" s="3">
        <v>34899</v>
      </c>
      <c r="B1902" s="5">
        <v>0.69636204236608978</v>
      </c>
    </row>
    <row r="1903" spans="1:2" x14ac:dyDescent="0.2">
      <c r="A1903" s="3">
        <v>34900</v>
      </c>
      <c r="B1903" s="5">
        <v>0.6931734474629293</v>
      </c>
    </row>
    <row r="1904" spans="1:2" x14ac:dyDescent="0.2">
      <c r="A1904" s="3">
        <v>34901</v>
      </c>
      <c r="B1904" s="5">
        <v>0.67030047889544464</v>
      </c>
    </row>
    <row r="1905" spans="1:2" x14ac:dyDescent="0.2">
      <c r="A1905" s="3">
        <v>34904</v>
      </c>
      <c r="B1905" s="5">
        <v>0.69595246445412839</v>
      </c>
    </row>
    <row r="1906" spans="1:2" x14ac:dyDescent="0.2">
      <c r="A1906" s="3">
        <v>34905</v>
      </c>
      <c r="B1906" s="5">
        <v>0.73294538518438479</v>
      </c>
    </row>
    <row r="1907" spans="1:2" x14ac:dyDescent="0.2">
      <c r="A1907" s="3">
        <v>34906</v>
      </c>
      <c r="B1907" s="5">
        <v>0.71274077308855588</v>
      </c>
    </row>
    <row r="1908" spans="1:2" x14ac:dyDescent="0.2">
      <c r="A1908" s="3">
        <v>34907</v>
      </c>
      <c r="B1908" s="5">
        <v>0.68877585384689421</v>
      </c>
    </row>
    <row r="1909" spans="1:2" x14ac:dyDescent="0.2">
      <c r="A1909" s="3">
        <v>34908</v>
      </c>
      <c r="B1909" s="5">
        <v>0.66619142576736212</v>
      </c>
    </row>
    <row r="1910" spans="1:2" x14ac:dyDescent="0.2">
      <c r="A1910" s="3">
        <v>34911</v>
      </c>
      <c r="B1910" s="5">
        <v>0.64893183605528948</v>
      </c>
    </row>
    <row r="1911" spans="1:2" x14ac:dyDescent="0.2">
      <c r="A1911" s="3">
        <v>34912</v>
      </c>
      <c r="B1911" s="5">
        <v>0.63045586980767387</v>
      </c>
    </row>
    <row r="1912" spans="1:2" x14ac:dyDescent="0.2">
      <c r="A1912" s="3">
        <v>34913</v>
      </c>
      <c r="B1912" s="5">
        <v>0.61281486412465735</v>
      </c>
    </row>
    <row r="1913" spans="1:2" x14ac:dyDescent="0.2">
      <c r="A1913" s="3">
        <v>34914</v>
      </c>
      <c r="B1913" s="5">
        <v>0.88858716259522974</v>
      </c>
    </row>
    <row r="1914" spans="1:2" x14ac:dyDescent="0.2">
      <c r="A1914" s="3">
        <v>34915</v>
      </c>
      <c r="B1914" s="5">
        <v>0.86084262170039272</v>
      </c>
    </row>
    <row r="1915" spans="1:2" x14ac:dyDescent="0.2">
      <c r="A1915" s="3">
        <v>34919</v>
      </c>
      <c r="B1915" s="5">
        <v>0.85918694256251305</v>
      </c>
    </row>
    <row r="1916" spans="1:2" x14ac:dyDescent="0.2">
      <c r="A1916" s="3">
        <v>34920</v>
      </c>
      <c r="B1916" s="5">
        <v>0.83365994034289881</v>
      </c>
    </row>
    <row r="1917" spans="1:2" x14ac:dyDescent="0.2">
      <c r="A1917" s="3">
        <v>34921</v>
      </c>
      <c r="B1917" s="5">
        <v>0.80228025116840707</v>
      </c>
    </row>
    <row r="1918" spans="1:2" x14ac:dyDescent="0.2">
      <c r="A1918" s="3">
        <v>34922</v>
      </c>
      <c r="B1918" s="5">
        <v>0.83819526944517075</v>
      </c>
    </row>
    <row r="1919" spans="1:2" x14ac:dyDescent="0.2">
      <c r="A1919" s="3">
        <v>34925</v>
      </c>
      <c r="B1919" s="5">
        <v>0.84816478797527972</v>
      </c>
    </row>
    <row r="1920" spans="1:2" x14ac:dyDescent="0.2">
      <c r="A1920" s="3">
        <v>34926</v>
      </c>
      <c r="B1920" s="5">
        <v>0.81677977767008247</v>
      </c>
    </row>
    <row r="1921" spans="1:2" x14ac:dyDescent="0.2">
      <c r="A1921" s="3">
        <v>34927</v>
      </c>
      <c r="B1921" s="5">
        <v>1.1264442576065248</v>
      </c>
    </row>
    <row r="1922" spans="1:2" x14ac:dyDescent="0.2">
      <c r="A1922" s="3">
        <v>34928</v>
      </c>
      <c r="B1922" s="5">
        <v>1.1079306621249616</v>
      </c>
    </row>
    <row r="1923" spans="1:2" x14ac:dyDescent="0.2">
      <c r="A1923" s="3">
        <v>34929</v>
      </c>
      <c r="B1923" s="5">
        <v>1.0588393960606937</v>
      </c>
    </row>
    <row r="1924" spans="1:2" x14ac:dyDescent="0.2">
      <c r="A1924" s="3">
        <v>34932</v>
      </c>
      <c r="B1924" s="5">
        <v>1.0416282908785264</v>
      </c>
    </row>
    <row r="1925" spans="1:2" x14ac:dyDescent="0.2">
      <c r="A1925" s="3">
        <v>34933</v>
      </c>
      <c r="B1925" s="5">
        <v>1.0006512614207337</v>
      </c>
    </row>
    <row r="1926" spans="1:2" x14ac:dyDescent="0.2">
      <c r="A1926" s="3">
        <v>34934</v>
      </c>
      <c r="B1926" s="5">
        <v>0.95879006723819005</v>
      </c>
    </row>
    <row r="1927" spans="1:2" x14ac:dyDescent="0.2">
      <c r="A1927" s="3">
        <v>34935</v>
      </c>
      <c r="B1927" s="5">
        <v>0.91941205213391108</v>
      </c>
    </row>
    <row r="1928" spans="1:2" x14ac:dyDescent="0.2">
      <c r="A1928" s="3">
        <v>34936</v>
      </c>
      <c r="B1928" s="5">
        <v>0.8816026654496304</v>
      </c>
    </row>
    <row r="1929" spans="1:2" x14ac:dyDescent="0.2">
      <c r="A1929" s="3">
        <v>34939</v>
      </c>
      <c r="B1929" s="5">
        <v>0.84686926051458644</v>
      </c>
    </row>
    <row r="1930" spans="1:2" x14ac:dyDescent="0.2">
      <c r="A1930" s="3">
        <v>34940</v>
      </c>
      <c r="B1930" s="5">
        <v>0.81370152978959653</v>
      </c>
    </row>
    <row r="1931" spans="1:2" x14ac:dyDescent="0.2">
      <c r="A1931" s="3">
        <v>34941</v>
      </c>
      <c r="B1931" s="5">
        <v>0.83520072611019458</v>
      </c>
    </row>
    <row r="1932" spans="1:2" x14ac:dyDescent="0.2">
      <c r="A1932" s="3">
        <v>34942</v>
      </c>
      <c r="B1932" s="5">
        <v>0.8623890890994933</v>
      </c>
    </row>
    <row r="1933" spans="1:2" x14ac:dyDescent="0.2">
      <c r="A1933" s="3">
        <v>34943</v>
      </c>
      <c r="B1933" s="5">
        <v>0.87816664702797653</v>
      </c>
    </row>
    <row r="1934" spans="1:2" x14ac:dyDescent="0.2">
      <c r="A1934" s="3">
        <v>34947</v>
      </c>
      <c r="B1934" s="5">
        <v>0.8477423382838255</v>
      </c>
    </row>
    <row r="1935" spans="1:2" x14ac:dyDescent="0.2">
      <c r="A1935" s="3">
        <v>34948</v>
      </c>
      <c r="B1935" s="5">
        <v>0.81714499967250454</v>
      </c>
    </row>
    <row r="1936" spans="1:2" x14ac:dyDescent="0.2">
      <c r="A1936" s="3">
        <v>34949</v>
      </c>
      <c r="B1936" s="5">
        <v>0.82764346628647067</v>
      </c>
    </row>
    <row r="1937" spans="1:2" x14ac:dyDescent="0.2">
      <c r="A1937" s="3">
        <v>34950</v>
      </c>
      <c r="B1937" s="5">
        <v>0.79685276492024071</v>
      </c>
    </row>
    <row r="1938" spans="1:2" x14ac:dyDescent="0.2">
      <c r="A1938" s="3">
        <v>34953</v>
      </c>
      <c r="B1938" s="5">
        <v>0.81406806139539545</v>
      </c>
    </row>
    <row r="1939" spans="1:2" x14ac:dyDescent="0.2">
      <c r="A1939" s="3">
        <v>34954</v>
      </c>
      <c r="B1939" s="5">
        <v>0.78297857232914048</v>
      </c>
    </row>
    <row r="1940" spans="1:2" x14ac:dyDescent="0.2">
      <c r="A1940" s="3">
        <v>34955</v>
      </c>
      <c r="B1940" s="5">
        <v>0.80368247418489991</v>
      </c>
    </row>
    <row r="1941" spans="1:2" x14ac:dyDescent="0.2">
      <c r="A1941" s="3">
        <v>34956</v>
      </c>
      <c r="B1941" s="5">
        <v>0.86650932706054584</v>
      </c>
    </row>
    <row r="1942" spans="1:2" x14ac:dyDescent="0.2">
      <c r="A1942" s="3">
        <v>34957</v>
      </c>
      <c r="B1942" s="5">
        <v>0.83247742319791029</v>
      </c>
    </row>
    <row r="1943" spans="1:2" x14ac:dyDescent="0.2">
      <c r="A1943" s="3">
        <v>34960</v>
      </c>
      <c r="B1943" s="5">
        <v>0.83031850825684184</v>
      </c>
    </row>
    <row r="1944" spans="1:2" x14ac:dyDescent="0.2">
      <c r="A1944" s="3">
        <v>34961</v>
      </c>
      <c r="B1944" s="5">
        <v>0.79838513730041083</v>
      </c>
    </row>
    <row r="1945" spans="1:2" x14ac:dyDescent="0.2">
      <c r="A1945" s="3">
        <v>34962</v>
      </c>
      <c r="B1945" s="5">
        <v>0.78022546336899967</v>
      </c>
    </row>
    <row r="1946" spans="1:2" x14ac:dyDescent="0.2">
      <c r="A1946" s="3">
        <v>34963</v>
      </c>
      <c r="B1946" s="5">
        <v>0.78135948721728254</v>
      </c>
    </row>
    <row r="1947" spans="1:2" x14ac:dyDescent="0.2">
      <c r="A1947" s="3">
        <v>34964</v>
      </c>
      <c r="B1947" s="5">
        <v>1.0899074776923159</v>
      </c>
    </row>
    <row r="1948" spans="1:2" x14ac:dyDescent="0.2">
      <c r="A1948" s="3">
        <v>34967</v>
      </c>
      <c r="B1948" s="5">
        <v>1.117500226130743</v>
      </c>
    </row>
    <row r="1949" spans="1:2" x14ac:dyDescent="0.2">
      <c r="A1949" s="3">
        <v>34968</v>
      </c>
      <c r="B1949" s="5">
        <v>1.1221339234496728</v>
      </c>
    </row>
    <row r="1950" spans="1:2" x14ac:dyDescent="0.2">
      <c r="A1950" s="3">
        <v>34969</v>
      </c>
      <c r="B1950" s="5">
        <v>1.0934169498226796</v>
      </c>
    </row>
    <row r="1951" spans="1:2" x14ac:dyDescent="0.2">
      <c r="A1951" s="3">
        <v>34970</v>
      </c>
      <c r="B1951" s="5">
        <v>1.0568083033518405</v>
      </c>
    </row>
    <row r="1952" spans="1:2" x14ac:dyDescent="0.2">
      <c r="A1952" s="3">
        <v>34971</v>
      </c>
      <c r="B1952" s="5">
        <v>1.0148387928372964</v>
      </c>
    </row>
    <row r="1953" spans="1:2" x14ac:dyDescent="0.2">
      <c r="A1953" s="3">
        <v>34974</v>
      </c>
      <c r="B1953" s="5">
        <v>0.98648760853555473</v>
      </c>
    </row>
    <row r="1954" spans="1:2" x14ac:dyDescent="0.2">
      <c r="A1954" s="3">
        <v>34975</v>
      </c>
      <c r="B1954" s="5">
        <v>1.0292725430536751</v>
      </c>
    </row>
    <row r="1955" spans="1:2" x14ac:dyDescent="0.2">
      <c r="A1955" s="3">
        <v>34976</v>
      </c>
      <c r="B1955" s="5">
        <v>1.0068826278079896</v>
      </c>
    </row>
    <row r="1956" spans="1:2" x14ac:dyDescent="0.2">
      <c r="A1956" s="3">
        <v>34977</v>
      </c>
      <c r="B1956" s="5">
        <v>0.9877218227824397</v>
      </c>
    </row>
    <row r="1957" spans="1:2" x14ac:dyDescent="0.2">
      <c r="A1957" s="3">
        <v>34978</v>
      </c>
      <c r="B1957" s="5">
        <v>0.94973977670560328</v>
      </c>
    </row>
    <row r="1958" spans="1:2" x14ac:dyDescent="0.2">
      <c r="A1958" s="3">
        <v>34982</v>
      </c>
      <c r="B1958" s="5">
        <v>0.91713557449739136</v>
      </c>
    </row>
    <row r="1959" spans="1:2" x14ac:dyDescent="0.2">
      <c r="A1959" s="3">
        <v>34983</v>
      </c>
      <c r="B1959" s="5">
        <v>0.87999334549870323</v>
      </c>
    </row>
    <row r="1960" spans="1:2" x14ac:dyDescent="0.2">
      <c r="A1960" s="3">
        <v>34984</v>
      </c>
      <c r="B1960" s="5">
        <v>0.84727053589099044</v>
      </c>
    </row>
    <row r="1961" spans="1:2" x14ac:dyDescent="0.2">
      <c r="A1961" s="3">
        <v>34985</v>
      </c>
      <c r="B1961" s="5">
        <v>0.83056696060919422</v>
      </c>
    </row>
    <row r="1962" spans="1:2" x14ac:dyDescent="0.2">
      <c r="A1962" s="3">
        <v>34988</v>
      </c>
      <c r="B1962" s="5">
        <v>0.81116979691647595</v>
      </c>
    </row>
    <row r="1963" spans="1:2" x14ac:dyDescent="0.2">
      <c r="A1963" s="3">
        <v>34989</v>
      </c>
      <c r="B1963" s="5">
        <v>0.78562979313911274</v>
      </c>
    </row>
    <row r="1964" spans="1:2" x14ac:dyDescent="0.2">
      <c r="A1964" s="3">
        <v>34990</v>
      </c>
      <c r="B1964" s="5">
        <v>0.7579517818826067</v>
      </c>
    </row>
    <row r="1965" spans="1:2" x14ac:dyDescent="0.2">
      <c r="A1965" s="3">
        <v>34991</v>
      </c>
      <c r="B1965" s="5">
        <v>0.73535820262187723</v>
      </c>
    </row>
    <row r="1966" spans="1:2" x14ac:dyDescent="0.2">
      <c r="A1966" s="3">
        <v>34992</v>
      </c>
      <c r="B1966" s="5">
        <v>0.70952085659359276</v>
      </c>
    </row>
    <row r="1967" spans="1:2" x14ac:dyDescent="0.2">
      <c r="A1967" s="3">
        <v>34995</v>
      </c>
      <c r="B1967" s="5">
        <v>0.69322487279391887</v>
      </c>
    </row>
    <row r="1968" spans="1:2" x14ac:dyDescent="0.2">
      <c r="A1968" s="3">
        <v>34996</v>
      </c>
      <c r="B1968" s="5">
        <v>0.67986190457229323</v>
      </c>
    </row>
    <row r="1969" spans="1:2" x14ac:dyDescent="0.2">
      <c r="A1969" s="3">
        <v>34997</v>
      </c>
      <c r="B1969" s="5">
        <v>0.66462119922366836</v>
      </c>
    </row>
    <row r="1970" spans="1:2" x14ac:dyDescent="0.2">
      <c r="A1970" s="3">
        <v>34998</v>
      </c>
      <c r="B1970" s="5">
        <v>0.70596358881158627</v>
      </c>
    </row>
    <row r="1971" spans="1:2" x14ac:dyDescent="0.2">
      <c r="A1971" s="3">
        <v>34999</v>
      </c>
      <c r="B1971" s="5">
        <v>0.69201694439639194</v>
      </c>
    </row>
    <row r="1972" spans="1:2" x14ac:dyDescent="0.2">
      <c r="A1972" s="3">
        <v>35002</v>
      </c>
      <c r="B1972" s="5">
        <v>0.67000459423074321</v>
      </c>
    </row>
    <row r="1973" spans="1:2" x14ac:dyDescent="0.2">
      <c r="A1973" s="3">
        <v>35003</v>
      </c>
      <c r="B1973" s="5">
        <v>0.64878066718478411</v>
      </c>
    </row>
    <row r="1974" spans="1:2" x14ac:dyDescent="0.2">
      <c r="A1974" s="3">
        <v>35004</v>
      </c>
      <c r="B1974" s="5">
        <v>0.64804372598647642</v>
      </c>
    </row>
    <row r="1975" spans="1:2" x14ac:dyDescent="0.2">
      <c r="A1975" s="3">
        <v>35005</v>
      </c>
      <c r="B1975" s="5">
        <v>0.65516474079127474</v>
      </c>
    </row>
    <row r="1976" spans="1:2" x14ac:dyDescent="0.2">
      <c r="A1976" s="3">
        <v>35006</v>
      </c>
      <c r="B1976" s="5">
        <v>0.64908971964100648</v>
      </c>
    </row>
    <row r="1977" spans="1:2" x14ac:dyDescent="0.2">
      <c r="A1977" s="3">
        <v>35009</v>
      </c>
      <c r="B1977" s="5">
        <v>0.63152761908929034</v>
      </c>
    </row>
    <row r="1978" spans="1:2" x14ac:dyDescent="0.2">
      <c r="A1978" s="3">
        <v>35010</v>
      </c>
      <c r="B1978" s="5">
        <v>0.62851628340859433</v>
      </c>
    </row>
    <row r="1979" spans="1:2" x14ac:dyDescent="0.2">
      <c r="A1979" s="3">
        <v>35011</v>
      </c>
      <c r="B1979" s="5">
        <v>0.61051681959158466</v>
      </c>
    </row>
    <row r="1980" spans="1:2" x14ac:dyDescent="0.2">
      <c r="A1980" s="3">
        <v>35012</v>
      </c>
      <c r="B1980" s="5">
        <v>0.61945067301262424</v>
      </c>
    </row>
    <row r="1981" spans="1:2" x14ac:dyDescent="0.2">
      <c r="A1981" s="3">
        <v>35013</v>
      </c>
      <c r="B1981" s="5">
        <v>0.72555774624752289</v>
      </c>
    </row>
    <row r="1982" spans="1:2" x14ac:dyDescent="0.2">
      <c r="A1982" s="3">
        <v>35017</v>
      </c>
      <c r="B1982" s="5">
        <v>0.7015090589066858</v>
      </c>
    </row>
    <row r="1983" spans="1:2" x14ac:dyDescent="0.2">
      <c r="A1983" s="3">
        <v>35018</v>
      </c>
      <c r="B1983" s="5">
        <v>0.70140949140328934</v>
      </c>
    </row>
    <row r="1984" spans="1:2" x14ac:dyDescent="0.2">
      <c r="A1984" s="3">
        <v>35019</v>
      </c>
      <c r="B1984" s="5">
        <v>0.70329177663809994</v>
      </c>
    </row>
    <row r="1985" spans="1:2" x14ac:dyDescent="0.2">
      <c r="A1985" s="3">
        <v>35020</v>
      </c>
      <c r="B1985" s="5">
        <v>0.74362084425850072</v>
      </c>
    </row>
    <row r="1986" spans="1:2" x14ac:dyDescent="0.2">
      <c r="A1986" s="3">
        <v>35023</v>
      </c>
      <c r="B1986" s="5">
        <v>0.71811972889447451</v>
      </c>
    </row>
    <row r="1987" spans="1:2" x14ac:dyDescent="0.2">
      <c r="A1987" s="3">
        <v>35024</v>
      </c>
      <c r="B1987" s="5">
        <v>0.72038932424933333</v>
      </c>
    </row>
    <row r="1988" spans="1:2" x14ac:dyDescent="0.2">
      <c r="A1988" s="3">
        <v>35025</v>
      </c>
      <c r="B1988" s="5">
        <v>0.70275990969220725</v>
      </c>
    </row>
    <row r="1989" spans="1:2" x14ac:dyDescent="0.2">
      <c r="A1989" s="3">
        <v>35026</v>
      </c>
      <c r="B1989" s="5">
        <v>0.74055979441701114</v>
      </c>
    </row>
    <row r="1990" spans="1:2" x14ac:dyDescent="0.2">
      <c r="A1990" s="3">
        <v>35027</v>
      </c>
      <c r="B1990" s="5">
        <v>0.71636042653863607</v>
      </c>
    </row>
    <row r="1991" spans="1:2" x14ac:dyDescent="0.2">
      <c r="A1991" s="3">
        <v>35030</v>
      </c>
      <c r="B1991" s="5">
        <v>0.72059334978631528</v>
      </c>
    </row>
    <row r="1992" spans="1:2" x14ac:dyDescent="0.2">
      <c r="A1992" s="3">
        <v>35031</v>
      </c>
      <c r="B1992" s="5">
        <v>0.6998289322745882</v>
      </c>
    </row>
    <row r="1993" spans="1:2" x14ac:dyDescent="0.2">
      <c r="A1993" s="3">
        <v>35032</v>
      </c>
      <c r="B1993" s="5">
        <v>0.69185418246660935</v>
      </c>
    </row>
    <row r="1994" spans="1:2" x14ac:dyDescent="0.2">
      <c r="A1994" s="3">
        <v>35033</v>
      </c>
      <c r="B1994" s="5">
        <v>0.67213192281344369</v>
      </c>
    </row>
    <row r="1995" spans="1:2" x14ac:dyDescent="0.2">
      <c r="A1995" s="3">
        <v>35034</v>
      </c>
      <c r="B1995" s="5">
        <v>0.65475742214345978</v>
      </c>
    </row>
    <row r="1996" spans="1:2" x14ac:dyDescent="0.2">
      <c r="A1996" s="3">
        <v>35037</v>
      </c>
      <c r="B1996" s="5">
        <v>0.65056425359843628</v>
      </c>
    </row>
    <row r="1997" spans="1:2" x14ac:dyDescent="0.2">
      <c r="A1997" s="3">
        <v>35038</v>
      </c>
      <c r="B1997" s="5">
        <v>0.63151272200653952</v>
      </c>
    </row>
    <row r="1998" spans="1:2" x14ac:dyDescent="0.2">
      <c r="A1998" s="3">
        <v>35039</v>
      </c>
      <c r="B1998" s="5">
        <v>0.61964225571094644</v>
      </c>
    </row>
    <row r="1999" spans="1:2" x14ac:dyDescent="0.2">
      <c r="A1999" s="3">
        <v>35040</v>
      </c>
      <c r="B1999" s="5">
        <v>0.60220063374690225</v>
      </c>
    </row>
    <row r="2000" spans="1:2" x14ac:dyDescent="0.2">
      <c r="A2000" s="3">
        <v>35041</v>
      </c>
      <c r="B2000" s="5">
        <v>0.58625527751382411</v>
      </c>
    </row>
    <row r="2001" spans="1:2" x14ac:dyDescent="0.2">
      <c r="A2001" s="3">
        <v>35044</v>
      </c>
      <c r="B2001" s="5">
        <v>0.58473461396985937</v>
      </c>
    </row>
    <row r="2002" spans="1:2" x14ac:dyDescent="0.2">
      <c r="A2002" s="3">
        <v>35045</v>
      </c>
      <c r="B2002" s="5">
        <v>0.57099046009106302</v>
      </c>
    </row>
    <row r="2003" spans="1:2" x14ac:dyDescent="0.2">
      <c r="A2003" s="3">
        <v>35046</v>
      </c>
      <c r="B2003" s="5">
        <v>0.5837011923071429</v>
      </c>
    </row>
    <row r="2004" spans="1:2" x14ac:dyDescent="0.2">
      <c r="A2004" s="3">
        <v>35047</v>
      </c>
      <c r="B2004" s="5">
        <v>0.56920689568965599</v>
      </c>
    </row>
    <row r="2005" spans="1:2" x14ac:dyDescent="0.2">
      <c r="A2005" s="3">
        <v>35048</v>
      </c>
      <c r="B2005" s="5">
        <v>0.55824290269774335</v>
      </c>
    </row>
    <row r="2006" spans="1:2" x14ac:dyDescent="0.2">
      <c r="A2006" s="3">
        <v>35051</v>
      </c>
      <c r="B2006" s="5">
        <v>0.5704921684852603</v>
      </c>
    </row>
    <row r="2007" spans="1:2" x14ac:dyDescent="0.2">
      <c r="A2007" s="3">
        <v>35052</v>
      </c>
      <c r="B2007" s="5">
        <v>0.57342418442715004</v>
      </c>
    </row>
    <row r="2008" spans="1:2" x14ac:dyDescent="0.2">
      <c r="A2008" s="3">
        <v>35053</v>
      </c>
      <c r="B2008" s="5">
        <v>0.56178432382260046</v>
      </c>
    </row>
    <row r="2009" spans="1:2" x14ac:dyDescent="0.2">
      <c r="A2009" s="3">
        <v>35054</v>
      </c>
      <c r="B2009" s="5">
        <v>0.54950838386616563</v>
      </c>
    </row>
    <row r="2010" spans="1:2" x14ac:dyDescent="0.2">
      <c r="A2010" s="3">
        <v>35055</v>
      </c>
      <c r="B2010" s="5">
        <v>0.539451573703293</v>
      </c>
    </row>
    <row r="2011" spans="1:2" x14ac:dyDescent="0.2">
      <c r="A2011" s="3">
        <v>35060</v>
      </c>
      <c r="B2011" s="5">
        <v>0.56476370516020802</v>
      </c>
    </row>
    <row r="2012" spans="1:2" x14ac:dyDescent="0.2">
      <c r="A2012" s="3">
        <v>35061</v>
      </c>
      <c r="B2012" s="5">
        <v>0.55315683999485721</v>
      </c>
    </row>
    <row r="2013" spans="1:2" x14ac:dyDescent="0.2">
      <c r="A2013" s="3">
        <v>35062</v>
      </c>
      <c r="B2013" s="5">
        <v>0.54081257585435605</v>
      </c>
    </row>
    <row r="2014" spans="1:2" x14ac:dyDescent="0.2">
      <c r="A2014" s="3">
        <v>35066</v>
      </c>
      <c r="B2014" s="5">
        <v>0.54276126016857373</v>
      </c>
    </row>
    <row r="2015" spans="1:2" x14ac:dyDescent="0.2">
      <c r="A2015" s="3">
        <v>35067</v>
      </c>
      <c r="B2015" s="5">
        <v>0.55271043110958984</v>
      </c>
    </row>
    <row r="2016" spans="1:2" x14ac:dyDescent="0.2">
      <c r="A2016" s="3">
        <v>35068</v>
      </c>
      <c r="B2016" s="5">
        <v>0.55113727596832252</v>
      </c>
    </row>
    <row r="2017" spans="1:2" x14ac:dyDescent="0.2">
      <c r="A2017" s="3">
        <v>35069</v>
      </c>
      <c r="B2017" s="5">
        <v>0.71164505102616138</v>
      </c>
    </row>
    <row r="2018" spans="1:2" x14ac:dyDescent="0.2">
      <c r="A2018" s="3">
        <v>35072</v>
      </c>
      <c r="B2018" s="5">
        <v>0.74694278660886548</v>
      </c>
    </row>
    <row r="2019" spans="1:2" x14ac:dyDescent="0.2">
      <c r="A2019" s="3">
        <v>35073</v>
      </c>
      <c r="B2019" s="5">
        <v>0.72193666323474104</v>
      </c>
    </row>
    <row r="2020" spans="1:2" x14ac:dyDescent="0.2">
      <c r="A2020" s="3">
        <v>35074</v>
      </c>
      <c r="B2020" s="5">
        <v>0.70481008329048001</v>
      </c>
    </row>
    <row r="2021" spans="1:2" x14ac:dyDescent="0.2">
      <c r="A2021" s="3">
        <v>35075</v>
      </c>
      <c r="B2021" s="5">
        <v>0.685900085112779</v>
      </c>
    </row>
    <row r="2022" spans="1:2" x14ac:dyDescent="0.2">
      <c r="A2022" s="3">
        <v>35076</v>
      </c>
      <c r="B2022" s="5">
        <v>0.6725003259355502</v>
      </c>
    </row>
    <row r="2023" spans="1:2" x14ac:dyDescent="0.2">
      <c r="A2023" s="3">
        <v>35079</v>
      </c>
      <c r="B2023" s="5">
        <v>0.65678364818488177</v>
      </c>
    </row>
    <row r="2024" spans="1:2" x14ac:dyDescent="0.2">
      <c r="A2024" s="3">
        <v>35080</v>
      </c>
      <c r="B2024" s="5">
        <v>0.63657711701458874</v>
      </c>
    </row>
    <row r="2025" spans="1:2" x14ac:dyDescent="0.2">
      <c r="A2025" s="3">
        <v>35081</v>
      </c>
      <c r="B2025" s="5">
        <v>0.63869284886449529</v>
      </c>
    </row>
    <row r="2026" spans="1:2" x14ac:dyDescent="0.2">
      <c r="A2026" s="3">
        <v>35082</v>
      </c>
      <c r="B2026" s="5">
        <v>0.63044206251434443</v>
      </c>
    </row>
    <row r="2027" spans="1:2" x14ac:dyDescent="0.2">
      <c r="A2027" s="3">
        <v>35083</v>
      </c>
      <c r="B2027" s="5">
        <v>0.61250244457416658</v>
      </c>
    </row>
    <row r="2028" spans="1:2" x14ac:dyDescent="0.2">
      <c r="A2028" s="3">
        <v>35086</v>
      </c>
      <c r="B2028" s="5">
        <v>0.59564576361503663</v>
      </c>
    </row>
    <row r="2029" spans="1:2" x14ac:dyDescent="0.2">
      <c r="A2029" s="3">
        <v>35087</v>
      </c>
      <c r="B2029" s="5">
        <v>0.58382008798985685</v>
      </c>
    </row>
    <row r="2030" spans="1:2" x14ac:dyDescent="0.2">
      <c r="A2030" s="3">
        <v>35088</v>
      </c>
      <c r="B2030" s="5">
        <v>0.56947612478202314</v>
      </c>
    </row>
    <row r="2031" spans="1:2" x14ac:dyDescent="0.2">
      <c r="A2031" s="3">
        <v>35089</v>
      </c>
      <c r="B2031" s="5">
        <v>0.61120341043910531</v>
      </c>
    </row>
    <row r="2032" spans="1:2" x14ac:dyDescent="0.2">
      <c r="A2032" s="3">
        <v>35090</v>
      </c>
      <c r="B2032" s="5">
        <v>0.59431476772116942</v>
      </c>
    </row>
    <row r="2033" spans="1:2" x14ac:dyDescent="0.2">
      <c r="A2033" s="3">
        <v>35093</v>
      </c>
      <c r="B2033" s="5">
        <v>0.58390611388373315</v>
      </c>
    </row>
    <row r="2034" spans="1:2" x14ac:dyDescent="0.2">
      <c r="A2034" s="3">
        <v>35094</v>
      </c>
      <c r="B2034" s="5">
        <v>0.57088079960075033</v>
      </c>
    </row>
    <row r="2035" spans="1:2" x14ac:dyDescent="0.2">
      <c r="A2035" s="3">
        <v>35095</v>
      </c>
      <c r="B2035" s="5">
        <v>0.56924337767731248</v>
      </c>
    </row>
    <row r="2036" spans="1:2" x14ac:dyDescent="0.2">
      <c r="A2036" s="3">
        <v>35096</v>
      </c>
      <c r="B2036" s="5">
        <v>0.56023045449960618</v>
      </c>
    </row>
    <row r="2037" spans="1:2" x14ac:dyDescent="0.2">
      <c r="A2037" s="3">
        <v>35097</v>
      </c>
      <c r="B2037" s="5">
        <v>0.54801550447736103</v>
      </c>
    </row>
    <row r="2038" spans="1:2" x14ac:dyDescent="0.2">
      <c r="A2038" s="3">
        <v>35100</v>
      </c>
      <c r="B2038" s="5">
        <v>0.54531312484161076</v>
      </c>
    </row>
    <row r="2039" spans="1:2" x14ac:dyDescent="0.2">
      <c r="A2039" s="3">
        <v>35101</v>
      </c>
      <c r="B2039" s="5">
        <v>0.66007904043859544</v>
      </c>
    </row>
    <row r="2040" spans="1:2" x14ac:dyDescent="0.2">
      <c r="A2040" s="3">
        <v>35102</v>
      </c>
      <c r="B2040" s="5">
        <v>0.6499643160277353</v>
      </c>
    </row>
    <row r="2041" spans="1:2" x14ac:dyDescent="0.2">
      <c r="A2041" s="3">
        <v>35103</v>
      </c>
      <c r="B2041" s="5">
        <v>0.64771528713147808</v>
      </c>
    </row>
    <row r="2042" spans="1:2" x14ac:dyDescent="0.2">
      <c r="A2042" s="3">
        <v>35104</v>
      </c>
      <c r="B2042" s="5">
        <v>0.64857591908938617</v>
      </c>
    </row>
    <row r="2043" spans="1:2" x14ac:dyDescent="0.2">
      <c r="A2043" s="3">
        <v>35107</v>
      </c>
      <c r="B2043" s="5">
        <v>0.63239408099191097</v>
      </c>
    </row>
    <row r="2044" spans="1:2" x14ac:dyDescent="0.2">
      <c r="A2044" s="3">
        <v>35108</v>
      </c>
      <c r="B2044" s="5">
        <v>0.62322124486761799</v>
      </c>
    </row>
    <row r="2045" spans="1:2" x14ac:dyDescent="0.2">
      <c r="A2045" s="3">
        <v>35109</v>
      </c>
      <c r="B2045" s="5">
        <v>0.60905090619610358</v>
      </c>
    </row>
    <row r="2046" spans="1:2" x14ac:dyDescent="0.2">
      <c r="A2046" s="3">
        <v>35110</v>
      </c>
      <c r="B2046" s="5">
        <v>0.59465959457063644</v>
      </c>
    </row>
    <row r="2047" spans="1:2" x14ac:dyDescent="0.2">
      <c r="A2047" s="3">
        <v>35111</v>
      </c>
      <c r="B2047" s="5">
        <v>0.59042931870895021</v>
      </c>
    </row>
    <row r="2048" spans="1:2" x14ac:dyDescent="0.2">
      <c r="A2048" s="3">
        <v>35114</v>
      </c>
      <c r="B2048" s="5">
        <v>0.61351575771736189</v>
      </c>
    </row>
    <row r="2049" spans="1:2" x14ac:dyDescent="0.2">
      <c r="A2049" s="3">
        <v>35115</v>
      </c>
      <c r="B2049" s="5">
        <v>0.6766806641706451</v>
      </c>
    </row>
    <row r="2050" spans="1:2" x14ac:dyDescent="0.2">
      <c r="A2050" s="3">
        <v>35116</v>
      </c>
      <c r="B2050" s="5">
        <v>0.80811469962222304</v>
      </c>
    </row>
    <row r="2051" spans="1:2" x14ac:dyDescent="0.2">
      <c r="A2051" s="3">
        <v>35117</v>
      </c>
      <c r="B2051" s="5">
        <v>0.79811536756696444</v>
      </c>
    </row>
    <row r="2052" spans="1:2" x14ac:dyDescent="0.2">
      <c r="A2052" s="3">
        <v>35118</v>
      </c>
      <c r="B2052" s="5">
        <v>0.77153028832670689</v>
      </c>
    </row>
    <row r="2053" spans="1:2" x14ac:dyDescent="0.2">
      <c r="A2053" s="3">
        <v>35121</v>
      </c>
      <c r="B2053" s="5">
        <v>0.74471183665506802</v>
      </c>
    </row>
    <row r="2054" spans="1:2" x14ac:dyDescent="0.2">
      <c r="A2054" s="3">
        <v>35122</v>
      </c>
      <c r="B2054" s="5">
        <v>0.7239953133276632</v>
      </c>
    </row>
    <row r="2055" spans="1:2" x14ac:dyDescent="0.2">
      <c r="A2055" s="3">
        <v>35123</v>
      </c>
      <c r="B2055" s="5">
        <v>0.69896940799134477</v>
      </c>
    </row>
    <row r="2056" spans="1:2" x14ac:dyDescent="0.2">
      <c r="A2056" s="3">
        <v>35124</v>
      </c>
      <c r="B2056" s="5">
        <v>0.6761006073911231</v>
      </c>
    </row>
    <row r="2057" spans="1:2" x14ac:dyDescent="0.2">
      <c r="A2057" s="3">
        <v>35125</v>
      </c>
      <c r="B2057" s="5">
        <v>0.66968878912446173</v>
      </c>
    </row>
    <row r="2058" spans="1:2" x14ac:dyDescent="0.2">
      <c r="A2058" s="3">
        <v>35128</v>
      </c>
      <c r="B2058" s="5">
        <v>0.67173074048508796</v>
      </c>
    </row>
    <row r="2059" spans="1:2" x14ac:dyDescent="0.2">
      <c r="A2059" s="3">
        <v>35129</v>
      </c>
      <c r="B2059" s="5">
        <v>0.67837464656889301</v>
      </c>
    </row>
    <row r="2060" spans="1:2" x14ac:dyDescent="0.2">
      <c r="A2060" s="3">
        <v>35130</v>
      </c>
      <c r="B2060" s="5">
        <v>0.65665371856156196</v>
      </c>
    </row>
    <row r="2061" spans="1:2" x14ac:dyDescent="0.2">
      <c r="A2061" s="3">
        <v>35131</v>
      </c>
      <c r="B2061" s="5">
        <v>0.63833006273001069</v>
      </c>
    </row>
    <row r="2062" spans="1:2" x14ac:dyDescent="0.2">
      <c r="A2062" s="3">
        <v>35132</v>
      </c>
      <c r="B2062" s="5">
        <v>0.61956926857151595</v>
      </c>
    </row>
    <row r="2063" spans="1:2" x14ac:dyDescent="0.2">
      <c r="A2063" s="3">
        <v>35135</v>
      </c>
      <c r="B2063" s="5">
        <v>0.62624260428103673</v>
      </c>
    </row>
    <row r="2064" spans="1:2" x14ac:dyDescent="0.2">
      <c r="A2064" s="3">
        <v>35136</v>
      </c>
      <c r="B2064" s="5">
        <v>0.62221549482441829</v>
      </c>
    </row>
    <row r="2065" spans="1:2" x14ac:dyDescent="0.2">
      <c r="A2065" s="3">
        <v>35137</v>
      </c>
      <c r="B2065" s="5">
        <v>0.60552859372426682</v>
      </c>
    </row>
    <row r="2066" spans="1:2" x14ac:dyDescent="0.2">
      <c r="A2066" s="3">
        <v>35138</v>
      </c>
      <c r="B2066" s="5">
        <v>0.59223320561475512</v>
      </c>
    </row>
    <row r="2067" spans="1:2" x14ac:dyDescent="0.2">
      <c r="A2067" s="3">
        <v>35139</v>
      </c>
      <c r="B2067" s="5">
        <v>0.57818090557539237</v>
      </c>
    </row>
    <row r="2068" spans="1:2" x14ac:dyDescent="0.2">
      <c r="A2068" s="3">
        <v>35142</v>
      </c>
      <c r="B2068" s="5">
        <v>0.57265025087716004</v>
      </c>
    </row>
    <row r="2069" spans="1:2" x14ac:dyDescent="0.2">
      <c r="A2069" s="3">
        <v>35143</v>
      </c>
      <c r="B2069" s="5">
        <v>0.55999723645069854</v>
      </c>
    </row>
    <row r="2070" spans="1:2" x14ac:dyDescent="0.2">
      <c r="A2070" s="3">
        <v>35144</v>
      </c>
      <c r="B2070" s="5">
        <v>0.54912756163359577</v>
      </c>
    </row>
    <row r="2071" spans="1:2" x14ac:dyDescent="0.2">
      <c r="A2071" s="3">
        <v>35145</v>
      </c>
      <c r="B2071" s="5">
        <v>0.538423462729408</v>
      </c>
    </row>
    <row r="2072" spans="1:2" x14ac:dyDescent="0.2">
      <c r="A2072" s="3">
        <v>35146</v>
      </c>
      <c r="B2072" s="5">
        <v>0.53097952104724722</v>
      </c>
    </row>
    <row r="2073" spans="1:2" x14ac:dyDescent="0.2">
      <c r="A2073" s="3">
        <v>35149</v>
      </c>
      <c r="B2073" s="5">
        <v>0.52181199017438695</v>
      </c>
    </row>
    <row r="2074" spans="1:2" x14ac:dyDescent="0.2">
      <c r="A2074" s="3">
        <v>35150</v>
      </c>
      <c r="B2074" s="5">
        <v>0.53319284939980882</v>
      </c>
    </row>
    <row r="2075" spans="1:2" x14ac:dyDescent="0.2">
      <c r="A2075" s="3">
        <v>35151</v>
      </c>
      <c r="B2075" s="5">
        <v>0.52577265694312858</v>
      </c>
    </row>
    <row r="2076" spans="1:2" x14ac:dyDescent="0.2">
      <c r="A2076" s="3">
        <v>35152</v>
      </c>
      <c r="B2076" s="5">
        <v>0.51687303779371563</v>
      </c>
    </row>
    <row r="2077" spans="1:2" x14ac:dyDescent="0.2">
      <c r="A2077" s="3">
        <v>35153</v>
      </c>
      <c r="B2077" s="5">
        <v>0.51107784979498516</v>
      </c>
    </row>
    <row r="2078" spans="1:2" x14ac:dyDescent="0.2">
      <c r="A2078" s="3">
        <v>35156</v>
      </c>
      <c r="B2078" s="5">
        <v>0.52025248741267782</v>
      </c>
    </row>
    <row r="2079" spans="1:2" x14ac:dyDescent="0.2">
      <c r="A2079" s="3">
        <v>35157</v>
      </c>
      <c r="B2079" s="5">
        <v>0.52902991043255698</v>
      </c>
    </row>
    <row r="2080" spans="1:2" x14ac:dyDescent="0.2">
      <c r="A2080" s="3">
        <v>35158</v>
      </c>
      <c r="B2080" s="5">
        <v>0.51866914394702013</v>
      </c>
    </row>
    <row r="2081" spans="1:2" x14ac:dyDescent="0.2">
      <c r="A2081" s="3">
        <v>35159</v>
      </c>
      <c r="B2081" s="5">
        <v>0.52644966176767027</v>
      </c>
    </row>
    <row r="2082" spans="1:2" x14ac:dyDescent="0.2">
      <c r="A2082" s="3">
        <v>35163</v>
      </c>
      <c r="B2082" s="5">
        <v>0.51782031387886895</v>
      </c>
    </row>
    <row r="2083" spans="1:2" x14ac:dyDescent="0.2">
      <c r="A2083" s="3">
        <v>35164</v>
      </c>
      <c r="B2083" s="5">
        <v>0.51199822478603529</v>
      </c>
    </row>
    <row r="2084" spans="1:2" x14ac:dyDescent="0.2">
      <c r="A2084" s="3">
        <v>35165</v>
      </c>
      <c r="B2084" s="5">
        <v>0.53697981259811955</v>
      </c>
    </row>
    <row r="2085" spans="1:2" x14ac:dyDescent="0.2">
      <c r="A2085" s="3">
        <v>35166</v>
      </c>
      <c r="B2085" s="5">
        <v>0.53263482277203122</v>
      </c>
    </row>
    <row r="2086" spans="1:2" x14ac:dyDescent="0.2">
      <c r="A2086" s="3">
        <v>35167</v>
      </c>
      <c r="B2086" s="5">
        <v>0.52201538107937306</v>
      </c>
    </row>
    <row r="2087" spans="1:2" x14ac:dyDescent="0.2">
      <c r="A2087" s="3">
        <v>35170</v>
      </c>
      <c r="B2087" s="5">
        <v>0.51269351959781884</v>
      </c>
    </row>
    <row r="2088" spans="1:2" x14ac:dyDescent="0.2">
      <c r="A2088" s="3">
        <v>35171</v>
      </c>
      <c r="B2088" s="5">
        <v>0.50607980590810364</v>
      </c>
    </row>
    <row r="2089" spans="1:2" x14ac:dyDescent="0.2">
      <c r="A2089" s="3">
        <v>35172</v>
      </c>
      <c r="B2089" s="5">
        <v>0.49921531768423361</v>
      </c>
    </row>
    <row r="2090" spans="1:2" x14ac:dyDescent="0.2">
      <c r="A2090" s="3">
        <v>35173</v>
      </c>
      <c r="B2090" s="5">
        <v>0.49143658022875353</v>
      </c>
    </row>
    <row r="2091" spans="1:2" x14ac:dyDescent="0.2">
      <c r="A2091" s="3">
        <v>35174</v>
      </c>
      <c r="B2091" s="5">
        <v>0.56159071921618853</v>
      </c>
    </row>
    <row r="2092" spans="1:2" x14ac:dyDescent="0.2">
      <c r="A2092" s="3">
        <v>35177</v>
      </c>
      <c r="B2092" s="5">
        <v>0.54884446698717848</v>
      </c>
    </row>
    <row r="2093" spans="1:2" x14ac:dyDescent="0.2">
      <c r="A2093" s="3">
        <v>35178</v>
      </c>
      <c r="B2093" s="5">
        <v>0.54978354226701753</v>
      </c>
    </row>
    <row r="2094" spans="1:2" x14ac:dyDescent="0.2">
      <c r="A2094" s="3">
        <v>35179</v>
      </c>
      <c r="B2094" s="5">
        <v>0.53771605410572465</v>
      </c>
    </row>
    <row r="2095" spans="1:2" x14ac:dyDescent="0.2">
      <c r="A2095" s="3">
        <v>35180</v>
      </c>
      <c r="B2095" s="5">
        <v>0.52927500666261362</v>
      </c>
    </row>
    <row r="2096" spans="1:2" x14ac:dyDescent="0.2">
      <c r="A2096" s="3">
        <v>35181</v>
      </c>
      <c r="B2096" s="5">
        <v>0.52675128089135737</v>
      </c>
    </row>
    <row r="2097" spans="1:2" x14ac:dyDescent="0.2">
      <c r="A2097" s="3">
        <v>35184</v>
      </c>
      <c r="B2097" s="5">
        <v>0.55605661757076308</v>
      </c>
    </row>
    <row r="2098" spans="1:2" x14ac:dyDescent="0.2">
      <c r="A2098" s="3">
        <v>35185</v>
      </c>
      <c r="B2098" s="5">
        <v>0.59837311949977401</v>
      </c>
    </row>
    <row r="2099" spans="1:2" x14ac:dyDescent="0.2">
      <c r="A2099" s="3">
        <v>35186</v>
      </c>
      <c r="B2099" s="5">
        <v>0.58352602439785806</v>
      </c>
    </row>
    <row r="2100" spans="1:2" x14ac:dyDescent="0.2">
      <c r="A2100" s="3">
        <v>35187</v>
      </c>
      <c r="B2100" s="5">
        <v>0.57966674522196726</v>
      </c>
    </row>
    <row r="2101" spans="1:2" x14ac:dyDescent="0.2">
      <c r="A2101" s="3">
        <v>35188</v>
      </c>
      <c r="B2101" s="5">
        <v>0.58713981105720214</v>
      </c>
    </row>
    <row r="2102" spans="1:2" x14ac:dyDescent="0.2">
      <c r="A2102" s="3">
        <v>35191</v>
      </c>
      <c r="B2102" s="5">
        <v>0.57983648184835856</v>
      </c>
    </row>
    <row r="2103" spans="1:2" x14ac:dyDescent="0.2">
      <c r="A2103" s="3">
        <v>35192</v>
      </c>
      <c r="B2103" s="5">
        <v>0.56540550027984204</v>
      </c>
    </row>
    <row r="2104" spans="1:2" x14ac:dyDescent="0.2">
      <c r="A2104" s="3">
        <v>35193</v>
      </c>
      <c r="B2104" s="5">
        <v>0.55231101573642438</v>
      </c>
    </row>
    <row r="2105" spans="1:2" x14ac:dyDescent="0.2">
      <c r="A2105" s="3">
        <v>35194</v>
      </c>
      <c r="B2105" s="5">
        <v>0.5423331561607736</v>
      </c>
    </row>
    <row r="2106" spans="1:2" x14ac:dyDescent="0.2">
      <c r="A2106" s="3">
        <v>35195</v>
      </c>
      <c r="B2106" s="5">
        <v>0.53800688099715044</v>
      </c>
    </row>
    <row r="2107" spans="1:2" x14ac:dyDescent="0.2">
      <c r="A2107" s="3">
        <v>35198</v>
      </c>
      <c r="B2107" s="5">
        <v>0.55328999552298475</v>
      </c>
    </row>
    <row r="2108" spans="1:2" x14ac:dyDescent="0.2">
      <c r="A2108" s="3">
        <v>35199</v>
      </c>
      <c r="B2108" s="5">
        <v>0.5578116876253757</v>
      </c>
    </row>
    <row r="2109" spans="1:2" x14ac:dyDescent="0.2">
      <c r="A2109" s="3">
        <v>35200</v>
      </c>
      <c r="B2109" s="5">
        <v>0.5813969923905159</v>
      </c>
    </row>
    <row r="2110" spans="1:2" x14ac:dyDescent="0.2">
      <c r="A2110" s="3">
        <v>35201</v>
      </c>
      <c r="B2110" s="5">
        <v>0.62253682267089305</v>
      </c>
    </row>
    <row r="2111" spans="1:2" x14ac:dyDescent="0.2">
      <c r="A2111" s="3">
        <v>35202</v>
      </c>
      <c r="B2111" s="5">
        <v>0.60640431295487829</v>
      </c>
    </row>
    <row r="2112" spans="1:2" x14ac:dyDescent="0.2">
      <c r="A2112" s="3">
        <v>35206</v>
      </c>
      <c r="B2112" s="5">
        <v>0.59157043854373281</v>
      </c>
    </row>
    <row r="2113" spans="1:2" x14ac:dyDescent="0.2">
      <c r="A2113" s="3">
        <v>35207</v>
      </c>
      <c r="B2113" s="5">
        <v>0.58534610832957612</v>
      </c>
    </row>
    <row r="2114" spans="1:2" x14ac:dyDescent="0.2">
      <c r="A2114" s="3">
        <v>35208</v>
      </c>
      <c r="B2114" s="5">
        <v>0.57070713322309263</v>
      </c>
    </row>
    <row r="2115" spans="1:2" x14ac:dyDescent="0.2">
      <c r="A2115" s="3">
        <v>35209</v>
      </c>
      <c r="B2115" s="5">
        <v>0.56057797525204733</v>
      </c>
    </row>
    <row r="2116" spans="1:2" x14ac:dyDescent="0.2">
      <c r="A2116" s="3">
        <v>35212</v>
      </c>
      <c r="B2116" s="5">
        <v>0.604489779741055</v>
      </c>
    </row>
    <row r="2117" spans="1:2" x14ac:dyDescent="0.2">
      <c r="A2117" s="3">
        <v>35213</v>
      </c>
      <c r="B2117" s="5">
        <v>0.58930594707499406</v>
      </c>
    </row>
    <row r="2118" spans="1:2" x14ac:dyDescent="0.2">
      <c r="A2118" s="3">
        <v>35214</v>
      </c>
      <c r="B2118" s="5">
        <v>0.60541029222154563</v>
      </c>
    </row>
    <row r="2119" spans="1:2" x14ac:dyDescent="0.2">
      <c r="A2119" s="3">
        <v>35215</v>
      </c>
      <c r="B2119" s="5">
        <v>0.59098138886717289</v>
      </c>
    </row>
    <row r="2120" spans="1:2" x14ac:dyDescent="0.2">
      <c r="A2120" s="3">
        <v>35216</v>
      </c>
      <c r="B2120" s="5">
        <v>0.6314101084930166</v>
      </c>
    </row>
    <row r="2121" spans="1:2" x14ac:dyDescent="0.2">
      <c r="A2121" s="3">
        <v>35219</v>
      </c>
      <c r="B2121" s="5">
        <v>0.62085894201636715</v>
      </c>
    </row>
    <row r="2122" spans="1:2" x14ac:dyDescent="0.2">
      <c r="A2122" s="3">
        <v>35220</v>
      </c>
      <c r="B2122" s="5">
        <v>0.60759848609347855</v>
      </c>
    </row>
    <row r="2123" spans="1:2" x14ac:dyDescent="0.2">
      <c r="A2123" s="3">
        <v>35221</v>
      </c>
      <c r="B2123" s="5">
        <v>0.61748492023728874</v>
      </c>
    </row>
    <row r="2124" spans="1:2" x14ac:dyDescent="0.2">
      <c r="A2124" s="3">
        <v>35222</v>
      </c>
      <c r="B2124" s="5">
        <v>0.60541477197154148</v>
      </c>
    </row>
    <row r="2125" spans="1:2" x14ac:dyDescent="0.2">
      <c r="A2125" s="3">
        <v>35223</v>
      </c>
      <c r="B2125" s="5">
        <v>0.59604813273112844</v>
      </c>
    </row>
    <row r="2126" spans="1:2" x14ac:dyDescent="0.2">
      <c r="A2126" s="3">
        <v>35226</v>
      </c>
      <c r="B2126" s="5">
        <v>0.58048104566626557</v>
      </c>
    </row>
    <row r="2127" spans="1:2" x14ac:dyDescent="0.2">
      <c r="A2127" s="3">
        <v>35227</v>
      </c>
      <c r="B2127" s="5">
        <v>0.56691145921846275</v>
      </c>
    </row>
    <row r="2128" spans="1:2" x14ac:dyDescent="0.2">
      <c r="A2128" s="3">
        <v>35228</v>
      </c>
      <c r="B2128" s="5">
        <v>0.56365226135369417</v>
      </c>
    </row>
    <row r="2129" spans="1:2" x14ac:dyDescent="0.2">
      <c r="A2129" s="3">
        <v>35229</v>
      </c>
      <c r="B2129" s="5">
        <v>0.55046750602987304</v>
      </c>
    </row>
    <row r="2130" spans="1:2" x14ac:dyDescent="0.2">
      <c r="A2130" s="3">
        <v>35230</v>
      </c>
      <c r="B2130" s="5">
        <v>0.55646315060685625</v>
      </c>
    </row>
    <row r="2131" spans="1:2" x14ac:dyDescent="0.2">
      <c r="A2131" s="3">
        <v>35233</v>
      </c>
      <c r="B2131" s="5">
        <v>0.5438969928633236</v>
      </c>
    </row>
    <row r="2132" spans="1:2" x14ac:dyDescent="0.2">
      <c r="A2132" s="3">
        <v>35234</v>
      </c>
      <c r="B2132" s="5">
        <v>0.53230969795495875</v>
      </c>
    </row>
    <row r="2133" spans="1:2" x14ac:dyDescent="0.2">
      <c r="A2133" s="3">
        <v>35235</v>
      </c>
      <c r="B2133" s="5">
        <v>0.55584413018373446</v>
      </c>
    </row>
    <row r="2134" spans="1:2" x14ac:dyDescent="0.2">
      <c r="A2134" s="3">
        <v>35236</v>
      </c>
      <c r="B2134" s="5">
        <v>0.54329747109650162</v>
      </c>
    </row>
    <row r="2135" spans="1:2" x14ac:dyDescent="0.2">
      <c r="A2135" s="3">
        <v>35237</v>
      </c>
      <c r="B2135" s="5">
        <v>0.53177131629534802</v>
      </c>
    </row>
    <row r="2136" spans="1:2" x14ac:dyDescent="0.2">
      <c r="A2136" s="3">
        <v>35240</v>
      </c>
      <c r="B2136" s="5">
        <v>0.56550035879013694</v>
      </c>
    </row>
    <row r="2137" spans="1:2" x14ac:dyDescent="0.2">
      <c r="A2137" s="3">
        <v>35241</v>
      </c>
      <c r="B2137" s="5">
        <v>0.55326740817777764</v>
      </c>
    </row>
    <row r="2138" spans="1:2" x14ac:dyDescent="0.2">
      <c r="A2138" s="3">
        <v>35242</v>
      </c>
      <c r="B2138" s="5">
        <v>0.54176325631292854</v>
      </c>
    </row>
    <row r="2139" spans="1:2" x14ac:dyDescent="0.2">
      <c r="A2139" s="3">
        <v>35243</v>
      </c>
      <c r="B2139" s="5">
        <v>0.54068277700807088</v>
      </c>
    </row>
    <row r="2140" spans="1:2" x14ac:dyDescent="0.2">
      <c r="A2140" s="3">
        <v>35244</v>
      </c>
      <c r="B2140" s="5">
        <v>0.52937312023029692</v>
      </c>
    </row>
    <row r="2141" spans="1:2" x14ac:dyDescent="0.2">
      <c r="A2141" s="3">
        <v>35248</v>
      </c>
      <c r="B2141" s="5">
        <v>0.51897767824263263</v>
      </c>
    </row>
    <row r="2142" spans="1:2" x14ac:dyDescent="0.2">
      <c r="A2142" s="3">
        <v>35249</v>
      </c>
      <c r="B2142" s="5">
        <v>0.53019891086527982</v>
      </c>
    </row>
    <row r="2143" spans="1:2" x14ac:dyDescent="0.2">
      <c r="A2143" s="3">
        <v>35250</v>
      </c>
      <c r="B2143" s="5">
        <v>0.52089484076829229</v>
      </c>
    </row>
    <row r="2144" spans="1:2" x14ac:dyDescent="0.2">
      <c r="A2144" s="3">
        <v>35251</v>
      </c>
      <c r="B2144" s="5">
        <v>0.51216137890764735</v>
      </c>
    </row>
    <row r="2145" spans="1:2" x14ac:dyDescent="0.2">
      <c r="A2145" s="3">
        <v>35254</v>
      </c>
      <c r="B2145" s="5">
        <v>0.51265643364408497</v>
      </c>
    </row>
    <row r="2146" spans="1:2" x14ac:dyDescent="0.2">
      <c r="A2146" s="3">
        <v>35255</v>
      </c>
      <c r="B2146" s="5">
        <v>0.50382057488014731</v>
      </c>
    </row>
    <row r="2147" spans="1:2" x14ac:dyDescent="0.2">
      <c r="A2147" s="3">
        <v>35256</v>
      </c>
      <c r="B2147" s="5">
        <v>0.51724027312382459</v>
      </c>
    </row>
    <row r="2148" spans="1:2" x14ac:dyDescent="0.2">
      <c r="A2148" s="3">
        <v>35257</v>
      </c>
      <c r="B2148" s="5">
        <v>0.50859460176036653</v>
      </c>
    </row>
    <row r="2149" spans="1:2" x14ac:dyDescent="0.2">
      <c r="A2149" s="3">
        <v>35258</v>
      </c>
      <c r="B2149" s="5">
        <v>0.49998375946146256</v>
      </c>
    </row>
    <row r="2150" spans="1:2" x14ac:dyDescent="0.2">
      <c r="A2150" s="3">
        <v>35261</v>
      </c>
      <c r="B2150" s="5">
        <v>0.50695201402885881</v>
      </c>
    </row>
    <row r="2151" spans="1:2" x14ac:dyDescent="0.2">
      <c r="A2151" s="3">
        <v>35262</v>
      </c>
      <c r="B2151" s="5">
        <v>0.50166343136516112</v>
      </c>
    </row>
    <row r="2152" spans="1:2" x14ac:dyDescent="0.2">
      <c r="A2152" s="3">
        <v>35263</v>
      </c>
      <c r="B2152" s="5">
        <v>0.58075818636307586</v>
      </c>
    </row>
    <row r="2153" spans="1:2" x14ac:dyDescent="0.2">
      <c r="A2153" s="3">
        <v>35264</v>
      </c>
      <c r="B2153" s="5">
        <v>0.57846022761436033</v>
      </c>
    </row>
    <row r="2154" spans="1:2" x14ac:dyDescent="0.2">
      <c r="A2154" s="3">
        <v>35265</v>
      </c>
      <c r="B2154" s="5">
        <v>0.58109344102549232</v>
      </c>
    </row>
    <row r="2155" spans="1:2" x14ac:dyDescent="0.2">
      <c r="A2155" s="3">
        <v>35268</v>
      </c>
      <c r="B2155" s="5">
        <v>0.57016094286925834</v>
      </c>
    </row>
    <row r="2156" spans="1:2" x14ac:dyDescent="0.2">
      <c r="A2156" s="3">
        <v>35269</v>
      </c>
      <c r="B2156" s="5">
        <v>0.58963719726332497</v>
      </c>
    </row>
    <row r="2157" spans="1:2" x14ac:dyDescent="0.2">
      <c r="A2157" s="3">
        <v>35270</v>
      </c>
      <c r="B2157" s="5">
        <v>0.59422391059732871</v>
      </c>
    </row>
    <row r="2158" spans="1:2" x14ac:dyDescent="0.2">
      <c r="A2158" s="3">
        <v>35271</v>
      </c>
      <c r="B2158" s="5">
        <v>0.58020690854899304</v>
      </c>
    </row>
    <row r="2159" spans="1:2" x14ac:dyDescent="0.2">
      <c r="A2159" s="3">
        <v>35272</v>
      </c>
      <c r="B2159" s="5">
        <v>0.5658848627373404</v>
      </c>
    </row>
    <row r="2160" spans="1:2" x14ac:dyDescent="0.2">
      <c r="A2160" s="3">
        <v>35275</v>
      </c>
      <c r="B2160" s="5">
        <v>0.55253032642339117</v>
      </c>
    </row>
    <row r="2161" spans="1:2" x14ac:dyDescent="0.2">
      <c r="A2161" s="3">
        <v>35276</v>
      </c>
      <c r="B2161" s="5">
        <v>0.54060661115370356</v>
      </c>
    </row>
    <row r="2162" spans="1:2" x14ac:dyDescent="0.2">
      <c r="A2162" s="3">
        <v>35277</v>
      </c>
      <c r="B2162" s="5">
        <v>0.5303312721262734</v>
      </c>
    </row>
    <row r="2163" spans="1:2" x14ac:dyDescent="0.2">
      <c r="A2163" s="3">
        <v>35278</v>
      </c>
      <c r="B2163" s="5">
        <v>0.60556414776801681</v>
      </c>
    </row>
    <row r="2164" spans="1:2" x14ac:dyDescent="0.2">
      <c r="A2164" s="3">
        <v>35279</v>
      </c>
      <c r="B2164" s="5">
        <v>0.58913929683257071</v>
      </c>
    </row>
    <row r="2165" spans="1:2" x14ac:dyDescent="0.2">
      <c r="A2165" s="3">
        <v>35283</v>
      </c>
      <c r="B2165" s="5">
        <v>0.57803386811283786</v>
      </c>
    </row>
    <row r="2166" spans="1:2" x14ac:dyDescent="0.2">
      <c r="A2166" s="3">
        <v>35284</v>
      </c>
      <c r="B2166" s="5">
        <v>0.56471142410577202</v>
      </c>
    </row>
    <row r="2167" spans="1:2" x14ac:dyDescent="0.2">
      <c r="A2167" s="3">
        <v>35285</v>
      </c>
      <c r="B2167" s="5">
        <v>0.60571074421219517</v>
      </c>
    </row>
    <row r="2168" spans="1:2" x14ac:dyDescent="0.2">
      <c r="A2168" s="3">
        <v>35286</v>
      </c>
      <c r="B2168" s="5">
        <v>0.59232813826199715</v>
      </c>
    </row>
    <row r="2169" spans="1:2" x14ac:dyDescent="0.2">
      <c r="A2169" s="3">
        <v>35289</v>
      </c>
      <c r="B2169" s="5">
        <v>0.57705868360939316</v>
      </c>
    </row>
    <row r="2170" spans="1:2" x14ac:dyDescent="0.2">
      <c r="A2170" s="3">
        <v>35290</v>
      </c>
      <c r="B2170" s="5">
        <v>0.57534104771396077</v>
      </c>
    </row>
    <row r="2171" spans="1:2" x14ac:dyDescent="0.2">
      <c r="A2171" s="3">
        <v>35291</v>
      </c>
      <c r="B2171" s="5">
        <v>0.56145473737173857</v>
      </c>
    </row>
    <row r="2172" spans="1:2" x14ac:dyDescent="0.2">
      <c r="A2172" s="3">
        <v>35292</v>
      </c>
      <c r="B2172" s="5">
        <v>0.55367696620697937</v>
      </c>
    </row>
    <row r="2173" spans="1:2" x14ac:dyDescent="0.2">
      <c r="A2173" s="3">
        <v>35293</v>
      </c>
      <c r="B2173" s="5">
        <v>0.54140561091491046</v>
      </c>
    </row>
    <row r="2174" spans="1:2" x14ac:dyDescent="0.2">
      <c r="A2174" s="3">
        <v>35296</v>
      </c>
      <c r="B2174" s="5">
        <v>0.53021669007090377</v>
      </c>
    </row>
    <row r="2175" spans="1:2" x14ac:dyDescent="0.2">
      <c r="A2175" s="3">
        <v>35297</v>
      </c>
      <c r="B2175" s="5">
        <v>0.52165153741164094</v>
      </c>
    </row>
    <row r="2176" spans="1:2" x14ac:dyDescent="0.2">
      <c r="A2176" s="3">
        <v>35298</v>
      </c>
      <c r="B2176" s="5">
        <v>0.52433163558900353</v>
      </c>
    </row>
    <row r="2177" spans="1:2" x14ac:dyDescent="0.2">
      <c r="A2177" s="3">
        <v>35299</v>
      </c>
      <c r="B2177" s="5">
        <v>0.51451037990058712</v>
      </c>
    </row>
    <row r="2178" spans="1:2" x14ac:dyDescent="0.2">
      <c r="A2178" s="3">
        <v>35300</v>
      </c>
      <c r="B2178" s="5">
        <v>0.50611138563678448</v>
      </c>
    </row>
    <row r="2179" spans="1:2" x14ac:dyDescent="0.2">
      <c r="A2179" s="3">
        <v>35303</v>
      </c>
      <c r="B2179" s="5">
        <v>0.50222621712982862</v>
      </c>
    </row>
    <row r="2180" spans="1:2" x14ac:dyDescent="0.2">
      <c r="A2180" s="3">
        <v>35304</v>
      </c>
      <c r="B2180" s="5">
        <v>0.53317434400609898</v>
      </c>
    </row>
    <row r="2181" spans="1:2" x14ac:dyDescent="0.2">
      <c r="A2181" s="3">
        <v>35305</v>
      </c>
      <c r="B2181" s="5">
        <v>0.52410561711459203</v>
      </c>
    </row>
    <row r="2182" spans="1:2" x14ac:dyDescent="0.2">
      <c r="A2182" s="3">
        <v>35306</v>
      </c>
      <c r="B2182" s="5">
        <v>0.53116293663133229</v>
      </c>
    </row>
    <row r="2183" spans="1:2" x14ac:dyDescent="0.2">
      <c r="A2183" s="3">
        <v>35307</v>
      </c>
      <c r="B2183" s="5">
        <v>0.52066526784129219</v>
      </c>
    </row>
    <row r="2184" spans="1:2" x14ac:dyDescent="0.2">
      <c r="A2184" s="3">
        <v>35311</v>
      </c>
      <c r="B2184" s="5">
        <v>0.51367812984377026</v>
      </c>
    </row>
    <row r="2185" spans="1:2" x14ac:dyDescent="0.2">
      <c r="A2185" s="3">
        <v>35312</v>
      </c>
      <c r="B2185" s="5">
        <v>0.51962979952261923</v>
      </c>
    </row>
    <row r="2186" spans="1:2" x14ac:dyDescent="0.2">
      <c r="A2186" s="3">
        <v>35313</v>
      </c>
      <c r="B2186" s="5">
        <v>0.51925058817077596</v>
      </c>
    </row>
    <row r="2187" spans="1:2" x14ac:dyDescent="0.2">
      <c r="A2187" s="3">
        <v>35314</v>
      </c>
      <c r="B2187" s="5">
        <v>0.51334612757369824</v>
      </c>
    </row>
    <row r="2188" spans="1:2" x14ac:dyDescent="0.2">
      <c r="A2188" s="3">
        <v>35317</v>
      </c>
      <c r="B2188" s="5">
        <v>0.50826396542761731</v>
      </c>
    </row>
    <row r="2189" spans="1:2" x14ac:dyDescent="0.2">
      <c r="A2189" s="3">
        <v>35318</v>
      </c>
      <c r="B2189" s="5">
        <v>0.50108962360501164</v>
      </c>
    </row>
    <row r="2190" spans="1:2" x14ac:dyDescent="0.2">
      <c r="A2190" s="3">
        <v>35319</v>
      </c>
      <c r="B2190" s="5">
        <v>0.51466184959830896</v>
      </c>
    </row>
    <row r="2191" spans="1:2" x14ac:dyDescent="0.2">
      <c r="A2191" s="3">
        <v>35320</v>
      </c>
      <c r="B2191" s="5">
        <v>0.51419592830559913</v>
      </c>
    </row>
    <row r="2192" spans="1:2" x14ac:dyDescent="0.2">
      <c r="A2192" s="3">
        <v>35321</v>
      </c>
      <c r="B2192" s="5">
        <v>0.50528598495997978</v>
      </c>
    </row>
    <row r="2193" spans="1:2" x14ac:dyDescent="0.2">
      <c r="A2193" s="3">
        <v>35324</v>
      </c>
      <c r="B2193" s="5">
        <v>0.49741270868397219</v>
      </c>
    </row>
    <row r="2194" spans="1:2" x14ac:dyDescent="0.2">
      <c r="A2194" s="3">
        <v>35325</v>
      </c>
      <c r="B2194" s="5">
        <v>0.49319800536867253</v>
      </c>
    </row>
    <row r="2195" spans="1:2" x14ac:dyDescent="0.2">
      <c r="A2195" s="3">
        <v>35326</v>
      </c>
      <c r="B2195" s="5">
        <v>0.48836354512650332</v>
      </c>
    </row>
    <row r="2196" spans="1:2" x14ac:dyDescent="0.2">
      <c r="A2196" s="3">
        <v>35327</v>
      </c>
      <c r="B2196" s="5">
        <v>0.54901139927388964</v>
      </c>
    </row>
    <row r="2197" spans="1:2" x14ac:dyDescent="0.2">
      <c r="A2197" s="3">
        <v>35328</v>
      </c>
      <c r="B2197" s="5">
        <v>0.53886952323988524</v>
      </c>
    </row>
    <row r="2198" spans="1:2" x14ac:dyDescent="0.2">
      <c r="A2198" s="3">
        <v>35331</v>
      </c>
      <c r="B2198" s="5">
        <v>0.53387294719501899</v>
      </c>
    </row>
    <row r="2199" spans="1:2" x14ac:dyDescent="0.2">
      <c r="A2199" s="3">
        <v>35332</v>
      </c>
      <c r="B2199" s="5">
        <v>0.523211490848703</v>
      </c>
    </row>
    <row r="2200" spans="1:2" x14ac:dyDescent="0.2">
      <c r="A2200" s="3">
        <v>35333</v>
      </c>
      <c r="B2200" s="5">
        <v>0.5133415643513336</v>
      </c>
    </row>
    <row r="2201" spans="1:2" x14ac:dyDescent="0.2">
      <c r="A2201" s="3">
        <v>35334</v>
      </c>
      <c r="B2201" s="5">
        <v>0.51877404801820315</v>
      </c>
    </row>
    <row r="2202" spans="1:2" x14ac:dyDescent="0.2">
      <c r="A2202" s="3">
        <v>35335</v>
      </c>
      <c r="B2202" s="5">
        <v>0.50965814400762766</v>
      </c>
    </row>
    <row r="2203" spans="1:2" x14ac:dyDescent="0.2">
      <c r="A2203" s="3">
        <v>35338</v>
      </c>
      <c r="B2203" s="5">
        <v>0.50771686504109936</v>
      </c>
    </row>
    <row r="2204" spans="1:2" x14ac:dyDescent="0.2">
      <c r="A2204" s="3">
        <v>35339</v>
      </c>
      <c r="B2204" s="5">
        <v>0.53137918387395056</v>
      </c>
    </row>
    <row r="2205" spans="1:2" x14ac:dyDescent="0.2">
      <c r="A2205" s="3">
        <v>35340</v>
      </c>
      <c r="B2205" s="5">
        <v>0.52482886127707429</v>
      </c>
    </row>
    <row r="2206" spans="1:2" x14ac:dyDescent="0.2">
      <c r="A2206" s="3">
        <v>35341</v>
      </c>
      <c r="B2206" s="5">
        <v>0.52036969959399026</v>
      </c>
    </row>
    <row r="2207" spans="1:2" x14ac:dyDescent="0.2">
      <c r="A2207" s="3">
        <v>35342</v>
      </c>
      <c r="B2207" s="5">
        <v>0.5139269770388506</v>
      </c>
    </row>
    <row r="2208" spans="1:2" x14ac:dyDescent="0.2">
      <c r="A2208" s="3">
        <v>35345</v>
      </c>
      <c r="B2208" s="5">
        <v>0.5065930837333853</v>
      </c>
    </row>
    <row r="2209" spans="1:2" x14ac:dyDescent="0.2">
      <c r="A2209" s="3">
        <v>35346</v>
      </c>
      <c r="B2209" s="5">
        <v>0.50702743304926123</v>
      </c>
    </row>
    <row r="2210" spans="1:2" x14ac:dyDescent="0.2">
      <c r="A2210" s="3">
        <v>35347</v>
      </c>
      <c r="B2210" s="5">
        <v>0.49900834563600072</v>
      </c>
    </row>
    <row r="2211" spans="1:2" x14ac:dyDescent="0.2">
      <c r="A2211" s="3">
        <v>35348</v>
      </c>
      <c r="B2211" s="5">
        <v>0.49260411989419373</v>
      </c>
    </row>
    <row r="2212" spans="1:2" x14ac:dyDescent="0.2">
      <c r="A2212" s="3">
        <v>35349</v>
      </c>
      <c r="B2212" s="5">
        <v>0.48913875596903728</v>
      </c>
    </row>
    <row r="2213" spans="1:2" x14ac:dyDescent="0.2">
      <c r="A2213" s="3">
        <v>35353</v>
      </c>
      <c r="B2213" s="5">
        <v>0.49403518687245473</v>
      </c>
    </row>
    <row r="2214" spans="1:2" x14ac:dyDescent="0.2">
      <c r="A2214" s="3">
        <v>35354</v>
      </c>
      <c r="B2214" s="5">
        <v>0.50281669455987066</v>
      </c>
    </row>
    <row r="2215" spans="1:2" x14ac:dyDescent="0.2">
      <c r="A2215" s="3">
        <v>35355</v>
      </c>
      <c r="B2215" s="5">
        <v>0.49486395495311725</v>
      </c>
    </row>
    <row r="2216" spans="1:2" x14ac:dyDescent="0.2">
      <c r="A2216" s="3">
        <v>35356</v>
      </c>
      <c r="B2216" s="5">
        <v>0.48742525910966072</v>
      </c>
    </row>
    <row r="2217" spans="1:2" x14ac:dyDescent="0.2">
      <c r="A2217" s="3">
        <v>35359</v>
      </c>
      <c r="B2217" s="5">
        <v>0.48527497830645289</v>
      </c>
    </row>
    <row r="2218" spans="1:2" x14ac:dyDescent="0.2">
      <c r="A2218" s="3">
        <v>35360</v>
      </c>
      <c r="B2218" s="5">
        <v>0.48089469379737337</v>
      </c>
    </row>
    <row r="2219" spans="1:2" x14ac:dyDescent="0.2">
      <c r="A2219" s="3">
        <v>35361</v>
      </c>
      <c r="B2219" s="5">
        <v>0.47613724484482323</v>
      </c>
    </row>
    <row r="2220" spans="1:2" x14ac:dyDescent="0.2">
      <c r="A2220" s="3">
        <v>35362</v>
      </c>
      <c r="B2220" s="5">
        <v>0.47112940429297939</v>
      </c>
    </row>
    <row r="2221" spans="1:2" x14ac:dyDescent="0.2">
      <c r="A2221" s="3">
        <v>35363</v>
      </c>
      <c r="B2221" s="5">
        <v>0.46850868906275134</v>
      </c>
    </row>
    <row r="2222" spans="1:2" x14ac:dyDescent="0.2">
      <c r="A2222" s="3">
        <v>35366</v>
      </c>
      <c r="B2222" s="5">
        <v>0.47874461197572143</v>
      </c>
    </row>
    <row r="2223" spans="1:2" x14ac:dyDescent="0.2">
      <c r="A2223" s="3">
        <v>35367</v>
      </c>
      <c r="B2223" s="5">
        <v>0.49836619749937838</v>
      </c>
    </row>
    <row r="2224" spans="1:2" x14ac:dyDescent="0.2">
      <c r="A2224" s="3">
        <v>35368</v>
      </c>
      <c r="B2224" s="5">
        <v>0.49133379048793213</v>
      </c>
    </row>
    <row r="2225" spans="1:2" x14ac:dyDescent="0.2">
      <c r="A2225" s="3">
        <v>35369</v>
      </c>
      <c r="B2225" s="5">
        <v>0.48708725687977189</v>
      </c>
    </row>
    <row r="2226" spans="1:2" x14ac:dyDescent="0.2">
      <c r="A2226" s="3">
        <v>35370</v>
      </c>
      <c r="B2226" s="5">
        <v>0.48106653040287772</v>
      </c>
    </row>
    <row r="2227" spans="1:2" x14ac:dyDescent="0.2">
      <c r="A2227" s="3">
        <v>35373</v>
      </c>
      <c r="B2227" s="5">
        <v>0.49211228750645614</v>
      </c>
    </row>
    <row r="2228" spans="1:2" x14ac:dyDescent="0.2">
      <c r="A2228" s="3">
        <v>35374</v>
      </c>
      <c r="B2228" s="5">
        <v>0.5108039444338579</v>
      </c>
    </row>
    <row r="2229" spans="1:2" x14ac:dyDescent="0.2">
      <c r="A2229" s="3">
        <v>35375</v>
      </c>
      <c r="B2229" s="5">
        <v>0.50468176111380247</v>
      </c>
    </row>
    <row r="2230" spans="1:2" x14ac:dyDescent="0.2">
      <c r="A2230" s="3">
        <v>35376</v>
      </c>
      <c r="B2230" s="5">
        <v>0.50029218623341265</v>
      </c>
    </row>
    <row r="2231" spans="1:2" x14ac:dyDescent="0.2">
      <c r="A2231" s="3">
        <v>35377</v>
      </c>
      <c r="B2231" s="5">
        <v>0.71967119554338577</v>
      </c>
    </row>
    <row r="2232" spans="1:2" x14ac:dyDescent="0.2">
      <c r="A2232" s="3">
        <v>35381</v>
      </c>
      <c r="B2232" s="5">
        <v>0.69501262061016866</v>
      </c>
    </row>
    <row r="2233" spans="1:2" x14ac:dyDescent="0.2">
      <c r="A2233" s="3">
        <v>35382</v>
      </c>
      <c r="B2233" s="5">
        <v>0.67370429427264067</v>
      </c>
    </row>
    <row r="2234" spans="1:2" x14ac:dyDescent="0.2">
      <c r="A2234" s="3">
        <v>35383</v>
      </c>
      <c r="B2234" s="5">
        <v>0.65219907656381548</v>
      </c>
    </row>
    <row r="2235" spans="1:2" x14ac:dyDescent="0.2">
      <c r="A2235" s="3">
        <v>35384</v>
      </c>
      <c r="B2235" s="5">
        <v>0.63247802610721571</v>
      </c>
    </row>
    <row r="2236" spans="1:2" x14ac:dyDescent="0.2">
      <c r="A2236" s="3">
        <v>35387</v>
      </c>
      <c r="B2236" s="5">
        <v>0.61418639000625197</v>
      </c>
    </row>
    <row r="2237" spans="1:2" x14ac:dyDescent="0.2">
      <c r="A2237" s="3">
        <v>35388</v>
      </c>
      <c r="B2237" s="5">
        <v>0.59732819723380626</v>
      </c>
    </row>
    <row r="2238" spans="1:2" x14ac:dyDescent="0.2">
      <c r="A2238" s="3">
        <v>35389</v>
      </c>
      <c r="B2238" s="5">
        <v>0.58352358817292171</v>
      </c>
    </row>
    <row r="2239" spans="1:2" x14ac:dyDescent="0.2">
      <c r="A2239" s="3">
        <v>35390</v>
      </c>
      <c r="B2239" s="5">
        <v>0.57421109007950977</v>
      </c>
    </row>
    <row r="2240" spans="1:2" x14ac:dyDescent="0.2">
      <c r="A2240" s="3">
        <v>35391</v>
      </c>
      <c r="B2240" s="5">
        <v>0.56174567737064462</v>
      </c>
    </row>
    <row r="2241" spans="1:2" x14ac:dyDescent="0.2">
      <c r="A2241" s="3">
        <v>35394</v>
      </c>
      <c r="B2241" s="5">
        <v>0.5487290606523807</v>
      </c>
    </row>
    <row r="2242" spans="1:2" x14ac:dyDescent="0.2">
      <c r="A2242" s="3">
        <v>35395</v>
      </c>
      <c r="B2242" s="5">
        <v>0.60512226959482529</v>
      </c>
    </row>
    <row r="2243" spans="1:2" x14ac:dyDescent="0.2">
      <c r="A2243" s="3">
        <v>35396</v>
      </c>
      <c r="B2243" s="5">
        <v>0.58868719585271068</v>
      </c>
    </row>
    <row r="2244" spans="1:2" x14ac:dyDescent="0.2">
      <c r="A2244" s="3">
        <v>35397</v>
      </c>
      <c r="B2244" s="5">
        <v>0.58731268379419155</v>
      </c>
    </row>
    <row r="2245" spans="1:2" x14ac:dyDescent="0.2">
      <c r="A2245" s="3">
        <v>35398</v>
      </c>
      <c r="B2245" s="5">
        <v>0.58344638609484223</v>
      </c>
    </row>
    <row r="2246" spans="1:2" x14ac:dyDescent="0.2">
      <c r="A2246" s="3">
        <v>35401</v>
      </c>
      <c r="B2246" s="5">
        <v>0.56874898317856337</v>
      </c>
    </row>
    <row r="2247" spans="1:2" x14ac:dyDescent="0.2">
      <c r="A2247" s="3">
        <v>35402</v>
      </c>
      <c r="B2247" s="5">
        <v>0.55514730255942157</v>
      </c>
    </row>
    <row r="2248" spans="1:2" x14ac:dyDescent="0.2">
      <c r="A2248" s="3">
        <v>35403</v>
      </c>
      <c r="B2248" s="5">
        <v>0.54443423996899776</v>
      </c>
    </row>
    <row r="2249" spans="1:2" x14ac:dyDescent="0.2">
      <c r="A2249" s="3">
        <v>35404</v>
      </c>
      <c r="B2249" s="5">
        <v>0.5429671051096624</v>
      </c>
    </row>
    <row r="2250" spans="1:2" x14ac:dyDescent="0.2">
      <c r="A2250" s="3">
        <v>35405</v>
      </c>
      <c r="B2250" s="5">
        <v>0.56114995989165251</v>
      </c>
    </row>
    <row r="2251" spans="1:2" x14ac:dyDescent="0.2">
      <c r="A2251" s="3">
        <v>35408</v>
      </c>
      <c r="B2251" s="5">
        <v>0.56175584522945088</v>
      </c>
    </row>
    <row r="2252" spans="1:2" x14ac:dyDescent="0.2">
      <c r="A2252" s="3">
        <v>35409</v>
      </c>
      <c r="B2252" s="5">
        <v>0.55409782545551367</v>
      </c>
    </row>
    <row r="2253" spans="1:2" x14ac:dyDescent="0.2">
      <c r="A2253" s="3">
        <v>35410</v>
      </c>
      <c r="B2253" s="5">
        <v>0.54167699429599736</v>
      </c>
    </row>
    <row r="2254" spans="1:2" x14ac:dyDescent="0.2">
      <c r="A2254" s="3">
        <v>35411</v>
      </c>
      <c r="B2254" s="5">
        <v>0.53772842812611066</v>
      </c>
    </row>
    <row r="2255" spans="1:2" x14ac:dyDescent="0.2">
      <c r="A2255" s="3">
        <v>35412</v>
      </c>
      <c r="B2255" s="5">
        <v>0.54341678178179476</v>
      </c>
    </row>
    <row r="2256" spans="1:2" x14ac:dyDescent="0.2">
      <c r="A2256" s="3">
        <v>35415</v>
      </c>
      <c r="B2256" s="5">
        <v>0.53700933709039089</v>
      </c>
    </row>
    <row r="2257" spans="1:2" x14ac:dyDescent="0.2">
      <c r="A2257" s="3">
        <v>35416</v>
      </c>
      <c r="B2257" s="5">
        <v>0.53360198986492391</v>
      </c>
    </row>
    <row r="2258" spans="1:2" x14ac:dyDescent="0.2">
      <c r="A2258" s="3">
        <v>35417</v>
      </c>
      <c r="B2258" s="5">
        <v>0.53795260138953249</v>
      </c>
    </row>
    <row r="2259" spans="1:2" x14ac:dyDescent="0.2">
      <c r="A2259" s="3">
        <v>35418</v>
      </c>
      <c r="B2259" s="5">
        <v>0.52685893407069551</v>
      </c>
    </row>
    <row r="2260" spans="1:2" x14ac:dyDescent="0.2">
      <c r="A2260" s="3">
        <v>35419</v>
      </c>
      <c r="B2260" s="5">
        <v>0.52194060912172402</v>
      </c>
    </row>
    <row r="2261" spans="1:2" x14ac:dyDescent="0.2">
      <c r="A2261" s="3">
        <v>35422</v>
      </c>
      <c r="B2261" s="5">
        <v>0.51420731274435927</v>
      </c>
    </row>
    <row r="2262" spans="1:2" x14ac:dyDescent="0.2">
      <c r="A2262" s="3">
        <v>35423</v>
      </c>
      <c r="B2262" s="5">
        <v>0.5051391791204749</v>
      </c>
    </row>
    <row r="2263" spans="1:2" x14ac:dyDescent="0.2">
      <c r="A2263" s="3">
        <v>35426</v>
      </c>
      <c r="B2263" s="5">
        <v>0.50186352738684448</v>
      </c>
    </row>
    <row r="2264" spans="1:2" x14ac:dyDescent="0.2">
      <c r="A2264" s="3">
        <v>35429</v>
      </c>
      <c r="B2264" s="5">
        <v>0.60214535429509719</v>
      </c>
    </row>
    <row r="2265" spans="1:2" x14ac:dyDescent="0.2">
      <c r="A2265" s="3">
        <v>35430</v>
      </c>
      <c r="B2265" s="5">
        <v>0.58750592274005409</v>
      </c>
    </row>
    <row r="2266" spans="1:2" x14ac:dyDescent="0.2">
      <c r="A2266" s="3">
        <v>35432</v>
      </c>
      <c r="B2266" s="5">
        <v>0.57272604118815051</v>
      </c>
    </row>
    <row r="2267" spans="1:2" x14ac:dyDescent="0.2">
      <c r="A2267" s="3">
        <v>35433</v>
      </c>
      <c r="B2267" s="5">
        <v>0.56117753772346368</v>
      </c>
    </row>
    <row r="2268" spans="1:2" x14ac:dyDescent="0.2">
      <c r="A2268" s="3">
        <v>35436</v>
      </c>
      <c r="B2268" s="5">
        <v>0.57366669212263233</v>
      </c>
    </row>
    <row r="2269" spans="1:2" x14ac:dyDescent="0.2">
      <c r="A2269" s="3">
        <v>35437</v>
      </c>
      <c r="B2269" s="5">
        <v>0.56985667895747216</v>
      </c>
    </row>
    <row r="2270" spans="1:2" x14ac:dyDescent="0.2">
      <c r="A2270" s="3">
        <v>35438</v>
      </c>
      <c r="B2270" s="5">
        <v>0.56461042294960162</v>
      </c>
    </row>
    <row r="2271" spans="1:2" x14ac:dyDescent="0.2">
      <c r="A2271" s="3">
        <v>35439</v>
      </c>
      <c r="B2271" s="5">
        <v>0.56129823895314968</v>
      </c>
    </row>
    <row r="2272" spans="1:2" x14ac:dyDescent="0.2">
      <c r="A2272" s="3">
        <v>35440</v>
      </c>
      <c r="B2272" s="5">
        <v>0.55343604692075976</v>
      </c>
    </row>
    <row r="2273" spans="1:2" x14ac:dyDescent="0.2">
      <c r="A2273" s="3">
        <v>35443</v>
      </c>
      <c r="B2273" s="5">
        <v>0.54174448164271516</v>
      </c>
    </row>
    <row r="2274" spans="1:2" x14ac:dyDescent="0.2">
      <c r="A2274" s="3">
        <v>35444</v>
      </c>
      <c r="B2274" s="5">
        <v>0.53363723073079727</v>
      </c>
    </row>
    <row r="2275" spans="1:2" x14ac:dyDescent="0.2">
      <c r="A2275" s="3">
        <v>35445</v>
      </c>
      <c r="B2275" s="5">
        <v>0.53122072014990951</v>
      </c>
    </row>
    <row r="2276" spans="1:2" x14ac:dyDescent="0.2">
      <c r="A2276" s="3">
        <v>35446</v>
      </c>
      <c r="B2276" s="5">
        <v>0.52715298100799279</v>
      </c>
    </row>
    <row r="2277" spans="1:2" x14ac:dyDescent="0.2">
      <c r="A2277" s="3">
        <v>35447</v>
      </c>
      <c r="B2277" s="5">
        <v>0.53629303171165932</v>
      </c>
    </row>
    <row r="2278" spans="1:2" x14ac:dyDescent="0.2">
      <c r="A2278" s="3">
        <v>35450</v>
      </c>
      <c r="B2278" s="5">
        <v>0.53869337040781584</v>
      </c>
    </row>
    <row r="2279" spans="1:2" x14ac:dyDescent="0.2">
      <c r="A2279" s="3">
        <v>35451</v>
      </c>
      <c r="B2279" s="5">
        <v>0.56820183254720102</v>
      </c>
    </row>
    <row r="2280" spans="1:2" x14ac:dyDescent="0.2">
      <c r="A2280" s="3">
        <v>35452</v>
      </c>
      <c r="B2280" s="5">
        <v>0.55985782635118742</v>
      </c>
    </row>
    <row r="2281" spans="1:2" x14ac:dyDescent="0.2">
      <c r="A2281" s="3">
        <v>35453</v>
      </c>
      <c r="B2281" s="5">
        <v>0.59952180543026223</v>
      </c>
    </row>
    <row r="2282" spans="1:2" x14ac:dyDescent="0.2">
      <c r="A2282" s="3">
        <v>35454</v>
      </c>
      <c r="B2282" s="5">
        <v>0.59895417926623573</v>
      </c>
    </row>
    <row r="2283" spans="1:2" x14ac:dyDescent="0.2">
      <c r="A2283" s="3">
        <v>35457</v>
      </c>
      <c r="B2283" s="5">
        <v>0.59357203790505364</v>
      </c>
    </row>
    <row r="2284" spans="1:2" x14ac:dyDescent="0.2">
      <c r="A2284" s="3">
        <v>35458</v>
      </c>
      <c r="B2284" s="5">
        <v>0.58515280587993646</v>
      </c>
    </row>
    <row r="2285" spans="1:2" x14ac:dyDescent="0.2">
      <c r="A2285" s="3">
        <v>35460</v>
      </c>
      <c r="B2285" s="5">
        <v>0.62909288839088651</v>
      </c>
    </row>
    <row r="2286" spans="1:2" x14ac:dyDescent="0.2">
      <c r="A2286" s="3">
        <v>35461</v>
      </c>
      <c r="B2286" s="5">
        <v>0.63208659962569169</v>
      </c>
    </row>
    <row r="2287" spans="1:2" x14ac:dyDescent="0.2">
      <c r="A2287" s="3">
        <v>35464</v>
      </c>
      <c r="B2287" s="5">
        <v>0.61616326720966585</v>
      </c>
    </row>
    <row r="2288" spans="1:2" x14ac:dyDescent="0.2">
      <c r="A2288" s="3">
        <v>35465</v>
      </c>
      <c r="B2288" s="5">
        <v>0.60437518298076842</v>
      </c>
    </row>
    <row r="2289" spans="1:2" x14ac:dyDescent="0.2">
      <c r="A2289" s="3">
        <v>35466</v>
      </c>
      <c r="B2289" s="5">
        <v>0.60291617189637159</v>
      </c>
    </row>
    <row r="2290" spans="1:2" x14ac:dyDescent="0.2">
      <c r="A2290" s="3">
        <v>35467</v>
      </c>
      <c r="B2290" s="5">
        <v>0.63734606763824686</v>
      </c>
    </row>
    <row r="2291" spans="1:2" x14ac:dyDescent="0.2">
      <c r="A2291" s="3">
        <v>35468</v>
      </c>
      <c r="B2291" s="5">
        <v>0.62038553302968047</v>
      </c>
    </row>
    <row r="2292" spans="1:2" x14ac:dyDescent="0.2">
      <c r="A2292" s="3">
        <v>35471</v>
      </c>
      <c r="B2292" s="5">
        <v>0.62248362267628943</v>
      </c>
    </row>
    <row r="2293" spans="1:2" x14ac:dyDescent="0.2">
      <c r="A2293" s="3">
        <v>35472</v>
      </c>
      <c r="B2293" s="5">
        <v>0.70616739170106446</v>
      </c>
    </row>
    <row r="2294" spans="1:2" x14ac:dyDescent="0.2">
      <c r="A2294" s="3">
        <v>35473</v>
      </c>
      <c r="B2294" s="5">
        <v>0.68280130046161513</v>
      </c>
    </row>
    <row r="2295" spans="1:2" x14ac:dyDescent="0.2">
      <c r="A2295" s="3">
        <v>35474</v>
      </c>
      <c r="B2295" s="5">
        <v>0.69687900219204935</v>
      </c>
    </row>
    <row r="2296" spans="1:2" x14ac:dyDescent="0.2">
      <c r="A2296" s="3">
        <v>35475</v>
      </c>
      <c r="B2296" s="5">
        <v>0.67714462244080065</v>
      </c>
    </row>
    <row r="2297" spans="1:2" x14ac:dyDescent="0.2">
      <c r="A2297" s="3">
        <v>35478</v>
      </c>
      <c r="B2297" s="5">
        <v>0.65787238877216159</v>
      </c>
    </row>
    <row r="2298" spans="1:2" x14ac:dyDescent="0.2">
      <c r="A2298" s="3">
        <v>35479</v>
      </c>
      <c r="B2298" s="5">
        <v>0.64235484924557762</v>
      </c>
    </row>
    <row r="2299" spans="1:2" x14ac:dyDescent="0.2">
      <c r="A2299" s="3">
        <v>35480</v>
      </c>
      <c r="B2299" s="5">
        <v>0.63455653744801799</v>
      </c>
    </row>
    <row r="2300" spans="1:2" x14ac:dyDescent="0.2">
      <c r="A2300" s="3">
        <v>35481</v>
      </c>
      <c r="B2300" s="5">
        <v>0.6187472169836632</v>
      </c>
    </row>
    <row r="2301" spans="1:2" x14ac:dyDescent="0.2">
      <c r="A2301" s="3">
        <v>35482</v>
      </c>
      <c r="B2301" s="5">
        <v>0.65938167070053366</v>
      </c>
    </row>
    <row r="2302" spans="1:2" x14ac:dyDescent="0.2">
      <c r="A2302" s="3">
        <v>35485</v>
      </c>
      <c r="B2302" s="5">
        <v>0.64553974832231631</v>
      </c>
    </row>
    <row r="2303" spans="1:2" x14ac:dyDescent="0.2">
      <c r="A2303" s="3">
        <v>35486</v>
      </c>
      <c r="B2303" s="5">
        <v>0.66717751810300974</v>
      </c>
    </row>
    <row r="2304" spans="1:2" x14ac:dyDescent="0.2">
      <c r="A2304" s="3">
        <v>35487</v>
      </c>
      <c r="B2304" s="5">
        <v>0.64614408224253528</v>
      </c>
    </row>
    <row r="2305" spans="1:2" x14ac:dyDescent="0.2">
      <c r="A2305" s="3">
        <v>35488</v>
      </c>
      <c r="B2305" s="5">
        <v>0.6298175531640795</v>
      </c>
    </row>
    <row r="2306" spans="1:2" x14ac:dyDescent="0.2">
      <c r="A2306" s="3">
        <v>35489</v>
      </c>
      <c r="B2306" s="5">
        <v>0.64869514486904922</v>
      </c>
    </row>
    <row r="2307" spans="1:2" x14ac:dyDescent="0.2">
      <c r="A2307" s="3">
        <v>35492</v>
      </c>
      <c r="B2307" s="5">
        <v>0.62902595071452516</v>
      </c>
    </row>
    <row r="2308" spans="1:2" x14ac:dyDescent="0.2">
      <c r="A2308" s="3">
        <v>35493</v>
      </c>
      <c r="B2308" s="5">
        <v>0.61582975483525615</v>
      </c>
    </row>
    <row r="2309" spans="1:2" x14ac:dyDescent="0.2">
      <c r="A2309" s="3">
        <v>35494</v>
      </c>
      <c r="B2309" s="5">
        <v>0.61934062474101703</v>
      </c>
    </row>
    <row r="2310" spans="1:2" x14ac:dyDescent="0.2">
      <c r="A2310" s="3">
        <v>35495</v>
      </c>
      <c r="B2310" s="5">
        <v>0.60995240552944485</v>
      </c>
    </row>
    <row r="2311" spans="1:2" x14ac:dyDescent="0.2">
      <c r="A2311" s="3">
        <v>35496</v>
      </c>
      <c r="B2311" s="5">
        <v>0.59696954379410805</v>
      </c>
    </row>
    <row r="2312" spans="1:2" x14ac:dyDescent="0.2">
      <c r="A2312" s="3">
        <v>35499</v>
      </c>
      <c r="B2312" s="5">
        <v>0.60109769517196521</v>
      </c>
    </row>
    <row r="2313" spans="1:2" x14ac:dyDescent="0.2">
      <c r="A2313" s="3">
        <v>35500</v>
      </c>
      <c r="B2313" s="5">
        <v>0.58596007550886842</v>
      </c>
    </row>
    <row r="2314" spans="1:2" x14ac:dyDescent="0.2">
      <c r="A2314" s="3">
        <v>35501</v>
      </c>
      <c r="B2314" s="5">
        <v>0.57106685780390298</v>
      </c>
    </row>
    <row r="2315" spans="1:2" x14ac:dyDescent="0.2">
      <c r="A2315" s="3">
        <v>35502</v>
      </c>
      <c r="B2315" s="5">
        <v>0.5818780054792777</v>
      </c>
    </row>
    <row r="2316" spans="1:2" x14ac:dyDescent="0.2">
      <c r="A2316" s="3">
        <v>35503</v>
      </c>
      <c r="B2316" s="5">
        <v>0.58086884936018812</v>
      </c>
    </row>
    <row r="2317" spans="1:2" x14ac:dyDescent="0.2">
      <c r="A2317" s="3">
        <v>35506</v>
      </c>
      <c r="B2317" s="5">
        <v>0.56823851585186491</v>
      </c>
    </row>
    <row r="2318" spans="1:2" x14ac:dyDescent="0.2">
      <c r="A2318" s="3">
        <v>35507</v>
      </c>
      <c r="B2318" s="5">
        <v>0.55652357331911606</v>
      </c>
    </row>
    <row r="2319" spans="1:2" x14ac:dyDescent="0.2">
      <c r="A2319" s="3">
        <v>35508</v>
      </c>
      <c r="B2319" s="5">
        <v>0.60044488317228861</v>
      </c>
    </row>
    <row r="2320" spans="1:2" x14ac:dyDescent="0.2">
      <c r="A2320" s="3">
        <v>35509</v>
      </c>
      <c r="B2320" s="5">
        <v>0.58753099163823697</v>
      </c>
    </row>
    <row r="2321" spans="1:2" x14ac:dyDescent="0.2">
      <c r="A2321" s="3">
        <v>35510</v>
      </c>
      <c r="B2321" s="5">
        <v>0.59448996579768809</v>
      </c>
    </row>
    <row r="2322" spans="1:2" x14ac:dyDescent="0.2">
      <c r="A2322" s="3">
        <v>35513</v>
      </c>
      <c r="B2322" s="5">
        <v>0.59463644412175265</v>
      </c>
    </row>
    <row r="2323" spans="1:2" x14ac:dyDescent="0.2">
      <c r="A2323" s="3">
        <v>35514</v>
      </c>
      <c r="B2323" s="5">
        <v>0.57909361951299776</v>
      </c>
    </row>
    <row r="2324" spans="1:2" x14ac:dyDescent="0.2">
      <c r="A2324" s="3">
        <v>35515</v>
      </c>
      <c r="B2324" s="5">
        <v>0.5959980018546901</v>
      </c>
    </row>
    <row r="2325" spans="1:2" x14ac:dyDescent="0.2">
      <c r="A2325" s="3">
        <v>35516</v>
      </c>
      <c r="B2325" s="5">
        <v>0.58506084188631491</v>
      </c>
    </row>
    <row r="2326" spans="1:2" x14ac:dyDescent="0.2">
      <c r="A2326" s="3">
        <v>35520</v>
      </c>
      <c r="B2326" s="5">
        <v>0.58417113729602699</v>
      </c>
    </row>
    <row r="2327" spans="1:2" x14ac:dyDescent="0.2">
      <c r="A2327" s="3">
        <v>35521</v>
      </c>
      <c r="B2327" s="5">
        <v>0.56964751582710771</v>
      </c>
    </row>
    <row r="2328" spans="1:2" x14ac:dyDescent="0.2">
      <c r="A2328" s="3">
        <v>35522</v>
      </c>
      <c r="B2328" s="5">
        <v>0.59431526160182102</v>
      </c>
    </row>
    <row r="2329" spans="1:2" x14ac:dyDescent="0.2">
      <c r="A2329" s="3">
        <v>35523</v>
      </c>
      <c r="B2329" s="5">
        <v>0.57871133497025007</v>
      </c>
    </row>
    <row r="2330" spans="1:2" x14ac:dyDescent="0.2">
      <c r="A2330" s="3">
        <v>35524</v>
      </c>
      <c r="B2330" s="5">
        <v>0.56466467527040631</v>
      </c>
    </row>
    <row r="2331" spans="1:2" x14ac:dyDescent="0.2">
      <c r="A2331" s="3">
        <v>35527</v>
      </c>
      <c r="B2331" s="5">
        <v>0.61842777606438237</v>
      </c>
    </row>
    <row r="2332" spans="1:2" x14ac:dyDescent="0.2">
      <c r="A2332" s="3">
        <v>35528</v>
      </c>
      <c r="B2332" s="5">
        <v>0.67497545789306024</v>
      </c>
    </row>
    <row r="2333" spans="1:2" x14ac:dyDescent="0.2">
      <c r="A2333" s="3">
        <v>35529</v>
      </c>
      <c r="B2333" s="5">
        <v>0.65642802490724639</v>
      </c>
    </row>
    <row r="2334" spans="1:2" x14ac:dyDescent="0.2">
      <c r="A2334" s="3">
        <v>35530</v>
      </c>
      <c r="B2334" s="5">
        <v>0.66036370029043923</v>
      </c>
    </row>
    <row r="2335" spans="1:2" x14ac:dyDescent="0.2">
      <c r="A2335" s="3">
        <v>35531</v>
      </c>
      <c r="B2335" s="5">
        <v>0.67890209682405955</v>
      </c>
    </row>
    <row r="2336" spans="1:2" x14ac:dyDescent="0.2">
      <c r="A2336" s="3">
        <v>35534</v>
      </c>
      <c r="B2336" s="5">
        <v>0.65843688509838671</v>
      </c>
    </row>
    <row r="2337" spans="1:2" x14ac:dyDescent="0.2">
      <c r="A2337" s="3">
        <v>35535</v>
      </c>
      <c r="B2337" s="5">
        <v>0.64343609165969473</v>
      </c>
    </row>
    <row r="2338" spans="1:2" x14ac:dyDescent="0.2">
      <c r="A2338" s="3">
        <v>35536</v>
      </c>
      <c r="B2338" s="5">
        <v>0.62423096126910249</v>
      </c>
    </row>
    <row r="2339" spans="1:2" x14ac:dyDescent="0.2">
      <c r="A2339" s="3">
        <v>35537</v>
      </c>
      <c r="B2339" s="5">
        <v>0.62261928235826047</v>
      </c>
    </row>
    <row r="2340" spans="1:2" x14ac:dyDescent="0.2">
      <c r="A2340" s="3">
        <v>35538</v>
      </c>
      <c r="B2340" s="5">
        <v>0.60625874684551417</v>
      </c>
    </row>
    <row r="2341" spans="1:2" x14ac:dyDescent="0.2">
      <c r="A2341" s="3">
        <v>35541</v>
      </c>
      <c r="B2341" s="5">
        <v>0.58988376949338939</v>
      </c>
    </row>
    <row r="2342" spans="1:2" x14ac:dyDescent="0.2">
      <c r="A2342" s="3">
        <v>35542</v>
      </c>
      <c r="B2342" s="5">
        <v>0.57702864270807885</v>
      </c>
    </row>
    <row r="2343" spans="1:2" x14ac:dyDescent="0.2">
      <c r="A2343" s="3">
        <v>35543</v>
      </c>
      <c r="B2343" s="5">
        <v>0.57528540671089257</v>
      </c>
    </row>
    <row r="2344" spans="1:2" x14ac:dyDescent="0.2">
      <c r="A2344" s="3">
        <v>35544</v>
      </c>
      <c r="B2344" s="5">
        <v>0.56180215962635582</v>
      </c>
    </row>
    <row r="2345" spans="1:2" x14ac:dyDescent="0.2">
      <c r="A2345" s="3">
        <v>35545</v>
      </c>
      <c r="B2345" s="5">
        <v>0.55065516617604338</v>
      </c>
    </row>
    <row r="2346" spans="1:2" x14ac:dyDescent="0.2">
      <c r="A2346" s="3">
        <v>35548</v>
      </c>
      <c r="B2346" s="5">
        <v>0.53898772123261629</v>
      </c>
    </row>
    <row r="2347" spans="1:2" x14ac:dyDescent="0.2">
      <c r="A2347" s="3">
        <v>35549</v>
      </c>
      <c r="B2347" s="5">
        <v>0.54678748482293815</v>
      </c>
    </row>
    <row r="2348" spans="1:2" x14ac:dyDescent="0.2">
      <c r="A2348" s="3">
        <v>35550</v>
      </c>
      <c r="B2348" s="5">
        <v>0.535070935923181</v>
      </c>
    </row>
    <row r="2349" spans="1:2" x14ac:dyDescent="0.2">
      <c r="A2349" s="3">
        <v>35551</v>
      </c>
      <c r="B2349" s="5">
        <v>0.52433283932506947</v>
      </c>
    </row>
    <row r="2350" spans="1:2" x14ac:dyDescent="0.2">
      <c r="A2350" s="3">
        <v>35552</v>
      </c>
      <c r="B2350" s="5">
        <v>0.51593958517127292</v>
      </c>
    </row>
    <row r="2351" spans="1:2" x14ac:dyDescent="0.2">
      <c r="A2351" s="3">
        <v>35555</v>
      </c>
      <c r="B2351" s="5">
        <v>0.50738837984179819</v>
      </c>
    </row>
    <row r="2352" spans="1:2" x14ac:dyDescent="0.2">
      <c r="A2352" s="3">
        <v>35556</v>
      </c>
      <c r="B2352" s="5">
        <v>0.49989902511845707</v>
      </c>
    </row>
    <row r="2353" spans="1:2" x14ac:dyDescent="0.2">
      <c r="A2353" s="3">
        <v>35557</v>
      </c>
      <c r="B2353" s="5">
        <v>0.54852049628660671</v>
      </c>
    </row>
    <row r="2354" spans="1:2" x14ac:dyDescent="0.2">
      <c r="A2354" s="3">
        <v>35558</v>
      </c>
      <c r="B2354" s="5">
        <v>0.54398884200332576</v>
      </c>
    </row>
    <row r="2355" spans="1:2" x14ac:dyDescent="0.2">
      <c r="A2355" s="3">
        <v>35559</v>
      </c>
      <c r="B2355" s="5">
        <v>0.58512081152993622</v>
      </c>
    </row>
    <row r="2356" spans="1:2" x14ac:dyDescent="0.2">
      <c r="A2356" s="3">
        <v>35562</v>
      </c>
      <c r="B2356" s="5">
        <v>1.0183504466737234</v>
      </c>
    </row>
    <row r="2357" spans="1:2" x14ac:dyDescent="0.2">
      <c r="A2357" s="3">
        <v>35563</v>
      </c>
      <c r="B2357" s="5">
        <v>0.99190495178470162</v>
      </c>
    </row>
    <row r="2358" spans="1:2" x14ac:dyDescent="0.2">
      <c r="A2358" s="3">
        <v>35564</v>
      </c>
      <c r="B2358" s="5">
        <v>0.94981629028949666</v>
      </c>
    </row>
    <row r="2359" spans="1:2" x14ac:dyDescent="0.2">
      <c r="A2359" s="3">
        <v>35565</v>
      </c>
      <c r="B2359" s="5">
        <v>0.91508305122292199</v>
      </c>
    </row>
    <row r="2360" spans="1:2" x14ac:dyDescent="0.2">
      <c r="A2360" s="3">
        <v>35566</v>
      </c>
      <c r="B2360" s="5">
        <v>0.97873777720353905</v>
      </c>
    </row>
    <row r="2361" spans="1:2" x14ac:dyDescent="0.2">
      <c r="A2361" s="3">
        <v>35570</v>
      </c>
      <c r="B2361" s="5">
        <v>0.95129109255302435</v>
      </c>
    </row>
    <row r="2362" spans="1:2" x14ac:dyDescent="0.2">
      <c r="A2362" s="3">
        <v>35571</v>
      </c>
      <c r="B2362" s="5">
        <v>0.98849605564703746</v>
      </c>
    </row>
    <row r="2363" spans="1:2" x14ac:dyDescent="0.2">
      <c r="A2363" s="3">
        <v>35572</v>
      </c>
      <c r="B2363" s="5">
        <v>0.94776554770245602</v>
      </c>
    </row>
    <row r="2364" spans="1:2" x14ac:dyDescent="0.2">
      <c r="A2364" s="3">
        <v>35573</v>
      </c>
      <c r="B2364" s="5">
        <v>0.99880499497526554</v>
      </c>
    </row>
    <row r="2365" spans="1:2" x14ac:dyDescent="0.2">
      <c r="A2365" s="3">
        <v>35576</v>
      </c>
      <c r="B2365" s="5">
        <v>0.95828145906316708</v>
      </c>
    </row>
    <row r="2366" spans="1:2" x14ac:dyDescent="0.2">
      <c r="A2366" s="3">
        <v>35577</v>
      </c>
      <c r="B2366" s="5">
        <v>0.93174327602486262</v>
      </c>
    </row>
    <row r="2367" spans="1:2" x14ac:dyDescent="0.2">
      <c r="A2367" s="3">
        <v>35578</v>
      </c>
      <c r="B2367" s="5">
        <v>0.89479259050144144</v>
      </c>
    </row>
    <row r="2368" spans="1:2" x14ac:dyDescent="0.2">
      <c r="A2368" s="3">
        <v>35579</v>
      </c>
      <c r="B2368" s="5">
        <v>0.89288265062662608</v>
      </c>
    </row>
    <row r="2369" spans="1:2" x14ac:dyDescent="0.2">
      <c r="A2369" s="3">
        <v>35580</v>
      </c>
      <c r="B2369" s="5">
        <v>0.87136543788783827</v>
      </c>
    </row>
    <row r="2370" spans="1:2" x14ac:dyDescent="0.2">
      <c r="A2370" s="3">
        <v>35583</v>
      </c>
      <c r="B2370" s="5">
        <v>0.83748494476997126</v>
      </c>
    </row>
    <row r="2371" spans="1:2" x14ac:dyDescent="0.2">
      <c r="A2371" s="3">
        <v>35584</v>
      </c>
      <c r="B2371" s="5">
        <v>0.80520385457795685</v>
      </c>
    </row>
    <row r="2372" spans="1:2" x14ac:dyDescent="0.2">
      <c r="A2372" s="3">
        <v>35585</v>
      </c>
      <c r="B2372" s="5">
        <v>0.7798602833347088</v>
      </c>
    </row>
    <row r="2373" spans="1:2" x14ac:dyDescent="0.2">
      <c r="A2373" s="3">
        <v>35586</v>
      </c>
      <c r="B2373" s="5">
        <v>0.75179025320433468</v>
      </c>
    </row>
    <row r="2374" spans="1:2" x14ac:dyDescent="0.2">
      <c r="A2374" s="3">
        <v>35587</v>
      </c>
      <c r="B2374" s="5">
        <v>0.73819936080572091</v>
      </c>
    </row>
    <row r="2375" spans="1:2" x14ac:dyDescent="0.2">
      <c r="A2375" s="3">
        <v>35590</v>
      </c>
      <c r="B2375" s="5">
        <v>0.71537055810483552</v>
      </c>
    </row>
    <row r="2376" spans="1:2" x14ac:dyDescent="0.2">
      <c r="A2376" s="3">
        <v>35591</v>
      </c>
      <c r="B2376" s="5">
        <v>0.91148884154170873</v>
      </c>
    </row>
    <row r="2377" spans="1:2" x14ac:dyDescent="0.2">
      <c r="A2377" s="3">
        <v>35592</v>
      </c>
      <c r="B2377" s="5">
        <v>0.8752074942595478</v>
      </c>
    </row>
    <row r="2378" spans="1:2" x14ac:dyDescent="0.2">
      <c r="A2378" s="3">
        <v>35593</v>
      </c>
      <c r="B2378" s="5">
        <v>0.87689955819268262</v>
      </c>
    </row>
    <row r="2379" spans="1:2" x14ac:dyDescent="0.2">
      <c r="A2379" s="3">
        <v>35594</v>
      </c>
      <c r="B2379" s="5">
        <v>1.021049282572523</v>
      </c>
    </row>
    <row r="2380" spans="1:2" x14ac:dyDescent="0.2">
      <c r="A2380" s="3">
        <v>35597</v>
      </c>
      <c r="B2380" s="5">
        <v>0.99688224154836447</v>
      </c>
    </row>
    <row r="2381" spans="1:2" x14ac:dyDescent="0.2">
      <c r="A2381" s="3">
        <v>35598</v>
      </c>
      <c r="B2381" s="5">
        <v>1.0099569814974987</v>
      </c>
    </row>
    <row r="2382" spans="1:2" x14ac:dyDescent="0.2">
      <c r="A2382" s="3">
        <v>35599</v>
      </c>
      <c r="B2382" s="5">
        <v>0.96656554102948977</v>
      </c>
    </row>
    <row r="2383" spans="1:2" x14ac:dyDescent="0.2">
      <c r="A2383" s="3">
        <v>35600</v>
      </c>
      <c r="B2383" s="5">
        <v>0.92668531825530753</v>
      </c>
    </row>
    <row r="2384" spans="1:2" x14ac:dyDescent="0.2">
      <c r="A2384" s="3">
        <v>35601</v>
      </c>
      <c r="B2384" s="5">
        <v>0.89708417556134745</v>
      </c>
    </row>
    <row r="2385" spans="1:2" x14ac:dyDescent="0.2">
      <c r="A2385" s="3">
        <v>35604</v>
      </c>
      <c r="B2385" s="5">
        <v>0.86883578386544569</v>
      </c>
    </row>
    <row r="2386" spans="1:2" x14ac:dyDescent="0.2">
      <c r="A2386" s="3">
        <v>35605</v>
      </c>
      <c r="B2386" s="5">
        <v>0.84654688550014312</v>
      </c>
    </row>
    <row r="2387" spans="1:2" x14ac:dyDescent="0.2">
      <c r="A2387" s="3">
        <v>35606</v>
      </c>
      <c r="B2387" s="5">
        <v>0.81884194478208194</v>
      </c>
    </row>
    <row r="2388" spans="1:2" x14ac:dyDescent="0.2">
      <c r="A2388" s="3">
        <v>35607</v>
      </c>
      <c r="B2388" s="5">
        <v>0.80648263951644628</v>
      </c>
    </row>
    <row r="2389" spans="1:2" x14ac:dyDescent="0.2">
      <c r="A2389" s="3">
        <v>35608</v>
      </c>
      <c r="B2389" s="5">
        <v>0.79236640935438551</v>
      </c>
    </row>
    <row r="2390" spans="1:2" x14ac:dyDescent="0.2">
      <c r="A2390" s="3">
        <v>35611</v>
      </c>
      <c r="B2390" s="5">
        <v>0.82110201363975488</v>
      </c>
    </row>
    <row r="2391" spans="1:2" x14ac:dyDescent="0.2">
      <c r="A2391" s="3">
        <v>35613</v>
      </c>
      <c r="B2391" s="5">
        <v>0.78983630630827528</v>
      </c>
    </row>
    <row r="2392" spans="1:2" x14ac:dyDescent="0.2">
      <c r="A2392" s="3">
        <v>35614</v>
      </c>
      <c r="B2392" s="5">
        <v>0.76080274469899811</v>
      </c>
    </row>
    <row r="2393" spans="1:2" x14ac:dyDescent="0.2">
      <c r="A2393" s="3">
        <v>35615</v>
      </c>
      <c r="B2393" s="5">
        <v>0.76533910250608117</v>
      </c>
    </row>
    <row r="2394" spans="1:2" x14ac:dyDescent="0.2">
      <c r="A2394" s="3">
        <v>35618</v>
      </c>
      <c r="B2394" s="5">
        <v>0.74175420548732918</v>
      </c>
    </row>
    <row r="2395" spans="1:2" x14ac:dyDescent="0.2">
      <c r="A2395" s="3">
        <v>35619</v>
      </c>
      <c r="B2395" s="5">
        <v>0.77384122765250907</v>
      </c>
    </row>
    <row r="2396" spans="1:2" x14ac:dyDescent="0.2">
      <c r="A2396" s="3">
        <v>35620</v>
      </c>
      <c r="B2396" s="5">
        <v>0.746989882205358</v>
      </c>
    </row>
    <row r="2397" spans="1:2" x14ac:dyDescent="0.2">
      <c r="A2397" s="3">
        <v>35621</v>
      </c>
      <c r="B2397" s="5">
        <v>0.72241558165895203</v>
      </c>
    </row>
    <row r="2398" spans="1:2" x14ac:dyDescent="0.2">
      <c r="A2398" s="3">
        <v>35622</v>
      </c>
      <c r="B2398" s="5">
        <v>0.69817432404232704</v>
      </c>
    </row>
    <row r="2399" spans="1:2" x14ac:dyDescent="0.2">
      <c r="A2399" s="3">
        <v>35625</v>
      </c>
      <c r="B2399" s="5">
        <v>0.69633890966148759</v>
      </c>
    </row>
    <row r="2400" spans="1:2" x14ac:dyDescent="0.2">
      <c r="A2400" s="3">
        <v>35626</v>
      </c>
      <c r="B2400" s="5">
        <v>0.67410328433958389</v>
      </c>
    </row>
    <row r="2401" spans="1:2" x14ac:dyDescent="0.2">
      <c r="A2401" s="3">
        <v>35627</v>
      </c>
      <c r="B2401" s="5">
        <v>0.79114206417714183</v>
      </c>
    </row>
    <row r="2402" spans="1:2" x14ac:dyDescent="0.2">
      <c r="A2402" s="3">
        <v>35628</v>
      </c>
      <c r="B2402" s="5">
        <v>0.76782236201924947</v>
      </c>
    </row>
    <row r="2403" spans="1:2" x14ac:dyDescent="0.2">
      <c r="A2403" s="3">
        <v>35629</v>
      </c>
      <c r="B2403" s="5">
        <v>0.7410191749424514</v>
      </c>
    </row>
    <row r="2404" spans="1:2" x14ac:dyDescent="0.2">
      <c r="A2404" s="3">
        <v>35632</v>
      </c>
      <c r="B2404" s="5">
        <v>0.73093776790708553</v>
      </c>
    </row>
    <row r="2405" spans="1:2" x14ac:dyDescent="0.2">
      <c r="A2405" s="3">
        <v>35633</v>
      </c>
      <c r="B2405" s="5">
        <v>0.70850801180069767</v>
      </c>
    </row>
    <row r="2406" spans="1:2" x14ac:dyDescent="0.2">
      <c r="A2406" s="3">
        <v>35634</v>
      </c>
      <c r="B2406" s="5">
        <v>0.68553164101564779</v>
      </c>
    </row>
    <row r="2407" spans="1:2" x14ac:dyDescent="0.2">
      <c r="A2407" s="3">
        <v>35635</v>
      </c>
      <c r="B2407" s="5">
        <v>0.66518147113474446</v>
      </c>
    </row>
    <row r="2408" spans="1:2" x14ac:dyDescent="0.2">
      <c r="A2408" s="3">
        <v>35636</v>
      </c>
      <c r="B2408" s="5">
        <v>0.64450962547516144</v>
      </c>
    </row>
    <row r="2409" spans="1:2" x14ac:dyDescent="0.2">
      <c r="A2409" s="3">
        <v>35639</v>
      </c>
      <c r="B2409" s="5">
        <v>0.65540461882174728</v>
      </c>
    </row>
    <row r="2410" spans="1:2" x14ac:dyDescent="0.2">
      <c r="A2410" s="3">
        <v>35640</v>
      </c>
      <c r="B2410" s="5">
        <v>0.66483695215185934</v>
      </c>
    </row>
    <row r="2411" spans="1:2" x14ac:dyDescent="0.2">
      <c r="A2411" s="3">
        <v>35641</v>
      </c>
      <c r="B2411" s="5">
        <v>0.64943464031507836</v>
      </c>
    </row>
    <row r="2412" spans="1:2" x14ac:dyDescent="0.2">
      <c r="A2412" s="3">
        <v>35642</v>
      </c>
      <c r="B2412" s="5">
        <v>0.63052410250162827</v>
      </c>
    </row>
    <row r="2413" spans="1:2" x14ac:dyDescent="0.2">
      <c r="A2413" s="3">
        <v>35643</v>
      </c>
      <c r="B2413" s="5">
        <v>0.61267854714917358</v>
      </c>
    </row>
    <row r="2414" spans="1:2" x14ac:dyDescent="0.2">
      <c r="A2414" s="3">
        <v>35647</v>
      </c>
      <c r="B2414" s="5">
        <v>0.59570522494373801</v>
      </c>
    </row>
    <row r="2415" spans="1:2" x14ac:dyDescent="0.2">
      <c r="A2415" s="3">
        <v>35648</v>
      </c>
      <c r="B2415" s="5">
        <v>0.60173641546831236</v>
      </c>
    </row>
    <row r="2416" spans="1:2" x14ac:dyDescent="0.2">
      <c r="A2416" s="3">
        <v>35649</v>
      </c>
      <c r="B2416" s="5">
        <v>0.59300925921012482</v>
      </c>
    </row>
    <row r="2417" spans="1:2" x14ac:dyDescent="0.2">
      <c r="A2417" s="3">
        <v>35650</v>
      </c>
      <c r="B2417" s="5">
        <v>0.5853710543017524</v>
      </c>
    </row>
    <row r="2418" spans="1:2" x14ac:dyDescent="0.2">
      <c r="A2418" s="3">
        <v>35653</v>
      </c>
      <c r="B2418" s="5">
        <v>0.92417286312118807</v>
      </c>
    </row>
    <row r="2419" spans="1:2" x14ac:dyDescent="0.2">
      <c r="A2419" s="3">
        <v>35654</v>
      </c>
      <c r="B2419" s="5">
        <v>0.90612239166191089</v>
      </c>
    </row>
    <row r="2420" spans="1:2" x14ac:dyDescent="0.2">
      <c r="A2420" s="3">
        <v>35655</v>
      </c>
      <c r="B2420" s="5">
        <v>0.87141109049240562</v>
      </c>
    </row>
    <row r="2421" spans="1:2" x14ac:dyDescent="0.2">
      <c r="A2421" s="3">
        <v>35656</v>
      </c>
      <c r="B2421" s="5">
        <v>0.8407659922666828</v>
      </c>
    </row>
    <row r="2422" spans="1:2" x14ac:dyDescent="0.2">
      <c r="A2422" s="3">
        <v>35657</v>
      </c>
      <c r="B2422" s="5">
        <v>0.91538906348724669</v>
      </c>
    </row>
    <row r="2423" spans="1:2" x14ac:dyDescent="0.2">
      <c r="B2423"/>
    </row>
    <row r="2424" spans="1:2" x14ac:dyDescent="0.2">
      <c r="B2424"/>
    </row>
    <row r="2425" spans="1:2" x14ac:dyDescent="0.2">
      <c r="B2425"/>
    </row>
    <row r="2426" spans="1:2" x14ac:dyDescent="0.2">
      <c r="B2426"/>
    </row>
    <row r="2427" spans="1:2" x14ac:dyDescent="0.2">
      <c r="B2427"/>
    </row>
    <row r="2428" spans="1:2" x14ac:dyDescent="0.2">
      <c r="A2428"/>
      <c r="B2428"/>
    </row>
    <row r="2429" spans="1:2" x14ac:dyDescent="0.2">
      <c r="A2429"/>
      <c r="B2429"/>
    </row>
    <row r="2430" spans="1:2" x14ac:dyDescent="0.2">
      <c r="A2430"/>
      <c r="B2430"/>
    </row>
    <row r="2431" spans="1:2" x14ac:dyDescent="0.2">
      <c r="B2431"/>
    </row>
    <row r="2432" spans="1:2" x14ac:dyDescent="0.2">
      <c r="B2432"/>
    </row>
    <row r="2433" spans="2:2" x14ac:dyDescent="0.2">
      <c r="B2433"/>
    </row>
    <row r="2434" spans="2:2" x14ac:dyDescent="0.2">
      <c r="B2434"/>
    </row>
    <row r="2435" spans="2:2" x14ac:dyDescent="0.2">
      <c r="B2435"/>
    </row>
    <row r="2436" spans="2:2" x14ac:dyDescent="0.2">
      <c r="B2436"/>
    </row>
    <row r="2437" spans="2:2" x14ac:dyDescent="0.2">
      <c r="B2437"/>
    </row>
    <row r="2438" spans="2:2" x14ac:dyDescent="0.2">
      <c r="B2438"/>
    </row>
    <row r="2439" spans="2:2" x14ac:dyDescent="0.2">
      <c r="B2439"/>
    </row>
    <row r="2440" spans="2:2" x14ac:dyDescent="0.2">
      <c r="B2440"/>
    </row>
    <row r="2441" spans="2:2" x14ac:dyDescent="0.2">
      <c r="B2441"/>
    </row>
    <row r="2442" spans="2:2" x14ac:dyDescent="0.2">
      <c r="B2442"/>
    </row>
    <row r="2443" spans="2:2" x14ac:dyDescent="0.2">
      <c r="B2443"/>
    </row>
    <row r="2444" spans="2:2" x14ac:dyDescent="0.2">
      <c r="B2444"/>
    </row>
    <row r="2445" spans="2:2" x14ac:dyDescent="0.2">
      <c r="B2445"/>
    </row>
    <row r="2446" spans="2:2" x14ac:dyDescent="0.2">
      <c r="B2446"/>
    </row>
    <row r="2447" spans="2:2" x14ac:dyDescent="0.2">
      <c r="B2447"/>
    </row>
    <row r="2448" spans="2:2" x14ac:dyDescent="0.2">
      <c r="B2448"/>
    </row>
    <row r="2449" spans="2:2" x14ac:dyDescent="0.2">
      <c r="B2449"/>
    </row>
    <row r="2450" spans="2:2" x14ac:dyDescent="0.2">
      <c r="B2450"/>
    </row>
    <row r="2451" spans="2:2" x14ac:dyDescent="0.2">
      <c r="B2451"/>
    </row>
    <row r="2452" spans="2:2" x14ac:dyDescent="0.2">
      <c r="B2452"/>
    </row>
    <row r="2453" spans="2:2" x14ac:dyDescent="0.2">
      <c r="B2453"/>
    </row>
    <row r="2454" spans="2:2" x14ac:dyDescent="0.2">
      <c r="B2454"/>
    </row>
    <row r="2455" spans="2:2" x14ac:dyDescent="0.2">
      <c r="B2455"/>
    </row>
    <row r="2456" spans="2:2" x14ac:dyDescent="0.2">
      <c r="B2456"/>
    </row>
  </sheetData>
  <phoneticPr fontId="4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34"/>
  <sheetViews>
    <sheetView workbookViewId="0">
      <selection activeCell="H4" sqref="H4"/>
    </sheetView>
  </sheetViews>
  <sheetFormatPr defaultColWidth="10.28515625" defaultRowHeight="12.75" x14ac:dyDescent="0.2"/>
  <cols>
    <col min="1" max="1" width="10.42578125" style="5" customWidth="1"/>
    <col min="2" max="2" width="6.5703125" style="5" customWidth="1"/>
    <col min="3" max="3" width="9.5703125" style="10" customWidth="1"/>
    <col min="4" max="4" width="11.140625" style="9" customWidth="1"/>
    <col min="5" max="5" width="11.140625" style="15" customWidth="1"/>
    <col min="6" max="6" width="11.140625" style="9" customWidth="1"/>
    <col min="7" max="7" width="11.140625" customWidth="1"/>
    <col min="8" max="175" width="11.140625" style="9" customWidth="1"/>
    <col min="176" max="16384" width="10.28515625" style="9"/>
  </cols>
  <sheetData>
    <row r="1" spans="1:34" s="2" customFormat="1" x14ac:dyDescent="0.2">
      <c r="A1" s="1" t="s">
        <v>11</v>
      </c>
      <c r="B1" s="1" t="s">
        <v>0</v>
      </c>
      <c r="C1" s="32" t="s">
        <v>12</v>
      </c>
      <c r="D1" s="33" t="s">
        <v>13</v>
      </c>
      <c r="E1" s="13" t="s">
        <v>14</v>
      </c>
      <c r="G1"/>
      <c r="H1" s="2" t="s">
        <v>15</v>
      </c>
      <c r="I1" s="2" t="s">
        <v>1</v>
      </c>
      <c r="J1" s="2">
        <v>0.9685806938432151</v>
      </c>
    </row>
    <row r="2" spans="1:34" s="5" customFormat="1" x14ac:dyDescent="0.2">
      <c r="A2" s="3">
        <v>32148</v>
      </c>
      <c r="B2" s="4">
        <v>7.7279999999999996E-3</v>
      </c>
      <c r="C2" s="6"/>
      <c r="D2" s="7"/>
      <c r="E2" s="14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</row>
    <row r="3" spans="1:34" s="5" customFormat="1" x14ac:dyDescent="0.2">
      <c r="A3" s="3">
        <v>32149</v>
      </c>
      <c r="B3" s="4">
        <v>7.7790000000000003E-3</v>
      </c>
      <c r="C3" s="6">
        <f t="shared" ref="C3:C66" si="0">(B3-B2)/B2</f>
        <v>6.5993788819876682E-3</v>
      </c>
      <c r="D3" s="7"/>
      <c r="E3" s="14"/>
      <c r="G3"/>
    </row>
    <row r="4" spans="1:34" s="5" customFormat="1" x14ac:dyDescent="0.2">
      <c r="A4" s="3">
        <v>32150</v>
      </c>
      <c r="B4" s="4">
        <v>7.7460000000000003E-3</v>
      </c>
      <c r="C4" s="6">
        <f t="shared" si="0"/>
        <v>-4.2421905129194038E-3</v>
      </c>
      <c r="D4" s="7">
        <f>C3*C3</f>
        <v>4.3551801628024808E-5</v>
      </c>
      <c r="E4" s="14">
        <f t="shared" ref="E4:E67" si="1">-LN(D4)-C4*C4/D4</f>
        <v>9.6283462626533787</v>
      </c>
      <c r="G4"/>
      <c r="H4" s="5">
        <f>SQRT(D4)*100</f>
        <v>0.65993788819876686</v>
      </c>
    </row>
    <row r="5" spans="1:34" s="5" customFormat="1" x14ac:dyDescent="0.2">
      <c r="A5" s="3">
        <v>32153</v>
      </c>
      <c r="B5" s="4">
        <v>7.816E-3</v>
      </c>
      <c r="C5" s="6">
        <f t="shared" si="0"/>
        <v>9.036922282468338E-3</v>
      </c>
      <c r="D5" s="7">
        <f>$J$1*D4+(1-$J$1)*C4*C4</f>
        <v>4.2748861738997825E-5</v>
      </c>
      <c r="E5" s="14">
        <f t="shared" si="1"/>
        <v>8.1498021682392778</v>
      </c>
      <c r="G5"/>
      <c r="H5" s="5">
        <f t="shared" ref="H5:H68" si="2">SQRT(D5)*100</f>
        <v>0.6538261369737205</v>
      </c>
    </row>
    <row r="6" spans="1:34" s="5" customFormat="1" x14ac:dyDescent="0.2">
      <c r="A6" s="3">
        <v>32154</v>
      </c>
      <c r="B6" s="4">
        <v>7.8370000000000002E-3</v>
      </c>
      <c r="C6" s="6">
        <f t="shared" si="0"/>
        <v>2.6867963152507912E-3</v>
      </c>
      <c r="D6" s="7">
        <f t="shared" ref="D6:D69" si="3">$J$1*D5+(1-$J$1)*C5*C5</f>
        <v>4.3971610100334012E-5</v>
      </c>
      <c r="E6" s="14">
        <f t="shared" si="1"/>
        <v>9.8677951017147638</v>
      </c>
      <c r="G6"/>
      <c r="H6" s="5">
        <f t="shared" si="2"/>
        <v>0.66311092662038085</v>
      </c>
    </row>
    <row r="7" spans="1:34" s="5" customFormat="1" x14ac:dyDescent="0.2">
      <c r="A7" s="3">
        <v>32155</v>
      </c>
      <c r="B7" s="4">
        <v>7.9240000000000005E-3</v>
      </c>
      <c r="C7" s="6">
        <f t="shared" si="0"/>
        <v>1.1101186678576021E-2</v>
      </c>
      <c r="D7" s="7">
        <f t="shared" si="3"/>
        <v>4.2816864646511444E-5</v>
      </c>
      <c r="E7" s="14">
        <f t="shared" si="1"/>
        <v>7.1803587441941152</v>
      </c>
      <c r="G7"/>
      <c r="H7" s="5">
        <f t="shared" si="2"/>
        <v>0.65434596847930104</v>
      </c>
    </row>
    <row r="8" spans="1:34" s="5" customFormat="1" x14ac:dyDescent="0.2">
      <c r="A8" s="3">
        <v>32156</v>
      </c>
      <c r="B8" s="4">
        <v>7.8879999999999992E-3</v>
      </c>
      <c r="C8" s="6">
        <f t="shared" si="0"/>
        <v>-4.5431600201919871E-3</v>
      </c>
      <c r="D8" s="7">
        <f t="shared" si="3"/>
        <v>4.5343588941839676E-5</v>
      </c>
      <c r="E8" s="14">
        <f t="shared" si="1"/>
        <v>9.5460439369174761</v>
      </c>
      <c r="G8"/>
      <c r="H8" s="5">
        <f t="shared" si="2"/>
        <v>0.67337648415904516</v>
      </c>
    </row>
    <row r="9" spans="1:34" s="5" customFormat="1" x14ac:dyDescent="0.2">
      <c r="A9" s="3">
        <v>32157</v>
      </c>
      <c r="B9" s="4">
        <v>7.6569999999999997E-3</v>
      </c>
      <c r="C9" s="6">
        <f t="shared" si="0"/>
        <v>-2.9284989858012103E-2</v>
      </c>
      <c r="D9" s="7">
        <f t="shared" si="3"/>
        <v>4.4567428836782642E-5</v>
      </c>
      <c r="E9" s="14">
        <f t="shared" si="1"/>
        <v>-9.2244837163417621</v>
      </c>
      <c r="G9"/>
      <c r="H9" s="5">
        <f t="shared" si="2"/>
        <v>0.66758841239780842</v>
      </c>
    </row>
    <row r="10" spans="1:34" s="5" customFormat="1" x14ac:dyDescent="0.2">
      <c r="A10" s="3">
        <v>32160</v>
      </c>
      <c r="B10" s="4">
        <v>7.6829999999999997E-3</v>
      </c>
      <c r="C10" s="6">
        <f t="shared" si="0"/>
        <v>3.3955857385398959E-3</v>
      </c>
      <c r="D10" s="7">
        <f t="shared" si="3"/>
        <v>7.0112682123734798E-5</v>
      </c>
      <c r="E10" s="14">
        <f t="shared" si="1"/>
        <v>9.4009572658597396</v>
      </c>
      <c r="G10"/>
      <c r="H10" s="5">
        <f t="shared" si="2"/>
        <v>0.83733316023990589</v>
      </c>
    </row>
    <row r="11" spans="1:34" s="5" customFormat="1" x14ac:dyDescent="0.2">
      <c r="A11" s="3">
        <v>32161</v>
      </c>
      <c r="B11" s="4">
        <v>7.7460000000000003E-3</v>
      </c>
      <c r="C11" s="6">
        <f t="shared" si="0"/>
        <v>8.1999219055057353E-3</v>
      </c>
      <c r="D11" s="7">
        <f t="shared" si="3"/>
        <v>6.827205497739613E-5</v>
      </c>
      <c r="E11" s="14">
        <f t="shared" si="1"/>
        <v>8.6071455853198326</v>
      </c>
      <c r="G11"/>
      <c r="H11" s="5">
        <f t="shared" si="2"/>
        <v>0.82626905410644624</v>
      </c>
    </row>
    <row r="12" spans="1:34" s="5" customFormat="1" x14ac:dyDescent="0.2">
      <c r="A12" s="3">
        <v>32162</v>
      </c>
      <c r="B12" s="4">
        <v>7.8059999999999996E-3</v>
      </c>
      <c r="C12" s="6">
        <f t="shared" si="0"/>
        <v>7.7459333849727975E-3</v>
      </c>
      <c r="D12" s="7">
        <f t="shared" si="3"/>
        <v>6.8239588286015179E-5</v>
      </c>
      <c r="E12" s="14">
        <f t="shared" si="1"/>
        <v>8.7132382379039353</v>
      </c>
      <c r="G12"/>
      <c r="H12" s="5">
        <f t="shared" si="2"/>
        <v>0.82607256512981453</v>
      </c>
    </row>
    <row r="13" spans="1:34" s="5" customFormat="1" x14ac:dyDescent="0.2">
      <c r="A13" s="3">
        <v>32163</v>
      </c>
      <c r="B13" s="4">
        <v>7.8390000000000005E-3</v>
      </c>
      <c r="C13" s="6">
        <f t="shared" si="0"/>
        <v>4.2275172943890488E-3</v>
      </c>
      <c r="D13" s="7">
        <f t="shared" si="3"/>
        <v>6.7980689926828419E-5</v>
      </c>
      <c r="E13" s="14">
        <f t="shared" si="1"/>
        <v>9.33339011434113</v>
      </c>
      <c r="G13"/>
      <c r="H13" s="5">
        <f t="shared" si="2"/>
        <v>0.8245040322935262</v>
      </c>
    </row>
    <row r="14" spans="1:34" s="5" customFormat="1" x14ac:dyDescent="0.2">
      <c r="A14" s="3">
        <v>32164</v>
      </c>
      <c r="B14" s="4">
        <v>7.8370000000000002E-3</v>
      </c>
      <c r="C14" s="6">
        <f t="shared" si="0"/>
        <v>-2.5513458349282628E-4</v>
      </c>
      <c r="D14" s="7">
        <f t="shared" si="3"/>
        <v>6.6406306592714E-5</v>
      </c>
      <c r="E14" s="14">
        <f t="shared" si="1"/>
        <v>9.6187382941475459</v>
      </c>
      <c r="G14"/>
      <c r="H14" s="5">
        <f t="shared" si="2"/>
        <v>0.81490064788729921</v>
      </c>
    </row>
    <row r="15" spans="1:34" s="5" customFormat="1" x14ac:dyDescent="0.2">
      <c r="A15" s="3">
        <v>32167</v>
      </c>
      <c r="B15" s="4">
        <v>7.8259999999999996E-3</v>
      </c>
      <c r="C15" s="6">
        <f t="shared" si="0"/>
        <v>-1.4035983156820968E-3</v>
      </c>
      <c r="D15" s="7">
        <f t="shared" si="3"/>
        <v>6.432191171263331E-5</v>
      </c>
      <c r="E15" s="14">
        <f t="shared" si="1"/>
        <v>9.6209816407586182</v>
      </c>
      <c r="G15"/>
      <c r="H15" s="5">
        <f t="shared" si="2"/>
        <v>0.80200942458697644</v>
      </c>
    </row>
    <row r="16" spans="1:34" s="5" customFormat="1" x14ac:dyDescent="0.2">
      <c r="A16" s="3">
        <v>32168</v>
      </c>
      <c r="B16" s="4">
        <v>7.8309999999999994E-3</v>
      </c>
      <c r="C16" s="6">
        <f t="shared" si="0"/>
        <v>6.3889598773317108E-4</v>
      </c>
      <c r="D16" s="7">
        <f t="shared" si="3"/>
        <v>6.2362860681254752E-5</v>
      </c>
      <c r="E16" s="14">
        <f t="shared" si="1"/>
        <v>9.6759952697951892</v>
      </c>
      <c r="G16"/>
      <c r="H16" s="5">
        <f t="shared" si="2"/>
        <v>0.78970159352286207</v>
      </c>
    </row>
    <row r="17" spans="1:8" s="5" customFormat="1" x14ac:dyDescent="0.2">
      <c r="A17" s="3">
        <v>32169</v>
      </c>
      <c r="B17" s="4">
        <v>7.8379999999999995E-3</v>
      </c>
      <c r="C17" s="6">
        <f t="shared" si="0"/>
        <v>8.9388328438259001E-4</v>
      </c>
      <c r="D17" s="7">
        <f t="shared" si="3"/>
        <v>6.0416287855051257E-5</v>
      </c>
      <c r="E17" s="14">
        <f t="shared" si="1"/>
        <v>9.7010264600995306</v>
      </c>
      <c r="G17"/>
      <c r="H17" s="5">
        <f t="shared" si="2"/>
        <v>0.77727915098149436</v>
      </c>
    </row>
    <row r="18" spans="1:8" s="5" customFormat="1" x14ac:dyDescent="0.2">
      <c r="A18" s="3">
        <v>32170</v>
      </c>
      <c r="B18" s="4">
        <v>7.8630000000000002E-3</v>
      </c>
      <c r="C18" s="6">
        <f t="shared" si="0"/>
        <v>3.1895891809135897E-3</v>
      </c>
      <c r="D18" s="7">
        <f t="shared" si="3"/>
        <v>5.8543154894263287E-5</v>
      </c>
      <c r="E18" s="14">
        <f t="shared" si="1"/>
        <v>9.5719689527710941</v>
      </c>
      <c r="G18"/>
      <c r="H18" s="5">
        <f t="shared" si="2"/>
        <v>0.76513498739936914</v>
      </c>
    </row>
    <row r="19" spans="1:8" s="5" customFormat="1" x14ac:dyDescent="0.2">
      <c r="A19" s="3">
        <v>32171</v>
      </c>
      <c r="B19" s="4">
        <v>7.8320000000000004E-3</v>
      </c>
      <c r="C19" s="6">
        <f t="shared" si="0"/>
        <v>-3.9425155792954057E-3</v>
      </c>
      <c r="D19" s="7">
        <f t="shared" si="3"/>
        <v>5.7023413243129968E-5</v>
      </c>
      <c r="E19" s="14">
        <f t="shared" si="1"/>
        <v>9.4994688418434627</v>
      </c>
      <c r="G19"/>
      <c r="H19" s="5">
        <f t="shared" si="2"/>
        <v>0.75513848559803898</v>
      </c>
    </row>
    <row r="20" spans="1:8" s="5" customFormat="1" x14ac:dyDescent="0.2">
      <c r="A20" s="3">
        <v>32174</v>
      </c>
      <c r="B20" s="4">
        <v>7.7380000000000001E-3</v>
      </c>
      <c r="C20" s="6">
        <f t="shared" si="0"/>
        <v>-1.2002042900919347E-2</v>
      </c>
      <c r="D20" s="7">
        <f t="shared" si="3"/>
        <v>5.5720140921738039E-5</v>
      </c>
      <c r="E20" s="14">
        <f t="shared" si="1"/>
        <v>7.2099450917009307</v>
      </c>
      <c r="G20"/>
      <c r="H20" s="5">
        <f t="shared" si="2"/>
        <v>0.74645924819602871</v>
      </c>
    </row>
    <row r="21" spans="1:8" s="5" customFormat="1" x14ac:dyDescent="0.2">
      <c r="A21" s="3">
        <v>32175</v>
      </c>
      <c r="B21" s="4">
        <v>7.7970000000000001E-3</v>
      </c>
      <c r="C21" s="6">
        <f t="shared" si="0"/>
        <v>7.6247092271904916E-3</v>
      </c>
      <c r="D21" s="7">
        <f t="shared" si="3"/>
        <v>5.8495373449428894E-5</v>
      </c>
      <c r="E21" s="14">
        <f t="shared" si="1"/>
        <v>8.7527032531698872</v>
      </c>
      <c r="G21"/>
      <c r="H21" s="5">
        <f t="shared" si="2"/>
        <v>0.76482268173367407</v>
      </c>
    </row>
    <row r="22" spans="1:8" s="5" customFormat="1" x14ac:dyDescent="0.2">
      <c r="A22" s="3">
        <v>32176</v>
      </c>
      <c r="B22" s="4">
        <v>7.816E-3</v>
      </c>
      <c r="C22" s="6">
        <f t="shared" si="0"/>
        <v>2.4368346800051201E-3</v>
      </c>
      <c r="D22" s="7">
        <f t="shared" si="3"/>
        <v>5.8484088179775267E-5</v>
      </c>
      <c r="E22" s="14">
        <f t="shared" si="1"/>
        <v>9.6452211562961789</v>
      </c>
      <c r="G22"/>
      <c r="H22" s="5">
        <f t="shared" si="2"/>
        <v>0.76474890114190597</v>
      </c>
    </row>
    <row r="23" spans="1:8" s="5" customFormat="1" x14ac:dyDescent="0.2">
      <c r="A23" s="3">
        <v>32177</v>
      </c>
      <c r="B23" s="4">
        <v>7.77E-3</v>
      </c>
      <c r="C23" s="6">
        <f t="shared" si="0"/>
        <v>-5.8853633572159714E-3</v>
      </c>
      <c r="D23" s="7">
        <f t="shared" si="3"/>
        <v>5.6833131677356386E-5</v>
      </c>
      <c r="E23" s="14">
        <f t="shared" si="1"/>
        <v>9.1659314251350033</v>
      </c>
      <c r="G23"/>
      <c r="H23" s="5">
        <f t="shared" si="2"/>
        <v>0.75387752106928074</v>
      </c>
    </row>
    <row r="24" spans="1:8" s="5" customFormat="1" x14ac:dyDescent="0.2">
      <c r="A24" s="3">
        <v>32178</v>
      </c>
      <c r="B24" s="4">
        <v>7.7650000000000002E-3</v>
      </c>
      <c r="C24" s="6">
        <f t="shared" si="0"/>
        <v>-6.4350064350061724E-4</v>
      </c>
      <c r="D24" s="7">
        <f t="shared" si="3"/>
        <v>5.6135760388356796E-5</v>
      </c>
      <c r="E24" s="14">
        <f t="shared" si="1"/>
        <v>9.7803608723080178</v>
      </c>
      <c r="G24"/>
      <c r="H24" s="5">
        <f t="shared" si="2"/>
        <v>0.74923801550880209</v>
      </c>
    </row>
    <row r="25" spans="1:8" s="5" customFormat="1" x14ac:dyDescent="0.2">
      <c r="A25" s="3">
        <v>32181</v>
      </c>
      <c r="B25" s="4">
        <v>7.7739999999999997E-3</v>
      </c>
      <c r="C25" s="6">
        <f t="shared" si="0"/>
        <v>1.1590470057951654E-3</v>
      </c>
      <c r="D25" s="7">
        <f t="shared" si="3"/>
        <v>5.4385024263572016E-5</v>
      </c>
      <c r="E25" s="14">
        <f t="shared" si="1"/>
        <v>9.794720262812163</v>
      </c>
      <c r="G25"/>
      <c r="H25" s="5">
        <f t="shared" si="2"/>
        <v>0.7374620279280284</v>
      </c>
    </row>
    <row r="26" spans="1:8" s="5" customFormat="1" x14ac:dyDescent="0.2">
      <c r="A26" s="3">
        <v>32182</v>
      </c>
      <c r="B26" s="4">
        <v>7.737E-3</v>
      </c>
      <c r="C26" s="6">
        <f t="shared" si="0"/>
        <v>-4.7594545922304745E-3</v>
      </c>
      <c r="D26" s="7">
        <f t="shared" si="3"/>
        <v>5.2718492916383477E-5</v>
      </c>
      <c r="E26" s="14">
        <f t="shared" si="1"/>
        <v>9.4208580713483059</v>
      </c>
      <c r="G26"/>
      <c r="H26" s="5">
        <f t="shared" si="2"/>
        <v>0.72607501620964399</v>
      </c>
    </row>
    <row r="27" spans="1:8" s="5" customFormat="1" x14ac:dyDescent="0.2">
      <c r="A27" s="3">
        <v>32183</v>
      </c>
      <c r="B27" s="4">
        <v>7.7549999999999997E-3</v>
      </c>
      <c r="C27" s="6">
        <f t="shared" si="0"/>
        <v>2.3264831329972585E-3</v>
      </c>
      <c r="D27" s="7">
        <f t="shared" si="3"/>
        <v>5.1773837389946854E-5</v>
      </c>
      <c r="E27" s="14">
        <f t="shared" si="1"/>
        <v>9.7640839293167474</v>
      </c>
      <c r="G27"/>
      <c r="H27" s="5">
        <f t="shared" si="2"/>
        <v>0.71954039073527243</v>
      </c>
    </row>
    <row r="28" spans="1:8" s="5" customFormat="1" x14ac:dyDescent="0.2">
      <c r="A28" s="3">
        <v>32184</v>
      </c>
      <c r="B28" s="4">
        <v>7.7580000000000001E-3</v>
      </c>
      <c r="C28" s="6">
        <f t="shared" si="0"/>
        <v>3.8684719535788504E-4</v>
      </c>
      <c r="D28" s="7">
        <f t="shared" si="3"/>
        <v>5.0317197083431978E-5</v>
      </c>
      <c r="E28" s="14">
        <f t="shared" si="1"/>
        <v>9.8941895017285262</v>
      </c>
      <c r="G28"/>
      <c r="H28" s="5">
        <f t="shared" si="2"/>
        <v>0.70934615727042583</v>
      </c>
    </row>
    <row r="29" spans="1:8" s="5" customFormat="1" x14ac:dyDescent="0.2">
      <c r="A29" s="3">
        <v>32185</v>
      </c>
      <c r="B29" s="4">
        <v>7.6309999999999998E-3</v>
      </c>
      <c r="C29" s="6">
        <f t="shared" si="0"/>
        <v>-1.6370198504769319E-2</v>
      </c>
      <c r="D29" s="7">
        <f t="shared" si="3"/>
        <v>4.8740967586127504E-5</v>
      </c>
      <c r="E29" s="14">
        <f t="shared" si="1"/>
        <v>4.4308765999767941</v>
      </c>
      <c r="G29"/>
      <c r="H29" s="5">
        <f t="shared" si="2"/>
        <v>0.69814731673284758</v>
      </c>
    </row>
    <row r="30" spans="1:8" s="5" customFormat="1" x14ac:dyDescent="0.2">
      <c r="A30" s="3">
        <v>32188</v>
      </c>
      <c r="B30" s="4">
        <v>7.6860000000000001E-3</v>
      </c>
      <c r="C30" s="6">
        <f t="shared" si="0"/>
        <v>7.2074433232866414E-3</v>
      </c>
      <c r="D30" s="7">
        <f t="shared" si="3"/>
        <v>5.5629412663965857E-5</v>
      </c>
      <c r="E30" s="14">
        <f t="shared" si="1"/>
        <v>8.8629896168025475</v>
      </c>
      <c r="G30"/>
      <c r="H30" s="5">
        <f t="shared" si="2"/>
        <v>0.74585127648858962</v>
      </c>
    </row>
    <row r="31" spans="1:8" s="5" customFormat="1" x14ac:dyDescent="0.2">
      <c r="A31" s="3">
        <v>32189</v>
      </c>
      <c r="B31" s="4">
        <v>7.6779999999999999E-3</v>
      </c>
      <c r="C31" s="6">
        <f t="shared" si="0"/>
        <v>-1.0408534998699187E-3</v>
      </c>
      <c r="D31" s="7">
        <f t="shared" si="3"/>
        <v>5.5513721330413669E-5</v>
      </c>
      <c r="E31" s="14">
        <f t="shared" si="1"/>
        <v>9.7793648729850382</v>
      </c>
      <c r="G31"/>
      <c r="H31" s="5">
        <f t="shared" si="2"/>
        <v>0.74507530713622283</v>
      </c>
    </row>
    <row r="32" spans="1:8" s="5" customFormat="1" x14ac:dyDescent="0.2">
      <c r="A32" s="3">
        <v>32190</v>
      </c>
      <c r="B32" s="4">
        <v>7.672E-3</v>
      </c>
      <c r="C32" s="6">
        <f t="shared" si="0"/>
        <v>-7.8145350351653152E-4</v>
      </c>
      <c r="D32" s="7">
        <f t="shared" si="3"/>
        <v>5.3803557646515241E-5</v>
      </c>
      <c r="E32" s="14">
        <f t="shared" si="1"/>
        <v>9.8188209806141007</v>
      </c>
      <c r="G32"/>
      <c r="H32" s="5">
        <f t="shared" si="2"/>
        <v>0.73350908410540661</v>
      </c>
    </row>
    <row r="33" spans="1:8" s="5" customFormat="1" x14ac:dyDescent="0.2">
      <c r="A33" s="3">
        <v>32191</v>
      </c>
      <c r="B33" s="4">
        <v>7.7099999999999998E-3</v>
      </c>
      <c r="C33" s="6">
        <f t="shared" si="0"/>
        <v>4.9530761209593118E-3</v>
      </c>
      <c r="D33" s="7">
        <f t="shared" si="3"/>
        <v>5.2132274010931947E-5</v>
      </c>
      <c r="E33" s="14">
        <f t="shared" si="1"/>
        <v>9.3911356431864199</v>
      </c>
      <c r="G33"/>
      <c r="H33" s="5">
        <f t="shared" si="2"/>
        <v>0.72202682783212391</v>
      </c>
    </row>
    <row r="34" spans="1:8" s="5" customFormat="1" x14ac:dyDescent="0.2">
      <c r="A34" s="3">
        <v>32192</v>
      </c>
      <c r="B34" s="4">
        <v>7.6889999999999997E-3</v>
      </c>
      <c r="C34" s="6">
        <f t="shared" si="0"/>
        <v>-2.7237354085603354E-3</v>
      </c>
      <c r="D34" s="7">
        <f t="shared" si="3"/>
        <v>5.1265122810448854E-5</v>
      </c>
      <c r="E34" s="14">
        <f t="shared" si="1"/>
        <v>9.7337868094712654</v>
      </c>
      <c r="G34"/>
      <c r="H34" s="5">
        <f t="shared" si="2"/>
        <v>0.71599666766297765</v>
      </c>
    </row>
    <row r="35" spans="1:8" s="5" customFormat="1" x14ac:dyDescent="0.2">
      <c r="A35" s="3">
        <v>32195</v>
      </c>
      <c r="B35" s="4">
        <v>7.7340000000000004E-3</v>
      </c>
      <c r="C35" s="6">
        <f t="shared" si="0"/>
        <v>5.8525165821304162E-3</v>
      </c>
      <c r="D35" s="7">
        <f t="shared" si="3"/>
        <v>4.9887499714636599E-5</v>
      </c>
      <c r="E35" s="14">
        <f t="shared" si="1"/>
        <v>9.2191562689038999</v>
      </c>
      <c r="G35"/>
      <c r="H35" s="5">
        <f t="shared" si="2"/>
        <v>0.70631083606749656</v>
      </c>
    </row>
    <row r="36" spans="1:8" s="5" customFormat="1" x14ac:dyDescent="0.2">
      <c r="A36" s="3">
        <v>32196</v>
      </c>
      <c r="B36" s="4">
        <v>7.77E-3</v>
      </c>
      <c r="C36" s="6">
        <f t="shared" si="0"/>
        <v>4.6547711404188738E-3</v>
      </c>
      <c r="D36" s="7">
        <f t="shared" si="3"/>
        <v>4.9396241602034548E-5</v>
      </c>
      <c r="E36" s="14">
        <f t="shared" si="1"/>
        <v>9.4770017452756434</v>
      </c>
      <c r="G36"/>
      <c r="H36" s="5">
        <f t="shared" si="2"/>
        <v>0.70282459833186361</v>
      </c>
    </row>
    <row r="37" spans="1:8" s="5" customFormat="1" x14ac:dyDescent="0.2">
      <c r="A37" s="3">
        <v>32197</v>
      </c>
      <c r="B37" s="4">
        <v>7.7749999999999998E-3</v>
      </c>
      <c r="C37" s="6">
        <f t="shared" si="0"/>
        <v>6.4350064350061724E-4</v>
      </c>
      <c r="D37" s="7">
        <f t="shared" si="3"/>
        <v>4.8525004751813289E-5</v>
      </c>
      <c r="E37" s="14">
        <f t="shared" si="1"/>
        <v>9.9248977289720823</v>
      </c>
      <c r="G37"/>
      <c r="H37" s="5">
        <f t="shared" si="2"/>
        <v>0.69659891438196542</v>
      </c>
    </row>
    <row r="38" spans="1:8" s="5" customFormat="1" x14ac:dyDescent="0.2">
      <c r="A38" s="3">
        <v>32198</v>
      </c>
      <c r="B38" s="4">
        <v>7.7720000000000003E-3</v>
      </c>
      <c r="C38" s="6">
        <f t="shared" si="0"/>
        <v>-3.8585209003209398E-4</v>
      </c>
      <c r="D38" s="7">
        <f t="shared" si="3"/>
        <v>4.7013393288457545E-5</v>
      </c>
      <c r="E38" s="14">
        <f t="shared" si="1"/>
        <v>9.9619112370608676</v>
      </c>
      <c r="G38"/>
      <c r="H38" s="5">
        <f t="shared" si="2"/>
        <v>0.68566313367759202</v>
      </c>
    </row>
    <row r="39" spans="1:8" s="5" customFormat="1" x14ac:dyDescent="0.2">
      <c r="A39" s="3">
        <v>32199</v>
      </c>
      <c r="B39" s="4">
        <v>7.7970000000000001E-3</v>
      </c>
      <c r="C39" s="6">
        <f t="shared" si="0"/>
        <v>3.2166752444672988E-3</v>
      </c>
      <c r="D39" s="7">
        <f t="shared" si="3"/>
        <v>4.5540942855225217E-5</v>
      </c>
      <c r="E39" s="14">
        <f t="shared" si="1"/>
        <v>9.769696654660482</v>
      </c>
      <c r="G39"/>
      <c r="H39" s="5">
        <f t="shared" si="2"/>
        <v>0.67484029855385208</v>
      </c>
    </row>
    <row r="40" spans="1:8" s="5" customFormat="1" x14ac:dyDescent="0.2">
      <c r="A40" s="3">
        <v>32202</v>
      </c>
      <c r="B40" s="4">
        <v>7.796E-3</v>
      </c>
      <c r="C40" s="6">
        <f t="shared" si="0"/>
        <v>-1.2825445684239229E-4</v>
      </c>
      <c r="D40" s="7">
        <f t="shared" si="3"/>
        <v>4.4435173578116104E-5</v>
      </c>
      <c r="E40" s="14">
        <f t="shared" si="1"/>
        <v>10.021109020097091</v>
      </c>
      <c r="G40"/>
      <c r="H40" s="5">
        <f t="shared" si="2"/>
        <v>0.66659713154285405</v>
      </c>
    </row>
    <row r="41" spans="1:8" s="5" customFormat="1" x14ac:dyDescent="0.2">
      <c r="A41" s="3">
        <v>32203</v>
      </c>
      <c r="B41" s="4">
        <v>7.7910000000000002E-3</v>
      </c>
      <c r="C41" s="6">
        <f t="shared" si="0"/>
        <v>-6.4135454079012266E-4</v>
      </c>
      <c r="D41" s="7">
        <f t="shared" si="3"/>
        <v>4.3039568077965317E-5</v>
      </c>
      <c r="E41" s="14">
        <f t="shared" si="1"/>
        <v>10.043833526619707</v>
      </c>
      <c r="G41"/>
      <c r="H41" s="5">
        <f t="shared" si="2"/>
        <v>0.65604548682210539</v>
      </c>
    </row>
    <row r="42" spans="1:8" s="5" customFormat="1" x14ac:dyDescent="0.2">
      <c r="A42" s="3">
        <v>32204</v>
      </c>
      <c r="B42" s="4">
        <v>7.7460000000000003E-3</v>
      </c>
      <c r="C42" s="6">
        <f t="shared" si="0"/>
        <v>-5.7758952637658708E-3</v>
      </c>
      <c r="D42" s="7">
        <f t="shared" si="3"/>
        <v>4.1700218592293982E-5</v>
      </c>
      <c r="E42" s="14">
        <f t="shared" si="1"/>
        <v>9.2849852130508541</v>
      </c>
      <c r="G42"/>
      <c r="H42" s="5">
        <f t="shared" si="2"/>
        <v>0.64575706416805057</v>
      </c>
    </row>
    <row r="43" spans="1:8" s="5" customFormat="1" x14ac:dyDescent="0.2">
      <c r="A43" s="3">
        <v>32205</v>
      </c>
      <c r="B43" s="4">
        <v>7.7390000000000002E-3</v>
      </c>
      <c r="C43" s="6">
        <f t="shared" si="0"/>
        <v>-9.0369222824684503E-4</v>
      </c>
      <c r="D43" s="7">
        <f t="shared" si="3"/>
        <v>4.1438205065056805E-5</v>
      </c>
      <c r="E43" s="14">
        <f t="shared" si="1"/>
        <v>10.071599383662676</v>
      </c>
      <c r="G43"/>
      <c r="H43" s="5">
        <f t="shared" si="2"/>
        <v>0.64372513594745395</v>
      </c>
    </row>
    <row r="44" spans="1:8" s="5" customFormat="1" x14ac:dyDescent="0.2">
      <c r="A44" s="3">
        <v>32206</v>
      </c>
      <c r="B44" s="4">
        <v>7.757E-3</v>
      </c>
      <c r="C44" s="6">
        <f t="shared" si="0"/>
        <v>2.3258818968858752E-3</v>
      </c>
      <c r="D44" s="7">
        <f t="shared" si="3"/>
        <v>4.0161904292891833E-5</v>
      </c>
      <c r="E44" s="14">
        <f t="shared" si="1"/>
        <v>9.9878937055479966</v>
      </c>
      <c r="G44"/>
      <c r="H44" s="5">
        <f t="shared" si="2"/>
        <v>0.63373420526977897</v>
      </c>
    </row>
    <row r="45" spans="1:8" s="5" customFormat="1" x14ac:dyDescent="0.2">
      <c r="A45" s="3">
        <v>32209</v>
      </c>
      <c r="B45" s="4">
        <v>7.7980000000000002E-3</v>
      </c>
      <c r="C45" s="6">
        <f t="shared" si="0"/>
        <v>5.2855485368054969E-3</v>
      </c>
      <c r="D45" s="7">
        <f t="shared" si="3"/>
        <v>3.9070014982289251E-5</v>
      </c>
      <c r="E45" s="14">
        <f t="shared" si="1"/>
        <v>9.4351050319501812</v>
      </c>
      <c r="G45"/>
      <c r="H45" s="5">
        <f t="shared" si="2"/>
        <v>0.6250601169670742</v>
      </c>
    </row>
    <row r="46" spans="1:8" s="5" customFormat="1" x14ac:dyDescent="0.2">
      <c r="A46" s="3">
        <v>32210</v>
      </c>
      <c r="B46" s="4">
        <v>7.8009999999999998E-3</v>
      </c>
      <c r="C46" s="6">
        <f t="shared" si="0"/>
        <v>3.8471402923820602E-4</v>
      </c>
      <c r="D46" s="7">
        <f t="shared" si="3"/>
        <v>3.8720224109279835E-5</v>
      </c>
      <c r="E46" s="14">
        <f t="shared" si="1"/>
        <v>10.155326089556812</v>
      </c>
      <c r="G46"/>
      <c r="H46" s="5">
        <f t="shared" si="2"/>
        <v>0.62225576822782314</v>
      </c>
    </row>
    <row r="47" spans="1:8" s="5" customFormat="1" x14ac:dyDescent="0.2">
      <c r="A47" s="3">
        <v>32211</v>
      </c>
      <c r="B47" s="4">
        <v>7.809E-3</v>
      </c>
      <c r="C47" s="6">
        <f t="shared" si="0"/>
        <v>1.0255095500577099E-3</v>
      </c>
      <c r="D47" s="7">
        <f t="shared" si="3"/>
        <v>3.7508311744303339E-5</v>
      </c>
      <c r="E47" s="14">
        <f t="shared" si="1"/>
        <v>10.162909688634192</v>
      </c>
      <c r="G47"/>
      <c r="H47" s="5">
        <f t="shared" si="2"/>
        <v>0.61244029704374725</v>
      </c>
    </row>
    <row r="48" spans="1:8" s="5" customFormat="1" x14ac:dyDescent="0.2">
      <c r="A48" s="3">
        <v>32212</v>
      </c>
      <c r="B48" s="4">
        <v>7.8239999999999994E-3</v>
      </c>
      <c r="C48" s="6">
        <f t="shared" si="0"/>
        <v>1.9208605455243166E-3</v>
      </c>
      <c r="D48" s="7">
        <f t="shared" si="3"/>
        <v>3.6362869350777654E-5</v>
      </c>
      <c r="E48" s="14">
        <f t="shared" si="1"/>
        <v>10.12049334248707</v>
      </c>
      <c r="G48"/>
      <c r="H48" s="5">
        <f t="shared" si="2"/>
        <v>0.6030163293873364</v>
      </c>
    </row>
    <row r="49" spans="1:8" s="5" customFormat="1" x14ac:dyDescent="0.2">
      <c r="A49" s="3">
        <v>32213</v>
      </c>
      <c r="B49" s="4">
        <v>7.8589999999999997E-3</v>
      </c>
      <c r="C49" s="6">
        <f t="shared" si="0"/>
        <v>4.4734151329243752E-3</v>
      </c>
      <c r="D49" s="7">
        <f t="shared" si="3"/>
        <v>3.533630120432422E-5</v>
      </c>
      <c r="E49" s="14">
        <f t="shared" si="1"/>
        <v>9.6842857350430336</v>
      </c>
      <c r="G49"/>
      <c r="H49" s="5">
        <f t="shared" si="2"/>
        <v>0.59444344730448684</v>
      </c>
    </row>
    <row r="50" spans="1:8" s="5" customFormat="1" x14ac:dyDescent="0.2">
      <c r="A50" s="3">
        <v>32216</v>
      </c>
      <c r="B50" s="4">
        <v>7.8770000000000003E-3</v>
      </c>
      <c r="C50" s="6">
        <f t="shared" si="0"/>
        <v>2.2903677312636028E-3</v>
      </c>
      <c r="D50" s="7">
        <f t="shared" si="3"/>
        <v>3.4854804791068675E-5</v>
      </c>
      <c r="E50" s="14">
        <f t="shared" si="1"/>
        <v>10.113815651332821</v>
      </c>
      <c r="G50"/>
      <c r="H50" s="5">
        <f t="shared" si="2"/>
        <v>0.59037957951701436</v>
      </c>
    </row>
    <row r="51" spans="1:8" s="5" customFormat="1" x14ac:dyDescent="0.2">
      <c r="A51" s="3">
        <v>32217</v>
      </c>
      <c r="B51" s="4">
        <v>7.8720000000000005E-3</v>
      </c>
      <c r="C51" s="6">
        <f t="shared" si="0"/>
        <v>-6.3475942617745285E-4</v>
      </c>
      <c r="D51" s="7">
        <f t="shared" si="3"/>
        <v>3.3924509912652713E-5</v>
      </c>
      <c r="E51" s="14">
        <f t="shared" si="1"/>
        <v>10.279495853821111</v>
      </c>
      <c r="G51"/>
      <c r="H51" s="5">
        <f t="shared" si="2"/>
        <v>0.58244750761465802</v>
      </c>
    </row>
    <row r="52" spans="1:8" s="5" customFormat="1" x14ac:dyDescent="0.2">
      <c r="A52" s="3">
        <v>32218</v>
      </c>
      <c r="B52" s="4">
        <v>7.8519999999999996E-3</v>
      </c>
      <c r="C52" s="6">
        <f t="shared" si="0"/>
        <v>-2.5406504065041816E-3</v>
      </c>
      <c r="D52" s="7">
        <f t="shared" si="3"/>
        <v>3.2871284801530196E-5</v>
      </c>
      <c r="E52" s="14">
        <f t="shared" si="1"/>
        <v>10.126541987471729</v>
      </c>
      <c r="G52"/>
      <c r="H52" s="5">
        <f t="shared" si="2"/>
        <v>0.57333484807335933</v>
      </c>
    </row>
    <row r="53" spans="1:8" s="5" customFormat="1" x14ac:dyDescent="0.2">
      <c r="A53" s="3">
        <v>32219</v>
      </c>
      <c r="B53" s="4">
        <v>7.809E-3</v>
      </c>
      <c r="C53" s="6">
        <f t="shared" si="0"/>
        <v>-5.4763117677024504E-3</v>
      </c>
      <c r="D53" s="7">
        <f t="shared" si="3"/>
        <v>3.2041300460907524E-5</v>
      </c>
      <c r="E53" s="14">
        <f t="shared" si="1"/>
        <v>9.4125056540150318</v>
      </c>
      <c r="G53"/>
      <c r="H53" s="5">
        <f t="shared" si="2"/>
        <v>0.56605035518854263</v>
      </c>
    </row>
    <row r="54" spans="1:8" s="5" customFormat="1" x14ac:dyDescent="0.2">
      <c r="A54" s="3">
        <v>32220</v>
      </c>
      <c r="B54" s="4">
        <v>7.7910000000000002E-3</v>
      </c>
      <c r="C54" s="6">
        <f t="shared" si="0"/>
        <v>-2.3050326546292465E-3</v>
      </c>
      <c r="D54" s="7">
        <f t="shared" si="3"/>
        <v>3.1976849727644998E-5</v>
      </c>
      <c r="E54" s="14">
        <f t="shared" si="1"/>
        <v>10.184341421821834</v>
      </c>
      <c r="G54"/>
      <c r="H54" s="5">
        <f t="shared" si="2"/>
        <v>0.56548076649559886</v>
      </c>
    </row>
    <row r="55" spans="1:8" s="5" customFormat="1" x14ac:dyDescent="0.2">
      <c r="A55" s="3">
        <v>32223</v>
      </c>
      <c r="B55" s="4">
        <v>7.8930000000000007E-3</v>
      </c>
      <c r="C55" s="6">
        <f t="shared" si="0"/>
        <v>1.309202926453607E-2</v>
      </c>
      <c r="D55" s="7">
        <f t="shared" si="3"/>
        <v>3.1139095585044275E-5</v>
      </c>
      <c r="E55" s="14">
        <f t="shared" si="1"/>
        <v>4.8726723667154905</v>
      </c>
      <c r="G55"/>
      <c r="H55" s="5">
        <f t="shared" si="2"/>
        <v>0.55802415346510115</v>
      </c>
    </row>
    <row r="56" spans="1:8" s="5" customFormat="1" x14ac:dyDescent="0.2">
      <c r="A56" s="3">
        <v>32224</v>
      </c>
      <c r="B56" s="4">
        <v>7.8589999999999997E-3</v>
      </c>
      <c r="C56" s="6">
        <f t="shared" si="0"/>
        <v>-4.3076143418219991E-3</v>
      </c>
      <c r="D56" s="7">
        <f t="shared" si="3"/>
        <v>3.5546034536709892E-5</v>
      </c>
      <c r="E56" s="14">
        <f t="shared" si="1"/>
        <v>9.7226675701461289</v>
      </c>
      <c r="G56"/>
      <c r="H56" s="5">
        <f t="shared" si="2"/>
        <v>0.5962049524845453</v>
      </c>
    </row>
    <row r="57" spans="1:8" s="5" customFormat="1" x14ac:dyDescent="0.2">
      <c r="A57" s="3">
        <v>32225</v>
      </c>
      <c r="B57" s="4">
        <v>7.8879999999999992E-3</v>
      </c>
      <c r="C57" s="6">
        <f t="shared" si="0"/>
        <v>3.690036900368942E-3</v>
      </c>
      <c r="D57" s="7">
        <f t="shared" si="3"/>
        <v>3.50122050285124E-5</v>
      </c>
      <c r="E57" s="14">
        <f t="shared" si="1"/>
        <v>9.8709102494001648</v>
      </c>
      <c r="G57"/>
      <c r="H57" s="5">
        <f t="shared" si="2"/>
        <v>0.59171112063668707</v>
      </c>
    </row>
    <row r="58" spans="1:8" s="5" customFormat="1" x14ac:dyDescent="0.2">
      <c r="A58" s="3">
        <v>32226</v>
      </c>
      <c r="B58" s="4">
        <v>7.9380000000000006E-3</v>
      </c>
      <c r="C58" s="6">
        <f t="shared" si="0"/>
        <v>6.3387423935093098E-3</v>
      </c>
      <c r="D58" s="7">
        <f t="shared" si="3"/>
        <v>3.4339962810355461E-5</v>
      </c>
      <c r="E58" s="14">
        <f t="shared" si="1"/>
        <v>9.109145495868626</v>
      </c>
      <c r="G58"/>
      <c r="H58" s="5">
        <f t="shared" si="2"/>
        <v>0.58600309564332043</v>
      </c>
    </row>
    <row r="59" spans="1:8" s="5" customFormat="1" x14ac:dyDescent="0.2">
      <c r="A59" s="3">
        <v>32227</v>
      </c>
      <c r="B59" s="4">
        <v>7.9710000000000007E-3</v>
      </c>
      <c r="C59" s="6">
        <f t="shared" si="0"/>
        <v>4.1572184429327337E-3</v>
      </c>
      <c r="D59" s="7">
        <f t="shared" si="3"/>
        <v>3.452344189124777E-5</v>
      </c>
      <c r="E59" s="14">
        <f t="shared" si="1"/>
        <v>9.7732711156145751</v>
      </c>
      <c r="G59"/>
      <c r="H59" s="5">
        <f t="shared" si="2"/>
        <v>0.58756652296780632</v>
      </c>
    </row>
    <row r="60" spans="1:8" s="5" customFormat="1" x14ac:dyDescent="0.2">
      <c r="A60" s="3">
        <v>32230</v>
      </c>
      <c r="B60" s="4">
        <v>8.0560000000000007E-3</v>
      </c>
      <c r="C60" s="6">
        <f t="shared" si="0"/>
        <v>1.0663655752101367E-2</v>
      </c>
      <c r="D60" s="7">
        <f t="shared" si="3"/>
        <v>3.3981742365586083E-5</v>
      </c>
      <c r="E60" s="14">
        <f t="shared" si="1"/>
        <v>6.9433739385058928</v>
      </c>
      <c r="G60"/>
      <c r="H60" s="5">
        <f t="shared" si="2"/>
        <v>0.58293861053790286</v>
      </c>
    </row>
    <row r="61" spans="1:8" s="5" customFormat="1" x14ac:dyDescent="0.2">
      <c r="A61" s="3">
        <v>32231</v>
      </c>
      <c r="B61" s="4">
        <v>8.0260000000000001E-3</v>
      </c>
      <c r="C61" s="6">
        <f t="shared" si="0"/>
        <v>-3.7239324726912252E-3</v>
      </c>
      <c r="D61" s="7">
        <f t="shared" si="3"/>
        <v>3.6486860565741615E-5</v>
      </c>
      <c r="E61" s="14">
        <f t="shared" si="1"/>
        <v>9.8384852780212846</v>
      </c>
      <c r="G61"/>
      <c r="H61" s="5">
        <f t="shared" si="2"/>
        <v>0.60404354615989075</v>
      </c>
    </row>
    <row r="62" spans="1:8" s="5" customFormat="1" x14ac:dyDescent="0.2">
      <c r="A62" s="3">
        <v>32232</v>
      </c>
      <c r="B62" s="4">
        <v>7.9909999999999998E-3</v>
      </c>
      <c r="C62" s="6">
        <f t="shared" si="0"/>
        <v>-4.3608273112385135E-3</v>
      </c>
      <c r="D62" s="7">
        <f t="shared" si="3"/>
        <v>3.5776181388517573E-5</v>
      </c>
      <c r="E62" s="14">
        <f t="shared" si="1"/>
        <v>9.7066786122320678</v>
      </c>
      <c r="G62"/>
      <c r="H62" s="5">
        <f t="shared" si="2"/>
        <v>0.59813193685438304</v>
      </c>
    </row>
    <row r="63" spans="1:8" s="5" customFormat="1" x14ac:dyDescent="0.2">
      <c r="A63" s="3">
        <v>32233</v>
      </c>
      <c r="B63" s="4">
        <v>8.0599999999999995E-3</v>
      </c>
      <c r="C63" s="6">
        <f t="shared" si="0"/>
        <v>8.6347140533099258E-3</v>
      </c>
      <c r="D63" s="7">
        <f t="shared" si="3"/>
        <v>3.5249613719887018E-5</v>
      </c>
      <c r="E63" s="14">
        <f t="shared" si="1"/>
        <v>8.1379041055483725</v>
      </c>
      <c r="G63"/>
      <c r="H63" s="5">
        <f t="shared" si="2"/>
        <v>0.59371385127759158</v>
      </c>
    </row>
    <row r="64" spans="1:8" s="5" customFormat="1" x14ac:dyDescent="0.2">
      <c r="A64" s="3">
        <v>32238</v>
      </c>
      <c r="B64" s="4">
        <v>8.0099999999999998E-3</v>
      </c>
      <c r="C64" s="6">
        <f t="shared" si="0"/>
        <v>-6.2034739454093924E-3</v>
      </c>
      <c r="D64" s="7">
        <f t="shared" si="3"/>
        <v>3.6484664953455957E-5</v>
      </c>
      <c r="E64" s="14">
        <f t="shared" si="1"/>
        <v>9.1638441676127034</v>
      </c>
      <c r="G64"/>
      <c r="H64" s="5">
        <f t="shared" si="2"/>
        <v>0.60402537159837877</v>
      </c>
    </row>
    <row r="65" spans="1:8" s="5" customFormat="1" x14ac:dyDescent="0.2">
      <c r="A65" s="3">
        <v>32239</v>
      </c>
      <c r="B65" s="4">
        <v>8.0020000000000004E-3</v>
      </c>
      <c r="C65" s="6">
        <f t="shared" si="0"/>
        <v>-9.9875156054922941E-4</v>
      </c>
      <c r="D65" s="7">
        <f t="shared" si="3"/>
        <v>3.6547454050134358E-5</v>
      </c>
      <c r="E65" s="14">
        <f t="shared" si="1"/>
        <v>10.189605619954142</v>
      </c>
      <c r="G65"/>
      <c r="H65" s="5">
        <f t="shared" si="2"/>
        <v>0.60454490362697089</v>
      </c>
    </row>
    <row r="66" spans="1:8" s="5" customFormat="1" x14ac:dyDescent="0.2">
      <c r="A66" s="3">
        <v>32240</v>
      </c>
      <c r="B66" s="4">
        <v>7.9509999999999997E-3</v>
      </c>
      <c r="C66" s="6">
        <f t="shared" si="0"/>
        <v>-6.3734066483380021E-3</v>
      </c>
      <c r="D66" s="7">
        <f t="shared" si="3"/>
        <v>3.5430499307006465E-5</v>
      </c>
      <c r="E66" s="14">
        <f t="shared" si="1"/>
        <v>9.1014588599808715</v>
      </c>
      <c r="G66"/>
      <c r="H66" s="5">
        <f t="shared" si="2"/>
        <v>0.59523524179106246</v>
      </c>
    </row>
    <row r="67" spans="1:8" s="5" customFormat="1" x14ac:dyDescent="0.2">
      <c r="A67" s="3">
        <v>32241</v>
      </c>
      <c r="B67" s="4">
        <v>7.9570000000000005E-3</v>
      </c>
      <c r="C67" s="6">
        <f t="shared" ref="C67:C130" si="4">(B67-B66)/B66</f>
        <v>7.5462206011832431E-4</v>
      </c>
      <c r="D67" s="7">
        <f t="shared" si="3"/>
        <v>3.5593559630489373E-5</v>
      </c>
      <c r="E67" s="14">
        <f t="shared" si="1"/>
        <v>10.227347039777717</v>
      </c>
      <c r="G67"/>
      <c r="H67" s="5">
        <f t="shared" si="2"/>
        <v>0.59660338274677405</v>
      </c>
    </row>
    <row r="68" spans="1:8" s="5" customFormat="1" x14ac:dyDescent="0.2">
      <c r="A68" s="3">
        <v>32244</v>
      </c>
      <c r="B68" s="4">
        <v>7.9570000000000005E-3</v>
      </c>
      <c r="C68" s="6">
        <f t="shared" si="4"/>
        <v>0</v>
      </c>
      <c r="D68" s="7">
        <f t="shared" si="3"/>
        <v>3.449312654706979E-5</v>
      </c>
      <c r="E68" s="14">
        <f t="shared" ref="E68:E131" si="5">-LN(D68)-C68*C68/D68</f>
        <v>10.274750484295712</v>
      </c>
      <c r="G68"/>
      <c r="H68" s="5">
        <f t="shared" si="2"/>
        <v>0.58730849259200901</v>
      </c>
    </row>
    <row r="69" spans="1:8" s="5" customFormat="1" x14ac:dyDescent="0.2">
      <c r="A69" s="3">
        <v>32245</v>
      </c>
      <c r="B69" s="4">
        <v>7.9570000000000005E-3</v>
      </c>
      <c r="C69" s="6">
        <f t="shared" si="4"/>
        <v>0</v>
      </c>
      <c r="D69" s="7">
        <f t="shared" si="3"/>
        <v>3.3409376443782679E-5</v>
      </c>
      <c r="E69" s="14">
        <f t="shared" si="5"/>
        <v>10.306673965529651</v>
      </c>
      <c r="G69"/>
      <c r="H69" s="5">
        <f t="shared" ref="H69:H132" si="6">SQRT(D69)*100</f>
        <v>0.57800844668380646</v>
      </c>
    </row>
    <row r="70" spans="1:8" s="5" customFormat="1" x14ac:dyDescent="0.2">
      <c r="A70" s="3">
        <v>32246</v>
      </c>
      <c r="B70" s="4">
        <v>7.9240000000000005E-3</v>
      </c>
      <c r="C70" s="6">
        <f t="shared" si="4"/>
        <v>-4.1472916928490689E-3</v>
      </c>
      <c r="D70" s="7">
        <f t="shared" ref="D70:D133" si="7">$J$1*D69+(1-$J$1)*C69*C69</f>
        <v>3.2359677016788191E-5</v>
      </c>
      <c r="E70" s="14">
        <f t="shared" si="5"/>
        <v>9.8070708688978243</v>
      </c>
      <c r="G70"/>
      <c r="H70" s="5">
        <f t="shared" si="6"/>
        <v>0.56885566725478087</v>
      </c>
    </row>
    <row r="71" spans="1:8" s="5" customFormat="1" x14ac:dyDescent="0.2">
      <c r="A71" s="3">
        <v>32247</v>
      </c>
      <c r="B71" s="4">
        <v>8.071E-3</v>
      </c>
      <c r="C71" s="6">
        <f t="shared" si="4"/>
        <v>1.8551236749116552E-2</v>
      </c>
      <c r="D71" s="7">
        <f t="shared" si="7"/>
        <v>3.1883371375214814E-5</v>
      </c>
      <c r="E71" s="14">
        <f t="shared" si="5"/>
        <v>-0.44055128125895315</v>
      </c>
      <c r="G71"/>
      <c r="H71" s="5">
        <f t="shared" si="6"/>
        <v>0.56465362280972586</v>
      </c>
    </row>
    <row r="72" spans="1:8" s="5" customFormat="1" x14ac:dyDescent="0.2">
      <c r="A72" s="3">
        <v>32248</v>
      </c>
      <c r="B72" s="4">
        <v>8.0739999999999996E-3</v>
      </c>
      <c r="C72" s="6">
        <f t="shared" si="4"/>
        <v>3.7170115227351389E-4</v>
      </c>
      <c r="D72" s="7">
        <f t="shared" si="7"/>
        <v>4.1694521437886695E-5</v>
      </c>
      <c r="E72" s="14">
        <f t="shared" si="5"/>
        <v>10.081827151492909</v>
      </c>
      <c r="G72"/>
      <c r="H72" s="5">
        <f t="shared" si="6"/>
        <v>0.64571295045001764</v>
      </c>
    </row>
    <row r="73" spans="1:8" s="5" customFormat="1" x14ac:dyDescent="0.2">
      <c r="A73" s="3">
        <v>32251</v>
      </c>
      <c r="B73" s="4">
        <v>8.0549999999999997E-3</v>
      </c>
      <c r="C73" s="6">
        <f t="shared" si="4"/>
        <v>-2.3532325984641964E-3</v>
      </c>
      <c r="D73" s="7">
        <f t="shared" si="7"/>
        <v>4.0388849449984724E-5</v>
      </c>
      <c r="E73" s="14">
        <f t="shared" si="5"/>
        <v>9.9798470991822903</v>
      </c>
      <c r="G73"/>
      <c r="H73" s="5">
        <f t="shared" si="6"/>
        <v>0.63552222187728991</v>
      </c>
    </row>
    <row r="74" spans="1:8" s="5" customFormat="1" x14ac:dyDescent="0.2">
      <c r="A74" s="3">
        <v>32252</v>
      </c>
      <c r="B74" s="4">
        <v>8.0529999999999994E-3</v>
      </c>
      <c r="C74" s="6">
        <f t="shared" si="4"/>
        <v>-2.4829298572318629E-4</v>
      </c>
      <c r="D74" s="7">
        <f t="shared" si="7"/>
        <v>3.9293850630572197E-5</v>
      </c>
      <c r="E74" s="14">
        <f t="shared" si="5"/>
        <v>10.142873591146961</v>
      </c>
      <c r="G74"/>
      <c r="H74" s="5">
        <f t="shared" si="6"/>
        <v>0.62684807274627719</v>
      </c>
    </row>
    <row r="75" spans="1:8" s="5" customFormat="1" x14ac:dyDescent="0.2">
      <c r="A75" s="3">
        <v>32253</v>
      </c>
      <c r="B75" s="4">
        <v>8.0719999999999993E-3</v>
      </c>
      <c r="C75" s="6">
        <f t="shared" si="4"/>
        <v>2.3593691791878703E-3</v>
      </c>
      <c r="D75" s="7">
        <f t="shared" si="7"/>
        <v>3.8061202089116627E-5</v>
      </c>
      <c r="E75" s="14">
        <f t="shared" si="5"/>
        <v>10.030060590398268</v>
      </c>
      <c r="G75"/>
      <c r="H75" s="5">
        <f t="shared" si="6"/>
        <v>0.61693761507235589</v>
      </c>
    </row>
    <row r="76" spans="1:8" s="5" customFormat="1" x14ac:dyDescent="0.2">
      <c r="A76" s="3">
        <v>32254</v>
      </c>
      <c r="B76" s="4">
        <v>8.0560000000000007E-3</v>
      </c>
      <c r="C76" s="6">
        <f t="shared" si="4"/>
        <v>-1.9821605550047888E-3</v>
      </c>
      <c r="D76" s="7">
        <f t="shared" si="7"/>
        <v>3.7040244957882569E-5</v>
      </c>
      <c r="E76" s="14">
        <f t="shared" si="5"/>
        <v>10.097432789667549</v>
      </c>
      <c r="G76"/>
      <c r="H76" s="5">
        <f t="shared" si="6"/>
        <v>0.60860697463866253</v>
      </c>
    </row>
    <row r="77" spans="1:8" s="5" customFormat="1" x14ac:dyDescent="0.2">
      <c r="A77" s="3">
        <v>32255</v>
      </c>
      <c r="B77" s="4">
        <v>8.0169999999999998E-3</v>
      </c>
      <c r="C77" s="6">
        <f t="shared" si="4"/>
        <v>-4.841112214498614E-3</v>
      </c>
      <c r="D77" s="7">
        <f t="shared" si="7"/>
        <v>3.5999911373181958E-5</v>
      </c>
      <c r="E77" s="14">
        <f t="shared" si="5"/>
        <v>9.580982271076337</v>
      </c>
      <c r="G77"/>
      <c r="H77" s="5">
        <f t="shared" si="6"/>
        <v>0.59999926144272842</v>
      </c>
    </row>
    <row r="78" spans="1:8" s="5" customFormat="1" x14ac:dyDescent="0.2">
      <c r="A78" s="3">
        <v>32258</v>
      </c>
      <c r="B78" s="4">
        <v>8.0289999999999997E-3</v>
      </c>
      <c r="C78" s="6">
        <f t="shared" si="4"/>
        <v>1.4968192590744491E-3</v>
      </c>
      <c r="D78" s="7">
        <f t="shared" si="7"/>
        <v>3.5605173540979488E-5</v>
      </c>
      <c r="E78" s="14">
        <f t="shared" si="5"/>
        <v>10.180094259640804</v>
      </c>
      <c r="G78"/>
      <c r="H78" s="5">
        <f t="shared" si="6"/>
        <v>0.59670070840396605</v>
      </c>
    </row>
    <row r="79" spans="1:8" s="5" customFormat="1" x14ac:dyDescent="0.2">
      <c r="A79" s="3">
        <v>32259</v>
      </c>
      <c r="B79" s="4">
        <v>8.0319999999999992E-3</v>
      </c>
      <c r="C79" s="6">
        <f t="shared" si="4"/>
        <v>3.7364553493579909E-4</v>
      </c>
      <c r="D79" s="7">
        <f t="shared" si="7"/>
        <v>3.4556877639436588E-5</v>
      </c>
      <c r="E79" s="14">
        <f t="shared" si="5"/>
        <v>10.268863929462327</v>
      </c>
      <c r="G79"/>
      <c r="H79" s="5">
        <f t="shared" si="6"/>
        <v>0.58785098145224346</v>
      </c>
    </row>
    <row r="80" spans="1:8" s="5" customFormat="1" x14ac:dyDescent="0.2">
      <c r="A80" s="3">
        <v>32260</v>
      </c>
      <c r="B80" s="4">
        <v>8.0000000000000002E-3</v>
      </c>
      <c r="C80" s="6">
        <f t="shared" si="4"/>
        <v>-3.9840637450198014E-3</v>
      </c>
      <c r="D80" s="7">
        <f t="shared" si="7"/>
        <v>3.3475511001365571E-5</v>
      </c>
      <c r="E80" s="14">
        <f t="shared" si="5"/>
        <v>9.8305359344915786</v>
      </c>
      <c r="G80"/>
      <c r="H80" s="5">
        <f t="shared" si="6"/>
        <v>0.57858025373638167</v>
      </c>
    </row>
    <row r="81" spans="1:8" s="5" customFormat="1" x14ac:dyDescent="0.2">
      <c r="A81" s="3">
        <v>32261</v>
      </c>
      <c r="B81" s="4">
        <v>8.0239999999999999E-3</v>
      </c>
      <c r="C81" s="6">
        <f t="shared" si="4"/>
        <v>2.9999999999999645E-3</v>
      </c>
      <c r="D81" s="7">
        <f t="shared" si="7"/>
        <v>3.2922444901753345E-5</v>
      </c>
      <c r="E81" s="14">
        <f t="shared" si="5"/>
        <v>10.047986183102333</v>
      </c>
      <c r="G81"/>
      <c r="H81" s="5">
        <f t="shared" si="6"/>
        <v>0.57378083709508232</v>
      </c>
    </row>
    <row r="82" spans="1:8" s="5" customFormat="1" x14ac:dyDescent="0.2">
      <c r="A82" s="3">
        <v>32262</v>
      </c>
      <c r="B82" s="4">
        <v>8.0160000000000006E-3</v>
      </c>
      <c r="C82" s="6">
        <f t="shared" si="4"/>
        <v>-9.9700897308067395E-4</v>
      </c>
      <c r="D82" s="7">
        <f t="shared" si="7"/>
        <v>3.217081828136633E-5</v>
      </c>
      <c r="E82" s="14">
        <f t="shared" si="5"/>
        <v>10.313552378361587</v>
      </c>
      <c r="G82"/>
      <c r="H82" s="5">
        <f t="shared" si="6"/>
        <v>0.56719324997187981</v>
      </c>
    </row>
    <row r="83" spans="1:8" s="5" customFormat="1" x14ac:dyDescent="0.2">
      <c r="A83" s="3">
        <v>32266</v>
      </c>
      <c r="B83" s="4">
        <v>8.012E-3</v>
      </c>
      <c r="C83" s="6">
        <f t="shared" si="4"/>
        <v>-4.9900199600805023E-4</v>
      </c>
      <c r="D83" s="7">
        <f t="shared" si="7"/>
        <v>3.119126512773029E-5</v>
      </c>
      <c r="E83" s="14">
        <f t="shared" si="5"/>
        <v>10.367389366092505</v>
      </c>
      <c r="G83"/>
      <c r="H83" s="5">
        <f t="shared" si="6"/>
        <v>0.55849140662798291</v>
      </c>
    </row>
    <row r="84" spans="1:8" s="5" customFormat="1" x14ac:dyDescent="0.2">
      <c r="A84" s="3">
        <v>32267</v>
      </c>
      <c r="B84" s="4">
        <v>7.9979999999999999E-3</v>
      </c>
      <c r="C84" s="6">
        <f t="shared" si="4"/>
        <v>-1.7473789316026114E-3</v>
      </c>
      <c r="D84" s="7">
        <f t="shared" si="7"/>
        <v>3.0219080720504916E-5</v>
      </c>
      <c r="E84" s="14">
        <f t="shared" si="5"/>
        <v>10.305997113328591</v>
      </c>
      <c r="G84"/>
      <c r="H84" s="5">
        <f t="shared" si="6"/>
        <v>0.54971884377838931</v>
      </c>
    </row>
    <row r="85" spans="1:8" s="5" customFormat="1" x14ac:dyDescent="0.2">
      <c r="A85" s="3">
        <v>32268</v>
      </c>
      <c r="B85" s="4">
        <v>8.0319999999999992E-3</v>
      </c>
      <c r="C85" s="6">
        <f t="shared" si="4"/>
        <v>4.2510627656913366E-3</v>
      </c>
      <c r="D85" s="7">
        <f t="shared" si="7"/>
        <v>2.9365551780000025E-5</v>
      </c>
      <c r="E85" s="14">
        <f t="shared" si="5"/>
        <v>9.8202891616940828</v>
      </c>
      <c r="G85"/>
      <c r="H85" s="5">
        <f t="shared" si="6"/>
        <v>0.54189991492894718</v>
      </c>
    </row>
    <row r="86" spans="1:8" s="5" customFormat="1" x14ac:dyDescent="0.2">
      <c r="A86" s="3">
        <v>32269</v>
      </c>
      <c r="B86" s="4">
        <v>8.0029999999999997E-3</v>
      </c>
      <c r="C86" s="6">
        <f t="shared" si="4"/>
        <v>-3.6105577689242423E-3</v>
      </c>
      <c r="D86" s="7">
        <f t="shared" si="7"/>
        <v>2.901070159767075E-5</v>
      </c>
      <c r="E86" s="14">
        <f t="shared" si="5"/>
        <v>9.9984899624185388</v>
      </c>
      <c r="G86"/>
      <c r="H86" s="5">
        <f t="shared" si="6"/>
        <v>0.53861583338842489</v>
      </c>
    </row>
    <row r="87" spans="1:8" s="5" customFormat="1" x14ac:dyDescent="0.2">
      <c r="A87" s="3">
        <v>32272</v>
      </c>
      <c r="B87" s="4">
        <v>8.0239999999999999E-3</v>
      </c>
      <c r="C87" s="6">
        <f t="shared" si="4"/>
        <v>2.6240159940022724E-3</v>
      </c>
      <c r="D87" s="7">
        <f t="shared" si="7"/>
        <v>2.8508791560315919E-5</v>
      </c>
      <c r="E87" s="14">
        <f t="shared" si="5"/>
        <v>10.223777460211904</v>
      </c>
      <c r="G87"/>
      <c r="H87" s="5">
        <f t="shared" si="6"/>
        <v>0.53393624675906692</v>
      </c>
    </row>
    <row r="88" spans="1:8" s="5" customFormat="1" x14ac:dyDescent="0.2">
      <c r="A88" s="3">
        <v>32273</v>
      </c>
      <c r="B88" s="4">
        <v>8.0400000000000003E-3</v>
      </c>
      <c r="C88" s="6">
        <f t="shared" si="4"/>
        <v>1.9940179461615639E-3</v>
      </c>
      <c r="D88" s="7">
        <f t="shared" si="7"/>
        <v>2.7829401483906346E-5</v>
      </c>
      <c r="E88" s="14">
        <f t="shared" si="5"/>
        <v>10.34654314161868</v>
      </c>
      <c r="G88"/>
      <c r="H88" s="5">
        <f t="shared" si="6"/>
        <v>0.52753579484150981</v>
      </c>
    </row>
    <row r="89" spans="1:8" s="5" customFormat="1" x14ac:dyDescent="0.2">
      <c r="A89" s="3">
        <v>32274</v>
      </c>
      <c r="B89" s="4">
        <v>8.0420000000000005E-3</v>
      </c>
      <c r="C89" s="6">
        <f t="shared" si="4"/>
        <v>2.4875621890550564E-4</v>
      </c>
      <c r="D89" s="7">
        <f t="shared" si="7"/>
        <v>2.7079947539565432E-5</v>
      </c>
      <c r="E89" s="14">
        <f t="shared" si="5"/>
        <v>10.514431974180367</v>
      </c>
      <c r="G89"/>
      <c r="H89" s="5">
        <f t="shared" si="6"/>
        <v>0.52038396919549157</v>
      </c>
    </row>
    <row r="90" spans="1:8" s="5" customFormat="1" x14ac:dyDescent="0.2">
      <c r="A90" s="3">
        <v>32275</v>
      </c>
      <c r="B90" s="4">
        <v>8.0359999999999997E-3</v>
      </c>
      <c r="C90" s="6">
        <f t="shared" si="4"/>
        <v>-7.4608306391454817E-4</v>
      </c>
      <c r="D90" s="7">
        <f t="shared" si="7"/>
        <v>2.6231058592980846E-5</v>
      </c>
      <c r="E90" s="14">
        <f t="shared" si="5"/>
        <v>10.527345763480991</v>
      </c>
      <c r="G90"/>
      <c r="H90" s="5">
        <f t="shared" si="6"/>
        <v>0.51216265573527364</v>
      </c>
    </row>
    <row r="91" spans="1:8" s="5" customFormat="1" x14ac:dyDescent="0.2">
      <c r="A91" s="3">
        <v>32276</v>
      </c>
      <c r="B91" s="4">
        <v>8.0239999999999999E-3</v>
      </c>
      <c r="C91" s="6">
        <f t="shared" si="4"/>
        <v>-1.4932802389248205E-3</v>
      </c>
      <c r="D91" s="7">
        <f t="shared" si="7"/>
        <v>2.5424386172870709E-5</v>
      </c>
      <c r="E91" s="14">
        <f t="shared" si="5"/>
        <v>10.492095182436715</v>
      </c>
      <c r="G91"/>
      <c r="H91" s="5">
        <f t="shared" si="6"/>
        <v>0.50422600263047435</v>
      </c>
    </row>
    <row r="92" spans="1:8" s="5" customFormat="1" x14ac:dyDescent="0.2">
      <c r="A92" s="3">
        <v>32279</v>
      </c>
      <c r="B92" s="4">
        <v>8.0160000000000006E-3</v>
      </c>
      <c r="C92" s="6">
        <f t="shared" si="4"/>
        <v>-9.9700897308067395E-4</v>
      </c>
      <c r="D92" s="7">
        <f t="shared" si="7"/>
        <v>2.4695631066762862E-5</v>
      </c>
      <c r="E92" s="14">
        <f t="shared" si="5"/>
        <v>10.568633086508354</v>
      </c>
      <c r="G92"/>
      <c r="H92" s="5">
        <f t="shared" si="6"/>
        <v>0.49694698979632485</v>
      </c>
    </row>
    <row r="93" spans="1:8" s="5" customFormat="1" x14ac:dyDescent="0.2">
      <c r="A93" s="3">
        <v>32280</v>
      </c>
      <c r="B93" s="4">
        <v>7.9550000000000003E-3</v>
      </c>
      <c r="C93" s="6">
        <f t="shared" si="4"/>
        <v>-7.6097804391217919E-3</v>
      </c>
      <c r="D93" s="7">
        <f t="shared" si="7"/>
        <v>2.395094310880173E-5</v>
      </c>
      <c r="E93" s="14">
        <f t="shared" si="5"/>
        <v>8.2216958388340942</v>
      </c>
      <c r="G93"/>
      <c r="H93" s="5">
        <f t="shared" si="6"/>
        <v>0.48939700764105343</v>
      </c>
    </row>
    <row r="94" spans="1:8" s="5" customFormat="1" x14ac:dyDescent="0.2">
      <c r="A94" s="3">
        <v>32281</v>
      </c>
      <c r="B94" s="4">
        <v>7.9729999999999992E-3</v>
      </c>
      <c r="C94" s="6">
        <f t="shared" si="4"/>
        <v>2.262727844123057E-3</v>
      </c>
      <c r="D94" s="7">
        <f t="shared" si="7"/>
        <v>2.5017874101703638E-5</v>
      </c>
      <c r="E94" s="14">
        <f t="shared" si="5"/>
        <v>10.391268850865837</v>
      </c>
      <c r="G94"/>
      <c r="H94" s="5">
        <f t="shared" si="6"/>
        <v>0.50017870908010109</v>
      </c>
    </row>
    <row r="95" spans="1:8" s="5" customFormat="1" x14ac:dyDescent="0.2">
      <c r="A95" s="3">
        <v>32282</v>
      </c>
      <c r="B95" s="4">
        <v>8.0129999999999993E-3</v>
      </c>
      <c r="C95" s="6">
        <f t="shared" si="4"/>
        <v>5.0169321459927387E-3</v>
      </c>
      <c r="D95" s="7">
        <f t="shared" si="7"/>
        <v>2.4392694733334778E-5</v>
      </c>
      <c r="E95" s="14">
        <f t="shared" si="5"/>
        <v>9.5893766167199654</v>
      </c>
      <c r="G95"/>
      <c r="H95" s="5">
        <f t="shared" si="6"/>
        <v>0.49388961047317831</v>
      </c>
    </row>
    <row r="96" spans="1:8" s="5" customFormat="1" x14ac:dyDescent="0.2">
      <c r="A96" s="3">
        <v>32283</v>
      </c>
      <c r="B96" s="4">
        <v>8.005E-3</v>
      </c>
      <c r="C96" s="6">
        <f t="shared" si="4"/>
        <v>-9.9837763634086211E-4</v>
      </c>
      <c r="D96" s="7">
        <f t="shared" si="7"/>
        <v>2.4417104814065793E-5</v>
      </c>
      <c r="E96" s="14">
        <f t="shared" si="5"/>
        <v>10.579404537488411</v>
      </c>
      <c r="G96"/>
      <c r="H96" s="5">
        <f t="shared" si="6"/>
        <v>0.4941366694960595</v>
      </c>
    </row>
    <row r="97" spans="1:8" s="5" customFormat="1" x14ac:dyDescent="0.2">
      <c r="A97" s="3">
        <v>32286</v>
      </c>
      <c r="B97" s="4">
        <v>8.0190000000000001E-3</v>
      </c>
      <c r="C97" s="6">
        <f t="shared" si="4"/>
        <v>1.7489069331667862E-3</v>
      </c>
      <c r="D97" s="7">
        <f t="shared" si="7"/>
        <v>2.3681253764223748E-5</v>
      </c>
      <c r="E97" s="14">
        <f t="shared" si="5"/>
        <v>10.521666603713863</v>
      </c>
      <c r="G97"/>
      <c r="H97" s="5">
        <f t="shared" si="6"/>
        <v>0.48663388460138846</v>
      </c>
    </row>
    <row r="98" spans="1:8" s="5" customFormat="1" x14ac:dyDescent="0.2">
      <c r="A98" s="3">
        <v>32287</v>
      </c>
      <c r="B98" s="4">
        <v>8.0499999999999999E-3</v>
      </c>
      <c r="C98" s="6">
        <f t="shared" si="4"/>
        <v>3.8658186806334676E-3</v>
      </c>
      <c r="D98" s="7">
        <f t="shared" si="7"/>
        <v>2.3033306662768683E-5</v>
      </c>
      <c r="E98" s="14">
        <f t="shared" si="5"/>
        <v>10.029745625028903</v>
      </c>
      <c r="G98"/>
      <c r="H98" s="5">
        <f t="shared" si="6"/>
        <v>0.47993027267269445</v>
      </c>
    </row>
    <row r="99" spans="1:8" s="5" customFormat="1" x14ac:dyDescent="0.2">
      <c r="A99" s="3">
        <v>32288</v>
      </c>
      <c r="B99" s="4">
        <v>8.0429999999999998E-3</v>
      </c>
      <c r="C99" s="6">
        <f t="shared" si="4"/>
        <v>-8.6956521739131208E-4</v>
      </c>
      <c r="D99" s="7">
        <f t="shared" si="7"/>
        <v>2.2779163668678216E-5</v>
      </c>
      <c r="E99" s="14">
        <f t="shared" si="5"/>
        <v>10.656469782462848</v>
      </c>
      <c r="G99"/>
      <c r="H99" s="5">
        <f t="shared" si="6"/>
        <v>0.47727522111123905</v>
      </c>
    </row>
    <row r="100" spans="1:8" s="5" customFormat="1" x14ac:dyDescent="0.2">
      <c r="A100" s="3">
        <v>32289</v>
      </c>
      <c r="B100" s="4">
        <v>8.0370000000000007E-3</v>
      </c>
      <c r="C100" s="6">
        <f t="shared" si="4"/>
        <v>-7.4599030212595574E-4</v>
      </c>
      <c r="D100" s="7">
        <f t="shared" si="7"/>
        <v>2.2087215660757817E-5</v>
      </c>
      <c r="E100" s="14">
        <f t="shared" si="5"/>
        <v>10.695315953871251</v>
      </c>
      <c r="G100"/>
      <c r="H100" s="5">
        <f t="shared" si="6"/>
        <v>0.46997037843632034</v>
      </c>
    </row>
    <row r="101" spans="1:8" s="5" customFormat="1" x14ac:dyDescent="0.2">
      <c r="A101" s="3">
        <v>32290</v>
      </c>
      <c r="B101" s="4">
        <v>8.012E-3</v>
      </c>
      <c r="C101" s="6">
        <f t="shared" si="4"/>
        <v>-3.1106134129651256E-3</v>
      </c>
      <c r="D101" s="7">
        <f t="shared" si="7"/>
        <v>2.141073556173653E-5</v>
      </c>
      <c r="E101" s="14">
        <f t="shared" si="5"/>
        <v>10.299699212028823</v>
      </c>
      <c r="G101"/>
      <c r="H101" s="5">
        <f t="shared" si="6"/>
        <v>0.46271736040196859</v>
      </c>
    </row>
    <row r="102" spans="1:8" s="5" customFormat="1" x14ac:dyDescent="0.2">
      <c r="A102" s="3">
        <v>32294</v>
      </c>
      <c r="B102" s="4">
        <v>7.9959999999999996E-3</v>
      </c>
      <c r="C102" s="6">
        <f t="shared" si="4"/>
        <v>-1.9970044932601586E-3</v>
      </c>
      <c r="D102" s="7">
        <f t="shared" si="7"/>
        <v>2.1042035667102379E-5</v>
      </c>
      <c r="E102" s="14">
        <f t="shared" si="5"/>
        <v>10.579461752721878</v>
      </c>
      <c r="G102"/>
      <c r="H102" s="5">
        <f t="shared" si="6"/>
        <v>0.45871598693638721</v>
      </c>
    </row>
    <row r="103" spans="1:8" s="5" customFormat="1" x14ac:dyDescent="0.2">
      <c r="A103" s="3">
        <v>32295</v>
      </c>
      <c r="B103" s="4">
        <v>7.9920000000000008E-3</v>
      </c>
      <c r="C103" s="6">
        <f t="shared" si="4"/>
        <v>-5.0025012506238074E-4</v>
      </c>
      <c r="D103" s="7">
        <f t="shared" si="7"/>
        <v>2.0506210545896764E-5</v>
      </c>
      <c r="E103" s="14">
        <f t="shared" si="5"/>
        <v>10.782579135148698</v>
      </c>
      <c r="G103"/>
      <c r="H103" s="5">
        <f t="shared" si="6"/>
        <v>0.45283783571933084</v>
      </c>
    </row>
    <row r="104" spans="1:8" s="5" customFormat="1" x14ac:dyDescent="0.2">
      <c r="A104" s="3">
        <v>32296</v>
      </c>
      <c r="B104" s="4">
        <v>7.9159999999999994E-3</v>
      </c>
      <c r="C104" s="6">
        <f t="shared" si="4"/>
        <v>-9.5095095095096855E-3</v>
      </c>
      <c r="D104" s="7">
        <f t="shared" si="7"/>
        <v>1.9869782325900522E-5</v>
      </c>
      <c r="E104" s="14">
        <f t="shared" si="5"/>
        <v>6.2751397576588896</v>
      </c>
      <c r="G104"/>
      <c r="H104" s="5">
        <f t="shared" si="6"/>
        <v>0.44575534013515217</v>
      </c>
    </row>
    <row r="105" spans="1:8" s="5" customFormat="1" x14ac:dyDescent="0.2">
      <c r="A105" s="3">
        <v>32297</v>
      </c>
      <c r="B105" s="4">
        <v>7.9430000000000004E-3</v>
      </c>
      <c r="C105" s="6">
        <f t="shared" si="4"/>
        <v>3.410813542193151E-3</v>
      </c>
      <c r="D105" s="7">
        <f t="shared" si="7"/>
        <v>2.208675963527933E-5</v>
      </c>
      <c r="E105" s="14">
        <f t="shared" si="5"/>
        <v>10.193807215571212</v>
      </c>
      <c r="G105"/>
      <c r="H105" s="5">
        <f t="shared" si="6"/>
        <v>0.46996552677062742</v>
      </c>
    </row>
    <row r="106" spans="1:8" s="5" customFormat="1" x14ac:dyDescent="0.2">
      <c r="A106" s="3">
        <v>32300</v>
      </c>
      <c r="B106" s="4">
        <v>7.9179999999999997E-3</v>
      </c>
      <c r="C106" s="6">
        <f t="shared" si="4"/>
        <v>-3.1474254060179672E-3</v>
      </c>
      <c r="D106" s="7">
        <f t="shared" si="7"/>
        <v>2.1758330152554822E-5</v>
      </c>
      <c r="E106" s="14">
        <f t="shared" si="5"/>
        <v>10.280226794299079</v>
      </c>
      <c r="G106"/>
      <c r="H106" s="5">
        <f t="shared" si="6"/>
        <v>0.46645825271458996</v>
      </c>
    </row>
    <row r="107" spans="1:8" s="5" customFormat="1" x14ac:dyDescent="0.2">
      <c r="A107" s="3">
        <v>32301</v>
      </c>
      <c r="B107" s="4">
        <v>7.9550000000000003E-3</v>
      </c>
      <c r="C107" s="6">
        <f t="shared" si="4"/>
        <v>4.6728971962617548E-3</v>
      </c>
      <c r="D107" s="7">
        <f t="shared" si="7"/>
        <v>2.1385947170309669E-5</v>
      </c>
      <c r="E107" s="14">
        <f t="shared" si="5"/>
        <v>9.7317336872368259</v>
      </c>
      <c r="G107"/>
      <c r="H107" s="5">
        <f t="shared" si="6"/>
        <v>0.46244942610311096</v>
      </c>
    </row>
    <row r="108" spans="1:8" s="5" customFormat="1" x14ac:dyDescent="0.2">
      <c r="A108" s="3">
        <v>32302</v>
      </c>
      <c r="B108" s="4">
        <v>7.9869999999999993E-3</v>
      </c>
      <c r="C108" s="6">
        <f t="shared" si="4"/>
        <v>4.0226272784411113E-3</v>
      </c>
      <c r="D108" s="7">
        <f t="shared" si="7"/>
        <v>2.1400086519033127E-5</v>
      </c>
      <c r="E108" s="14">
        <f t="shared" si="5"/>
        <v>9.995972378023529</v>
      </c>
      <c r="G108"/>
      <c r="H108" s="5">
        <f t="shared" si="6"/>
        <v>0.46260227538386717</v>
      </c>
    </row>
    <row r="109" spans="1:8" s="5" customFormat="1" x14ac:dyDescent="0.2">
      <c r="A109" s="3">
        <v>32303</v>
      </c>
      <c r="B109" s="4">
        <v>7.9939999999999994E-3</v>
      </c>
      <c r="C109" s="6">
        <f t="shared" si="4"/>
        <v>8.7642418930763272E-4</v>
      </c>
      <c r="D109" s="7">
        <f t="shared" si="7"/>
        <v>2.123612310101693E-5</v>
      </c>
      <c r="E109" s="14">
        <f t="shared" si="5"/>
        <v>10.723636492673581</v>
      </c>
      <c r="G109"/>
      <c r="H109" s="5">
        <f t="shared" si="6"/>
        <v>0.46082668218123973</v>
      </c>
    </row>
    <row r="110" spans="1:8" s="5" customFormat="1" x14ac:dyDescent="0.2">
      <c r="A110" s="3">
        <v>32304</v>
      </c>
      <c r="B110" s="4">
        <v>8.0160000000000006E-3</v>
      </c>
      <c r="C110" s="6">
        <f t="shared" si="4"/>
        <v>2.7520640480361755E-3</v>
      </c>
      <c r="D110" s="7">
        <f t="shared" si="7"/>
        <v>2.0593032625047243E-5</v>
      </c>
      <c r="E110" s="14">
        <f t="shared" si="5"/>
        <v>10.422770429583361</v>
      </c>
      <c r="G110"/>
      <c r="H110" s="5">
        <f t="shared" si="6"/>
        <v>0.45379546741948895</v>
      </c>
    </row>
    <row r="111" spans="1:8" s="5" customFormat="1" x14ac:dyDescent="0.2">
      <c r="A111" s="3">
        <v>32307</v>
      </c>
      <c r="B111" s="4">
        <v>7.9909999999999998E-3</v>
      </c>
      <c r="C111" s="6">
        <f t="shared" si="4"/>
        <v>-3.1187624750499891E-3</v>
      </c>
      <c r="D111" s="7">
        <f t="shared" si="7"/>
        <v>2.0183979145234838E-5</v>
      </c>
      <c r="E111" s="14">
        <f t="shared" si="5"/>
        <v>10.328720397609674</v>
      </c>
      <c r="G111"/>
      <c r="H111" s="5">
        <f t="shared" si="6"/>
        <v>0.44926583606184473</v>
      </c>
    </row>
    <row r="112" spans="1:8" s="5" customFormat="1" x14ac:dyDescent="0.2">
      <c r="A112" s="3">
        <v>32308</v>
      </c>
      <c r="B112" s="4">
        <v>7.927E-3</v>
      </c>
      <c r="C112" s="6">
        <f t="shared" si="4"/>
        <v>-8.0090101364034324E-3</v>
      </c>
      <c r="D112" s="7">
        <f t="shared" si="7"/>
        <v>1.9855418042205059E-5</v>
      </c>
      <c r="E112" s="14">
        <f t="shared" si="5"/>
        <v>7.5964673909494653</v>
      </c>
      <c r="G112"/>
      <c r="H112" s="5">
        <f t="shared" si="6"/>
        <v>0.44559418804788131</v>
      </c>
    </row>
    <row r="113" spans="1:8" s="5" customFormat="1" x14ac:dyDescent="0.2">
      <c r="A113" s="3">
        <v>32309</v>
      </c>
      <c r="B113" s="4">
        <v>7.9290000000000003E-3</v>
      </c>
      <c r="C113" s="6">
        <f t="shared" si="4"/>
        <v>2.5230225810524354E-4</v>
      </c>
      <c r="D113" s="7">
        <f t="shared" si="7"/>
        <v>2.1246942204346729E-5</v>
      </c>
      <c r="E113" s="14">
        <f t="shared" si="5"/>
        <v>10.756301541416967</v>
      </c>
      <c r="G113"/>
      <c r="H113" s="5">
        <f t="shared" si="6"/>
        <v>0.46094405522087739</v>
      </c>
    </row>
    <row r="114" spans="1:8" s="5" customFormat="1" x14ac:dyDescent="0.2">
      <c r="A114" s="3">
        <v>32310</v>
      </c>
      <c r="B114" s="4">
        <v>7.9620000000000003E-3</v>
      </c>
      <c r="C114" s="6">
        <f t="shared" si="4"/>
        <v>4.16193719258419E-3</v>
      </c>
      <c r="D114" s="7">
        <f t="shared" si="7"/>
        <v>2.0581378063178425E-5</v>
      </c>
      <c r="E114" s="14">
        <f t="shared" si="5"/>
        <v>9.9495028098194762</v>
      </c>
      <c r="G114"/>
      <c r="H114" s="5">
        <f t="shared" si="6"/>
        <v>0.45366703718893242</v>
      </c>
    </row>
    <row r="115" spans="1:8" s="5" customFormat="1" x14ac:dyDescent="0.2">
      <c r="A115" s="3">
        <v>32311</v>
      </c>
      <c r="B115" s="4">
        <v>7.9489999999999995E-3</v>
      </c>
      <c r="C115" s="6">
        <f t="shared" si="4"/>
        <v>-1.6327555890480855E-3</v>
      </c>
      <c r="D115" s="7">
        <f t="shared" si="7"/>
        <v>2.0478961906071548E-5</v>
      </c>
      <c r="E115" s="14">
        <f t="shared" si="5"/>
        <v>10.665935398938849</v>
      </c>
      <c r="G115"/>
      <c r="H115" s="5">
        <f t="shared" si="6"/>
        <v>0.4525368703881657</v>
      </c>
    </row>
    <row r="116" spans="1:8" s="5" customFormat="1" x14ac:dyDescent="0.2">
      <c r="A116" s="3">
        <v>32314</v>
      </c>
      <c r="B116" s="4">
        <v>7.9299999999999995E-3</v>
      </c>
      <c r="C116" s="6">
        <f t="shared" si="4"/>
        <v>-2.3902377657566889E-3</v>
      </c>
      <c r="D116" s="7">
        <f t="shared" si="7"/>
        <v>1.9919287571823596E-5</v>
      </c>
      <c r="E116" s="14">
        <f t="shared" si="5"/>
        <v>10.53700274787106</v>
      </c>
      <c r="G116"/>
      <c r="H116" s="5">
        <f t="shared" si="6"/>
        <v>0.44631029084957918</v>
      </c>
    </row>
    <row r="117" spans="1:8" s="5" customFormat="1" x14ac:dyDescent="0.2">
      <c r="A117" s="3">
        <v>32315</v>
      </c>
      <c r="B117" s="4">
        <v>7.9109999999999996E-3</v>
      </c>
      <c r="C117" s="6">
        <f t="shared" si="4"/>
        <v>-2.3959646910466483E-3</v>
      </c>
      <c r="D117" s="7">
        <f t="shared" si="7"/>
        <v>1.9472943306333608E-5</v>
      </c>
      <c r="E117" s="14">
        <f t="shared" si="5"/>
        <v>10.551683391665646</v>
      </c>
      <c r="G117"/>
      <c r="H117" s="5">
        <f t="shared" si="6"/>
        <v>0.44128158024478664</v>
      </c>
    </row>
    <row r="118" spans="1:8" s="5" customFormat="1" x14ac:dyDescent="0.2">
      <c r="A118" s="3">
        <v>32316</v>
      </c>
      <c r="B118" s="4">
        <v>7.7819999999999999E-3</v>
      </c>
      <c r="C118" s="6">
        <f t="shared" si="4"/>
        <v>-1.6306408797876346E-2</v>
      </c>
      <c r="D118" s="7">
        <f t="shared" si="7"/>
        <v>1.9041484078188687E-5</v>
      </c>
      <c r="E118" s="14">
        <f t="shared" si="5"/>
        <v>-3.0953028972834353</v>
      </c>
      <c r="G118"/>
      <c r="H118" s="5">
        <f t="shared" si="6"/>
        <v>0.43636548990712687</v>
      </c>
    </row>
    <row r="119" spans="1:8" s="5" customFormat="1" x14ac:dyDescent="0.2">
      <c r="A119" s="3">
        <v>32317</v>
      </c>
      <c r="B119" s="4">
        <v>7.7790000000000003E-3</v>
      </c>
      <c r="C119" s="6">
        <f t="shared" si="4"/>
        <v>-3.8550501156509005E-4</v>
      </c>
      <c r="D119" s="7">
        <f t="shared" si="7"/>
        <v>2.6797574938960049E-5</v>
      </c>
      <c r="E119" s="14">
        <f t="shared" si="5"/>
        <v>10.521653357309733</v>
      </c>
      <c r="G119"/>
      <c r="H119" s="5">
        <f t="shared" si="6"/>
        <v>0.51766374162152839</v>
      </c>
    </row>
    <row r="120" spans="1:8" s="5" customFormat="1" x14ac:dyDescent="0.2">
      <c r="A120" s="3">
        <v>32318</v>
      </c>
      <c r="B120" s="4">
        <v>7.6930000000000002E-3</v>
      </c>
      <c r="C120" s="6">
        <f t="shared" si="4"/>
        <v>-1.1055405579123299E-2</v>
      </c>
      <c r="D120" s="7">
        <f t="shared" si="7"/>
        <v>2.5960283080038633E-5</v>
      </c>
      <c r="E120" s="14">
        <f t="shared" si="5"/>
        <v>5.8509050202924815</v>
      </c>
      <c r="G120"/>
      <c r="H120" s="5">
        <f t="shared" si="6"/>
        <v>0.50951234607258178</v>
      </c>
    </row>
    <row r="121" spans="1:8" s="5" customFormat="1" x14ac:dyDescent="0.2">
      <c r="A121" s="3">
        <v>32321</v>
      </c>
      <c r="B121" s="4">
        <v>7.6519999999999999E-3</v>
      </c>
      <c r="C121" s="6">
        <f t="shared" si="4"/>
        <v>-5.3295203431691458E-3</v>
      </c>
      <c r="D121" s="7">
        <f t="shared" si="7"/>
        <v>2.8984759200074019E-5</v>
      </c>
      <c r="E121" s="14">
        <f t="shared" si="5"/>
        <v>9.4687844660966238</v>
      </c>
      <c r="G121"/>
      <c r="H121" s="5">
        <f t="shared" si="6"/>
        <v>0.53837495484164211</v>
      </c>
    </row>
    <row r="122" spans="1:8" s="5" customFormat="1" x14ac:dyDescent="0.2">
      <c r="A122" s="3">
        <v>32322</v>
      </c>
      <c r="B122" s="4">
        <v>7.6660000000000001E-3</v>
      </c>
      <c r="C122" s="6">
        <f t="shared" si="4"/>
        <v>1.8295870360690177E-3</v>
      </c>
      <c r="D122" s="7">
        <f t="shared" si="7"/>
        <v>2.8966505459424184E-5</v>
      </c>
      <c r="E122" s="14">
        <f t="shared" si="5"/>
        <v>10.333809711573556</v>
      </c>
      <c r="G122"/>
      <c r="H122" s="5">
        <f t="shared" si="6"/>
        <v>0.53820540186274779</v>
      </c>
    </row>
    <row r="123" spans="1:8" s="5" customFormat="1" x14ac:dyDescent="0.2">
      <c r="A123" s="3">
        <v>32323</v>
      </c>
      <c r="B123" s="4">
        <v>7.522E-3</v>
      </c>
      <c r="C123" s="6">
        <f t="shared" si="4"/>
        <v>-1.8784242108009396E-2</v>
      </c>
      <c r="D123" s="7">
        <f t="shared" si="7"/>
        <v>2.8161570587201978E-5</v>
      </c>
      <c r="E123" s="14">
        <f t="shared" si="5"/>
        <v>-2.0518537485741923</v>
      </c>
      <c r="G123"/>
      <c r="H123" s="5">
        <f t="shared" si="6"/>
        <v>0.53067476468362407</v>
      </c>
    </row>
    <row r="124" spans="1:8" s="5" customFormat="1" x14ac:dyDescent="0.2">
      <c r="A124" s="3">
        <v>32324</v>
      </c>
      <c r="B124" s="4">
        <v>7.4770000000000001E-3</v>
      </c>
      <c r="C124" s="6">
        <f t="shared" si="4"/>
        <v>-5.982451475671351E-3</v>
      </c>
      <c r="D124" s="7">
        <f t="shared" si="7"/>
        <v>3.8362985112450458E-5</v>
      </c>
      <c r="E124" s="14">
        <f t="shared" si="5"/>
        <v>9.2354941146779286</v>
      </c>
      <c r="G124"/>
      <c r="H124" s="5">
        <f t="shared" si="6"/>
        <v>0.61937860079639873</v>
      </c>
    </row>
    <row r="125" spans="1:8" s="5" customFormat="1" x14ac:dyDescent="0.2">
      <c r="A125" s="3">
        <v>32325</v>
      </c>
      <c r="B125" s="4">
        <v>7.463E-3</v>
      </c>
      <c r="C125" s="6">
        <f t="shared" si="4"/>
        <v>-1.8724087200749128E-3</v>
      </c>
      <c r="D125" s="7">
        <f t="shared" si="7"/>
        <v>3.8282135085854189E-5</v>
      </c>
      <c r="E125" s="14">
        <f t="shared" si="5"/>
        <v>10.078946264416905</v>
      </c>
      <c r="G125"/>
      <c r="H125" s="5">
        <f t="shared" si="6"/>
        <v>0.6187255860707086</v>
      </c>
    </row>
    <row r="126" spans="1:8" s="5" customFormat="1" x14ac:dyDescent="0.2">
      <c r="A126" s="3">
        <v>32328</v>
      </c>
      <c r="B126" s="4">
        <v>7.4000000000000003E-3</v>
      </c>
      <c r="C126" s="6">
        <f t="shared" si="4"/>
        <v>-8.4416454508910201E-3</v>
      </c>
      <c r="D126" s="7">
        <f t="shared" si="7"/>
        <v>3.7189490361621106E-5</v>
      </c>
      <c r="E126" s="14">
        <f t="shared" si="5"/>
        <v>8.2833145642423158</v>
      </c>
      <c r="G126"/>
      <c r="H126" s="5">
        <f t="shared" si="6"/>
        <v>0.60983186503839815</v>
      </c>
    </row>
    <row r="127" spans="1:8" s="5" customFormat="1" x14ac:dyDescent="0.2">
      <c r="A127" s="3">
        <v>32329</v>
      </c>
      <c r="B127" s="4">
        <v>7.4359999999999999E-3</v>
      </c>
      <c r="C127" s="6">
        <f t="shared" si="4"/>
        <v>4.8648648648648074E-3</v>
      </c>
      <c r="D127" s="7">
        <f t="shared" si="7"/>
        <v>3.8260005428111773E-5</v>
      </c>
      <c r="E127" s="14">
        <f t="shared" si="5"/>
        <v>9.5525245112605575</v>
      </c>
      <c r="G127"/>
      <c r="H127" s="5">
        <f t="shared" si="6"/>
        <v>0.61854672764563046</v>
      </c>
    </row>
    <row r="128" spans="1:8" s="5" customFormat="1" x14ac:dyDescent="0.2">
      <c r="A128" s="3">
        <v>32330</v>
      </c>
      <c r="B128" s="4">
        <v>7.4910000000000003E-3</v>
      </c>
      <c r="C128" s="6">
        <f t="shared" si="4"/>
        <v>7.3964497041420609E-3</v>
      </c>
      <c r="D128" s="7">
        <f t="shared" si="7"/>
        <v>3.7801500499900354E-5</v>
      </c>
      <c r="E128" s="14">
        <f t="shared" si="5"/>
        <v>8.7359316900623742</v>
      </c>
      <c r="G128"/>
      <c r="H128" s="5">
        <f t="shared" si="6"/>
        <v>0.61482924865283006</v>
      </c>
    </row>
    <row r="129" spans="1:8" s="5" customFormat="1" x14ac:dyDescent="0.2">
      <c r="A129" s="3">
        <v>32331</v>
      </c>
      <c r="B129" s="4">
        <v>7.5839999999999996E-3</v>
      </c>
      <c r="C129" s="6">
        <f t="shared" si="4"/>
        <v>1.2414897877452855E-2</v>
      </c>
      <c r="D129" s="7">
        <f t="shared" si="7"/>
        <v>3.833267427576036E-5</v>
      </c>
      <c r="E129" s="14">
        <f t="shared" si="5"/>
        <v>6.1483642779615399</v>
      </c>
      <c r="G129"/>
      <c r="H129" s="5">
        <f t="shared" si="6"/>
        <v>0.61913386497396794</v>
      </c>
    </row>
    <row r="130" spans="1:8" s="5" customFormat="1" x14ac:dyDescent="0.2">
      <c r="A130" s="3">
        <v>32332</v>
      </c>
      <c r="B130" s="4">
        <v>7.5100000000000002E-3</v>
      </c>
      <c r="C130" s="6">
        <f t="shared" si="4"/>
        <v>-9.7573839662446482E-3</v>
      </c>
      <c r="D130" s="7">
        <f t="shared" si="7"/>
        <v>4.1970936143087026E-5</v>
      </c>
      <c r="E130" s="14">
        <f t="shared" si="5"/>
        <v>7.8101410308272614</v>
      </c>
      <c r="G130"/>
      <c r="H130" s="5">
        <f t="shared" si="6"/>
        <v>0.64784979851109792</v>
      </c>
    </row>
    <row r="131" spans="1:8" s="5" customFormat="1" x14ac:dyDescent="0.2">
      <c r="A131" s="3">
        <v>32335</v>
      </c>
      <c r="B131" s="4">
        <v>7.5300000000000002E-3</v>
      </c>
      <c r="C131" s="6">
        <f t="shared" ref="C131:C194" si="8">(B131-B130)/B130</f>
        <v>2.6631158455392881E-3</v>
      </c>
      <c r="D131" s="7">
        <f t="shared" si="7"/>
        <v>4.3643561937697155E-5</v>
      </c>
      <c r="E131" s="14">
        <f t="shared" si="5"/>
        <v>9.8769523233174841</v>
      </c>
      <c r="G131"/>
      <c r="H131" s="5">
        <f t="shared" si="6"/>
        <v>0.66063274167798525</v>
      </c>
    </row>
    <row r="132" spans="1:8" s="5" customFormat="1" x14ac:dyDescent="0.2">
      <c r="A132" s="3">
        <v>32336</v>
      </c>
      <c r="B132" s="4">
        <v>7.541E-3</v>
      </c>
      <c r="C132" s="6">
        <f t="shared" si="8"/>
        <v>1.4608233731739342E-3</v>
      </c>
      <c r="D132" s="7">
        <f t="shared" si="7"/>
        <v>4.2495143066871378E-5</v>
      </c>
      <c r="E132" s="14">
        <f t="shared" ref="E132:E195" si="9">-LN(D132)-C132*C132/D132</f>
        <v>10.015903149785562</v>
      </c>
      <c r="G132"/>
      <c r="H132" s="5">
        <f t="shared" si="6"/>
        <v>0.65188298847930815</v>
      </c>
    </row>
    <row r="133" spans="1:8" s="5" customFormat="1" x14ac:dyDescent="0.2">
      <c r="A133" s="3">
        <v>32337</v>
      </c>
      <c r="B133" s="4">
        <v>7.5240000000000003E-3</v>
      </c>
      <c r="C133" s="6">
        <f t="shared" si="8"/>
        <v>-2.254342925341421E-3</v>
      </c>
      <c r="D133" s="7">
        <f t="shared" si="7"/>
        <v>4.1227024110837672E-5</v>
      </c>
      <c r="E133" s="14">
        <f t="shared" si="9"/>
        <v>9.9731464275729422</v>
      </c>
      <c r="G133"/>
      <c r="H133" s="5">
        <f t="shared" ref="H133:H196" si="10">SQRT(D133)*100</f>
        <v>0.64208273696493101</v>
      </c>
    </row>
    <row r="134" spans="1:8" s="5" customFormat="1" x14ac:dyDescent="0.2">
      <c r="A134" s="3">
        <v>32338</v>
      </c>
      <c r="B134" s="4">
        <v>7.5160000000000001E-3</v>
      </c>
      <c r="C134" s="6">
        <f t="shared" si="8"/>
        <v>-1.0632642211589839E-3</v>
      </c>
      <c r="D134" s="7">
        <f t="shared" ref="D134:D197" si="11">$J$1*D133+(1-$J$1)*C133*C133</f>
        <v>4.0091374481038518E-5</v>
      </c>
      <c r="E134" s="14">
        <f t="shared" si="9"/>
        <v>10.09615049330327</v>
      </c>
      <c r="G134"/>
      <c r="H134" s="5">
        <f t="shared" si="10"/>
        <v>0.63317749866082984</v>
      </c>
    </row>
    <row r="135" spans="1:8" s="5" customFormat="1" x14ac:dyDescent="0.2">
      <c r="A135" s="3">
        <v>32339</v>
      </c>
      <c r="B135" s="4">
        <v>7.4070000000000004E-3</v>
      </c>
      <c r="C135" s="6">
        <f t="shared" si="8"/>
        <v>-1.4502394890899377E-2</v>
      </c>
      <c r="D135" s="7">
        <f t="shared" si="11"/>
        <v>3.8867251805422907E-5</v>
      </c>
      <c r="E135" s="14">
        <f t="shared" si="9"/>
        <v>4.7441331853675726</v>
      </c>
      <c r="G135"/>
      <c r="H135" s="5">
        <f t="shared" si="10"/>
        <v>0.62343605771099664</v>
      </c>
    </row>
    <row r="136" spans="1:8" s="5" customFormat="1" x14ac:dyDescent="0.2">
      <c r="A136" s="3">
        <v>32342</v>
      </c>
      <c r="B136" s="4">
        <v>7.4110000000000001E-3</v>
      </c>
      <c r="C136" s="6">
        <f t="shared" si="8"/>
        <v>5.4002970163354437E-4</v>
      </c>
      <c r="D136" s="7">
        <f t="shared" si="11"/>
        <v>4.4254161149646009E-5</v>
      </c>
      <c r="E136" s="14">
        <f t="shared" si="9"/>
        <v>10.018971217901425</v>
      </c>
      <c r="G136"/>
      <c r="H136" s="5">
        <f t="shared" si="10"/>
        <v>0.66523801116326786</v>
      </c>
    </row>
    <row r="137" spans="1:8" s="5" customFormat="1" x14ac:dyDescent="0.2">
      <c r="A137" s="3">
        <v>32343</v>
      </c>
      <c r="B137" s="4">
        <v>7.4710000000000002E-3</v>
      </c>
      <c r="C137" s="6">
        <f t="shared" si="8"/>
        <v>8.0960734043988881E-3</v>
      </c>
      <c r="D137" s="7">
        <f t="shared" si="11"/>
        <v>4.2872888989337716E-5</v>
      </c>
      <c r="E137" s="14">
        <f t="shared" si="9"/>
        <v>8.5284164994822191</v>
      </c>
      <c r="G137"/>
      <c r="H137" s="5">
        <f t="shared" si="10"/>
        <v>0.65477392273469259</v>
      </c>
    </row>
    <row r="138" spans="1:8" s="5" customFormat="1" x14ac:dyDescent="0.2">
      <c r="A138" s="3">
        <v>32344</v>
      </c>
      <c r="B138" s="4">
        <v>7.5079999999999999E-3</v>
      </c>
      <c r="C138" s="6">
        <f t="shared" si="8"/>
        <v>4.9524829340114717E-3</v>
      </c>
      <c r="D138" s="7">
        <f t="shared" si="11"/>
        <v>4.35852751169988E-5</v>
      </c>
      <c r="E138" s="14">
        <f t="shared" si="9"/>
        <v>9.4780532678913101</v>
      </c>
      <c r="G138"/>
      <c r="H138" s="5">
        <f t="shared" si="10"/>
        <v>0.66019145039146643</v>
      </c>
    </row>
    <row r="139" spans="1:8" s="5" customFormat="1" x14ac:dyDescent="0.2">
      <c r="A139" s="3">
        <v>32345</v>
      </c>
      <c r="B139" s="4">
        <v>7.5370000000000003E-3</v>
      </c>
      <c r="C139" s="6">
        <f t="shared" si="8"/>
        <v>3.8625466169419794E-3</v>
      </c>
      <c r="D139" s="7">
        <f t="shared" si="11"/>
        <v>4.2986480076407892E-5</v>
      </c>
      <c r="E139" s="14">
        <f t="shared" si="9"/>
        <v>9.707556101286487</v>
      </c>
      <c r="G139"/>
      <c r="H139" s="5">
        <f t="shared" si="10"/>
        <v>0.65564075587479986</v>
      </c>
    </row>
    <row r="140" spans="1:8" s="5" customFormat="1" x14ac:dyDescent="0.2">
      <c r="A140" s="3">
        <v>32346</v>
      </c>
      <c r="B140" s="4">
        <v>7.6480000000000003E-3</v>
      </c>
      <c r="C140" s="6">
        <f t="shared" si="8"/>
        <v>1.4727345097518904E-2</v>
      </c>
      <c r="D140" s="7">
        <f t="shared" si="11"/>
        <v>4.2104627695937086E-5</v>
      </c>
      <c r="E140" s="14">
        <f t="shared" si="9"/>
        <v>4.9240261833257621</v>
      </c>
      <c r="G140"/>
      <c r="H140" s="5">
        <f t="shared" si="10"/>
        <v>0.64888078794133741</v>
      </c>
    </row>
    <row r="141" spans="1:8" s="5" customFormat="1" x14ac:dyDescent="0.2">
      <c r="A141" s="3">
        <v>32349</v>
      </c>
      <c r="B141" s="4">
        <v>7.5820000000000002E-3</v>
      </c>
      <c r="C141" s="6">
        <f t="shared" si="8"/>
        <v>-8.6297071129707217E-3</v>
      </c>
      <c r="D141" s="7">
        <f t="shared" si="11"/>
        <v>4.7596410290414263E-5</v>
      </c>
      <c r="E141" s="14">
        <f t="shared" si="9"/>
        <v>8.3881006610341675</v>
      </c>
      <c r="G141"/>
      <c r="H141" s="5">
        <f t="shared" si="10"/>
        <v>0.68990151681536593</v>
      </c>
    </row>
    <row r="142" spans="1:8" s="5" customFormat="1" x14ac:dyDescent="0.2">
      <c r="A142" s="3">
        <v>32350</v>
      </c>
      <c r="B142" s="4">
        <v>7.5529999999999998E-3</v>
      </c>
      <c r="C142" s="6">
        <f t="shared" si="8"/>
        <v>-3.8248483249802663E-3</v>
      </c>
      <c r="D142" s="7">
        <f t="shared" si="11"/>
        <v>4.8440817797116278E-5</v>
      </c>
      <c r="E142" s="14">
        <f t="shared" si="9"/>
        <v>9.6331607846368037</v>
      </c>
      <c r="G142"/>
      <c r="H142" s="5">
        <f t="shared" si="10"/>
        <v>0.69599438070372577</v>
      </c>
    </row>
    <row r="143" spans="1:8" s="5" customFormat="1" x14ac:dyDescent="0.2">
      <c r="A143" s="3">
        <v>32351</v>
      </c>
      <c r="B143" s="4">
        <v>7.5900000000000004E-3</v>
      </c>
      <c r="C143" s="6">
        <f t="shared" si="8"/>
        <v>4.8987157420893124E-3</v>
      </c>
      <c r="D143" s="7">
        <f t="shared" si="11"/>
        <v>4.7378488542868872E-5</v>
      </c>
      <c r="E143" s="14">
        <f t="shared" si="9"/>
        <v>9.4508377969639632</v>
      </c>
      <c r="G143"/>
      <c r="H143" s="5">
        <f t="shared" si="10"/>
        <v>0.68832033634688483</v>
      </c>
    </row>
    <row r="144" spans="1:8" s="5" customFormat="1" x14ac:dyDescent="0.2">
      <c r="A144" s="3">
        <v>32352</v>
      </c>
      <c r="B144" s="4">
        <v>7.5709999999999996E-3</v>
      </c>
      <c r="C144" s="6">
        <f t="shared" si="8"/>
        <v>-2.5032938076417371E-3</v>
      </c>
      <c r="D144" s="7">
        <f t="shared" si="11"/>
        <v>4.6643871463913287E-5</v>
      </c>
      <c r="E144" s="14">
        <f t="shared" si="9"/>
        <v>9.8386216756614218</v>
      </c>
      <c r="G144"/>
      <c r="H144" s="5">
        <f t="shared" si="10"/>
        <v>0.6829631868842807</v>
      </c>
    </row>
    <row r="145" spans="1:8" s="5" customFormat="1" x14ac:dyDescent="0.2">
      <c r="A145" s="3">
        <v>32353</v>
      </c>
      <c r="B145" s="4">
        <v>7.5329999999999998E-3</v>
      </c>
      <c r="C145" s="6">
        <f t="shared" si="8"/>
        <v>-5.0191520274732318E-3</v>
      </c>
      <c r="D145" s="7">
        <f t="shared" si="11"/>
        <v>4.5375241836157719E-5</v>
      </c>
      <c r="E145" s="14">
        <f t="shared" si="9"/>
        <v>9.4453537911015601</v>
      </c>
      <c r="G145"/>
      <c r="H145" s="5">
        <f t="shared" si="10"/>
        <v>0.67361147433930868</v>
      </c>
    </row>
    <row r="146" spans="1:8" s="5" customFormat="1" x14ac:dyDescent="0.2">
      <c r="A146" s="3">
        <v>32356</v>
      </c>
      <c r="B146" s="4">
        <v>7.5430000000000002E-3</v>
      </c>
      <c r="C146" s="6">
        <f t="shared" si="8"/>
        <v>1.3274923669189514E-3</v>
      </c>
      <c r="D146" s="7">
        <f t="shared" si="11"/>
        <v>4.4741094833642401E-5</v>
      </c>
      <c r="E146" s="14">
        <f t="shared" si="9"/>
        <v>9.9752307180889268</v>
      </c>
      <c r="G146"/>
      <c r="H146" s="5">
        <f t="shared" si="10"/>
        <v>0.66888784436288273</v>
      </c>
    </row>
    <row r="147" spans="1:8" s="5" customFormat="1" x14ac:dyDescent="0.2">
      <c r="A147" s="3">
        <v>32357</v>
      </c>
      <c r="B147" s="4">
        <v>7.5389999999999997E-3</v>
      </c>
      <c r="C147" s="6">
        <f t="shared" si="8"/>
        <v>-5.302929868753189E-4</v>
      </c>
      <c r="D147" s="7">
        <f t="shared" si="11"/>
        <v>4.3390728909183408E-5</v>
      </c>
      <c r="E147" s="14">
        <f t="shared" si="9"/>
        <v>10.038783866727233</v>
      </c>
      <c r="G147"/>
      <c r="H147" s="5">
        <f t="shared" si="10"/>
        <v>0.65871639503798152</v>
      </c>
    </row>
    <row r="148" spans="1:8" s="5" customFormat="1" x14ac:dyDescent="0.2">
      <c r="A148" s="3">
        <v>32358</v>
      </c>
      <c r="B148" s="4">
        <v>7.5259999999999997E-3</v>
      </c>
      <c r="C148" s="6">
        <f t="shared" si="8"/>
        <v>-1.7243666268735895E-3</v>
      </c>
      <c r="D148" s="7">
        <f t="shared" si="11"/>
        <v>4.203625775678723E-5</v>
      </c>
      <c r="E148" s="14">
        <f t="shared" si="9"/>
        <v>10.006242899630069</v>
      </c>
      <c r="G148"/>
      <c r="H148" s="5">
        <f t="shared" si="10"/>
        <v>0.64835374416121971</v>
      </c>
    </row>
    <row r="149" spans="1:8" s="5" customFormat="1" x14ac:dyDescent="0.2">
      <c r="A149" s="3">
        <v>32359</v>
      </c>
      <c r="B149" s="4">
        <v>7.5240000000000003E-3</v>
      </c>
      <c r="C149" s="6">
        <f t="shared" si="8"/>
        <v>-2.6574541589149589E-4</v>
      </c>
      <c r="D149" s="7">
        <f t="shared" si="11"/>
        <v>4.0808931134630818E-5</v>
      </c>
      <c r="E149" s="14">
        <f t="shared" si="9"/>
        <v>10.104879081264224</v>
      </c>
      <c r="G149"/>
      <c r="H149" s="5">
        <f t="shared" si="10"/>
        <v>0.63881868424953592</v>
      </c>
    </row>
    <row r="150" spans="1:8" s="5" customFormat="1" x14ac:dyDescent="0.2">
      <c r="A150" s="3">
        <v>32360</v>
      </c>
      <c r="B150" s="4">
        <v>7.4929999999999997E-3</v>
      </c>
      <c r="C150" s="6">
        <f t="shared" si="8"/>
        <v>-4.1201488569910481E-3</v>
      </c>
      <c r="D150" s="7">
        <f t="shared" si="11"/>
        <v>3.9528961684452089E-5</v>
      </c>
      <c r="E150" s="14">
        <f t="shared" si="9"/>
        <v>9.7090291229290582</v>
      </c>
      <c r="G150"/>
      <c r="H150" s="5">
        <f t="shared" si="10"/>
        <v>0.62872061907060184</v>
      </c>
    </row>
    <row r="151" spans="1:8" s="5" customFormat="1" x14ac:dyDescent="0.2">
      <c r="A151" s="3">
        <v>32363</v>
      </c>
      <c r="B151" s="4">
        <v>7.4790000000000004E-3</v>
      </c>
      <c r="C151" s="6">
        <f t="shared" si="8"/>
        <v>-1.8684105164819508E-3</v>
      </c>
      <c r="D151" s="7">
        <f t="shared" si="11"/>
        <v>3.882035154469541E-5</v>
      </c>
      <c r="E151" s="14">
        <f t="shared" si="9"/>
        <v>10.066639952191327</v>
      </c>
      <c r="G151"/>
      <c r="H151" s="5">
        <f t="shared" si="10"/>
        <v>0.62305980085939916</v>
      </c>
    </row>
    <row r="152" spans="1:8" s="5" customFormat="1" x14ac:dyDescent="0.2">
      <c r="A152" s="3">
        <v>32364</v>
      </c>
      <c r="B152" s="4">
        <v>7.4209999999999996E-3</v>
      </c>
      <c r="C152" s="6">
        <f t="shared" si="8"/>
        <v>-7.7550474662389027E-3</v>
      </c>
      <c r="D152" s="7">
        <f t="shared" si="11"/>
        <v>3.77103265081227E-5</v>
      </c>
      <c r="E152" s="14">
        <f t="shared" si="9"/>
        <v>8.5907677714276396</v>
      </c>
      <c r="G152"/>
      <c r="H152" s="5">
        <f t="shared" si="10"/>
        <v>0.61408734320227365</v>
      </c>
    </row>
    <row r="153" spans="1:8" s="5" customFormat="1" x14ac:dyDescent="0.2">
      <c r="A153" s="3">
        <v>32365</v>
      </c>
      <c r="B153" s="4">
        <v>7.4279999999999997E-3</v>
      </c>
      <c r="C153" s="6">
        <f t="shared" si="8"/>
        <v>9.4326910119930767E-4</v>
      </c>
      <c r="D153" s="7">
        <f t="shared" si="11"/>
        <v>3.8415075203050246E-5</v>
      </c>
      <c r="E153" s="14">
        <f t="shared" si="9"/>
        <v>10.143898940158092</v>
      </c>
      <c r="G153"/>
      <c r="H153" s="5">
        <f t="shared" si="10"/>
        <v>0.61979896097888265</v>
      </c>
    </row>
    <row r="154" spans="1:8" s="5" customFormat="1" x14ac:dyDescent="0.2">
      <c r="A154" s="3">
        <v>32366</v>
      </c>
      <c r="B154" s="4">
        <v>7.4599999999999996E-3</v>
      </c>
      <c r="C154" s="6">
        <f t="shared" si="8"/>
        <v>4.3080236941303056E-3</v>
      </c>
      <c r="D154" s="7">
        <f t="shared" si="11"/>
        <v>3.7236055729144566E-5</v>
      </c>
      <c r="E154" s="14">
        <f t="shared" si="9"/>
        <v>9.6998164299513991</v>
      </c>
      <c r="G154"/>
      <c r="H154" s="5">
        <f t="shared" si="10"/>
        <v>0.61021353417590285</v>
      </c>
    </row>
    <row r="155" spans="1:8" s="5" customFormat="1" x14ac:dyDescent="0.2">
      <c r="A155" s="3">
        <v>32367</v>
      </c>
      <c r="B155" s="4">
        <v>7.5300000000000002E-3</v>
      </c>
      <c r="C155" s="6">
        <f t="shared" si="8"/>
        <v>9.3833780160858735E-3</v>
      </c>
      <c r="D155" s="7">
        <f t="shared" si="11"/>
        <v>3.6649237738283447E-5</v>
      </c>
      <c r="E155" s="14">
        <f t="shared" si="9"/>
        <v>7.8116727908846997</v>
      </c>
      <c r="G155"/>
      <c r="H155" s="5">
        <f t="shared" si="10"/>
        <v>0.60538613907392569</v>
      </c>
    </row>
    <row r="156" spans="1:8" s="5" customFormat="1" x14ac:dyDescent="0.2">
      <c r="A156" s="3">
        <v>32370</v>
      </c>
      <c r="B156" s="4">
        <v>7.5129999999999997E-3</v>
      </c>
      <c r="C156" s="6">
        <f t="shared" si="8"/>
        <v>-2.2576361221780241E-3</v>
      </c>
      <c r="D156" s="7">
        <f t="shared" si="11"/>
        <v>3.8264144367647324E-5</v>
      </c>
      <c r="E156" s="14">
        <f t="shared" si="9"/>
        <v>10.037793702713941</v>
      </c>
      <c r="G156"/>
      <c r="H156" s="5">
        <f t="shared" si="10"/>
        <v>0.61858018370820222</v>
      </c>
    </row>
    <row r="157" spans="1:8" s="5" customFormat="1" x14ac:dyDescent="0.2">
      <c r="A157" s="3">
        <v>32371</v>
      </c>
      <c r="B157" s="4">
        <v>7.561E-3</v>
      </c>
      <c r="C157" s="6">
        <f t="shared" si="8"/>
        <v>6.3889258618395183E-3</v>
      </c>
      <c r="D157" s="7">
        <f t="shared" si="11"/>
        <v>3.7222053217895169E-5</v>
      </c>
      <c r="E157" s="14">
        <f t="shared" si="9"/>
        <v>9.1019911408813119</v>
      </c>
      <c r="G157"/>
      <c r="H157" s="5">
        <f t="shared" si="10"/>
        <v>0.61009878886861568</v>
      </c>
    </row>
    <row r="158" spans="1:8" s="5" customFormat="1" x14ac:dyDescent="0.2">
      <c r="A158" s="3">
        <v>32372</v>
      </c>
      <c r="B158" s="4">
        <v>7.4710000000000002E-3</v>
      </c>
      <c r="C158" s="6">
        <f t="shared" si="8"/>
        <v>-1.1903187409072848E-2</v>
      </c>
      <c r="D158" s="7">
        <f t="shared" si="11"/>
        <v>3.7335047111157492E-5</v>
      </c>
      <c r="E158" s="14">
        <f t="shared" si="9"/>
        <v>6.4005950340097666</v>
      </c>
      <c r="G158"/>
      <c r="H158" s="5">
        <f t="shared" si="10"/>
        <v>0.61102411663663081</v>
      </c>
    </row>
    <row r="159" spans="1:8" s="5" customFormat="1" x14ac:dyDescent="0.2">
      <c r="A159" s="3">
        <v>32373</v>
      </c>
      <c r="B159" s="4">
        <v>7.509E-3</v>
      </c>
      <c r="C159" s="6">
        <f t="shared" si="8"/>
        <v>5.0863338241199088E-3</v>
      </c>
      <c r="D159" s="7">
        <f t="shared" si="11"/>
        <v>4.0613677578783065E-5</v>
      </c>
      <c r="E159" s="14">
        <f t="shared" si="9"/>
        <v>9.4744086374451033</v>
      </c>
      <c r="G159"/>
      <c r="H159" s="5">
        <f t="shared" si="10"/>
        <v>0.63728861262996894</v>
      </c>
    </row>
    <row r="160" spans="1:8" s="5" customFormat="1" x14ac:dyDescent="0.2">
      <c r="A160" s="3">
        <v>32374</v>
      </c>
      <c r="B160" s="4">
        <v>7.509E-3</v>
      </c>
      <c r="C160" s="6">
        <f t="shared" si="8"/>
        <v>0</v>
      </c>
      <c r="D160" s="7">
        <f t="shared" si="11"/>
        <v>4.0150466335934529E-5</v>
      </c>
      <c r="E160" s="14">
        <f t="shared" si="9"/>
        <v>10.122876502796252</v>
      </c>
      <c r="G160"/>
      <c r="H160" s="5">
        <f t="shared" si="10"/>
        <v>0.63364395630302139</v>
      </c>
    </row>
    <row r="161" spans="1:8" s="5" customFormat="1" x14ac:dyDescent="0.2">
      <c r="A161" s="3">
        <v>32377</v>
      </c>
      <c r="B161" s="4">
        <v>7.4679999999999998E-3</v>
      </c>
      <c r="C161" s="6">
        <f t="shared" si="8"/>
        <v>-5.4601145292316206E-3</v>
      </c>
      <c r="D161" s="7">
        <f t="shared" si="11"/>
        <v>3.8888966541788118E-5</v>
      </c>
      <c r="E161" s="14">
        <f t="shared" si="9"/>
        <v>9.3881853546521938</v>
      </c>
      <c r="G161"/>
      <c r="H161" s="5">
        <f t="shared" si="10"/>
        <v>0.62361018707032134</v>
      </c>
    </row>
    <row r="162" spans="1:8" s="5" customFormat="1" x14ac:dyDescent="0.2">
      <c r="A162" s="3">
        <v>32378</v>
      </c>
      <c r="B162" s="4">
        <v>7.4809999999999998E-3</v>
      </c>
      <c r="C162" s="6">
        <f t="shared" si="8"/>
        <v>1.7407605784681296E-3</v>
      </c>
      <c r="D162" s="7">
        <f t="shared" si="11"/>
        <v>3.8603801278571038E-5</v>
      </c>
      <c r="E162" s="14">
        <f t="shared" si="9"/>
        <v>10.083663719383091</v>
      </c>
      <c r="G162"/>
      <c r="H162" s="5">
        <f t="shared" si="10"/>
        <v>0.6213195737989512</v>
      </c>
    </row>
    <row r="163" spans="1:8" s="5" customFormat="1" x14ac:dyDescent="0.2">
      <c r="A163" s="3">
        <v>32379</v>
      </c>
      <c r="B163" s="4">
        <v>7.4520000000000003E-3</v>
      </c>
      <c r="C163" s="6">
        <f t="shared" si="8"/>
        <v>-3.8764871006549276E-3</v>
      </c>
      <c r="D163" s="7">
        <f t="shared" si="11"/>
        <v>3.7486104897909796E-5</v>
      </c>
      <c r="E163" s="14">
        <f t="shared" si="9"/>
        <v>9.790667632183446</v>
      </c>
      <c r="G163"/>
      <c r="H163" s="5">
        <f t="shared" si="10"/>
        <v>0.6122589721507542</v>
      </c>
    </row>
    <row r="164" spans="1:8" s="5" customFormat="1" x14ac:dyDescent="0.2">
      <c r="A164" s="3">
        <v>32380</v>
      </c>
      <c r="B164" s="4">
        <v>7.4910000000000003E-3</v>
      </c>
      <c r="C164" s="6">
        <f t="shared" si="8"/>
        <v>5.2334943639291429E-3</v>
      </c>
      <c r="D164" s="7">
        <f t="shared" si="11"/>
        <v>3.6780460188438703E-5</v>
      </c>
      <c r="E164" s="14">
        <f t="shared" si="9"/>
        <v>9.4658695320361463</v>
      </c>
      <c r="G164"/>
      <c r="H164" s="5">
        <f t="shared" si="10"/>
        <v>0.60646896201239109</v>
      </c>
    </row>
    <row r="165" spans="1:8" s="5" customFormat="1" x14ac:dyDescent="0.2">
      <c r="A165" s="3">
        <v>32381</v>
      </c>
      <c r="B165" s="4">
        <v>7.4720000000000003E-3</v>
      </c>
      <c r="C165" s="6">
        <f t="shared" si="8"/>
        <v>-2.5363769857161818E-3</v>
      </c>
      <c r="D165" s="7">
        <f t="shared" si="11"/>
        <v>3.6485401580741141E-5</v>
      </c>
      <c r="E165" s="14">
        <f t="shared" si="9"/>
        <v>10.042275532760927</v>
      </c>
      <c r="G165"/>
      <c r="H165" s="5">
        <f t="shared" si="10"/>
        <v>0.60403146921945328</v>
      </c>
    </row>
    <row r="166" spans="1:8" s="5" customFormat="1" x14ac:dyDescent="0.2">
      <c r="A166" s="3">
        <v>32385</v>
      </c>
      <c r="B166" s="4">
        <v>7.4460000000000004E-3</v>
      </c>
      <c r="C166" s="6">
        <f t="shared" si="8"/>
        <v>-3.479657387580297E-3</v>
      </c>
      <c r="D166" s="7">
        <f t="shared" si="11"/>
        <v>3.5541182516658251E-5</v>
      </c>
      <c r="E166" s="14">
        <f t="shared" si="9"/>
        <v>9.9041428107218952</v>
      </c>
      <c r="G166"/>
      <c r="H166" s="5">
        <f t="shared" si="10"/>
        <v>0.59616426022245117</v>
      </c>
    </row>
    <row r="167" spans="1:8" s="5" customFormat="1" x14ac:dyDescent="0.2">
      <c r="A167" s="3">
        <v>32386</v>
      </c>
      <c r="B167" s="4">
        <v>7.3210000000000003E-3</v>
      </c>
      <c r="C167" s="6">
        <f t="shared" si="8"/>
        <v>-1.6787536932581264E-2</v>
      </c>
      <c r="D167" s="7">
        <f t="shared" si="11"/>
        <v>3.480492866903665E-5</v>
      </c>
      <c r="E167" s="14">
        <f t="shared" si="9"/>
        <v>2.1685823575133707</v>
      </c>
      <c r="G167"/>
      <c r="H167" s="5">
        <f t="shared" si="10"/>
        <v>0.58995702105353953</v>
      </c>
    </row>
    <row r="168" spans="1:8" s="5" customFormat="1" x14ac:dyDescent="0.2">
      <c r="A168" s="3">
        <v>32387</v>
      </c>
      <c r="B168" s="4">
        <v>7.3220000000000004E-3</v>
      </c>
      <c r="C168" s="6">
        <f t="shared" si="8"/>
        <v>1.3659336156264618E-4</v>
      </c>
      <c r="D168" s="7">
        <f t="shared" si="11"/>
        <v>4.2566014690132003E-5</v>
      </c>
      <c r="E168" s="14">
        <f t="shared" si="9"/>
        <v>10.064016075355688</v>
      </c>
      <c r="G168"/>
      <c r="H168" s="5">
        <f t="shared" si="10"/>
        <v>0.65242635362262924</v>
      </c>
    </row>
    <row r="169" spans="1:8" s="5" customFormat="1" x14ac:dyDescent="0.2">
      <c r="A169" s="3">
        <v>32388</v>
      </c>
      <c r="B169" s="4">
        <v>7.3150000000000003E-3</v>
      </c>
      <c r="C169" s="6">
        <f t="shared" si="8"/>
        <v>-9.5602294455067764E-4</v>
      </c>
      <c r="D169" s="7">
        <f t="shared" si="11"/>
        <v>4.1229206256155602E-5</v>
      </c>
      <c r="E169" s="14">
        <f t="shared" si="9"/>
        <v>10.074195400453702</v>
      </c>
      <c r="G169"/>
      <c r="H169" s="5">
        <f t="shared" si="10"/>
        <v>0.64209972945139604</v>
      </c>
    </row>
    <row r="170" spans="1:8" s="5" customFormat="1" x14ac:dyDescent="0.2">
      <c r="A170" s="3">
        <v>32391</v>
      </c>
      <c r="B170" s="4">
        <v>7.358E-3</v>
      </c>
      <c r="C170" s="6">
        <f t="shared" si="8"/>
        <v>5.8783321941216181E-3</v>
      </c>
      <c r="D170" s="7">
        <f t="shared" si="11"/>
        <v>3.9962529815564821E-5</v>
      </c>
      <c r="E170" s="14">
        <f t="shared" si="9"/>
        <v>9.2628885701573331</v>
      </c>
      <c r="G170"/>
      <c r="H170" s="5">
        <f t="shared" si="10"/>
        <v>0.63215923481006597</v>
      </c>
    </row>
    <row r="171" spans="1:8" s="5" customFormat="1" x14ac:dyDescent="0.2">
      <c r="A171" s="3">
        <v>32392</v>
      </c>
      <c r="B171" s="4">
        <v>7.3839999999999999E-3</v>
      </c>
      <c r="C171" s="6">
        <f t="shared" si="8"/>
        <v>3.5335689045936369E-3</v>
      </c>
      <c r="D171" s="7">
        <f t="shared" si="11"/>
        <v>3.97926223633431E-5</v>
      </c>
      <c r="E171" s="14">
        <f t="shared" si="9"/>
        <v>9.8180495292383743</v>
      </c>
      <c r="G171"/>
      <c r="H171" s="5">
        <f t="shared" si="10"/>
        <v>0.63081393741215874</v>
      </c>
    </row>
    <row r="172" spans="1:8" s="5" customFormat="1" x14ac:dyDescent="0.2">
      <c r="A172" s="3">
        <v>32393</v>
      </c>
      <c r="B172" s="4">
        <v>7.4770000000000001E-3</v>
      </c>
      <c r="C172" s="6">
        <f t="shared" si="8"/>
        <v>1.259479956663058E-2</v>
      </c>
      <c r="D172" s="7">
        <f t="shared" si="11"/>
        <v>3.8934670666300067E-5</v>
      </c>
      <c r="E172" s="14">
        <f t="shared" si="9"/>
        <v>6.0793909879103492</v>
      </c>
      <c r="G172"/>
      <c r="H172" s="5">
        <f t="shared" si="10"/>
        <v>0.62397652733336106</v>
      </c>
    </row>
    <row r="173" spans="1:8" s="5" customFormat="1" x14ac:dyDescent="0.2">
      <c r="A173" s="3">
        <v>32394</v>
      </c>
      <c r="B173" s="4">
        <v>7.4749999999999999E-3</v>
      </c>
      <c r="C173" s="6">
        <f t="shared" si="8"/>
        <v>-2.6748696001073496E-4</v>
      </c>
      <c r="D173" s="7">
        <f t="shared" si="11"/>
        <v>4.2695382694686633E-5</v>
      </c>
      <c r="E173" s="14">
        <f t="shared" si="9"/>
        <v>10.059743968958742</v>
      </c>
      <c r="G173"/>
      <c r="H173" s="5">
        <f t="shared" si="10"/>
        <v>0.65341703906989324</v>
      </c>
    </row>
    <row r="174" spans="1:8" s="5" customFormat="1" x14ac:dyDescent="0.2">
      <c r="A174" s="3">
        <v>32395</v>
      </c>
      <c r="B174" s="4">
        <v>7.5050000000000004E-3</v>
      </c>
      <c r="C174" s="6">
        <f t="shared" si="8"/>
        <v>4.0133779264214737E-3</v>
      </c>
      <c r="D174" s="7">
        <f t="shared" si="11"/>
        <v>4.1356171422859233E-5</v>
      </c>
      <c r="E174" s="14">
        <f t="shared" si="9"/>
        <v>9.7038137174712364</v>
      </c>
      <c r="G174"/>
      <c r="H174" s="5">
        <f t="shared" si="10"/>
        <v>0.64308764117233064</v>
      </c>
    </row>
    <row r="175" spans="1:8" s="5" customFormat="1" x14ac:dyDescent="0.2">
      <c r="A175" s="3">
        <v>32398</v>
      </c>
      <c r="B175" s="4">
        <v>7.4850000000000003E-3</v>
      </c>
      <c r="C175" s="6">
        <f t="shared" si="8"/>
        <v>-2.664890073284484E-3</v>
      </c>
      <c r="D175" s="7">
        <f t="shared" si="11"/>
        <v>4.0562866334367473E-5</v>
      </c>
      <c r="E175" s="14">
        <f t="shared" si="9"/>
        <v>9.9375801832582749</v>
      </c>
      <c r="G175"/>
      <c r="H175" s="5">
        <f t="shared" si="10"/>
        <v>0.63688983611271011</v>
      </c>
    </row>
    <row r="176" spans="1:8" s="5" customFormat="1" x14ac:dyDescent="0.2">
      <c r="A176" s="3">
        <v>32399</v>
      </c>
      <c r="B176" s="4">
        <v>7.5170000000000002E-3</v>
      </c>
      <c r="C176" s="6">
        <f t="shared" si="8"/>
        <v>4.2752171008683913E-3</v>
      </c>
      <c r="D176" s="7">
        <f t="shared" si="11"/>
        <v>3.9511537791593656E-5</v>
      </c>
      <c r="E176" s="14">
        <f t="shared" si="9"/>
        <v>9.6763319076670591</v>
      </c>
      <c r="G176"/>
      <c r="H176" s="5">
        <f t="shared" si="10"/>
        <v>0.62858203753840802</v>
      </c>
    </row>
    <row r="177" spans="1:8" s="5" customFormat="1" x14ac:dyDescent="0.2">
      <c r="A177" s="3">
        <v>32400</v>
      </c>
      <c r="B177" s="4">
        <v>7.4400000000000004E-3</v>
      </c>
      <c r="C177" s="6">
        <f t="shared" si="8"/>
        <v>-1.0243448184115978E-2</v>
      </c>
      <c r="D177" s="7">
        <f t="shared" si="11"/>
        <v>3.8844378468463129E-5</v>
      </c>
      <c r="E177" s="14">
        <f t="shared" si="9"/>
        <v>7.4547009649801579</v>
      </c>
      <c r="G177"/>
      <c r="H177" s="5">
        <f t="shared" si="10"/>
        <v>0.62325258498030423</v>
      </c>
    </row>
    <row r="178" spans="1:8" s="5" customFormat="1" x14ac:dyDescent="0.2">
      <c r="A178" s="3">
        <v>32401</v>
      </c>
      <c r="B178" s="4">
        <v>7.4669999999999997E-3</v>
      </c>
      <c r="C178" s="6">
        <f t="shared" si="8"/>
        <v>3.6290322580644148E-3</v>
      </c>
      <c r="D178" s="7">
        <f t="shared" si="11"/>
        <v>4.0920687253766531E-5</v>
      </c>
      <c r="E178" s="14">
        <f t="shared" si="9"/>
        <v>9.7820357715004018</v>
      </c>
      <c r="G178"/>
      <c r="H178" s="5">
        <f t="shared" si="10"/>
        <v>0.63969279543986213</v>
      </c>
    </row>
    <row r="179" spans="1:8" s="5" customFormat="1" x14ac:dyDescent="0.2">
      <c r="A179" s="3">
        <v>32402</v>
      </c>
      <c r="B179" s="4">
        <v>7.4539999999999997E-3</v>
      </c>
      <c r="C179" s="6">
        <f t="shared" si="8"/>
        <v>-1.7409937056381401E-3</v>
      </c>
      <c r="D179" s="7">
        <f t="shared" si="11"/>
        <v>4.004877599155276E-5</v>
      </c>
      <c r="E179" s="14">
        <f t="shared" si="9"/>
        <v>10.049728259131426</v>
      </c>
      <c r="G179"/>
      <c r="H179" s="5">
        <f t="shared" si="10"/>
        <v>0.6328410226237926</v>
      </c>
    </row>
    <row r="180" spans="1:8" s="5" customFormat="1" x14ac:dyDescent="0.2">
      <c r="A180" s="3">
        <v>32405</v>
      </c>
      <c r="B180" s="4">
        <v>7.476E-3</v>
      </c>
      <c r="C180" s="6">
        <f t="shared" si="8"/>
        <v>2.9514354708881567E-3</v>
      </c>
      <c r="D180" s="7">
        <f t="shared" si="11"/>
        <v>3.8885705010779998E-5</v>
      </c>
      <c r="E180" s="14">
        <f t="shared" si="9"/>
        <v>9.9308691091195467</v>
      </c>
      <c r="G180"/>
      <c r="H180" s="5">
        <f t="shared" si="10"/>
        <v>0.62358403612327984</v>
      </c>
    </row>
    <row r="181" spans="1:8" s="5" customFormat="1" x14ac:dyDescent="0.2">
      <c r="A181" s="3">
        <v>32406</v>
      </c>
      <c r="B181" s="4">
        <v>7.4679999999999998E-3</v>
      </c>
      <c r="C181" s="6">
        <f t="shared" si="8"/>
        <v>-1.0700909577314331E-3</v>
      </c>
      <c r="D181" s="7">
        <f t="shared" si="11"/>
        <v>3.7937635815341138E-5</v>
      </c>
      <c r="E181" s="14">
        <f t="shared" si="9"/>
        <v>10.149383303022123</v>
      </c>
      <c r="G181"/>
      <c r="H181" s="5">
        <f t="shared" si="10"/>
        <v>0.61593535225168838</v>
      </c>
    </row>
    <row r="182" spans="1:8" s="5" customFormat="1" x14ac:dyDescent="0.2">
      <c r="A182" s="3">
        <v>32407</v>
      </c>
      <c r="B182" s="4">
        <v>7.4539999999999997E-3</v>
      </c>
      <c r="C182" s="6">
        <f t="shared" si="8"/>
        <v>-1.8746652383503112E-3</v>
      </c>
      <c r="D182" s="7">
        <f t="shared" si="11"/>
        <v>3.6781639700426825E-5</v>
      </c>
      <c r="E182" s="14">
        <f t="shared" si="9"/>
        <v>10.114964909980358</v>
      </c>
      <c r="G182"/>
      <c r="H182" s="5">
        <f t="shared" si="10"/>
        <v>0.60647868635613911</v>
      </c>
    </row>
    <row r="183" spans="1:8" s="5" customFormat="1" x14ac:dyDescent="0.2">
      <c r="A183" s="3">
        <v>32408</v>
      </c>
      <c r="B183" s="4">
        <v>7.4400000000000004E-3</v>
      </c>
      <c r="C183" s="6">
        <f t="shared" si="8"/>
        <v>-1.8781862087468818E-3</v>
      </c>
      <c r="D183" s="7">
        <f t="shared" si="11"/>
        <v>3.5736405161038669E-5</v>
      </c>
      <c r="E183" s="14">
        <f t="shared" si="9"/>
        <v>10.140629436430222</v>
      </c>
      <c r="G183"/>
      <c r="H183" s="5">
        <f t="shared" si="10"/>
        <v>0.59779934059045825</v>
      </c>
    </row>
    <row r="184" spans="1:8" s="5" customFormat="1" x14ac:dyDescent="0.2">
      <c r="A184" s="3">
        <v>32409</v>
      </c>
      <c r="B184" s="4">
        <v>7.4400000000000004E-3</v>
      </c>
      <c r="C184" s="6">
        <f t="shared" si="8"/>
        <v>0</v>
      </c>
      <c r="D184" s="7">
        <f t="shared" si="11"/>
        <v>3.4724426330270378E-5</v>
      </c>
      <c r="E184" s="14">
        <f t="shared" si="9"/>
        <v>10.268067189826914</v>
      </c>
      <c r="G184"/>
      <c r="H184" s="5">
        <f t="shared" si="10"/>
        <v>0.58927435316896648</v>
      </c>
    </row>
    <row r="185" spans="1:8" s="5" customFormat="1" x14ac:dyDescent="0.2">
      <c r="A185" s="3">
        <v>32412</v>
      </c>
      <c r="B185" s="4">
        <v>7.4520000000000003E-3</v>
      </c>
      <c r="C185" s="6">
        <f t="shared" si="8"/>
        <v>1.6129032258064325E-3</v>
      </c>
      <c r="D185" s="7">
        <f t="shared" si="11"/>
        <v>3.3633408948280887E-5</v>
      </c>
      <c r="E185" s="14">
        <f t="shared" si="9"/>
        <v>10.222643268666491</v>
      </c>
      <c r="G185"/>
      <c r="H185" s="5">
        <f t="shared" si="10"/>
        <v>0.57994317780521298</v>
      </c>
    </row>
    <row r="186" spans="1:8" s="5" customFormat="1" x14ac:dyDescent="0.2">
      <c r="A186" s="3">
        <v>32413</v>
      </c>
      <c r="B186" s="4">
        <v>7.4520000000000003E-3</v>
      </c>
      <c r="C186" s="6">
        <f t="shared" si="8"/>
        <v>0</v>
      </c>
      <c r="D186" s="7">
        <f t="shared" si="11"/>
        <v>3.2658406543588302E-5</v>
      </c>
      <c r="E186" s="14">
        <f t="shared" si="9"/>
        <v>10.329408260847085</v>
      </c>
      <c r="G186"/>
      <c r="H186" s="5">
        <f t="shared" si="10"/>
        <v>0.57147534105670994</v>
      </c>
    </row>
    <row r="187" spans="1:8" s="5" customFormat="1" x14ac:dyDescent="0.2">
      <c r="A187" s="3">
        <v>32414</v>
      </c>
      <c r="B187" s="4">
        <v>7.4520000000000003E-3</v>
      </c>
      <c r="C187" s="6">
        <f t="shared" si="8"/>
        <v>0</v>
      </c>
      <c r="D187" s="7">
        <f t="shared" si="11"/>
        <v>3.1632302069802553E-5</v>
      </c>
      <c r="E187" s="14">
        <f t="shared" si="9"/>
        <v>10.361331742081022</v>
      </c>
      <c r="G187"/>
      <c r="H187" s="5">
        <f t="shared" si="10"/>
        <v>0.56242601353246946</v>
      </c>
    </row>
    <row r="188" spans="1:8" s="5" customFormat="1" x14ac:dyDescent="0.2">
      <c r="A188" s="3">
        <v>32415</v>
      </c>
      <c r="B188" s="4">
        <v>7.4570000000000001E-3</v>
      </c>
      <c r="C188" s="6">
        <f t="shared" si="8"/>
        <v>6.7096081588832474E-4</v>
      </c>
      <c r="D188" s="7">
        <f t="shared" si="11"/>
        <v>3.0638437086627526E-5</v>
      </c>
      <c r="E188" s="14">
        <f t="shared" si="9"/>
        <v>10.378561640375835</v>
      </c>
      <c r="G188"/>
      <c r="H188" s="5">
        <f t="shared" si="10"/>
        <v>0.55351998235499622</v>
      </c>
    </row>
    <row r="189" spans="1:8" s="5" customFormat="1" x14ac:dyDescent="0.2">
      <c r="A189" s="3">
        <v>32416</v>
      </c>
      <c r="B189" s="4">
        <v>7.4339999999999996E-3</v>
      </c>
      <c r="C189" s="6">
        <f t="shared" si="8"/>
        <v>-3.0843502749095413E-3</v>
      </c>
      <c r="D189" s="7">
        <f t="shared" si="11"/>
        <v>2.9689943259322301E-5</v>
      </c>
      <c r="E189" s="14">
        <f t="shared" si="9"/>
        <v>10.104283359172314</v>
      </c>
      <c r="G189"/>
      <c r="H189" s="5">
        <f t="shared" si="10"/>
        <v>0.5448847883665161</v>
      </c>
    </row>
    <row r="190" spans="1:8" s="5" customFormat="1" x14ac:dyDescent="0.2">
      <c r="A190" s="3">
        <v>32419</v>
      </c>
      <c r="B190" s="4">
        <v>7.4850000000000003E-3</v>
      </c>
      <c r="C190" s="6">
        <f t="shared" si="8"/>
        <v>6.8603712671510223E-3</v>
      </c>
      <c r="D190" s="7">
        <f t="shared" si="11"/>
        <v>2.905600450774735E-5</v>
      </c>
      <c r="E190" s="14">
        <f t="shared" si="9"/>
        <v>8.8264930469659717</v>
      </c>
      <c r="G190"/>
      <c r="H190" s="5">
        <f t="shared" si="10"/>
        <v>0.53903621870656659</v>
      </c>
    </row>
    <row r="191" spans="1:8" s="5" customFormat="1" x14ac:dyDescent="0.2">
      <c r="A191" s="3">
        <v>32420</v>
      </c>
      <c r="B191" s="4">
        <v>7.5100000000000002E-3</v>
      </c>
      <c r="C191" s="6">
        <f t="shared" si="8"/>
        <v>3.34001336005342E-3</v>
      </c>
      <c r="D191" s="7">
        <f t="shared" si="11"/>
        <v>2.9621825033972381E-5</v>
      </c>
      <c r="E191" s="14">
        <f t="shared" si="9"/>
        <v>10.050395424731713</v>
      </c>
      <c r="G191"/>
      <c r="H191" s="5">
        <f t="shared" si="10"/>
        <v>0.54425935944154769</v>
      </c>
    </row>
    <row r="192" spans="1:8" s="5" customFormat="1" x14ac:dyDescent="0.2">
      <c r="A192" s="3">
        <v>32421</v>
      </c>
      <c r="B192" s="4">
        <v>7.4840000000000002E-3</v>
      </c>
      <c r="C192" s="6">
        <f t="shared" si="8"/>
        <v>-3.4620505992010628E-3</v>
      </c>
      <c r="D192" s="7">
        <f t="shared" si="11"/>
        <v>2.9041631860096433E-5</v>
      </c>
      <c r="E192" s="14">
        <f t="shared" si="9"/>
        <v>10.034069402462437</v>
      </c>
      <c r="G192"/>
      <c r="H192" s="5">
        <f t="shared" si="10"/>
        <v>0.53890288420174959</v>
      </c>
    </row>
    <row r="193" spans="1:8" s="5" customFormat="1" x14ac:dyDescent="0.2">
      <c r="A193" s="3">
        <v>32422</v>
      </c>
      <c r="B193" s="4">
        <v>7.4989999999999996E-3</v>
      </c>
      <c r="C193" s="6">
        <f t="shared" si="8"/>
        <v>2.0042757883483951E-3</v>
      </c>
      <c r="D193" s="7">
        <f t="shared" si="11"/>
        <v>2.8505749279651219E-5</v>
      </c>
      <c r="E193" s="14">
        <f t="shared" si="9"/>
        <v>10.324481560910783</v>
      </c>
      <c r="G193"/>
      <c r="H193" s="5">
        <f t="shared" si="10"/>
        <v>0.53390775682369718</v>
      </c>
    </row>
    <row r="194" spans="1:8" s="5" customFormat="1" x14ac:dyDescent="0.2">
      <c r="A194" s="3">
        <v>32423</v>
      </c>
      <c r="B194" s="4">
        <v>7.5050000000000004E-3</v>
      </c>
      <c r="C194" s="6">
        <f t="shared" si="8"/>
        <v>8.0010668089089171E-4</v>
      </c>
      <c r="D194" s="7">
        <f t="shared" si="11"/>
        <v>2.7736333584064421E-5</v>
      </c>
      <c r="E194" s="14">
        <f t="shared" si="9"/>
        <v>10.469686741290863</v>
      </c>
      <c r="G194"/>
      <c r="H194" s="5">
        <f t="shared" si="10"/>
        <v>0.52665295578838645</v>
      </c>
    </row>
    <row r="195" spans="1:8" s="5" customFormat="1" x14ac:dyDescent="0.2">
      <c r="A195" s="3">
        <v>32426</v>
      </c>
      <c r="B195" s="4">
        <v>7.5669999999999999E-3</v>
      </c>
      <c r="C195" s="6">
        <f t="shared" ref="C195:C258" si="12">(B195-B194)/B194</f>
        <v>8.2611592271818191E-3</v>
      </c>
      <c r="D195" s="7">
        <f t="shared" si="11"/>
        <v>2.6884990946761221E-5</v>
      </c>
      <c r="E195" s="14">
        <f t="shared" si="9"/>
        <v>7.9854720568159303</v>
      </c>
      <c r="G195"/>
      <c r="H195" s="5">
        <f t="shared" si="10"/>
        <v>0.51850738612638125</v>
      </c>
    </row>
    <row r="196" spans="1:8" s="5" customFormat="1" x14ac:dyDescent="0.2">
      <c r="A196" s="3">
        <v>32427</v>
      </c>
      <c r="B196" s="4">
        <v>7.6299999999999996E-3</v>
      </c>
      <c r="C196" s="6">
        <f t="shared" si="12"/>
        <v>8.3256244218315959E-3</v>
      </c>
      <c r="D196" s="7">
        <f t="shared" si="11"/>
        <v>2.8184548773465536E-5</v>
      </c>
      <c r="E196" s="14">
        <f t="shared" ref="E196:E259" si="13">-LN(D196)-C196*C196/D196</f>
        <v>8.0173741573509076</v>
      </c>
      <c r="G196"/>
      <c r="H196" s="5">
        <f t="shared" si="10"/>
        <v>0.53089122024634705</v>
      </c>
    </row>
    <row r="197" spans="1:8" s="5" customFormat="1" x14ac:dyDescent="0.2">
      <c r="A197" s="3">
        <v>32428</v>
      </c>
      <c r="B197" s="4">
        <v>7.7499999999999999E-3</v>
      </c>
      <c r="C197" s="6">
        <f t="shared" si="12"/>
        <v>1.5727391874180909E-2</v>
      </c>
      <c r="D197" s="7">
        <f t="shared" si="11"/>
        <v>2.9476871123870603E-5</v>
      </c>
      <c r="E197" s="14">
        <f t="shared" si="13"/>
        <v>2.0405508098922951</v>
      </c>
      <c r="G197"/>
      <c r="H197" s="5">
        <f t="shared" ref="H197:H260" si="14">SQRT(D197)*100</f>
        <v>0.54292606424697099</v>
      </c>
    </row>
    <row r="198" spans="1:8" s="5" customFormat="1" x14ac:dyDescent="0.2">
      <c r="A198" s="3">
        <v>32429</v>
      </c>
      <c r="B198" s="4">
        <v>7.8630000000000002E-3</v>
      </c>
      <c r="C198" s="6">
        <f t="shared" si="12"/>
        <v>1.4580645161290356E-2</v>
      </c>
      <c r="D198" s="7">
        <f t="shared" ref="D198:D261" si="15">$J$1*D197+(1-$J$1)*C197*C197</f>
        <v>3.6322320532027517E-5</v>
      </c>
      <c r="E198" s="14">
        <f t="shared" si="13"/>
        <v>4.3700596347235123</v>
      </c>
      <c r="G198"/>
      <c r="H198" s="5">
        <f t="shared" si="14"/>
        <v>0.602680019015294</v>
      </c>
    </row>
    <row r="199" spans="1:8" s="5" customFormat="1" x14ac:dyDescent="0.2">
      <c r="A199" s="3">
        <v>32430</v>
      </c>
      <c r="B199" s="4">
        <v>7.8370000000000002E-3</v>
      </c>
      <c r="C199" s="6">
        <f t="shared" si="12"/>
        <v>-3.3066259697316523E-3</v>
      </c>
      <c r="D199" s="7">
        <f t="shared" si="15"/>
        <v>4.1860692517657974E-5</v>
      </c>
      <c r="E199" s="14">
        <f t="shared" si="13"/>
        <v>9.8199689729590443</v>
      </c>
      <c r="G199"/>
      <c r="H199" s="5">
        <f t="shared" si="14"/>
        <v>0.6469983965796049</v>
      </c>
    </row>
    <row r="200" spans="1:8" s="5" customFormat="1" x14ac:dyDescent="0.2">
      <c r="A200" s="3">
        <v>32433</v>
      </c>
      <c r="B200" s="4">
        <v>7.8650000000000005E-3</v>
      </c>
      <c r="C200" s="6">
        <f t="shared" si="12"/>
        <v>3.5727957126451761E-3</v>
      </c>
      <c r="D200" s="7">
        <f t="shared" si="15"/>
        <v>4.0888990237227203E-5</v>
      </c>
      <c r="E200" s="14">
        <f t="shared" si="13"/>
        <v>9.7924661911015622</v>
      </c>
      <c r="G200"/>
      <c r="H200" s="5">
        <f t="shared" si="14"/>
        <v>0.63944499557997325</v>
      </c>
    </row>
    <row r="201" spans="1:8" s="5" customFormat="1" x14ac:dyDescent="0.2">
      <c r="A201" s="3">
        <v>32434</v>
      </c>
      <c r="B201" s="4">
        <v>7.8750000000000001E-3</v>
      </c>
      <c r="C201" s="6">
        <f t="shared" si="12"/>
        <v>1.2714558169103106E-3</v>
      </c>
      <c r="D201" s="7">
        <f t="shared" si="15"/>
        <v>4.0005349868103057E-5</v>
      </c>
      <c r="E201" s="14">
        <f t="shared" si="13"/>
        <v>10.086087773381955</v>
      </c>
      <c r="G201"/>
      <c r="H201" s="5">
        <f t="shared" si="14"/>
        <v>0.63249782504055341</v>
      </c>
    </row>
    <row r="202" spans="1:8" s="5" customFormat="1" x14ac:dyDescent="0.2">
      <c r="A202" s="3">
        <v>32435</v>
      </c>
      <c r="B202" s="4">
        <v>7.8600000000000007E-3</v>
      </c>
      <c r="C202" s="6">
        <f t="shared" si="12"/>
        <v>-1.9047619047618271E-3</v>
      </c>
      <c r="D202" s="7">
        <f t="shared" si="15"/>
        <v>3.8799201979701599E-5</v>
      </c>
      <c r="E202" s="14">
        <f t="shared" si="13"/>
        <v>10.063600762152104</v>
      </c>
      <c r="G202"/>
      <c r="H202" s="5">
        <f t="shared" si="14"/>
        <v>0.62289005434106581</v>
      </c>
    </row>
    <row r="203" spans="1:8" s="5" customFormat="1" x14ac:dyDescent="0.2">
      <c r="A203" s="3">
        <v>32436</v>
      </c>
      <c r="B203" s="4">
        <v>7.8779999999999996E-3</v>
      </c>
      <c r="C203" s="6">
        <f t="shared" si="12"/>
        <v>2.2900763358777248E-3</v>
      </c>
      <c r="D203" s="7">
        <f t="shared" si="15"/>
        <v>3.7694150921570023E-5</v>
      </c>
      <c r="E203" s="14">
        <f t="shared" si="13"/>
        <v>10.046873967916156</v>
      </c>
      <c r="G203"/>
      <c r="H203" s="5">
        <f t="shared" si="14"/>
        <v>0.61395562479360044</v>
      </c>
    </row>
    <row r="204" spans="1:8" s="5" customFormat="1" x14ac:dyDescent="0.2">
      <c r="A204" s="3">
        <v>32437</v>
      </c>
      <c r="B204" s="4">
        <v>7.8960000000000002E-3</v>
      </c>
      <c r="C204" s="6">
        <f t="shared" si="12"/>
        <v>2.2848438690023678E-3</v>
      </c>
      <c r="D204" s="7">
        <f t="shared" si="15"/>
        <v>3.6674603821810079E-5</v>
      </c>
      <c r="E204" s="14">
        <f t="shared" si="13"/>
        <v>10.071079263381042</v>
      </c>
      <c r="G204"/>
      <c r="H204" s="5">
        <f t="shared" si="14"/>
        <v>0.60559560617469876</v>
      </c>
    </row>
    <row r="205" spans="1:8" s="5" customFormat="1" x14ac:dyDescent="0.2">
      <c r="A205" s="3">
        <v>32440</v>
      </c>
      <c r="B205" s="4">
        <v>7.8960000000000002E-3</v>
      </c>
      <c r="C205" s="6">
        <f t="shared" si="12"/>
        <v>0</v>
      </c>
      <c r="D205" s="7">
        <f t="shared" si="15"/>
        <v>3.5686338065446998E-5</v>
      </c>
      <c r="E205" s="14">
        <f t="shared" si="13"/>
        <v>10.240742629664512</v>
      </c>
      <c r="G205"/>
      <c r="H205" s="5">
        <f t="shared" si="14"/>
        <v>0.59738043209873382</v>
      </c>
    </row>
    <row r="206" spans="1:8" s="5" customFormat="1" x14ac:dyDescent="0.2">
      <c r="A206" s="3">
        <v>32441</v>
      </c>
      <c r="B206" s="4">
        <v>7.8810000000000009E-3</v>
      </c>
      <c r="C206" s="6">
        <f t="shared" si="12"/>
        <v>-1.8996960486321415E-3</v>
      </c>
      <c r="D206" s="7">
        <f t="shared" si="15"/>
        <v>3.4565098084154194E-5</v>
      </c>
      <c r="E206" s="14">
        <f t="shared" si="13"/>
        <v>10.168258911809868</v>
      </c>
      <c r="G206"/>
      <c r="H206" s="5">
        <f t="shared" si="14"/>
        <v>0.58792089675528791</v>
      </c>
    </row>
    <row r="207" spans="1:8" s="5" customFormat="1" x14ac:dyDescent="0.2">
      <c r="A207" s="3">
        <v>32442</v>
      </c>
      <c r="B207" s="4">
        <v>7.9260000000000008E-3</v>
      </c>
      <c r="C207" s="6">
        <f t="shared" si="12"/>
        <v>5.7099352874000631E-3</v>
      </c>
      <c r="D207" s="7">
        <f t="shared" si="15"/>
        <v>3.3592474093461449E-5</v>
      </c>
      <c r="E207" s="14">
        <f t="shared" si="13"/>
        <v>9.3306529866236758</v>
      </c>
      <c r="G207"/>
      <c r="H207" s="5">
        <f t="shared" si="14"/>
        <v>0.57959014910073692</v>
      </c>
    </row>
    <row r="208" spans="1:8" s="5" customFormat="1" x14ac:dyDescent="0.2">
      <c r="A208" s="3">
        <v>32443</v>
      </c>
      <c r="B208" s="4">
        <v>7.9670000000000001E-3</v>
      </c>
      <c r="C208" s="6">
        <f t="shared" si="12"/>
        <v>5.1728488518798087E-3</v>
      </c>
      <c r="D208" s="7">
        <f t="shared" si="15"/>
        <v>3.3561396845923743E-5</v>
      </c>
      <c r="E208" s="14">
        <f t="shared" si="13"/>
        <v>9.5048381208922823</v>
      </c>
      <c r="G208"/>
      <c r="H208" s="5">
        <f t="shared" si="14"/>
        <v>0.5793219903121557</v>
      </c>
    </row>
    <row r="209" spans="1:8" s="5" customFormat="1" x14ac:dyDescent="0.2">
      <c r="A209" s="3">
        <v>32444</v>
      </c>
      <c r="B209" s="4">
        <v>7.927E-3</v>
      </c>
      <c r="C209" s="6">
        <f t="shared" si="12"/>
        <v>-5.0207104305259329E-3</v>
      </c>
      <c r="D209" s="7">
        <f t="shared" si="15"/>
        <v>3.3347650313241006E-5</v>
      </c>
      <c r="E209" s="14">
        <f t="shared" si="13"/>
        <v>9.552621913368716</v>
      </c>
      <c r="G209"/>
      <c r="H209" s="5">
        <f t="shared" si="14"/>
        <v>0.57747424456196317</v>
      </c>
    </row>
    <row r="210" spans="1:8" s="5" customFormat="1" x14ac:dyDescent="0.2">
      <c r="A210" s="3">
        <v>32447</v>
      </c>
      <c r="B210" s="4">
        <v>7.9920000000000008E-3</v>
      </c>
      <c r="C210" s="6">
        <f t="shared" si="12"/>
        <v>8.1998233884194305E-3</v>
      </c>
      <c r="D210" s="7">
        <f t="shared" si="15"/>
        <v>3.3091893482362348E-5</v>
      </c>
      <c r="E210" s="14">
        <f t="shared" si="13"/>
        <v>8.2843921651000674</v>
      </c>
      <c r="G210"/>
      <c r="H210" s="5">
        <f t="shared" si="14"/>
        <v>0.57525553871616342</v>
      </c>
    </row>
    <row r="211" spans="1:8" s="5" customFormat="1" x14ac:dyDescent="0.2">
      <c r="A211" s="3">
        <v>32448</v>
      </c>
      <c r="B211" s="4">
        <v>7.9679999999999994E-3</v>
      </c>
      <c r="C211" s="6">
        <f t="shared" si="12"/>
        <v>-3.0030030030031843E-3</v>
      </c>
      <c r="D211" s="7">
        <f t="shared" si="15"/>
        <v>3.4164712292876069E-5</v>
      </c>
      <c r="E211" s="14">
        <f t="shared" si="13"/>
        <v>10.020359897487371</v>
      </c>
      <c r="G211"/>
      <c r="H211" s="5">
        <f t="shared" si="14"/>
        <v>0.58450587929357967</v>
      </c>
    </row>
    <row r="212" spans="1:8" s="5" customFormat="1" x14ac:dyDescent="0.2">
      <c r="A212" s="3">
        <v>32449</v>
      </c>
      <c r="B212" s="4">
        <v>8.0059999999999992E-3</v>
      </c>
      <c r="C212" s="6">
        <f t="shared" si="12"/>
        <v>4.7690763052208639E-3</v>
      </c>
      <c r="D212" s="7">
        <f t="shared" si="15"/>
        <v>3.3374620889963422E-5</v>
      </c>
      <c r="E212" s="14">
        <f t="shared" si="13"/>
        <v>9.6262362338073473</v>
      </c>
      <c r="G212"/>
      <c r="H212" s="5">
        <f t="shared" si="14"/>
        <v>0.57770771926609588</v>
      </c>
    </row>
    <row r="213" spans="1:8" s="5" customFormat="1" x14ac:dyDescent="0.2">
      <c r="A213" s="3">
        <v>32450</v>
      </c>
      <c r="B213" s="4">
        <v>8.0420000000000005E-3</v>
      </c>
      <c r="C213" s="6">
        <f t="shared" si="12"/>
        <v>4.4966275293531494E-3</v>
      </c>
      <c r="D213" s="7">
        <f t="shared" si="15"/>
        <v>3.3040616947777027E-5</v>
      </c>
      <c r="E213" s="14">
        <f t="shared" si="13"/>
        <v>9.7058092082796641</v>
      </c>
      <c r="G213"/>
      <c r="H213" s="5">
        <f t="shared" si="14"/>
        <v>0.57480968109259456</v>
      </c>
    </row>
    <row r="214" spans="1:8" s="5" customFormat="1" x14ac:dyDescent="0.2">
      <c r="A214" s="3">
        <v>32451</v>
      </c>
      <c r="B214" s="4">
        <v>8.0040000000000007E-3</v>
      </c>
      <c r="C214" s="6">
        <f t="shared" si="12"/>
        <v>-4.7251927381248239E-3</v>
      </c>
      <c r="D214" s="7">
        <f t="shared" si="15"/>
        <v>3.2637791349120143E-5</v>
      </c>
      <c r="E214" s="14">
        <f t="shared" si="13"/>
        <v>9.6459417392539493</v>
      </c>
      <c r="G214"/>
      <c r="H214" s="5">
        <f t="shared" si="14"/>
        <v>0.5712949443949259</v>
      </c>
    </row>
    <row r="215" spans="1:8" s="5" customFormat="1" x14ac:dyDescent="0.2">
      <c r="A215" s="3">
        <v>32454</v>
      </c>
      <c r="B215" s="4">
        <v>8.012E-3</v>
      </c>
      <c r="C215" s="6">
        <f t="shared" si="12"/>
        <v>9.995002498749783E-4</v>
      </c>
      <c r="D215" s="7">
        <f t="shared" si="15"/>
        <v>3.231384746497214E-5</v>
      </c>
      <c r="E215" s="14">
        <f t="shared" si="13"/>
        <v>10.309099143684298</v>
      </c>
      <c r="G215"/>
      <c r="H215" s="5">
        <f t="shared" si="14"/>
        <v>0.56845270220988608</v>
      </c>
    </row>
    <row r="216" spans="1:8" s="5" customFormat="1" x14ac:dyDescent="0.2">
      <c r="A216" s="3">
        <v>32455</v>
      </c>
      <c r="B216" s="4">
        <v>7.9780000000000007E-3</v>
      </c>
      <c r="C216" s="6">
        <f t="shared" si="12"/>
        <v>-4.243634548177647E-3</v>
      </c>
      <c r="D216" s="7">
        <f t="shared" si="15"/>
        <v>3.1329956708765931E-5</v>
      </c>
      <c r="E216" s="14">
        <f t="shared" si="13"/>
        <v>9.7961366307534519</v>
      </c>
      <c r="G216"/>
      <c r="H216" s="5">
        <f t="shared" si="14"/>
        <v>0.55973169205223616</v>
      </c>
    </row>
    <row r="217" spans="1:8" s="5" customFormat="1" x14ac:dyDescent="0.2">
      <c r="A217" s="3">
        <v>32456</v>
      </c>
      <c r="B217" s="4">
        <v>8.0319999999999992E-3</v>
      </c>
      <c r="C217" s="6">
        <f t="shared" si="12"/>
        <v>6.7686136876408233E-3</v>
      </c>
      <c r="D217" s="7">
        <f t="shared" si="15"/>
        <v>3.0911403713912584E-5</v>
      </c>
      <c r="E217" s="14">
        <f t="shared" si="13"/>
        <v>8.9022743969435734</v>
      </c>
      <c r="G217"/>
      <c r="H217" s="5">
        <f t="shared" si="14"/>
        <v>0.55598024887501696</v>
      </c>
    </row>
    <row r="218" spans="1:8" s="5" customFormat="1" x14ac:dyDescent="0.2">
      <c r="A218" s="3">
        <v>32457</v>
      </c>
      <c r="B218" s="4">
        <v>8.071E-3</v>
      </c>
      <c r="C218" s="6">
        <f t="shared" si="12"/>
        <v>4.8555776892431329E-3</v>
      </c>
      <c r="D218" s="7">
        <f t="shared" si="15"/>
        <v>3.1379637073019202E-5</v>
      </c>
      <c r="E218" s="14">
        <f t="shared" si="13"/>
        <v>9.6180158958374111</v>
      </c>
      <c r="G218"/>
      <c r="H218" s="5">
        <f t="shared" si="14"/>
        <v>0.56017530357040202</v>
      </c>
    </row>
    <row r="219" spans="1:8" s="5" customFormat="1" x14ac:dyDescent="0.2">
      <c r="A219" s="3">
        <v>32458</v>
      </c>
      <c r="B219" s="4">
        <v>8.1419999999999999E-3</v>
      </c>
      <c r="C219" s="6">
        <f t="shared" si="12"/>
        <v>8.7969272704745242E-3</v>
      </c>
      <c r="D219" s="7">
        <f t="shared" si="15"/>
        <v>3.1134472152402174E-5</v>
      </c>
      <c r="E219" s="14">
        <f t="shared" si="13"/>
        <v>7.8916564171916237</v>
      </c>
      <c r="G219"/>
      <c r="H219" s="5">
        <f t="shared" si="14"/>
        <v>0.55798272511254488</v>
      </c>
    </row>
    <row r="220" spans="1:8" s="5" customFormat="1" x14ac:dyDescent="0.2">
      <c r="A220" s="3">
        <v>32461</v>
      </c>
      <c r="B220" s="4">
        <v>8.0789999999999994E-3</v>
      </c>
      <c r="C220" s="6">
        <f t="shared" si="12"/>
        <v>-7.7376565954311661E-3</v>
      </c>
      <c r="D220" s="7">
        <f t="shared" si="15"/>
        <v>3.2587660847925317E-5</v>
      </c>
      <c r="E220" s="14">
        <f t="shared" si="13"/>
        <v>8.4943375924299769</v>
      </c>
      <c r="G220"/>
      <c r="H220" s="5">
        <f t="shared" si="14"/>
        <v>0.57085603130671503</v>
      </c>
    </row>
    <row r="221" spans="1:8" s="5" customFormat="1" x14ac:dyDescent="0.2">
      <c r="A221" s="3">
        <v>32462</v>
      </c>
      <c r="B221" s="4">
        <v>8.0960000000000008E-3</v>
      </c>
      <c r="C221" s="6">
        <f t="shared" si="12"/>
        <v>2.1042208194085145E-3</v>
      </c>
      <c r="D221" s="7">
        <f t="shared" si="15"/>
        <v>3.3444894789175771E-5</v>
      </c>
      <c r="E221" s="14">
        <f t="shared" si="13"/>
        <v>10.17322213367625</v>
      </c>
      <c r="G221"/>
      <c r="H221" s="5">
        <f t="shared" si="14"/>
        <v>0.57831561269929221</v>
      </c>
    </row>
    <row r="222" spans="1:8" s="5" customFormat="1" x14ac:dyDescent="0.2">
      <c r="A222" s="3">
        <v>32463</v>
      </c>
      <c r="B222" s="4">
        <v>8.0680000000000005E-3</v>
      </c>
      <c r="C222" s="6">
        <f t="shared" si="12"/>
        <v>-3.4584980237154454E-3</v>
      </c>
      <c r="D222" s="7">
        <f t="shared" si="15"/>
        <v>3.2533196084221866E-5</v>
      </c>
      <c r="E222" s="14">
        <f t="shared" si="13"/>
        <v>9.9655879210859517</v>
      </c>
      <c r="G222"/>
      <c r="H222" s="5">
        <f t="shared" si="14"/>
        <v>0.57037878716009294</v>
      </c>
    </row>
    <row r="223" spans="1:8" s="5" customFormat="1" x14ac:dyDescent="0.2">
      <c r="A223" s="3">
        <v>32464</v>
      </c>
      <c r="B223" s="4">
        <v>8.1930000000000006E-3</v>
      </c>
      <c r="C223" s="6">
        <f t="shared" si="12"/>
        <v>1.5493306891422918E-2</v>
      </c>
      <c r="D223" s="7">
        <f t="shared" si="15"/>
        <v>3.1886838510574532E-5</v>
      </c>
      <c r="E223" s="14">
        <f t="shared" si="13"/>
        <v>2.8253662010186442</v>
      </c>
      <c r="G223"/>
      <c r="H223" s="5">
        <f t="shared" si="14"/>
        <v>0.56468432341065156</v>
      </c>
    </row>
    <row r="224" spans="1:8" s="5" customFormat="1" x14ac:dyDescent="0.2">
      <c r="A224" s="3">
        <v>32465</v>
      </c>
      <c r="B224" s="4">
        <v>8.1270000000000005E-3</v>
      </c>
      <c r="C224" s="6">
        <f t="shared" si="12"/>
        <v>-8.0556572683998639E-3</v>
      </c>
      <c r="D224" s="7">
        <f t="shared" si="15"/>
        <v>3.8426946803065888E-5</v>
      </c>
      <c r="E224" s="14">
        <f t="shared" si="13"/>
        <v>8.477998804374506</v>
      </c>
      <c r="G224"/>
      <c r="H224" s="5">
        <f t="shared" si="14"/>
        <v>0.61989472334474571</v>
      </c>
    </row>
    <row r="225" spans="1:8" s="5" customFormat="1" x14ac:dyDescent="0.2">
      <c r="A225" s="3">
        <v>32468</v>
      </c>
      <c r="B225" s="4">
        <v>8.1799999999999998E-3</v>
      </c>
      <c r="C225" s="6">
        <f t="shared" si="12"/>
        <v>6.5214716377506119E-3</v>
      </c>
      <c r="D225" s="7">
        <f t="shared" si="15"/>
        <v>3.9258511123490594E-5</v>
      </c>
      <c r="E225" s="14">
        <f t="shared" si="13"/>
        <v>9.0620207127405834</v>
      </c>
      <c r="G225"/>
      <c r="H225" s="5">
        <f t="shared" si="14"/>
        <v>0.62656612678543833</v>
      </c>
    </row>
    <row r="226" spans="1:8" s="5" customFormat="1" x14ac:dyDescent="0.2">
      <c r="A226" s="3">
        <v>32469</v>
      </c>
      <c r="B226" s="4">
        <v>8.2179999999999996E-3</v>
      </c>
      <c r="C226" s="6">
        <f t="shared" si="12"/>
        <v>4.6454767726161177E-3</v>
      </c>
      <c r="D226" s="7">
        <f t="shared" si="15"/>
        <v>3.9361286225129811E-5</v>
      </c>
      <c r="E226" s="14">
        <f t="shared" si="13"/>
        <v>9.5944618207512633</v>
      </c>
      <c r="G226"/>
      <c r="H226" s="5">
        <f t="shared" si="14"/>
        <v>0.62738573641046236</v>
      </c>
    </row>
    <row r="227" spans="1:8" s="5" customFormat="1" x14ac:dyDescent="0.2">
      <c r="A227" s="3">
        <v>32470</v>
      </c>
      <c r="B227" s="4">
        <v>8.2360000000000003E-3</v>
      </c>
      <c r="C227" s="6">
        <f t="shared" si="12"/>
        <v>2.1903139449988627E-3</v>
      </c>
      <c r="D227" s="7">
        <f t="shared" si="15"/>
        <v>3.8802624827704983E-5</v>
      </c>
      <c r="E227" s="14">
        <f t="shared" si="13"/>
        <v>10.033384760087975</v>
      </c>
      <c r="G227"/>
      <c r="H227" s="5">
        <f t="shared" si="14"/>
        <v>0.62291752927418076</v>
      </c>
    </row>
    <row r="228" spans="1:8" s="5" customFormat="1" x14ac:dyDescent="0.2">
      <c r="A228" s="3">
        <v>32471</v>
      </c>
      <c r="B228" s="4">
        <v>8.2760000000000004E-3</v>
      </c>
      <c r="C228" s="6">
        <f t="shared" si="12"/>
        <v>4.8567265662943305E-3</v>
      </c>
      <c r="D228" s="7">
        <f t="shared" si="15"/>
        <v>3.7734206619942823E-5</v>
      </c>
      <c r="E228" s="14">
        <f t="shared" si="13"/>
        <v>9.5598398172181209</v>
      </c>
      <c r="G228"/>
      <c r="H228" s="5">
        <f t="shared" si="14"/>
        <v>0.61428174822261172</v>
      </c>
    </row>
    <row r="229" spans="1:8" s="5" customFormat="1" x14ac:dyDescent="0.2">
      <c r="A229" s="3">
        <v>32472</v>
      </c>
      <c r="B229" s="4">
        <v>8.2579999999999997E-3</v>
      </c>
      <c r="C229" s="6">
        <f t="shared" si="12"/>
        <v>-2.1749637506042357E-3</v>
      </c>
      <c r="D229" s="7">
        <f t="shared" si="15"/>
        <v>3.7289736117504281E-5</v>
      </c>
      <c r="E229" s="14">
        <f t="shared" si="13"/>
        <v>10.069935352822139</v>
      </c>
      <c r="G229"/>
      <c r="H229" s="5">
        <f t="shared" si="14"/>
        <v>0.6106532249771901</v>
      </c>
    </row>
    <row r="230" spans="1:8" s="5" customFormat="1" x14ac:dyDescent="0.2">
      <c r="A230" s="3">
        <v>32475</v>
      </c>
      <c r="B230" s="4">
        <v>8.1849999999999996E-3</v>
      </c>
      <c r="C230" s="6">
        <f t="shared" si="12"/>
        <v>-8.8399128118188605E-3</v>
      </c>
      <c r="D230" s="7">
        <f t="shared" si="15"/>
        <v>3.6266746482802663E-5</v>
      </c>
      <c r="E230" s="14">
        <f t="shared" si="13"/>
        <v>8.0699065575260001</v>
      </c>
      <c r="G230"/>
      <c r="H230" s="5">
        <f t="shared" si="14"/>
        <v>0.60221878485150782</v>
      </c>
    </row>
    <row r="231" spans="1:8" s="5" customFormat="1" x14ac:dyDescent="0.2">
      <c r="A231" s="3">
        <v>32476</v>
      </c>
      <c r="B231" s="4">
        <v>8.2240000000000004E-3</v>
      </c>
      <c r="C231" s="6">
        <f t="shared" si="12"/>
        <v>4.7648136835676041E-3</v>
      </c>
      <c r="D231" s="7">
        <f t="shared" si="15"/>
        <v>3.7582502570740151E-5</v>
      </c>
      <c r="E231" s="14">
        <f t="shared" si="13"/>
        <v>9.5848757078615421</v>
      </c>
      <c r="G231"/>
      <c r="H231" s="5">
        <f t="shared" si="14"/>
        <v>0.61304569626366479</v>
      </c>
    </row>
    <row r="232" spans="1:8" s="5" customFormat="1" x14ac:dyDescent="0.2">
      <c r="A232" s="3">
        <v>32477</v>
      </c>
      <c r="B232" s="4">
        <v>8.1930000000000006E-3</v>
      </c>
      <c r="C232" s="6">
        <f t="shared" si="12"/>
        <v>-3.7694552529182607E-3</v>
      </c>
      <c r="D232" s="7">
        <f t="shared" si="15"/>
        <v>3.7115013045074487E-5</v>
      </c>
      <c r="E232" s="14">
        <f t="shared" si="13"/>
        <v>9.8186575924813599</v>
      </c>
      <c r="G232"/>
      <c r="H232" s="5">
        <f t="shared" si="14"/>
        <v>0.60922092089056246</v>
      </c>
    </row>
    <row r="233" spans="1:8" s="5" customFormat="1" x14ac:dyDescent="0.2">
      <c r="A233" s="3">
        <v>32478</v>
      </c>
      <c r="B233" s="4">
        <v>8.2470000000000009E-3</v>
      </c>
      <c r="C233" s="6">
        <f t="shared" si="12"/>
        <v>6.5909923105089982E-3</v>
      </c>
      <c r="D233" s="7">
        <f t="shared" si="15"/>
        <v>3.6395315501559597E-5</v>
      </c>
      <c r="E233" s="14">
        <f t="shared" si="13"/>
        <v>9.027477876178482</v>
      </c>
      <c r="G233"/>
      <c r="H233" s="5">
        <f t="shared" si="14"/>
        <v>0.60328530150799797</v>
      </c>
    </row>
    <row r="234" spans="1:8" s="5" customFormat="1" x14ac:dyDescent="0.2">
      <c r="A234" s="3">
        <v>32479</v>
      </c>
      <c r="B234" s="4">
        <v>8.2509999999999997E-3</v>
      </c>
      <c r="C234" s="6">
        <f t="shared" si="12"/>
        <v>4.850248575238021E-4</v>
      </c>
      <c r="D234" s="7">
        <f t="shared" si="15"/>
        <v>3.6616691663976042E-5</v>
      </c>
      <c r="E234" s="14">
        <f t="shared" si="13"/>
        <v>10.20858172374756</v>
      </c>
      <c r="G234"/>
      <c r="H234" s="5">
        <f t="shared" si="14"/>
        <v>0.60511727511265156</v>
      </c>
    </row>
    <row r="235" spans="1:8" s="5" customFormat="1" x14ac:dyDescent="0.2">
      <c r="A235" s="3">
        <v>32482</v>
      </c>
      <c r="B235" s="4">
        <v>8.2470000000000009E-3</v>
      </c>
      <c r="C235" s="6">
        <f t="shared" si="12"/>
        <v>-4.8478972245773801E-4</v>
      </c>
      <c r="D235" s="7">
        <f t="shared" si="15"/>
        <v>3.5473611982023099E-5</v>
      </c>
      <c r="E235" s="14">
        <f t="shared" si="13"/>
        <v>10.240096225663301</v>
      </c>
      <c r="G235"/>
      <c r="H235" s="5">
        <f t="shared" si="14"/>
        <v>0.59559727989660183</v>
      </c>
    </row>
    <row r="236" spans="1:8" s="5" customFormat="1" x14ac:dyDescent="0.2">
      <c r="A236" s="3">
        <v>32483</v>
      </c>
      <c r="B236" s="4">
        <v>8.2279999999999992E-3</v>
      </c>
      <c r="C236" s="6">
        <f t="shared" si="12"/>
        <v>-2.3038680732389537E-3</v>
      </c>
      <c r="D236" s="7">
        <f t="shared" si="15"/>
        <v>3.4366439905781665E-5</v>
      </c>
      <c r="E236" s="14">
        <f t="shared" si="13"/>
        <v>10.123982630394403</v>
      </c>
      <c r="G236"/>
      <c r="H236" s="5">
        <f t="shared" si="14"/>
        <v>0.58622896470390873</v>
      </c>
    </row>
    <row r="237" spans="1:8" s="5" customFormat="1" x14ac:dyDescent="0.2">
      <c r="A237" s="3">
        <v>32484</v>
      </c>
      <c r="B237" s="4">
        <v>8.1469999999999997E-3</v>
      </c>
      <c r="C237" s="6">
        <f t="shared" si="12"/>
        <v>-9.8444336412250224E-3</v>
      </c>
      <c r="D237" s="7">
        <f t="shared" si="15"/>
        <v>3.3453437856543638E-5</v>
      </c>
      <c r="E237" s="14">
        <f t="shared" si="13"/>
        <v>7.4084078863573701</v>
      </c>
      <c r="G237"/>
      <c r="H237" s="5">
        <f t="shared" si="14"/>
        <v>0.57838946961838467</v>
      </c>
    </row>
    <row r="238" spans="1:8" s="5" customFormat="1" x14ac:dyDescent="0.2">
      <c r="A238" s="3">
        <v>32485</v>
      </c>
      <c r="B238" s="4">
        <v>8.1650000000000004E-3</v>
      </c>
      <c r="C238" s="6">
        <f t="shared" si="12"/>
        <v>2.2094022339512282E-3</v>
      </c>
      <c r="D238" s="7">
        <f t="shared" si="15"/>
        <v>3.5447289300363926E-5</v>
      </c>
      <c r="E238" s="14">
        <f t="shared" si="13"/>
        <v>10.109753434196968</v>
      </c>
      <c r="G238"/>
      <c r="H238" s="5">
        <f t="shared" si="14"/>
        <v>0.59537626170652724</v>
      </c>
    </row>
    <row r="239" spans="1:8" s="5" customFormat="1" x14ac:dyDescent="0.2">
      <c r="A239" s="3">
        <v>32486</v>
      </c>
      <c r="B239" s="4">
        <v>8.1779999999999995E-3</v>
      </c>
      <c r="C239" s="6">
        <f t="shared" si="12"/>
        <v>1.5921616656459428E-3</v>
      </c>
      <c r="D239" s="7">
        <f t="shared" si="15"/>
        <v>3.448693209607122E-5</v>
      </c>
      <c r="E239" s="14">
        <f t="shared" si="13"/>
        <v>10.201424597616139</v>
      </c>
      <c r="G239"/>
      <c r="H239" s="5">
        <f t="shared" si="14"/>
        <v>0.5872557543019159</v>
      </c>
    </row>
    <row r="240" spans="1:8" s="5" customFormat="1" x14ac:dyDescent="0.2">
      <c r="A240" s="3">
        <v>32489</v>
      </c>
      <c r="B240" s="4">
        <v>8.1469999999999997E-3</v>
      </c>
      <c r="C240" s="6">
        <f t="shared" si="12"/>
        <v>-3.7906578625580556E-3</v>
      </c>
      <c r="D240" s="7">
        <f t="shared" si="15"/>
        <v>3.3483023892198025E-5</v>
      </c>
      <c r="E240" s="14">
        <f t="shared" si="13"/>
        <v>9.8753265567554038</v>
      </c>
      <c r="G240"/>
      <c r="H240" s="5">
        <f t="shared" si="14"/>
        <v>0.57864517532074888</v>
      </c>
    </row>
    <row r="241" spans="1:8" s="5" customFormat="1" x14ac:dyDescent="0.2">
      <c r="A241" s="3">
        <v>32490</v>
      </c>
      <c r="B241" s="4">
        <v>8.1250000000000003E-3</v>
      </c>
      <c r="C241" s="6">
        <f t="shared" si="12"/>
        <v>-2.7003805081624466E-3</v>
      </c>
      <c r="D241" s="7">
        <f t="shared" si="15"/>
        <v>3.2882477258093744E-5</v>
      </c>
      <c r="E241" s="14">
        <f t="shared" si="13"/>
        <v>10.100809531142515</v>
      </c>
      <c r="G241"/>
      <c r="H241" s="5">
        <f t="shared" si="14"/>
        <v>0.57343244814096228</v>
      </c>
    </row>
    <row r="242" spans="1:8" s="5" customFormat="1" x14ac:dyDescent="0.2">
      <c r="A242" s="3">
        <v>32491</v>
      </c>
      <c r="B242" s="4">
        <v>8.1569999999999993E-3</v>
      </c>
      <c r="C242" s="6">
        <f t="shared" si="12"/>
        <v>3.9384615384614203E-3</v>
      </c>
      <c r="D242" s="7">
        <f t="shared" si="15"/>
        <v>3.2078443942993471E-5</v>
      </c>
      <c r="E242" s="14">
        <f t="shared" si="13"/>
        <v>9.8637779113742194</v>
      </c>
      <c r="G242"/>
      <c r="H242" s="5">
        <f t="shared" si="14"/>
        <v>0.56637835360290267</v>
      </c>
    </row>
    <row r="243" spans="1:8" s="5" customFormat="1" x14ac:dyDescent="0.2">
      <c r="A243" s="3">
        <v>32492</v>
      </c>
      <c r="B243" s="4">
        <v>8.123E-3</v>
      </c>
      <c r="C243" s="6">
        <f t="shared" si="12"/>
        <v>-4.1681990928036424E-3</v>
      </c>
      <c r="D243" s="7">
        <f t="shared" si="15"/>
        <v>3.1557921408470548E-5</v>
      </c>
      <c r="E243" s="14">
        <f t="shared" si="13"/>
        <v>9.8131463812482984</v>
      </c>
      <c r="G243"/>
      <c r="H243" s="5">
        <f t="shared" si="14"/>
        <v>0.561764375948409</v>
      </c>
    </row>
    <row r="244" spans="1:8" s="5" customFormat="1" x14ac:dyDescent="0.2">
      <c r="A244" s="3">
        <v>32493</v>
      </c>
      <c r="B244" s="4">
        <v>8.0560000000000007E-3</v>
      </c>
      <c r="C244" s="6">
        <f t="shared" si="12"/>
        <v>-8.2481841684106053E-3</v>
      </c>
      <c r="D244" s="7">
        <f t="shared" si="15"/>
        <v>3.1112268784453912E-5</v>
      </c>
      <c r="E244" s="14">
        <f t="shared" si="13"/>
        <v>8.1912294092332623</v>
      </c>
      <c r="G244"/>
      <c r="H244" s="5">
        <f t="shared" si="14"/>
        <v>0.5577837285584254</v>
      </c>
    </row>
    <row r="245" spans="1:8" s="5" customFormat="1" x14ac:dyDescent="0.2">
      <c r="A245" s="3">
        <v>32496</v>
      </c>
      <c r="B245" s="4">
        <v>8.0630000000000007E-3</v>
      </c>
      <c r="C245" s="6">
        <f t="shared" si="12"/>
        <v>8.6891757696127864E-4</v>
      </c>
      <c r="D245" s="7">
        <f t="shared" si="15"/>
        <v>3.2272278154393777E-5</v>
      </c>
      <c r="E245" s="14">
        <f t="shared" si="13"/>
        <v>10.31790671578136</v>
      </c>
      <c r="G245"/>
      <c r="H245" s="5">
        <f t="shared" si="14"/>
        <v>0.56808694892942035</v>
      </c>
    </row>
    <row r="246" spans="1:8" s="5" customFormat="1" x14ac:dyDescent="0.2">
      <c r="A246" s="3">
        <v>32497</v>
      </c>
      <c r="B246" s="4">
        <v>7.9900000000000006E-3</v>
      </c>
      <c r="C246" s="6">
        <f t="shared" si="12"/>
        <v>-9.0537020959940637E-3</v>
      </c>
      <c r="D246" s="7">
        <f t="shared" si="15"/>
        <v>3.1282027700699464E-5</v>
      </c>
      <c r="E246" s="14">
        <f t="shared" si="13"/>
        <v>7.752127677630023</v>
      </c>
      <c r="G246"/>
      <c r="H246" s="5">
        <f t="shared" si="14"/>
        <v>0.55930338547785907</v>
      </c>
    </row>
    <row r="247" spans="1:8" s="5" customFormat="1" x14ac:dyDescent="0.2">
      <c r="A247" s="3">
        <v>32498</v>
      </c>
      <c r="B247" s="4">
        <v>8.0420000000000005E-3</v>
      </c>
      <c r="C247" s="6">
        <f t="shared" si="12"/>
        <v>6.5081351689611966E-3</v>
      </c>
      <c r="D247" s="7">
        <f t="shared" si="15"/>
        <v>3.2874593591193015E-5</v>
      </c>
      <c r="E247" s="14">
        <f t="shared" si="13"/>
        <v>9.0344044374832961</v>
      </c>
      <c r="G247"/>
      <c r="H247" s="5">
        <f t="shared" si="14"/>
        <v>0.5733637029948182</v>
      </c>
    </row>
    <row r="248" spans="1:8" s="5" customFormat="1" x14ac:dyDescent="0.2">
      <c r="A248" s="3">
        <v>32499</v>
      </c>
      <c r="B248" s="4">
        <v>8.0210000000000004E-3</v>
      </c>
      <c r="C248" s="6">
        <f t="shared" si="12"/>
        <v>-2.6112907237005947E-3</v>
      </c>
      <c r="D248" s="7">
        <f t="shared" si="15"/>
        <v>3.3172487252590869E-5</v>
      </c>
      <c r="E248" s="14">
        <f t="shared" si="13"/>
        <v>10.108232654035307</v>
      </c>
      <c r="G248"/>
      <c r="H248" s="5">
        <f t="shared" si="14"/>
        <v>0.57595561680211849</v>
      </c>
    </row>
    <row r="249" spans="1:8" s="5" customFormat="1" x14ac:dyDescent="0.2">
      <c r="A249" s="3">
        <v>32500</v>
      </c>
      <c r="B249" s="4">
        <v>8.0260000000000001E-3</v>
      </c>
      <c r="C249" s="6">
        <f t="shared" si="12"/>
        <v>6.2336367036526573E-4</v>
      </c>
      <c r="D249" s="7">
        <f t="shared" si="15"/>
        <v>3.2344473917450904E-5</v>
      </c>
      <c r="E249" s="14">
        <f t="shared" si="13"/>
        <v>10.327053504542199</v>
      </c>
      <c r="G249"/>
      <c r="H249" s="5">
        <f t="shared" si="14"/>
        <v>0.56872202276200723</v>
      </c>
    </row>
    <row r="250" spans="1:8" s="5" customFormat="1" x14ac:dyDescent="0.2">
      <c r="A250" s="3">
        <v>32505</v>
      </c>
      <c r="B250" s="4">
        <v>7.9550000000000003E-3</v>
      </c>
      <c r="C250" s="6">
        <f t="shared" si="12"/>
        <v>-8.8462496885123205E-3</v>
      </c>
      <c r="D250" s="7">
        <f t="shared" si="15"/>
        <v>3.134044197412619E-5</v>
      </c>
      <c r="E250" s="14">
        <f t="shared" si="13"/>
        <v>7.8736315326982043</v>
      </c>
      <c r="G250"/>
      <c r="H250" s="5">
        <f t="shared" si="14"/>
        <v>0.55982534753373026</v>
      </c>
    </row>
    <row r="251" spans="1:8" s="5" customFormat="1" x14ac:dyDescent="0.2">
      <c r="A251" s="3">
        <v>32506</v>
      </c>
      <c r="B251" s="4">
        <v>7.9620000000000003E-3</v>
      </c>
      <c r="C251" s="6">
        <f t="shared" si="12"/>
        <v>8.7994971715902725E-4</v>
      </c>
      <c r="D251" s="7">
        <f t="shared" si="15"/>
        <v>3.281450045135313E-5</v>
      </c>
      <c r="E251" s="14">
        <f t="shared" si="13"/>
        <v>10.301043427023451</v>
      </c>
      <c r="G251"/>
      <c r="H251" s="5">
        <f t="shared" si="14"/>
        <v>0.57283942297430201</v>
      </c>
    </row>
    <row r="252" spans="1:8" s="5" customFormat="1" x14ac:dyDescent="0.2">
      <c r="A252" s="3">
        <v>32507</v>
      </c>
      <c r="B252" s="4">
        <v>8.0059999999999992E-3</v>
      </c>
      <c r="C252" s="6">
        <f t="shared" si="12"/>
        <v>5.5262496860084024E-3</v>
      </c>
      <c r="D252" s="7">
        <f t="shared" si="15"/>
        <v>3.1807819945517884E-5</v>
      </c>
      <c r="E252" s="14">
        <f t="shared" si="13"/>
        <v>9.3956748825562322</v>
      </c>
      <c r="G252"/>
      <c r="H252" s="5">
        <f t="shared" si="14"/>
        <v>0.56398421915438279</v>
      </c>
    </row>
    <row r="253" spans="1:8" s="5" customFormat="1" x14ac:dyDescent="0.2">
      <c r="A253" s="3">
        <v>32511</v>
      </c>
      <c r="B253" s="4">
        <v>8.0999999999999996E-3</v>
      </c>
      <c r="C253" s="6">
        <f t="shared" si="12"/>
        <v>1.1741194104421726E-2</v>
      </c>
      <c r="D253" s="7">
        <f t="shared" si="15"/>
        <v>3.1767968189193622E-5</v>
      </c>
      <c r="E253" s="14">
        <f t="shared" si="13"/>
        <v>6.0175979909667712</v>
      </c>
      <c r="G253"/>
      <c r="H253" s="5">
        <f t="shared" si="14"/>
        <v>0.56363080282391975</v>
      </c>
    </row>
    <row r="254" spans="1:8" s="5" customFormat="1" x14ac:dyDescent="0.2">
      <c r="A254" s="3">
        <v>32512</v>
      </c>
      <c r="B254" s="4">
        <v>8.0160000000000006E-3</v>
      </c>
      <c r="C254" s="6">
        <f t="shared" si="12"/>
        <v>-1.0370370370370249E-2</v>
      </c>
      <c r="D254" s="7">
        <f t="shared" si="15"/>
        <v>3.5101169197786534E-5</v>
      </c>
      <c r="E254" s="14">
        <f t="shared" si="13"/>
        <v>7.193429981485437</v>
      </c>
      <c r="G254"/>
      <c r="H254" s="5">
        <f t="shared" si="14"/>
        <v>0.59246239710032678</v>
      </c>
    </row>
    <row r="255" spans="1:8" s="5" customFormat="1" x14ac:dyDescent="0.2">
      <c r="A255" s="3">
        <v>32513</v>
      </c>
      <c r="B255" s="4">
        <v>7.9690000000000004E-3</v>
      </c>
      <c r="C255" s="6">
        <f t="shared" si="12"/>
        <v>-5.8632734530938329E-3</v>
      </c>
      <c r="D255" s="7">
        <f t="shared" si="15"/>
        <v>3.7377290951679976E-5</v>
      </c>
      <c r="E255" s="14">
        <f t="shared" si="13"/>
        <v>9.2746915536404924</v>
      </c>
      <c r="G255"/>
      <c r="H255" s="5">
        <f t="shared" si="14"/>
        <v>0.61136969954095677</v>
      </c>
    </row>
    <row r="256" spans="1:8" s="5" customFormat="1" x14ac:dyDescent="0.2">
      <c r="A256" s="3">
        <v>32514</v>
      </c>
      <c r="B256" s="4">
        <v>7.9000000000000008E-3</v>
      </c>
      <c r="C256" s="6">
        <f t="shared" si="12"/>
        <v>-8.6585518885681535E-3</v>
      </c>
      <c r="D256" s="7">
        <f t="shared" si="15"/>
        <v>3.7283054543937226E-5</v>
      </c>
      <c r="E256" s="14">
        <f t="shared" si="13"/>
        <v>8.1861245712283619</v>
      </c>
      <c r="G256"/>
      <c r="H256" s="5">
        <f t="shared" si="14"/>
        <v>0.61059851411493971</v>
      </c>
    </row>
    <row r="257" spans="1:8" s="5" customFormat="1" x14ac:dyDescent="0.2">
      <c r="A257" s="3">
        <v>32517</v>
      </c>
      <c r="B257" s="4">
        <v>7.9050000000000006E-3</v>
      </c>
      <c r="C257" s="6">
        <f t="shared" si="12"/>
        <v>6.3291139240503739E-4</v>
      </c>
      <c r="D257" s="7">
        <f t="shared" si="15"/>
        <v>3.8467168584730746E-5</v>
      </c>
      <c r="E257" s="14">
        <f t="shared" si="13"/>
        <v>10.155291971274623</v>
      </c>
      <c r="G257"/>
      <c r="H257" s="5">
        <f t="shared" si="14"/>
        <v>0.62021906278935623</v>
      </c>
    </row>
    <row r="258" spans="1:8" s="5" customFormat="1" x14ac:dyDescent="0.2">
      <c r="A258" s="3">
        <v>32518</v>
      </c>
      <c r="B258" s="4">
        <v>7.9439999999999997E-3</v>
      </c>
      <c r="C258" s="6">
        <f t="shared" si="12"/>
        <v>4.933586337760797E-3</v>
      </c>
      <c r="D258" s="7">
        <f t="shared" si="15"/>
        <v>3.7271142684063501E-5</v>
      </c>
      <c r="E258" s="14">
        <f t="shared" si="13"/>
        <v>9.5442316760268238</v>
      </c>
      <c r="G258"/>
      <c r="H258" s="5">
        <f t="shared" si="14"/>
        <v>0.61050096383268304</v>
      </c>
    </row>
    <row r="259" spans="1:8" s="5" customFormat="1" x14ac:dyDescent="0.2">
      <c r="A259" s="3">
        <v>32519</v>
      </c>
      <c r="B259" s="4">
        <v>7.9439999999999997E-3</v>
      </c>
      <c r="C259" s="6">
        <f t="shared" ref="C259:C322" si="16">(B259-B258)/B258</f>
        <v>0</v>
      </c>
      <c r="D259" s="7">
        <f t="shared" si="15"/>
        <v>3.6864863766785865E-5</v>
      </c>
      <c r="E259" s="14">
        <f t="shared" si="13"/>
        <v>10.208251661991692</v>
      </c>
      <c r="G259"/>
      <c r="H259" s="5">
        <f t="shared" si="14"/>
        <v>0.6071644239148557</v>
      </c>
    </row>
    <row r="260" spans="1:8" s="5" customFormat="1" x14ac:dyDescent="0.2">
      <c r="A260" s="3">
        <v>32520</v>
      </c>
      <c r="B260" s="4">
        <v>7.9430000000000004E-3</v>
      </c>
      <c r="C260" s="6">
        <f t="shared" si="16"/>
        <v>-1.258811681771482E-4</v>
      </c>
      <c r="D260" s="7">
        <f t="shared" si="15"/>
        <v>3.5706595325669051E-5</v>
      </c>
      <c r="E260" s="14">
        <f t="shared" ref="E260:E323" si="17">-LN(D260)-C260*C260/D260</f>
        <v>10.239731357746868</v>
      </c>
      <c r="G260"/>
      <c r="H260" s="5">
        <f t="shared" si="14"/>
        <v>0.5975499587956562</v>
      </c>
    </row>
    <row r="261" spans="1:8" s="5" customFormat="1" x14ac:dyDescent="0.2">
      <c r="A261" s="3">
        <v>32521</v>
      </c>
      <c r="B261" s="4">
        <v>7.9080000000000001E-3</v>
      </c>
      <c r="C261" s="6">
        <f t="shared" si="16"/>
        <v>-4.406395568425067E-3</v>
      </c>
      <c r="D261" s="7">
        <f t="shared" si="15"/>
        <v>3.4585216747793062E-5</v>
      </c>
      <c r="E261" s="14">
        <f t="shared" si="17"/>
        <v>9.7106789889230551</v>
      </c>
      <c r="G261"/>
      <c r="H261" s="5">
        <f t="shared" ref="H261:H324" si="18">SQRT(D261)*100</f>
        <v>0.58809197195500862</v>
      </c>
    </row>
    <row r="262" spans="1:8" s="5" customFormat="1" x14ac:dyDescent="0.2">
      <c r="A262" s="3">
        <v>32524</v>
      </c>
      <c r="B262" s="4">
        <v>7.8079999999999998E-3</v>
      </c>
      <c r="C262" s="6">
        <f t="shared" si="16"/>
        <v>-1.2645422357106761E-2</v>
      </c>
      <c r="D262" s="7">
        <f t="shared" ref="D262:D325" si="19">$J$1*D261+(1-$J$1)*C261*C261</f>
        <v>3.4108620596680971E-5</v>
      </c>
      <c r="E262" s="14">
        <f t="shared" si="17"/>
        <v>5.5977993510582458</v>
      </c>
      <c r="G262"/>
      <c r="H262" s="5">
        <f t="shared" si="18"/>
        <v>0.58402586070037144</v>
      </c>
    </row>
    <row r="263" spans="1:8" s="5" customFormat="1" x14ac:dyDescent="0.2">
      <c r="A263" s="3">
        <v>32525</v>
      </c>
      <c r="B263" s="4">
        <v>7.8399999999999997E-3</v>
      </c>
      <c r="C263" s="6">
        <f t="shared" si="16"/>
        <v>4.0983606557376939E-3</v>
      </c>
      <c r="D263" s="7">
        <f t="shared" si="19"/>
        <v>3.8061109174430537E-5</v>
      </c>
      <c r="E263" s="14">
        <f t="shared" si="17"/>
        <v>9.7350124938241009</v>
      </c>
      <c r="G263"/>
      <c r="H263" s="5">
        <f t="shared" si="18"/>
        <v>0.6169368620404404</v>
      </c>
    </row>
    <row r="264" spans="1:8" s="5" customFormat="1" x14ac:dyDescent="0.2">
      <c r="A264" s="3">
        <v>32526</v>
      </c>
      <c r="B264" s="4">
        <v>7.816E-3</v>
      </c>
      <c r="C264" s="6">
        <f t="shared" si="16"/>
        <v>-3.0612244897958822E-3</v>
      </c>
      <c r="D264" s="7">
        <f t="shared" si="19"/>
        <v>3.7392991795659601E-5</v>
      </c>
      <c r="E264" s="14">
        <f t="shared" si="17"/>
        <v>9.9434162479544028</v>
      </c>
      <c r="G264"/>
      <c r="H264" s="5">
        <f t="shared" si="18"/>
        <v>0.61149809317494697</v>
      </c>
    </row>
    <row r="265" spans="1:8" s="5" customFormat="1" x14ac:dyDescent="0.2">
      <c r="A265" s="3">
        <v>32527</v>
      </c>
      <c r="B265" s="4">
        <v>7.7229999999999998E-3</v>
      </c>
      <c r="C265" s="6">
        <f t="shared" si="16"/>
        <v>-1.1898669396110569E-2</v>
      </c>
      <c r="D265" s="7">
        <f t="shared" si="19"/>
        <v>3.6512563252985701E-5</v>
      </c>
      <c r="E265" s="14">
        <f t="shared" si="17"/>
        <v>6.3403303473291954</v>
      </c>
      <c r="G265"/>
      <c r="H265" s="5">
        <f t="shared" si="18"/>
        <v>0.60425626395582943</v>
      </c>
    </row>
    <row r="266" spans="1:8" s="5" customFormat="1" x14ac:dyDescent="0.2">
      <c r="A266" s="3">
        <v>32528</v>
      </c>
      <c r="B266" s="4">
        <v>7.8130000000000005E-3</v>
      </c>
      <c r="C266" s="6">
        <f t="shared" si="16"/>
        <v>1.1653502524925634E-2</v>
      </c>
      <c r="D266" s="7">
        <f t="shared" si="19"/>
        <v>3.9813656851768357E-5</v>
      </c>
      <c r="E266" s="14">
        <f t="shared" si="17"/>
        <v>6.7203071588321457</v>
      </c>
      <c r="G266"/>
      <c r="H266" s="5">
        <f t="shared" si="18"/>
        <v>0.63098064036678936</v>
      </c>
    </row>
    <row r="267" spans="1:8" s="5" customFormat="1" x14ac:dyDescent="0.2">
      <c r="A267" s="3">
        <v>32531</v>
      </c>
      <c r="B267" s="4">
        <v>7.7970000000000001E-3</v>
      </c>
      <c r="C267" s="6">
        <f t="shared" si="16"/>
        <v>-2.0478689363881207E-3</v>
      </c>
      <c r="D267" s="7">
        <f t="shared" si="19"/>
        <v>4.2829610636066701E-5</v>
      </c>
      <c r="E267" s="14">
        <f t="shared" si="17"/>
        <v>9.960363385752073</v>
      </c>
      <c r="G267"/>
      <c r="H267" s="5">
        <f t="shared" si="18"/>
        <v>0.65444335611316817</v>
      </c>
    </row>
    <row r="268" spans="1:8" s="5" customFormat="1" x14ac:dyDescent="0.2">
      <c r="A268" s="3">
        <v>32532</v>
      </c>
      <c r="B268" s="4">
        <v>7.8720000000000005E-3</v>
      </c>
      <c r="C268" s="6">
        <f t="shared" si="16"/>
        <v>9.619084263178198E-3</v>
      </c>
      <c r="D268" s="7">
        <f t="shared" si="19"/>
        <v>4.1615699241914513E-5</v>
      </c>
      <c r="E268" s="14">
        <f t="shared" si="17"/>
        <v>7.8636706494027049</v>
      </c>
      <c r="G268"/>
      <c r="H268" s="5">
        <f t="shared" si="18"/>
        <v>0.64510231159029741</v>
      </c>
    </row>
    <row r="269" spans="1:8" s="5" customFormat="1" x14ac:dyDescent="0.2">
      <c r="A269" s="3">
        <v>32533</v>
      </c>
      <c r="B269" s="4">
        <v>7.8309999999999994E-3</v>
      </c>
      <c r="C269" s="6">
        <f t="shared" si="16"/>
        <v>-5.2083333333334736E-3</v>
      </c>
      <c r="D269" s="7">
        <f t="shared" si="19"/>
        <v>4.3215290139816055E-5</v>
      </c>
      <c r="E269" s="14">
        <f t="shared" si="17"/>
        <v>9.4216046518681935</v>
      </c>
      <c r="G269"/>
      <c r="H269" s="5">
        <f t="shared" si="18"/>
        <v>0.65738337475035102</v>
      </c>
    </row>
    <row r="270" spans="1:8" s="5" customFormat="1" x14ac:dyDescent="0.2">
      <c r="A270" s="3">
        <v>32534</v>
      </c>
      <c r="B270" s="4">
        <v>7.8059999999999996E-3</v>
      </c>
      <c r="C270" s="6">
        <f t="shared" si="16"/>
        <v>-3.1924403013663455E-3</v>
      </c>
      <c r="D270" s="7">
        <f t="shared" si="19"/>
        <v>4.2709798935168247E-5</v>
      </c>
      <c r="E270" s="14">
        <f t="shared" si="17"/>
        <v>9.82245602633472</v>
      </c>
      <c r="G270"/>
      <c r="H270" s="5">
        <f t="shared" si="18"/>
        <v>0.65352734399693058</v>
      </c>
    </row>
    <row r="271" spans="1:8" s="5" customFormat="1" x14ac:dyDescent="0.2">
      <c r="A271" s="3">
        <v>32535</v>
      </c>
      <c r="B271" s="4">
        <v>7.7809999999999997E-3</v>
      </c>
      <c r="C271" s="6">
        <f t="shared" si="16"/>
        <v>-3.2026646169612924E-3</v>
      </c>
      <c r="D271" s="7">
        <f t="shared" si="19"/>
        <v>4.1688102046048963E-5</v>
      </c>
      <c r="E271" s="14">
        <f t="shared" si="17"/>
        <v>9.8392519134777743</v>
      </c>
      <c r="G271"/>
      <c r="H271" s="5">
        <f t="shared" si="18"/>
        <v>0.64566324075363746</v>
      </c>
    </row>
    <row r="272" spans="1:8" s="5" customFormat="1" x14ac:dyDescent="0.2">
      <c r="A272" s="3">
        <v>32538</v>
      </c>
      <c r="B272" s="4">
        <v>7.7169999999999999E-3</v>
      </c>
      <c r="C272" s="6">
        <f t="shared" si="16"/>
        <v>-8.2251638606862642E-3</v>
      </c>
      <c r="D272" s="7">
        <f t="shared" si="19"/>
        <v>4.0700560533560201E-5</v>
      </c>
      <c r="E272" s="14">
        <f t="shared" si="17"/>
        <v>8.4470478381381842</v>
      </c>
      <c r="G272"/>
      <c r="H272" s="5">
        <f t="shared" si="18"/>
        <v>0.63796990942802467</v>
      </c>
    </row>
    <row r="273" spans="1:8" s="5" customFormat="1" x14ac:dyDescent="0.2">
      <c r="A273" s="3">
        <v>32539</v>
      </c>
      <c r="B273" s="4">
        <v>7.7190000000000002E-3</v>
      </c>
      <c r="C273" s="6">
        <f t="shared" si="16"/>
        <v>2.5916807049374956E-4</v>
      </c>
      <c r="D273" s="7">
        <f t="shared" si="19"/>
        <v>4.1547397551820166E-5</v>
      </c>
      <c r="E273" s="14">
        <f t="shared" si="17"/>
        <v>10.087059010998372</v>
      </c>
      <c r="G273"/>
      <c r="H273" s="5">
        <f t="shared" si="18"/>
        <v>0.64457270770503594</v>
      </c>
    </row>
    <row r="274" spans="1:8" s="5" customFormat="1" x14ac:dyDescent="0.2">
      <c r="A274" s="3">
        <v>32540</v>
      </c>
      <c r="B274" s="4">
        <v>7.6959999999999997E-3</v>
      </c>
      <c r="C274" s="6">
        <f t="shared" si="16"/>
        <v>-2.9796605777951094E-3</v>
      </c>
      <c r="D274" s="7">
        <f t="shared" si="19"/>
        <v>4.0244117522866699E-5</v>
      </c>
      <c r="E274" s="14">
        <f t="shared" si="17"/>
        <v>9.8999336720374931</v>
      </c>
      <c r="G274"/>
      <c r="H274" s="5">
        <f t="shared" si="18"/>
        <v>0.63438251491404374</v>
      </c>
    </row>
    <row r="275" spans="1:8" s="5" customFormat="1" x14ac:dyDescent="0.2">
      <c r="A275" s="3">
        <v>32541</v>
      </c>
      <c r="B275" s="4">
        <v>7.7190000000000002E-3</v>
      </c>
      <c r="C275" s="6">
        <f t="shared" si="16"/>
        <v>2.9885654885655473E-3</v>
      </c>
      <c r="D275" s="7">
        <f t="shared" si="19"/>
        <v>3.9258627723535941E-5</v>
      </c>
      <c r="E275" s="14">
        <f t="shared" si="17"/>
        <v>9.9178345887188595</v>
      </c>
      <c r="G275"/>
      <c r="H275" s="5">
        <f t="shared" si="18"/>
        <v>0.62656705725353878</v>
      </c>
    </row>
    <row r="276" spans="1:8" s="5" customFormat="1" x14ac:dyDescent="0.2">
      <c r="A276" s="3">
        <v>32542</v>
      </c>
      <c r="B276" s="4">
        <v>7.7460000000000003E-3</v>
      </c>
      <c r="C276" s="6">
        <f t="shared" si="16"/>
        <v>3.4978624174115966E-3</v>
      </c>
      <c r="D276" s="7">
        <f t="shared" si="19"/>
        <v>3.830577115672598E-5</v>
      </c>
      <c r="E276" s="14">
        <f t="shared" si="17"/>
        <v>9.850505338571427</v>
      </c>
      <c r="G276"/>
      <c r="H276" s="5">
        <f t="shared" si="18"/>
        <v>0.61891656268616679</v>
      </c>
    </row>
    <row r="277" spans="1:8" s="5" customFormat="1" x14ac:dyDescent="0.2">
      <c r="A277" s="3">
        <v>32545</v>
      </c>
      <c r="B277" s="4">
        <v>7.7159999999999998E-3</v>
      </c>
      <c r="C277" s="6">
        <f t="shared" si="16"/>
        <v>-3.8729666924865107E-3</v>
      </c>
      <c r="D277" s="7">
        <f t="shared" si="19"/>
        <v>3.7486646919632175E-5</v>
      </c>
      <c r="E277" s="14">
        <f t="shared" si="17"/>
        <v>9.7913867281459819</v>
      </c>
      <c r="G277"/>
      <c r="H277" s="5">
        <f t="shared" si="18"/>
        <v>0.6122633985437328</v>
      </c>
    </row>
    <row r="278" spans="1:8" s="5" customFormat="1" x14ac:dyDescent="0.2">
      <c r="A278" s="3">
        <v>32546</v>
      </c>
      <c r="B278" s="4">
        <v>7.7229999999999998E-3</v>
      </c>
      <c r="C278" s="6">
        <f t="shared" si="16"/>
        <v>9.0720580611716717E-4</v>
      </c>
      <c r="D278" s="7">
        <f t="shared" si="19"/>
        <v>3.6780128022569105E-5</v>
      </c>
      <c r="E278" s="14">
        <f t="shared" si="17"/>
        <v>10.188176036116518</v>
      </c>
      <c r="G278"/>
      <c r="H278" s="5">
        <f t="shared" si="18"/>
        <v>0.60646622348296619</v>
      </c>
    </row>
    <row r="279" spans="1:8" s="5" customFormat="1" x14ac:dyDescent="0.2">
      <c r="A279" s="3">
        <v>32547</v>
      </c>
      <c r="B279" s="4">
        <v>7.7200000000000003E-3</v>
      </c>
      <c r="C279" s="6">
        <f t="shared" si="16"/>
        <v>-3.8845008416412417E-4</v>
      </c>
      <c r="D279" s="7">
        <f t="shared" si="19"/>
        <v>3.5650380711705358E-5</v>
      </c>
      <c r="E279" s="14">
        <f t="shared" si="17"/>
        <v>10.23751814136588</v>
      </c>
      <c r="G279"/>
      <c r="H279" s="5">
        <f t="shared" si="18"/>
        <v>0.59707939766588292</v>
      </c>
    </row>
    <row r="280" spans="1:8" s="5" customFormat="1" x14ac:dyDescent="0.2">
      <c r="A280" s="3">
        <v>32548</v>
      </c>
      <c r="B280" s="4">
        <v>7.7860000000000004E-3</v>
      </c>
      <c r="C280" s="6">
        <f t="shared" si="16"/>
        <v>8.5492227979274728E-3</v>
      </c>
      <c r="D280" s="7">
        <f t="shared" si="19"/>
        <v>3.4535011453582949E-5</v>
      </c>
      <c r="E280" s="14">
        <f t="shared" si="17"/>
        <v>8.1571568395539575</v>
      </c>
      <c r="G280"/>
      <c r="H280" s="5">
        <f t="shared" si="18"/>
        <v>0.58766496793311529</v>
      </c>
    </row>
    <row r="281" spans="1:8" s="5" customFormat="1" x14ac:dyDescent="0.2">
      <c r="A281" s="3">
        <v>32549</v>
      </c>
      <c r="B281" s="4">
        <v>7.8279999999999999E-3</v>
      </c>
      <c r="C281" s="6">
        <f t="shared" si="16"/>
        <v>5.3942974569739918E-3</v>
      </c>
      <c r="D281" s="7">
        <f t="shared" si="19"/>
        <v>3.5746357635437086E-5</v>
      </c>
      <c r="E281" s="14">
        <f t="shared" si="17"/>
        <v>9.42503672290362</v>
      </c>
      <c r="G281"/>
      <c r="H281" s="5">
        <f t="shared" si="18"/>
        <v>0.59788257739657447</v>
      </c>
    </row>
    <row r="282" spans="1:8" s="5" customFormat="1" x14ac:dyDescent="0.2">
      <c r="A282" s="3">
        <v>32552</v>
      </c>
      <c r="B282" s="4">
        <v>7.7739999999999997E-3</v>
      </c>
      <c r="C282" s="6">
        <f t="shared" si="16"/>
        <v>-6.8983137455288996E-3</v>
      </c>
      <c r="D282" s="7">
        <f t="shared" si="19"/>
        <v>3.5537484834747303E-5</v>
      </c>
      <c r="E282" s="14">
        <f t="shared" si="17"/>
        <v>8.9058650940398163</v>
      </c>
      <c r="G282"/>
      <c r="H282" s="5">
        <f t="shared" si="18"/>
        <v>0.59613324714150362</v>
      </c>
    </row>
    <row r="283" spans="1:8" s="5" customFormat="1" x14ac:dyDescent="0.2">
      <c r="A283" s="3">
        <v>32553</v>
      </c>
      <c r="B283" s="4">
        <v>7.8650000000000005E-3</v>
      </c>
      <c r="C283" s="6">
        <f t="shared" si="16"/>
        <v>1.17056856187292E-2</v>
      </c>
      <c r="D283" s="7">
        <f t="shared" si="19"/>
        <v>3.5916063837098462E-5</v>
      </c>
      <c r="E283" s="14">
        <f t="shared" si="17"/>
        <v>6.4192342363503991</v>
      </c>
      <c r="G283"/>
      <c r="H283" s="5">
        <f t="shared" si="18"/>
        <v>0.59930012378689246</v>
      </c>
    </row>
    <row r="284" spans="1:8" s="5" customFormat="1" x14ac:dyDescent="0.2">
      <c r="A284" s="3">
        <v>32554</v>
      </c>
      <c r="B284" s="4">
        <v>7.9590000000000008E-3</v>
      </c>
      <c r="C284" s="6">
        <f t="shared" si="16"/>
        <v>1.1951684678957448E-2</v>
      </c>
      <c r="D284" s="7">
        <f t="shared" si="19"/>
        <v>3.9092776000700707E-5</v>
      </c>
      <c r="E284" s="14">
        <f t="shared" si="17"/>
        <v>6.4956300838477992</v>
      </c>
      <c r="G284"/>
      <c r="H284" s="5">
        <f t="shared" si="18"/>
        <v>0.62524216109201003</v>
      </c>
    </row>
    <row r="285" spans="1:8" s="5" customFormat="1" x14ac:dyDescent="0.2">
      <c r="A285" s="3">
        <v>32555</v>
      </c>
      <c r="B285" s="4">
        <v>7.9129999999999999E-3</v>
      </c>
      <c r="C285" s="6">
        <f t="shared" si="16"/>
        <v>-5.7796205553462621E-3</v>
      </c>
      <c r="D285" s="7">
        <f t="shared" si="19"/>
        <v>4.2352528721153011E-5</v>
      </c>
      <c r="E285" s="14">
        <f t="shared" si="17"/>
        <v>9.2807688671430597</v>
      </c>
      <c r="G285"/>
      <c r="H285" s="5">
        <f t="shared" si="18"/>
        <v>0.65078820457313924</v>
      </c>
    </row>
    <row r="286" spans="1:8" s="5" customFormat="1" x14ac:dyDescent="0.2">
      <c r="A286" s="3">
        <v>32556</v>
      </c>
      <c r="B286" s="4">
        <v>7.9450000000000007E-3</v>
      </c>
      <c r="C286" s="6">
        <f t="shared" si="16"/>
        <v>4.0439782636169314E-3</v>
      </c>
      <c r="D286" s="7">
        <f t="shared" si="19"/>
        <v>4.2071372590058772E-5</v>
      </c>
      <c r="E286" s="14">
        <f t="shared" si="17"/>
        <v>9.6874283530557666</v>
      </c>
      <c r="G286"/>
      <c r="H286" s="5">
        <f t="shared" si="18"/>
        <v>0.64862448758938152</v>
      </c>
    </row>
    <row r="287" spans="1:8" s="5" customFormat="1" x14ac:dyDescent="0.2">
      <c r="A287" s="3">
        <v>32559</v>
      </c>
      <c r="B287" s="4">
        <v>7.9109999999999996E-3</v>
      </c>
      <c r="C287" s="6">
        <f t="shared" si="16"/>
        <v>-4.2794210195092565E-3</v>
      </c>
      <c r="D287" s="7">
        <f t="shared" si="19"/>
        <v>4.1263343052647359E-5</v>
      </c>
      <c r="E287" s="14">
        <f t="shared" si="17"/>
        <v>9.6517173055301306</v>
      </c>
      <c r="G287"/>
      <c r="H287" s="5">
        <f t="shared" si="18"/>
        <v>0.6423654960584928</v>
      </c>
    </row>
    <row r="288" spans="1:8" s="5" customFormat="1" x14ac:dyDescent="0.2">
      <c r="A288" s="3">
        <v>32560</v>
      </c>
      <c r="B288" s="4">
        <v>7.868E-3</v>
      </c>
      <c r="C288" s="6">
        <f t="shared" si="16"/>
        <v>-5.4354695992920787E-3</v>
      </c>
      <c r="D288" s="7">
        <f t="shared" si="19"/>
        <v>4.0542273156283622E-5</v>
      </c>
      <c r="E288" s="14">
        <f t="shared" si="17"/>
        <v>9.3844363566912374</v>
      </c>
      <c r="G288"/>
      <c r="H288" s="5">
        <f t="shared" si="18"/>
        <v>0.63672814572848613</v>
      </c>
    </row>
    <row r="289" spans="1:8" s="5" customFormat="1" x14ac:dyDescent="0.2">
      <c r="A289" s="3">
        <v>32561</v>
      </c>
      <c r="B289" s="4">
        <v>7.9100000000000004E-3</v>
      </c>
      <c r="C289" s="6">
        <f t="shared" si="16"/>
        <v>5.3380782918149936E-3</v>
      </c>
      <c r="D289" s="7">
        <f t="shared" si="19"/>
        <v>4.0196725405772505E-5</v>
      </c>
      <c r="E289" s="14">
        <f t="shared" si="17"/>
        <v>9.4128344466444851</v>
      </c>
      <c r="G289"/>
      <c r="H289" s="5">
        <f t="shared" si="18"/>
        <v>0.63400887537772299</v>
      </c>
    </row>
    <row r="290" spans="1:8" s="5" customFormat="1" x14ac:dyDescent="0.2">
      <c r="A290" s="3">
        <v>32562</v>
      </c>
      <c r="B290" s="4">
        <v>7.9310000000000005E-3</v>
      </c>
      <c r="C290" s="6">
        <f t="shared" si="16"/>
        <v>2.6548672566371915E-3</v>
      </c>
      <c r="D290" s="7">
        <f t="shared" si="19"/>
        <v>3.9829067821503263E-5</v>
      </c>
      <c r="E290" s="14">
        <f t="shared" si="17"/>
        <v>9.9539493391989158</v>
      </c>
      <c r="G290"/>
      <c r="H290" s="5">
        <f t="shared" si="18"/>
        <v>0.63110274774796582</v>
      </c>
    </row>
    <row r="291" spans="1:8" s="5" customFormat="1" x14ac:dyDescent="0.2">
      <c r="A291" s="3">
        <v>32563</v>
      </c>
      <c r="B291" s="4">
        <v>7.8989999999999998E-3</v>
      </c>
      <c r="C291" s="6">
        <f t="shared" si="16"/>
        <v>-4.0348001513051037E-3</v>
      </c>
      <c r="D291" s="7">
        <f t="shared" si="19"/>
        <v>3.8799119474375433E-5</v>
      </c>
      <c r="E291" s="14">
        <f t="shared" si="17"/>
        <v>9.7375258478659816</v>
      </c>
      <c r="G291"/>
      <c r="H291" s="5">
        <f t="shared" si="18"/>
        <v>0.62288939206231009</v>
      </c>
    </row>
    <row r="292" spans="1:8" s="5" customFormat="1" x14ac:dyDescent="0.2">
      <c r="A292" s="3">
        <v>32566</v>
      </c>
      <c r="B292" s="4">
        <v>7.9299999999999995E-3</v>
      </c>
      <c r="C292" s="6">
        <f t="shared" si="16"/>
        <v>3.9245474110646637E-3</v>
      </c>
      <c r="D292" s="7">
        <f t="shared" si="19"/>
        <v>3.8091572182737577E-5</v>
      </c>
      <c r="E292" s="14">
        <f t="shared" si="17"/>
        <v>9.7711741927949909</v>
      </c>
      <c r="G292"/>
      <c r="H292" s="5">
        <f t="shared" si="18"/>
        <v>0.61718370184846572</v>
      </c>
    </row>
    <row r="293" spans="1:8" s="5" customFormat="1" x14ac:dyDescent="0.2">
      <c r="A293" s="3">
        <v>32567</v>
      </c>
      <c r="B293" s="4">
        <v>7.8899999999999994E-3</v>
      </c>
      <c r="C293" s="6">
        <f t="shared" si="16"/>
        <v>-5.0441361916771892E-3</v>
      </c>
      <c r="D293" s="7">
        <f t="shared" si="19"/>
        <v>3.7378683841944287E-5</v>
      </c>
      <c r="E293" s="14">
        <f t="shared" si="17"/>
        <v>9.5137196025107826</v>
      </c>
      <c r="G293"/>
      <c r="H293" s="5">
        <f t="shared" si="18"/>
        <v>0.61138109098944404</v>
      </c>
    </row>
    <row r="294" spans="1:8" s="5" customFormat="1" x14ac:dyDescent="0.2">
      <c r="A294" s="3">
        <v>32568</v>
      </c>
      <c r="B294" s="4">
        <v>7.8040000000000002E-3</v>
      </c>
      <c r="C294" s="6">
        <f t="shared" si="16"/>
        <v>-1.0899873257287614E-2</v>
      </c>
      <c r="D294" s="7">
        <f t="shared" si="19"/>
        <v>3.7003682674600909E-5</v>
      </c>
      <c r="E294" s="14">
        <f t="shared" si="17"/>
        <v>6.9938062777147767</v>
      </c>
      <c r="G294"/>
      <c r="H294" s="5">
        <f t="shared" si="18"/>
        <v>0.60830652367536642</v>
      </c>
    </row>
    <row r="295" spans="1:8" s="5" customFormat="1" x14ac:dyDescent="0.2">
      <c r="A295" s="3">
        <v>32569</v>
      </c>
      <c r="B295" s="4">
        <v>7.8139999999999998E-3</v>
      </c>
      <c r="C295" s="6">
        <f t="shared" si="16"/>
        <v>1.2813941568425925E-3</v>
      </c>
      <c r="D295" s="7">
        <f t="shared" si="19"/>
        <v>3.9573893593447205E-5</v>
      </c>
      <c r="E295" s="14">
        <f t="shared" si="17"/>
        <v>10.095849642800335</v>
      </c>
      <c r="G295"/>
      <c r="H295" s="5">
        <f t="shared" si="18"/>
        <v>0.62907784568721858</v>
      </c>
    </row>
    <row r="296" spans="1:8" s="5" customFormat="1" x14ac:dyDescent="0.2">
      <c r="A296" s="3">
        <v>32570</v>
      </c>
      <c r="B296" s="4">
        <v>7.8169999999999993E-3</v>
      </c>
      <c r="C296" s="6">
        <f t="shared" si="16"/>
        <v>3.8392628615299858E-4</v>
      </c>
      <c r="D296" s="7">
        <f t="shared" si="19"/>
        <v>3.838209890390291E-5</v>
      </c>
      <c r="E296" s="14">
        <f t="shared" si="17"/>
        <v>10.164079065319637</v>
      </c>
      <c r="G296"/>
      <c r="H296" s="5">
        <f t="shared" si="18"/>
        <v>0.61953287970779169</v>
      </c>
    </row>
    <row r="297" spans="1:8" s="5" customFormat="1" x14ac:dyDescent="0.2">
      <c r="A297" s="3">
        <v>32573</v>
      </c>
      <c r="B297" s="4">
        <v>7.7809999999999997E-3</v>
      </c>
      <c r="C297" s="6">
        <f t="shared" si="16"/>
        <v>-4.6053473199436585E-3</v>
      </c>
      <c r="D297" s="7">
        <f t="shared" si="19"/>
        <v>3.7180791174163435E-5</v>
      </c>
      <c r="E297" s="14">
        <f t="shared" si="17"/>
        <v>9.6292833145187888</v>
      </c>
      <c r="G297"/>
      <c r="H297" s="5">
        <f t="shared" si="18"/>
        <v>0.6097605363924713</v>
      </c>
    </row>
    <row r="298" spans="1:8" s="5" customFormat="1" x14ac:dyDescent="0.2">
      <c r="A298" s="3">
        <v>32574</v>
      </c>
      <c r="B298" s="4">
        <v>7.7759999999999999E-3</v>
      </c>
      <c r="C298" s="6">
        <f t="shared" si="16"/>
        <v>-6.4259092661609002E-4</v>
      </c>
      <c r="D298" s="7">
        <f t="shared" si="19"/>
        <v>3.6678975613345133E-5</v>
      </c>
      <c r="E298" s="14">
        <f t="shared" si="17"/>
        <v>10.202049078779151</v>
      </c>
      <c r="G298"/>
      <c r="H298" s="5">
        <f t="shared" si="18"/>
        <v>0.60563170007311484</v>
      </c>
    </row>
    <row r="299" spans="1:8" s="5" customFormat="1" x14ac:dyDescent="0.2">
      <c r="A299" s="3">
        <v>32575</v>
      </c>
      <c r="B299" s="4">
        <v>7.7749999999999998E-3</v>
      </c>
      <c r="C299" s="6">
        <f t="shared" si="16"/>
        <v>-1.2860082304528455E-4</v>
      </c>
      <c r="D299" s="7">
        <f t="shared" si="19"/>
        <v>3.5539521406297918E-5</v>
      </c>
      <c r="E299" s="14">
        <f t="shared" si="17"/>
        <v>10.244399855736503</v>
      </c>
      <c r="G299"/>
      <c r="H299" s="5">
        <f t="shared" si="18"/>
        <v>0.59615032840968829</v>
      </c>
    </row>
    <row r="300" spans="1:8" s="5" customFormat="1" x14ac:dyDescent="0.2">
      <c r="A300" s="3">
        <v>32576</v>
      </c>
      <c r="B300" s="4">
        <v>7.7520000000000002E-3</v>
      </c>
      <c r="C300" s="6">
        <f t="shared" si="16"/>
        <v>-2.9581993569131296E-3</v>
      </c>
      <c r="D300" s="7">
        <f t="shared" si="19"/>
        <v>3.4423413920447368E-5</v>
      </c>
      <c r="E300" s="14">
        <f t="shared" si="17"/>
        <v>10.022558725429592</v>
      </c>
      <c r="G300"/>
      <c r="H300" s="5">
        <f t="shared" si="18"/>
        <v>0.58671470000714465</v>
      </c>
    </row>
    <row r="301" spans="1:8" s="5" customFormat="1" x14ac:dyDescent="0.2">
      <c r="A301" s="3">
        <v>32577</v>
      </c>
      <c r="B301" s="4">
        <v>7.7210000000000004E-3</v>
      </c>
      <c r="C301" s="6">
        <f t="shared" si="16"/>
        <v>-3.998968008255905E-3</v>
      </c>
      <c r="D301" s="7">
        <f t="shared" si="19"/>
        <v>3.3616802710471651E-5</v>
      </c>
      <c r="E301" s="14">
        <f t="shared" si="17"/>
        <v>9.8247776315844693</v>
      </c>
      <c r="G301"/>
      <c r="H301" s="5">
        <f t="shared" si="18"/>
        <v>0.57979998887954154</v>
      </c>
    </row>
    <row r="302" spans="1:8" s="5" customFormat="1" x14ac:dyDescent="0.2">
      <c r="A302" s="3">
        <v>32580</v>
      </c>
      <c r="B302" s="4">
        <v>7.7070000000000003E-3</v>
      </c>
      <c r="C302" s="6">
        <f t="shared" si="16"/>
        <v>-1.8132366273798889E-3</v>
      </c>
      <c r="D302" s="7">
        <f t="shared" si="19"/>
        <v>3.3063035630352975E-5</v>
      </c>
      <c r="E302" s="14">
        <f t="shared" si="17"/>
        <v>10.217653474306426</v>
      </c>
      <c r="G302"/>
      <c r="H302" s="5">
        <f t="shared" si="18"/>
        <v>0.57500465763637931</v>
      </c>
    </row>
    <row r="303" spans="1:8" s="5" customFormat="1" x14ac:dyDescent="0.2">
      <c r="A303" s="3">
        <v>32581</v>
      </c>
      <c r="B303" s="4">
        <v>7.7010000000000004E-3</v>
      </c>
      <c r="C303" s="6">
        <f t="shared" si="16"/>
        <v>-7.7851304009341231E-4</v>
      </c>
      <c r="D303" s="7">
        <f t="shared" si="19"/>
        <v>3.2127519236614838E-5</v>
      </c>
      <c r="E303" s="14">
        <f t="shared" si="17"/>
        <v>10.326932694397746</v>
      </c>
      <c r="G303"/>
      <c r="H303" s="5">
        <f t="shared" si="18"/>
        <v>0.56681142575476406</v>
      </c>
    </row>
    <row r="304" spans="1:8" s="5" customFormat="1" x14ac:dyDescent="0.2">
      <c r="A304" s="3">
        <v>32582</v>
      </c>
      <c r="B304" s="4">
        <v>7.6899999999999998E-3</v>
      </c>
      <c r="C304" s="6">
        <f t="shared" si="16"/>
        <v>-1.4283859239060631E-3</v>
      </c>
      <c r="D304" s="7">
        <f t="shared" si="19"/>
        <v>3.1137137566969342E-5</v>
      </c>
      <c r="E304" s="14">
        <f t="shared" si="17"/>
        <v>10.311583501183504</v>
      </c>
      <c r="G304"/>
      <c r="H304" s="5">
        <f t="shared" si="18"/>
        <v>0.55800660898388421</v>
      </c>
    </row>
    <row r="305" spans="1:8" s="5" customFormat="1" x14ac:dyDescent="0.2">
      <c r="A305" s="3">
        <v>32583</v>
      </c>
      <c r="B305" s="4">
        <v>7.6499999999999997E-3</v>
      </c>
      <c r="C305" s="6">
        <f t="shared" si="16"/>
        <v>-5.2015604681404561E-3</v>
      </c>
      <c r="D305" s="7">
        <f t="shared" si="19"/>
        <v>3.0222934690309963E-5</v>
      </c>
      <c r="E305" s="14">
        <f t="shared" si="17"/>
        <v>9.5116876516598268</v>
      </c>
      <c r="G305"/>
      <c r="H305" s="5">
        <f t="shared" si="18"/>
        <v>0.5497538966693184</v>
      </c>
    </row>
    <row r="306" spans="1:8" s="5" customFormat="1" x14ac:dyDescent="0.2">
      <c r="A306" s="3">
        <v>32584</v>
      </c>
      <c r="B306" s="4">
        <v>7.5929999999999999E-3</v>
      </c>
      <c r="C306" s="6">
        <f t="shared" si="16"/>
        <v>-7.4509803921568316E-3</v>
      </c>
      <c r="D306" s="7">
        <f t="shared" si="19"/>
        <v>3.0123439067099013E-5</v>
      </c>
      <c r="E306" s="14">
        <f t="shared" si="17"/>
        <v>8.5672199093859192</v>
      </c>
      <c r="G306"/>
      <c r="H306" s="5">
        <f t="shared" si="18"/>
        <v>0.54884824010922195</v>
      </c>
    </row>
    <row r="307" spans="1:8" s="5" customFormat="1" x14ac:dyDescent="0.2">
      <c r="A307" s="3">
        <v>32587</v>
      </c>
      <c r="B307" s="4">
        <v>7.5760000000000003E-3</v>
      </c>
      <c r="C307" s="6">
        <f t="shared" si="16"/>
        <v>-2.2389042539180371E-3</v>
      </c>
      <c r="D307" s="7">
        <f t="shared" si="19"/>
        <v>3.0921290551016587E-5</v>
      </c>
      <c r="E307" s="14">
        <f t="shared" si="17"/>
        <v>10.221954243387193</v>
      </c>
      <c r="G307"/>
      <c r="H307" s="5">
        <f t="shared" si="18"/>
        <v>0.55606915533067103</v>
      </c>
    </row>
    <row r="308" spans="1:8" s="5" customFormat="1" x14ac:dyDescent="0.2">
      <c r="A308" s="3">
        <v>32588</v>
      </c>
      <c r="B308" s="4">
        <v>7.6179999999999998E-3</v>
      </c>
      <c r="C308" s="6">
        <f t="shared" si="16"/>
        <v>5.5438225976768086E-3</v>
      </c>
      <c r="D308" s="7">
        <f t="shared" si="19"/>
        <v>3.0107260369161813E-5</v>
      </c>
      <c r="E308" s="14">
        <f t="shared" si="17"/>
        <v>9.389928343413164</v>
      </c>
      <c r="G308"/>
      <c r="H308" s="5">
        <f t="shared" si="18"/>
        <v>0.54870083259606794</v>
      </c>
    </row>
    <row r="309" spans="1:8" s="5" customFormat="1" x14ac:dyDescent="0.2">
      <c r="A309" s="3">
        <v>32589</v>
      </c>
      <c r="B309" s="4">
        <v>7.6179999999999998E-3</v>
      </c>
      <c r="C309" s="6">
        <f t="shared" si="16"/>
        <v>0</v>
      </c>
      <c r="D309" s="7">
        <f t="shared" si="19"/>
        <v>3.0126951119332787E-5</v>
      </c>
      <c r="E309" s="14">
        <f t="shared" si="17"/>
        <v>10.410090400804044</v>
      </c>
      <c r="G309"/>
      <c r="H309" s="5">
        <f t="shared" si="18"/>
        <v>0.54888023392478613</v>
      </c>
    </row>
    <row r="310" spans="1:8" s="5" customFormat="1" x14ac:dyDescent="0.2">
      <c r="A310" s="3">
        <v>32590</v>
      </c>
      <c r="B310" s="4">
        <v>7.6540000000000002E-3</v>
      </c>
      <c r="C310" s="6">
        <f t="shared" si="16"/>
        <v>4.7256497768443746E-3</v>
      </c>
      <c r="D310" s="7">
        <f t="shared" si="19"/>
        <v>2.9180383218543976E-5</v>
      </c>
      <c r="E310" s="14">
        <f t="shared" si="17"/>
        <v>9.676713246808573</v>
      </c>
      <c r="G310"/>
      <c r="H310" s="5">
        <f t="shared" si="18"/>
        <v>0.54018870053476664</v>
      </c>
    </row>
    <row r="311" spans="1:8" s="5" customFormat="1" x14ac:dyDescent="0.2">
      <c r="A311" s="3">
        <v>32595</v>
      </c>
      <c r="B311" s="4">
        <v>7.5329999999999998E-3</v>
      </c>
      <c r="C311" s="6">
        <f t="shared" si="16"/>
        <v>-1.5808727462764627E-2</v>
      </c>
      <c r="D311" s="7">
        <f t="shared" si="19"/>
        <v>2.8965204411540735E-5</v>
      </c>
      <c r="E311" s="14">
        <f t="shared" si="17"/>
        <v>1.821274426220139</v>
      </c>
      <c r="G311"/>
      <c r="H311" s="5">
        <f t="shared" si="18"/>
        <v>0.53819331481857646</v>
      </c>
    </row>
    <row r="312" spans="1:8" s="5" customFormat="1" x14ac:dyDescent="0.2">
      <c r="A312" s="3">
        <v>32596</v>
      </c>
      <c r="B312" s="4">
        <v>7.5100000000000002E-3</v>
      </c>
      <c r="C312" s="6">
        <f t="shared" si="16"/>
        <v>-3.0532324439133921E-3</v>
      </c>
      <c r="D312" s="7">
        <f t="shared" si="19"/>
        <v>3.5907320830441756E-5</v>
      </c>
      <c r="E312" s="14">
        <f t="shared" si="17"/>
        <v>9.9749502036165598</v>
      </c>
      <c r="G312"/>
      <c r="H312" s="5">
        <f t="shared" si="18"/>
        <v>0.59922717587273822</v>
      </c>
    </row>
    <row r="313" spans="1:8" s="5" customFormat="1" x14ac:dyDescent="0.2">
      <c r="A313" s="3">
        <v>32597</v>
      </c>
      <c r="B313" s="4">
        <v>7.5529999999999998E-3</v>
      </c>
      <c r="C313" s="6">
        <f t="shared" si="16"/>
        <v>5.7256990679094054E-3</v>
      </c>
      <c r="D313" s="7">
        <f t="shared" si="19"/>
        <v>3.5072035670798596E-5</v>
      </c>
      <c r="E313" s="14">
        <f t="shared" si="17"/>
        <v>9.3233551815191156</v>
      </c>
      <c r="G313"/>
      <c r="H313" s="5">
        <f t="shared" si="18"/>
        <v>0.59221647790988219</v>
      </c>
    </row>
    <row r="314" spans="1:8" s="5" customFormat="1" x14ac:dyDescent="0.2">
      <c r="A314" s="3">
        <v>32598</v>
      </c>
      <c r="B314" s="4">
        <v>7.5529999999999998E-3</v>
      </c>
      <c r="C314" s="6">
        <f t="shared" si="16"/>
        <v>0</v>
      </c>
      <c r="D314" s="7">
        <f t="shared" si="19"/>
        <v>3.5000135546643825E-5</v>
      </c>
      <c r="E314" s="14">
        <f t="shared" si="17"/>
        <v>10.260158623721107</v>
      </c>
      <c r="G314"/>
      <c r="H314" s="5">
        <f t="shared" si="18"/>
        <v>0.59160912388707987</v>
      </c>
    </row>
    <row r="315" spans="1:8" s="5" customFormat="1" x14ac:dyDescent="0.2">
      <c r="A315" s="3">
        <v>32601</v>
      </c>
      <c r="B315" s="4">
        <v>7.5789999999999998E-3</v>
      </c>
      <c r="C315" s="6">
        <f t="shared" si="16"/>
        <v>3.4423407917383796E-3</v>
      </c>
      <c r="D315" s="7">
        <f t="shared" si="19"/>
        <v>3.3900455572374852E-5</v>
      </c>
      <c r="E315" s="14">
        <f t="shared" si="17"/>
        <v>9.9425378310980825</v>
      </c>
      <c r="G315"/>
      <c r="H315" s="5">
        <f t="shared" si="18"/>
        <v>0.58224097736568536</v>
      </c>
    </row>
    <row r="316" spans="1:8" s="5" customFormat="1" x14ac:dyDescent="0.2">
      <c r="A316" s="3">
        <v>32602</v>
      </c>
      <c r="B316" s="4">
        <v>7.6379999999999998E-3</v>
      </c>
      <c r="C316" s="6">
        <f t="shared" si="16"/>
        <v>7.7846681620266558E-3</v>
      </c>
      <c r="D316" s="7">
        <f t="shared" si="19"/>
        <v>3.3207636450224516E-5</v>
      </c>
      <c r="E316" s="14">
        <f t="shared" si="17"/>
        <v>8.4878173656206339</v>
      </c>
      <c r="G316"/>
      <c r="H316" s="5">
        <f t="shared" si="18"/>
        <v>0.57626067408963899</v>
      </c>
    </row>
    <row r="317" spans="1:8" s="5" customFormat="1" x14ac:dyDescent="0.2">
      <c r="A317" s="3">
        <v>32603</v>
      </c>
      <c r="B317" s="4">
        <v>7.5979999999999997E-3</v>
      </c>
      <c r="C317" s="6">
        <f t="shared" si="16"/>
        <v>-5.2369730295889119E-3</v>
      </c>
      <c r="D317" s="7">
        <f t="shared" si="19"/>
        <v>3.4068318760922531E-5</v>
      </c>
      <c r="E317" s="14">
        <f t="shared" si="17"/>
        <v>9.4821165527823101</v>
      </c>
      <c r="G317"/>
      <c r="H317" s="5">
        <f t="shared" si="18"/>
        <v>0.5836807240343177</v>
      </c>
    </row>
    <row r="318" spans="1:8" s="5" customFormat="1" x14ac:dyDescent="0.2">
      <c r="A318" s="3">
        <v>32604</v>
      </c>
      <c r="B318" s="4">
        <v>7.5709999999999996E-3</v>
      </c>
      <c r="C318" s="6">
        <f t="shared" si="16"/>
        <v>-3.5535667280863536E-3</v>
      </c>
      <c r="D318" s="7">
        <f t="shared" si="19"/>
        <v>3.3859618148488094E-5</v>
      </c>
      <c r="E318" s="14">
        <f t="shared" si="17"/>
        <v>9.9203406512061356</v>
      </c>
      <c r="G318"/>
      <c r="H318" s="5">
        <f t="shared" si="18"/>
        <v>0.5818901799178956</v>
      </c>
    </row>
    <row r="319" spans="1:8" s="5" customFormat="1" x14ac:dyDescent="0.2">
      <c r="A319" s="3">
        <v>32605</v>
      </c>
      <c r="B319" s="4">
        <v>7.5649999999999997E-3</v>
      </c>
      <c r="C319" s="6">
        <f t="shared" si="16"/>
        <v>-7.9249768854839904E-4</v>
      </c>
      <c r="D319" s="7">
        <f t="shared" si="19"/>
        <v>3.3192530300336287E-5</v>
      </c>
      <c r="E319" s="14">
        <f t="shared" si="17"/>
        <v>10.294264194565702</v>
      </c>
      <c r="G319"/>
      <c r="H319" s="5">
        <f t="shared" si="18"/>
        <v>0.57612958872406717</v>
      </c>
    </row>
    <row r="320" spans="1:8" s="5" customFormat="1" x14ac:dyDescent="0.2">
      <c r="A320" s="3">
        <v>32608</v>
      </c>
      <c r="B320" s="4">
        <v>7.5339999999999999E-3</v>
      </c>
      <c r="C320" s="6">
        <f t="shared" si="16"/>
        <v>-4.0978189028420065E-3</v>
      </c>
      <c r="D320" s="7">
        <f t="shared" si="19"/>
        <v>3.2169377005204897E-5</v>
      </c>
      <c r="E320" s="14">
        <f t="shared" si="17"/>
        <v>9.8225047539458217</v>
      </c>
      <c r="G320"/>
      <c r="H320" s="5">
        <f t="shared" si="18"/>
        <v>0.56718054449359334</v>
      </c>
    </row>
    <row r="321" spans="1:8" s="5" customFormat="1" x14ac:dyDescent="0.2">
      <c r="A321" s="3">
        <v>32609</v>
      </c>
      <c r="B321" s="4">
        <v>7.541E-3</v>
      </c>
      <c r="C321" s="6">
        <f t="shared" si="16"/>
        <v>9.2912131669764563E-4</v>
      </c>
      <c r="D321" s="7">
        <f t="shared" si="19"/>
        <v>3.1686234251981542E-5</v>
      </c>
      <c r="E321" s="14">
        <f t="shared" si="17"/>
        <v>10.3323840120875</v>
      </c>
      <c r="G321"/>
      <c r="H321" s="5">
        <f t="shared" si="18"/>
        <v>0.56290526957900777</v>
      </c>
    </row>
    <row r="322" spans="1:8" s="5" customFormat="1" x14ac:dyDescent="0.2">
      <c r="A322" s="3">
        <v>32610</v>
      </c>
      <c r="B322" s="4">
        <v>7.5300000000000002E-3</v>
      </c>
      <c r="C322" s="6">
        <f t="shared" si="16"/>
        <v>-1.4586924811032654E-3</v>
      </c>
      <c r="D322" s="7">
        <f t="shared" si="19"/>
        <v>3.0717797989043663E-5</v>
      </c>
      <c r="E322" s="14">
        <f t="shared" si="17"/>
        <v>10.32139957302094</v>
      </c>
      <c r="G322"/>
      <c r="H322" s="5">
        <f t="shared" si="18"/>
        <v>0.55423639350951737</v>
      </c>
    </row>
    <row r="323" spans="1:8" s="5" customFormat="1" x14ac:dyDescent="0.2">
      <c r="A323" s="3">
        <v>32611</v>
      </c>
      <c r="B323" s="4">
        <v>7.5550000000000001E-3</v>
      </c>
      <c r="C323" s="6">
        <f t="shared" ref="C323:C386" si="20">(B323-B322)/B322</f>
        <v>3.3200531208499133E-3</v>
      </c>
      <c r="D323" s="7">
        <f t="shared" si="19"/>
        <v>2.9819519578779409E-5</v>
      </c>
      <c r="E323" s="14">
        <f t="shared" si="17"/>
        <v>10.050698455624589</v>
      </c>
      <c r="G323"/>
      <c r="H323" s="5">
        <f t="shared" si="18"/>
        <v>0.54607251879928376</v>
      </c>
    </row>
    <row r="324" spans="1:8" s="5" customFormat="1" x14ac:dyDescent="0.2">
      <c r="A324" s="3">
        <v>32612</v>
      </c>
      <c r="B324" s="4">
        <v>7.5560000000000002E-3</v>
      </c>
      <c r="C324" s="6">
        <f t="shared" si="20"/>
        <v>1.3236267372602684E-4</v>
      </c>
      <c r="D324" s="7">
        <f t="shared" si="19"/>
        <v>2.9228938206251138E-5</v>
      </c>
      <c r="E324" s="14">
        <f t="shared" ref="E324:E387" si="21">-LN(D324)-C324*C324/D324</f>
        <v>10.43975190320641</v>
      </c>
      <c r="G324"/>
      <c r="H324" s="5">
        <f t="shared" si="18"/>
        <v>0.54063793990295517</v>
      </c>
    </row>
    <row r="325" spans="1:8" s="5" customFormat="1" x14ac:dyDescent="0.2">
      <c r="A325" s="3">
        <v>32615</v>
      </c>
      <c r="B325" s="4">
        <v>7.5709999999999996E-3</v>
      </c>
      <c r="C325" s="6">
        <f t="shared" si="20"/>
        <v>1.9851773425091832E-3</v>
      </c>
      <c r="D325" s="7">
        <f t="shared" si="19"/>
        <v>2.8311135710502915E-5</v>
      </c>
      <c r="E325" s="14">
        <f t="shared" si="21"/>
        <v>10.333054671935805</v>
      </c>
      <c r="G325"/>
      <c r="H325" s="5">
        <f t="shared" ref="H325:H388" si="22">SQRT(D325)*100</f>
        <v>0.53208209620793401</v>
      </c>
    </row>
    <row r="326" spans="1:8" s="5" customFormat="1" x14ac:dyDescent="0.2">
      <c r="A326" s="3">
        <v>32616</v>
      </c>
      <c r="B326" s="4">
        <v>7.5929999999999999E-3</v>
      </c>
      <c r="C326" s="6">
        <f t="shared" si="20"/>
        <v>2.9058248580108728E-3</v>
      </c>
      <c r="D326" s="7">
        <f t="shared" ref="D326:D389" si="23">$J$1*D325+(1-$J$1)*C325*C325</f>
        <v>2.7545440727313109E-5</v>
      </c>
      <c r="E326" s="14">
        <f t="shared" si="21"/>
        <v>10.193132121773617</v>
      </c>
      <c r="G326"/>
      <c r="H326" s="5">
        <f t="shared" si="22"/>
        <v>0.52483750558923581</v>
      </c>
    </row>
    <row r="327" spans="1:8" s="5" customFormat="1" x14ac:dyDescent="0.2">
      <c r="A327" s="3">
        <v>32617</v>
      </c>
      <c r="B327" s="4">
        <v>7.5830000000000003E-3</v>
      </c>
      <c r="C327" s="6">
        <f t="shared" si="20"/>
        <v>-1.3170025023047007E-3</v>
      </c>
      <c r="D327" s="7">
        <f t="shared" si="23"/>
        <v>2.6945280998064918E-5</v>
      </c>
      <c r="E327" s="14">
        <f t="shared" si="21"/>
        <v>10.45733134435797</v>
      </c>
      <c r="G327"/>
      <c r="H327" s="5">
        <f t="shared" si="22"/>
        <v>0.51908844138609866</v>
      </c>
    </row>
    <row r="328" spans="1:8" s="5" customFormat="1" x14ac:dyDescent="0.2">
      <c r="A328" s="3">
        <v>32618</v>
      </c>
      <c r="B328" s="4">
        <v>7.5719999999999997E-3</v>
      </c>
      <c r="C328" s="6">
        <f t="shared" si="20"/>
        <v>-1.4506132137677163E-3</v>
      </c>
      <c r="D328" s="7">
        <f t="shared" si="23"/>
        <v>2.6153175612909755E-5</v>
      </c>
      <c r="E328" s="14">
        <f t="shared" si="21"/>
        <v>10.471080158774432</v>
      </c>
      <c r="G328"/>
      <c r="H328" s="5">
        <f t="shared" si="22"/>
        <v>0.51140175608722505</v>
      </c>
    </row>
    <row r="329" spans="1:8" s="5" customFormat="1" x14ac:dyDescent="0.2">
      <c r="A329" s="3">
        <v>32619</v>
      </c>
      <c r="B329" s="4">
        <v>7.613E-3</v>
      </c>
      <c r="C329" s="6">
        <f t="shared" si="20"/>
        <v>5.4146856840993447E-3</v>
      </c>
      <c r="D329" s="7">
        <f t="shared" si="23"/>
        <v>2.5397575957943069E-5</v>
      </c>
      <c r="E329" s="14">
        <f t="shared" si="21"/>
        <v>9.4264623602946802</v>
      </c>
      <c r="G329"/>
      <c r="H329" s="5">
        <f t="shared" si="22"/>
        <v>0.50396007736668058</v>
      </c>
    </row>
    <row r="330" spans="1:8" s="5" customFormat="1" x14ac:dyDescent="0.2">
      <c r="A330" s="3">
        <v>32622</v>
      </c>
      <c r="B330" s="4">
        <v>7.6169999999999996E-3</v>
      </c>
      <c r="C330" s="6">
        <f t="shared" si="20"/>
        <v>5.254170497832213E-4</v>
      </c>
      <c r="D330" s="7">
        <f t="shared" si="23"/>
        <v>2.5520778758244681E-5</v>
      </c>
      <c r="E330" s="14">
        <f t="shared" si="21"/>
        <v>10.565200395781146</v>
      </c>
      <c r="G330"/>
      <c r="H330" s="5">
        <f t="shared" si="22"/>
        <v>0.50518094538734026</v>
      </c>
    </row>
    <row r="331" spans="1:8" s="5" customFormat="1" x14ac:dyDescent="0.2">
      <c r="A331" s="3">
        <v>32623</v>
      </c>
      <c r="B331" s="4">
        <v>7.6189999999999999E-3</v>
      </c>
      <c r="C331" s="6">
        <f t="shared" si="20"/>
        <v>2.6257056583960423E-4</v>
      </c>
      <c r="D331" s="7">
        <f t="shared" si="23"/>
        <v>2.4727607307389621E-5</v>
      </c>
      <c r="E331" s="14">
        <f t="shared" si="21"/>
        <v>10.604802123225561</v>
      </c>
      <c r="G331"/>
      <c r="H331" s="5">
        <f t="shared" si="22"/>
        <v>0.49726861259674954</v>
      </c>
    </row>
    <row r="332" spans="1:8" s="5" customFormat="1" x14ac:dyDescent="0.2">
      <c r="A332" s="3">
        <v>32624</v>
      </c>
      <c r="B332" s="4">
        <v>7.5760000000000003E-3</v>
      </c>
      <c r="C332" s="6">
        <f t="shared" si="20"/>
        <v>-5.6437852736579124E-3</v>
      </c>
      <c r="D332" s="7">
        <f t="shared" si="23"/>
        <v>2.3952849193588417E-5</v>
      </c>
      <c r="E332" s="14">
        <f t="shared" si="21"/>
        <v>9.3096310690196269</v>
      </c>
      <c r="G332"/>
      <c r="H332" s="5">
        <f t="shared" si="22"/>
        <v>0.48941648106278984</v>
      </c>
    </row>
    <row r="333" spans="1:8" s="5" customFormat="1" x14ac:dyDescent="0.2">
      <c r="A333" s="3">
        <v>32625</v>
      </c>
      <c r="B333" s="4">
        <v>7.5630000000000003E-3</v>
      </c>
      <c r="C333" s="6">
        <f t="shared" si="20"/>
        <v>-1.7159450897571264E-3</v>
      </c>
      <c r="D333" s="7">
        <f t="shared" si="23"/>
        <v>2.4201044840737312E-5</v>
      </c>
      <c r="E333" s="14">
        <f t="shared" si="21"/>
        <v>10.50744779064263</v>
      </c>
      <c r="G333"/>
      <c r="H333" s="5">
        <f t="shared" si="22"/>
        <v>0.49194557463948502</v>
      </c>
    </row>
    <row r="334" spans="1:8" s="5" customFormat="1" x14ac:dyDescent="0.2">
      <c r="A334" s="3">
        <v>32626</v>
      </c>
      <c r="B334" s="4">
        <v>7.5230000000000002E-3</v>
      </c>
      <c r="C334" s="6">
        <f t="shared" si="20"/>
        <v>-5.2889065185772978E-3</v>
      </c>
      <c r="D334" s="7">
        <f t="shared" si="23"/>
        <v>2.3533177931027628E-5</v>
      </c>
      <c r="E334" s="14">
        <f t="shared" si="21"/>
        <v>9.4684569453119085</v>
      </c>
      <c r="G334"/>
      <c r="H334" s="5">
        <f t="shared" si="22"/>
        <v>0.48511006927322819</v>
      </c>
    </row>
    <row r="335" spans="1:8" s="5" customFormat="1" x14ac:dyDescent="0.2">
      <c r="A335" s="3">
        <v>32630</v>
      </c>
      <c r="B335" s="4">
        <v>7.4669999999999997E-3</v>
      </c>
      <c r="C335" s="6">
        <f t="shared" si="20"/>
        <v>-7.443838894058287E-3</v>
      </c>
      <c r="D335" s="7">
        <f t="shared" si="23"/>
        <v>2.3672659360756806E-5</v>
      </c>
      <c r="E335" s="14">
        <f t="shared" si="21"/>
        <v>8.3104837182912323</v>
      </c>
      <c r="G335"/>
      <c r="H335" s="5">
        <f t="shared" si="22"/>
        <v>0.48654557197406295</v>
      </c>
    </row>
    <row r="336" spans="1:8" s="5" customFormat="1" x14ac:dyDescent="0.2">
      <c r="A336" s="3">
        <v>32631</v>
      </c>
      <c r="B336" s="4">
        <v>7.4679999999999998E-3</v>
      </c>
      <c r="C336" s="6">
        <f t="shared" si="20"/>
        <v>1.3392259274141327E-4</v>
      </c>
      <c r="D336" s="7">
        <f t="shared" si="23"/>
        <v>2.46698477540351E-5</v>
      </c>
      <c r="E336" s="14">
        <f t="shared" si="21"/>
        <v>10.609201787329921</v>
      </c>
      <c r="G336"/>
      <c r="H336" s="5">
        <f t="shared" si="22"/>
        <v>0.49668750491667391</v>
      </c>
    </row>
    <row r="337" spans="1:8" s="5" customFormat="1" x14ac:dyDescent="0.2">
      <c r="A337" s="3">
        <v>32632</v>
      </c>
      <c r="B337" s="4">
        <v>7.4729999999999996E-3</v>
      </c>
      <c r="C337" s="6">
        <f t="shared" si="20"/>
        <v>6.6952329941079227E-4</v>
      </c>
      <c r="D337" s="7">
        <f t="shared" si="23"/>
        <v>2.3895301768061342E-5</v>
      </c>
      <c r="E337" s="14">
        <f t="shared" si="21"/>
        <v>10.62306930025418</v>
      </c>
      <c r="G337"/>
      <c r="H337" s="5">
        <f t="shared" si="22"/>
        <v>0.48882820876112854</v>
      </c>
    </row>
    <row r="338" spans="1:8" s="5" customFormat="1" x14ac:dyDescent="0.2">
      <c r="A338" s="3">
        <v>32633</v>
      </c>
      <c r="B338" s="4">
        <v>7.4790000000000004E-3</v>
      </c>
      <c r="C338" s="6">
        <f t="shared" si="20"/>
        <v>8.0289040545976137E-4</v>
      </c>
      <c r="D338" s="7">
        <f t="shared" si="23"/>
        <v>2.3158612029789117E-5</v>
      </c>
      <c r="E338" s="14">
        <f t="shared" si="21"/>
        <v>10.64530827372629</v>
      </c>
      <c r="G338"/>
      <c r="H338" s="5">
        <f t="shared" si="22"/>
        <v>0.48123395588621048</v>
      </c>
    </row>
    <row r="339" spans="1:8" s="5" customFormat="1" x14ac:dyDescent="0.2">
      <c r="A339" s="3">
        <v>32636</v>
      </c>
      <c r="B339" s="4">
        <v>7.4380000000000002E-3</v>
      </c>
      <c r="C339" s="6">
        <f t="shared" si="20"/>
        <v>-5.4820163123412537E-3</v>
      </c>
      <c r="D339" s="7">
        <f t="shared" si="23"/>
        <v>2.245123842994463E-5</v>
      </c>
      <c r="E339" s="14">
        <f t="shared" si="21"/>
        <v>9.3655970697347577</v>
      </c>
      <c r="G339"/>
      <c r="H339" s="5">
        <f t="shared" si="22"/>
        <v>0.47382737816576859</v>
      </c>
    </row>
    <row r="340" spans="1:8" s="5" customFormat="1" x14ac:dyDescent="0.2">
      <c r="A340" s="3">
        <v>32637</v>
      </c>
      <c r="B340" s="4">
        <v>7.417E-3</v>
      </c>
      <c r="C340" s="6">
        <f t="shared" si="20"/>
        <v>-2.8233396074213747E-3</v>
      </c>
      <c r="D340" s="7">
        <f t="shared" si="23"/>
        <v>2.2690064883898558E-5</v>
      </c>
      <c r="E340" s="14">
        <f t="shared" si="21"/>
        <v>10.342273406449822</v>
      </c>
      <c r="G340"/>
      <c r="H340" s="5">
        <f t="shared" si="22"/>
        <v>0.47634089561886833</v>
      </c>
    </row>
    <row r="341" spans="1:8" s="5" customFormat="1" x14ac:dyDescent="0.2">
      <c r="A341" s="3">
        <v>32638</v>
      </c>
      <c r="B341" s="4">
        <v>7.4390000000000003E-3</v>
      </c>
      <c r="C341" s="6">
        <f t="shared" si="20"/>
        <v>2.9661588243225451E-3</v>
      </c>
      <c r="D341" s="7">
        <f t="shared" si="23"/>
        <v>2.2227609824048883E-5</v>
      </c>
      <c r="E341" s="14">
        <f t="shared" si="21"/>
        <v>10.318356901405116</v>
      </c>
      <c r="G341"/>
      <c r="H341" s="5">
        <f t="shared" si="22"/>
        <v>0.47146166147470447</v>
      </c>
    </row>
    <row r="342" spans="1:8" s="5" customFormat="1" x14ac:dyDescent="0.2">
      <c r="A342" s="3">
        <v>32639</v>
      </c>
      <c r="B342" s="4">
        <v>7.3899999999999999E-3</v>
      </c>
      <c r="C342" s="6">
        <f t="shared" si="20"/>
        <v>-6.5869068423175733E-3</v>
      </c>
      <c r="D342" s="7">
        <f t="shared" si="23"/>
        <v>2.1805663885888977E-5</v>
      </c>
      <c r="E342" s="14">
        <f t="shared" si="21"/>
        <v>8.7436127300583486</v>
      </c>
      <c r="G342"/>
      <c r="H342" s="5">
        <f t="shared" si="22"/>
        <v>0.46696535081190954</v>
      </c>
    </row>
    <row r="343" spans="1:8" s="5" customFormat="1" x14ac:dyDescent="0.2">
      <c r="A343" s="3">
        <v>32640</v>
      </c>
      <c r="B343" s="4">
        <v>7.3590000000000001E-3</v>
      </c>
      <c r="C343" s="6">
        <f t="shared" si="20"/>
        <v>-4.1948579161028114E-3</v>
      </c>
      <c r="D343" s="7">
        <f t="shared" si="23"/>
        <v>2.2483745230058796E-5</v>
      </c>
      <c r="E343" s="14">
        <f t="shared" si="21"/>
        <v>9.9200710693355614</v>
      </c>
      <c r="G343"/>
      <c r="H343" s="5">
        <f t="shared" si="22"/>
        <v>0.47417027774902548</v>
      </c>
    </row>
    <row r="344" spans="1:8" s="5" customFormat="1" x14ac:dyDescent="0.2">
      <c r="A344" s="3">
        <v>32643</v>
      </c>
      <c r="B344" s="4">
        <v>7.2830000000000004E-3</v>
      </c>
      <c r="C344" s="6">
        <f t="shared" si="20"/>
        <v>-1.0327490148117907E-2</v>
      </c>
      <c r="D344" s="7">
        <f t="shared" si="23"/>
        <v>2.2330201836539532E-5</v>
      </c>
      <c r="E344" s="14">
        <f t="shared" si="21"/>
        <v>5.9332118006031278</v>
      </c>
      <c r="G344"/>
      <c r="H344" s="5">
        <f t="shared" si="22"/>
        <v>0.47254842965075583</v>
      </c>
    </row>
    <row r="345" spans="1:8" s="5" customFormat="1" x14ac:dyDescent="0.2">
      <c r="A345" s="3">
        <v>32644</v>
      </c>
      <c r="B345" s="4">
        <v>7.3020000000000003E-3</v>
      </c>
      <c r="C345" s="6">
        <f t="shared" si="20"/>
        <v>2.6088150487436385E-3</v>
      </c>
      <c r="D345" s="7">
        <f t="shared" si="23"/>
        <v>2.4979692982924719E-5</v>
      </c>
      <c r="E345" s="14">
        <f t="shared" si="21"/>
        <v>10.324989393185479</v>
      </c>
      <c r="G345"/>
      <c r="H345" s="5">
        <f t="shared" si="22"/>
        <v>0.49979688857499621</v>
      </c>
    </row>
    <row r="346" spans="1:8" s="5" customFormat="1" x14ac:dyDescent="0.2">
      <c r="A346" s="3">
        <v>32645</v>
      </c>
      <c r="B346" s="4">
        <v>7.2329999999999998E-3</v>
      </c>
      <c r="C346" s="6">
        <f t="shared" si="20"/>
        <v>-9.4494658997535588E-3</v>
      </c>
      <c r="D346" s="7">
        <f t="shared" si="23"/>
        <v>2.4408685518570787E-5</v>
      </c>
      <c r="E346" s="14">
        <f t="shared" si="21"/>
        <v>6.9623488927525017</v>
      </c>
      <c r="G346"/>
      <c r="H346" s="5">
        <f t="shared" si="22"/>
        <v>0.49405147017867268</v>
      </c>
    </row>
    <row r="347" spans="1:8" s="5" customFormat="1" x14ac:dyDescent="0.2">
      <c r="A347" s="3">
        <v>32646</v>
      </c>
      <c r="B347" s="4">
        <v>7.1890000000000001E-3</v>
      </c>
      <c r="C347" s="6">
        <f t="shared" si="20"/>
        <v>-6.0832296419189502E-3</v>
      </c>
      <c r="D347" s="7">
        <f t="shared" si="23"/>
        <v>2.6447286990389033E-5</v>
      </c>
      <c r="E347" s="14">
        <f t="shared" si="21"/>
        <v>9.1411328179529097</v>
      </c>
      <c r="G347"/>
      <c r="H347" s="5">
        <f t="shared" si="22"/>
        <v>0.51426925817502489</v>
      </c>
    </row>
    <row r="348" spans="1:8" s="5" customFormat="1" x14ac:dyDescent="0.2">
      <c r="A348" s="3">
        <v>32647</v>
      </c>
      <c r="B348" s="4">
        <v>7.2020000000000001E-3</v>
      </c>
      <c r="C348" s="6">
        <f t="shared" si="20"/>
        <v>1.8083182640144652E-3</v>
      </c>
      <c r="D348" s="7">
        <f t="shared" si="23"/>
        <v>2.6779024463253681E-5</v>
      </c>
      <c r="E348" s="14">
        <f t="shared" si="21"/>
        <v>10.405780590618535</v>
      </c>
      <c r="G348"/>
      <c r="H348" s="5">
        <f t="shared" si="22"/>
        <v>0.517484535645788</v>
      </c>
    </row>
    <row r="349" spans="1:8" s="5" customFormat="1" x14ac:dyDescent="0.2">
      <c r="A349" s="3">
        <v>32650</v>
      </c>
      <c r="B349" s="4">
        <v>7.0470000000000003E-3</v>
      </c>
      <c r="C349" s="6">
        <f t="shared" si="20"/>
        <v>-2.1521799500138817E-2</v>
      </c>
      <c r="D349" s="7">
        <f t="shared" si="23"/>
        <v>2.6040387695724481E-5</v>
      </c>
      <c r="E349" s="14">
        <f t="shared" si="21"/>
        <v>-7.2314253086015725</v>
      </c>
      <c r="G349"/>
      <c r="H349" s="5">
        <f t="shared" si="22"/>
        <v>0.51029783162114728</v>
      </c>
    </row>
    <row r="350" spans="1:8" s="5" customFormat="1" x14ac:dyDescent="0.2">
      <c r="A350" s="3">
        <v>32651</v>
      </c>
      <c r="B350" s="4">
        <v>7.0629999999999998E-3</v>
      </c>
      <c r="C350" s="6">
        <f t="shared" si="20"/>
        <v>2.2704697034198269E-3</v>
      </c>
      <c r="D350" s="7">
        <f t="shared" si="23"/>
        <v>3.9775257766535104E-5</v>
      </c>
      <c r="E350" s="14">
        <f t="shared" si="21"/>
        <v>10.002661498956712</v>
      </c>
      <c r="G350"/>
      <c r="H350" s="5">
        <f t="shared" si="22"/>
        <v>0.6306762859544911</v>
      </c>
    </row>
    <row r="351" spans="1:8" s="5" customFormat="1" x14ac:dyDescent="0.2">
      <c r="A351" s="3">
        <v>32652</v>
      </c>
      <c r="B351" s="4">
        <v>7.0210000000000003E-3</v>
      </c>
      <c r="C351" s="6">
        <f t="shared" si="20"/>
        <v>-5.9464816650147958E-3</v>
      </c>
      <c r="D351" s="7">
        <f t="shared" si="23"/>
        <v>3.8687514315140563E-5</v>
      </c>
      <c r="E351" s="14">
        <f t="shared" si="21"/>
        <v>9.2459870175779599</v>
      </c>
      <c r="G351"/>
      <c r="H351" s="5">
        <f t="shared" si="22"/>
        <v>0.6219928803060415</v>
      </c>
    </row>
    <row r="352" spans="1:8" s="5" customFormat="1" x14ac:dyDescent="0.2">
      <c r="A352" s="3">
        <v>32653</v>
      </c>
      <c r="B352" s="4">
        <v>7.0410000000000004E-3</v>
      </c>
      <c r="C352" s="6">
        <f t="shared" si="20"/>
        <v>2.8485970659450294E-3</v>
      </c>
      <c r="D352" s="7">
        <f t="shared" si="23"/>
        <v>3.858298636420897E-5</v>
      </c>
      <c r="E352" s="14">
        <f t="shared" si="21"/>
        <v>9.952386104105134</v>
      </c>
      <c r="G352"/>
      <c r="H352" s="5">
        <f t="shared" si="22"/>
        <v>0.62115204551067027</v>
      </c>
    </row>
    <row r="353" spans="1:8" s="5" customFormat="1" x14ac:dyDescent="0.2">
      <c r="A353" s="3">
        <v>32654</v>
      </c>
      <c r="B353" s="4">
        <v>7.1310000000000002E-3</v>
      </c>
      <c r="C353" s="6">
        <f t="shared" si="20"/>
        <v>1.278227524499358E-2</v>
      </c>
      <c r="D353" s="7">
        <f t="shared" si="23"/>
        <v>3.7625687827764377E-5</v>
      </c>
      <c r="E353" s="14">
        <f t="shared" si="21"/>
        <v>5.8454029930925318</v>
      </c>
      <c r="G353"/>
      <c r="H353" s="5">
        <f t="shared" si="22"/>
        <v>0.61339781404700466</v>
      </c>
    </row>
    <row r="354" spans="1:8" s="5" customFormat="1" x14ac:dyDescent="0.2">
      <c r="A354" s="3">
        <v>32658</v>
      </c>
      <c r="B354" s="4">
        <v>6.9880000000000003E-3</v>
      </c>
      <c r="C354" s="6">
        <f t="shared" si="20"/>
        <v>-2.0053288458841662E-2</v>
      </c>
      <c r="D354" s="7">
        <f t="shared" si="23"/>
        <v>4.1577007186874162E-5</v>
      </c>
      <c r="E354" s="14">
        <f t="shared" si="21"/>
        <v>0.41592562633181807</v>
      </c>
      <c r="G354"/>
      <c r="H354" s="5">
        <f t="shared" si="22"/>
        <v>0.64480235101055705</v>
      </c>
    </row>
    <row r="355" spans="1:8" s="5" customFormat="1" x14ac:dyDescent="0.2">
      <c r="A355" s="3">
        <v>32659</v>
      </c>
      <c r="B355" s="4">
        <v>6.9930000000000001E-3</v>
      </c>
      <c r="C355" s="6">
        <f t="shared" si="20"/>
        <v>7.1551230681164799E-4</v>
      </c>
      <c r="D355" s="7">
        <f t="shared" si="23"/>
        <v>5.2905469607961725E-5</v>
      </c>
      <c r="E355" s="14">
        <f t="shared" si="21"/>
        <v>9.8373269873819993</v>
      </c>
      <c r="G355"/>
      <c r="H355" s="5">
        <f t="shared" si="22"/>
        <v>0.72736146177785443</v>
      </c>
    </row>
    <row r="356" spans="1:8" s="5" customFormat="1" x14ac:dyDescent="0.2">
      <c r="A356" s="3">
        <v>32660</v>
      </c>
      <c r="B356" s="4">
        <v>7.0280000000000004E-3</v>
      </c>
      <c r="C356" s="6">
        <f t="shared" si="20"/>
        <v>5.0050050050050492E-3</v>
      </c>
      <c r="D356" s="7">
        <f t="shared" si="23"/>
        <v>5.1259301821761077E-5</v>
      </c>
      <c r="E356" s="14">
        <f t="shared" si="21"/>
        <v>9.3899202015986063</v>
      </c>
      <c r="G356"/>
      <c r="H356" s="5">
        <f t="shared" si="22"/>
        <v>0.71595601695747402</v>
      </c>
    </row>
    <row r="357" spans="1:8" s="5" customFormat="1" x14ac:dyDescent="0.2">
      <c r="A357" s="3">
        <v>32661</v>
      </c>
      <c r="B357" s="4">
        <v>7.0559999999999998E-3</v>
      </c>
      <c r="C357" s="6">
        <f t="shared" si="20"/>
        <v>3.9840637450198318E-3</v>
      </c>
      <c r="D357" s="7">
        <f t="shared" si="23"/>
        <v>5.0435826103261428E-5</v>
      </c>
      <c r="E357" s="14">
        <f t="shared" si="21"/>
        <v>9.58009671636243</v>
      </c>
      <c r="G357"/>
      <c r="H357" s="5">
        <f t="shared" si="22"/>
        <v>0.71018185067813033</v>
      </c>
    </row>
    <row r="358" spans="1:8" s="5" customFormat="1" x14ac:dyDescent="0.2">
      <c r="A358" s="3">
        <v>32664</v>
      </c>
      <c r="B358" s="4">
        <v>7.0800000000000004E-3</v>
      </c>
      <c r="C358" s="6">
        <f t="shared" si="20"/>
        <v>3.4013605442177698E-3</v>
      </c>
      <c r="D358" s="7">
        <f t="shared" si="23"/>
        <v>4.9349878670947205E-5</v>
      </c>
      <c r="E358" s="14">
        <f t="shared" si="21"/>
        <v>9.6821419781815141</v>
      </c>
      <c r="G358"/>
      <c r="H358" s="5">
        <f t="shared" si="22"/>
        <v>0.70249468802936299</v>
      </c>
    </row>
    <row r="359" spans="1:8" s="5" customFormat="1" x14ac:dyDescent="0.2">
      <c r="A359" s="3">
        <v>32665</v>
      </c>
      <c r="B359" s="4">
        <v>6.9849999999999999E-3</v>
      </c>
      <c r="C359" s="6">
        <f t="shared" si="20"/>
        <v>-1.3418079096045263E-2</v>
      </c>
      <c r="D359" s="7">
        <f t="shared" si="23"/>
        <v>4.8162837643532794E-5</v>
      </c>
      <c r="E359" s="14">
        <f t="shared" si="21"/>
        <v>6.2026703707567314</v>
      </c>
      <c r="G359"/>
      <c r="H359" s="5">
        <f t="shared" si="22"/>
        <v>0.69399450749651326</v>
      </c>
    </row>
    <row r="360" spans="1:8" s="5" customFormat="1" x14ac:dyDescent="0.2">
      <c r="A360" s="3">
        <v>32666</v>
      </c>
      <c r="B360" s="4">
        <v>7.0099999999999997E-3</v>
      </c>
      <c r="C360" s="6">
        <f t="shared" si="20"/>
        <v>3.579098067287022E-3</v>
      </c>
      <c r="D360" s="7">
        <f t="shared" si="23"/>
        <v>5.230647886037904E-5</v>
      </c>
      <c r="E360" s="14">
        <f t="shared" si="21"/>
        <v>9.6134886658460417</v>
      </c>
      <c r="G360"/>
      <c r="H360" s="5">
        <f t="shared" si="22"/>
        <v>0.72323218167044423</v>
      </c>
    </row>
    <row r="361" spans="1:8" s="5" customFormat="1" x14ac:dyDescent="0.2">
      <c r="A361" s="3">
        <v>32667</v>
      </c>
      <c r="B361" s="4">
        <v>6.9820000000000004E-3</v>
      </c>
      <c r="C361" s="6">
        <f t="shared" si="20"/>
        <v>-3.9942938659057606E-3</v>
      </c>
      <c r="D361" s="7">
        <f t="shared" si="23"/>
        <v>5.1065525107271969E-5</v>
      </c>
      <c r="E361" s="14">
        <f t="shared" si="21"/>
        <v>9.5699713065834828</v>
      </c>
      <c r="G361"/>
      <c r="H361" s="5">
        <f t="shared" si="22"/>
        <v>0.71460146310563888</v>
      </c>
    </row>
    <row r="362" spans="1:8" s="5" customFormat="1" x14ac:dyDescent="0.2">
      <c r="A362" s="3">
        <v>32668</v>
      </c>
      <c r="B362" s="4">
        <v>6.8700000000000002E-3</v>
      </c>
      <c r="C362" s="6">
        <f t="shared" si="20"/>
        <v>-1.6041248925809239E-2</v>
      </c>
      <c r="D362" s="7">
        <f t="shared" si="23"/>
        <v>4.9962357399197084E-5</v>
      </c>
      <c r="E362" s="14">
        <f t="shared" si="21"/>
        <v>4.753929924250178</v>
      </c>
      <c r="G362"/>
      <c r="H362" s="5">
        <f t="shared" si="22"/>
        <v>0.70684055768749632</v>
      </c>
    </row>
    <row r="363" spans="1:8" s="5" customFormat="1" x14ac:dyDescent="0.2">
      <c r="A363" s="3">
        <v>32671</v>
      </c>
      <c r="B363" s="4">
        <v>6.7169999999999999E-3</v>
      </c>
      <c r="C363" s="6">
        <f t="shared" si="20"/>
        <v>-2.2270742358078653E-2</v>
      </c>
      <c r="D363" s="7">
        <f t="shared" si="23"/>
        <v>5.6477443035139155E-5</v>
      </c>
      <c r="E363" s="14">
        <f t="shared" si="21"/>
        <v>0.99965046140472502</v>
      </c>
      <c r="G363"/>
      <c r="H363" s="5">
        <f t="shared" si="22"/>
        <v>0.75151475724126116</v>
      </c>
    </row>
    <row r="364" spans="1:8" s="5" customFormat="1" x14ac:dyDescent="0.2">
      <c r="A364" s="3">
        <v>32672</v>
      </c>
      <c r="B364" s="4">
        <v>6.7200000000000003E-3</v>
      </c>
      <c r="C364" s="6">
        <f t="shared" si="20"/>
        <v>4.4662795891028706E-4</v>
      </c>
      <c r="D364" s="7">
        <f t="shared" si="23"/>
        <v>7.028649585092206E-5</v>
      </c>
      <c r="E364" s="14">
        <f t="shared" si="21"/>
        <v>9.5600928215537913</v>
      </c>
      <c r="G364"/>
      <c r="H364" s="5">
        <f t="shared" si="22"/>
        <v>0.83837041843639781</v>
      </c>
    </row>
    <row r="365" spans="1:8" s="5" customFormat="1" x14ac:dyDescent="0.2">
      <c r="A365" s="3">
        <v>32673</v>
      </c>
      <c r="B365" s="4">
        <v>6.7239999999999999E-3</v>
      </c>
      <c r="C365" s="6">
        <f t="shared" si="20"/>
        <v>5.9523809523804509E-4</v>
      </c>
      <c r="D365" s="7">
        <f t="shared" si="23"/>
        <v>6.8084410333377147E-5</v>
      </c>
      <c r="E365" s="14">
        <f t="shared" si="21"/>
        <v>9.58955833648759</v>
      </c>
      <c r="G365"/>
      <c r="H365" s="5">
        <f t="shared" si="22"/>
        <v>0.82513277921421324</v>
      </c>
    </row>
    <row r="366" spans="1:8" s="5" customFormat="1" x14ac:dyDescent="0.2">
      <c r="A366" s="3">
        <v>32674</v>
      </c>
      <c r="B366" s="4">
        <v>6.633E-3</v>
      </c>
      <c r="C366" s="6">
        <f t="shared" si="20"/>
        <v>-1.3533610945865547E-2</v>
      </c>
      <c r="D366" s="7">
        <f t="shared" si="23"/>
        <v>6.5956377524388639E-5</v>
      </c>
      <c r="E366" s="14">
        <f t="shared" si="21"/>
        <v>6.8495508693847915</v>
      </c>
      <c r="G366"/>
      <c r="H366" s="5">
        <f t="shared" si="22"/>
        <v>0.81213531830840002</v>
      </c>
    </row>
    <row r="367" spans="1:8" s="5" customFormat="1" x14ac:dyDescent="0.2">
      <c r="A367" s="3">
        <v>32675</v>
      </c>
      <c r="B367" s="4">
        <v>6.8840000000000004E-3</v>
      </c>
      <c r="C367" s="6">
        <f t="shared" si="20"/>
        <v>3.7841097542590137E-2</v>
      </c>
      <c r="D367" s="7">
        <f t="shared" si="23"/>
        <v>6.9638790827441889E-5</v>
      </c>
      <c r="E367" s="14">
        <f t="shared" si="21"/>
        <v>-10.990325938804199</v>
      </c>
      <c r="G367"/>
      <c r="H367" s="5">
        <f t="shared" si="22"/>
        <v>0.83449859692777129</v>
      </c>
    </row>
    <row r="368" spans="1:8" s="5" customFormat="1" x14ac:dyDescent="0.2">
      <c r="A368" s="3">
        <v>32678</v>
      </c>
      <c r="B368" s="4">
        <v>6.8890000000000002E-3</v>
      </c>
      <c r="C368" s="6">
        <f t="shared" si="20"/>
        <v>7.263219058686514E-4</v>
      </c>
      <c r="D368" s="7">
        <f t="shared" si="23"/>
        <v>1.1244162178879996E-4</v>
      </c>
      <c r="E368" s="14">
        <f t="shared" si="21"/>
        <v>9.0883846781738473</v>
      </c>
      <c r="G368"/>
      <c r="H368" s="5">
        <f t="shared" si="22"/>
        <v>1.0603849385426027</v>
      </c>
    </row>
    <row r="369" spans="1:8" s="5" customFormat="1" x14ac:dyDescent="0.2">
      <c r="A369" s="3">
        <v>32679</v>
      </c>
      <c r="B369" s="4">
        <v>6.8890000000000002E-3</v>
      </c>
      <c r="C369" s="6">
        <f t="shared" si="20"/>
        <v>0</v>
      </c>
      <c r="D369" s="7">
        <f t="shared" si="23"/>
        <v>1.0892535910013364E-4</v>
      </c>
      <c r="E369" s="14">
        <f t="shared" si="21"/>
        <v>9.1248476892011467</v>
      </c>
      <c r="G369"/>
      <c r="H369" s="5">
        <f t="shared" si="22"/>
        <v>1.0436731245947346</v>
      </c>
    </row>
    <row r="370" spans="1:8" s="5" customFormat="1" x14ac:dyDescent="0.2">
      <c r="A370" s="3">
        <v>32680</v>
      </c>
      <c r="B370" s="4">
        <v>6.9519999999999998E-3</v>
      </c>
      <c r="C370" s="6">
        <f t="shared" si="20"/>
        <v>9.1450137901001143E-3</v>
      </c>
      <c r="D370" s="7">
        <f t="shared" si="23"/>
        <v>1.055029998943288E-4</v>
      </c>
      <c r="E370" s="14">
        <f t="shared" si="21"/>
        <v>8.3640801824547832</v>
      </c>
      <c r="G370"/>
      <c r="H370" s="5">
        <f t="shared" si="22"/>
        <v>1.0271465323620035</v>
      </c>
    </row>
    <row r="371" spans="1:8" s="5" customFormat="1" x14ac:dyDescent="0.2">
      <c r="A371" s="3">
        <v>32681</v>
      </c>
      <c r="B371" s="4">
        <v>7.1050000000000002E-3</v>
      </c>
      <c r="C371" s="6">
        <f t="shared" si="20"/>
        <v>2.2008055235903389E-2</v>
      </c>
      <c r="D371" s="7">
        <f t="shared" si="23"/>
        <v>1.04815805543483E-4</v>
      </c>
      <c r="E371" s="14">
        <f t="shared" si="21"/>
        <v>4.5422997049449227</v>
      </c>
      <c r="G371"/>
      <c r="H371" s="5">
        <f t="shared" si="22"/>
        <v>1.0237959051660785</v>
      </c>
    </row>
    <row r="372" spans="1:8" s="5" customFormat="1" x14ac:dyDescent="0.2">
      <c r="A372" s="3">
        <v>32682</v>
      </c>
      <c r="B372" s="4">
        <v>7.1840000000000003E-3</v>
      </c>
      <c r="C372" s="6">
        <f t="shared" si="20"/>
        <v>1.1118930330753002E-2</v>
      </c>
      <c r="D372" s="7">
        <f t="shared" si="23"/>
        <v>1.167406478342378E-4</v>
      </c>
      <c r="E372" s="14">
        <f t="shared" si="21"/>
        <v>7.9965363613310938</v>
      </c>
      <c r="G372"/>
      <c r="H372" s="5">
        <f t="shared" si="22"/>
        <v>1.0804658617200167</v>
      </c>
    </row>
    <row r="373" spans="1:8" s="5" customFormat="1" x14ac:dyDescent="0.2">
      <c r="A373" s="3">
        <v>32685</v>
      </c>
      <c r="B373" s="4">
        <v>7.1009999999999997E-3</v>
      </c>
      <c r="C373" s="6">
        <f t="shared" si="20"/>
        <v>-1.1553452115813002E-2</v>
      </c>
      <c r="D373" s="7">
        <f t="shared" si="23"/>
        <v>1.1695712571834974E-4</v>
      </c>
      <c r="E373" s="14">
        <f t="shared" si="21"/>
        <v>7.9124109331097348</v>
      </c>
      <c r="G373"/>
      <c r="H373" s="5">
        <f t="shared" si="22"/>
        <v>1.0814671780426337</v>
      </c>
    </row>
    <row r="374" spans="1:8" s="5" customFormat="1" x14ac:dyDescent="0.2">
      <c r="A374" s="3">
        <v>32686</v>
      </c>
      <c r="B374" s="4">
        <v>7.1260000000000004E-3</v>
      </c>
      <c r="C374" s="6">
        <f t="shared" si="20"/>
        <v>3.5206308970568536E-3</v>
      </c>
      <c r="D374" s="7">
        <f t="shared" si="23"/>
        <v>1.1747633383942652E-4</v>
      </c>
      <c r="E374" s="14">
        <f t="shared" si="21"/>
        <v>8.9437643914580942</v>
      </c>
      <c r="G374"/>
      <c r="H374" s="5">
        <f t="shared" si="22"/>
        <v>1.0838650000780841</v>
      </c>
    </row>
    <row r="375" spans="1:8" s="5" customFormat="1" x14ac:dyDescent="0.2">
      <c r="A375" s="3">
        <v>32687</v>
      </c>
      <c r="B375" s="4">
        <v>7.0080000000000003E-3</v>
      </c>
      <c r="C375" s="6">
        <f t="shared" si="20"/>
        <v>-1.6559079427448786E-2</v>
      </c>
      <c r="D375" s="7">
        <f t="shared" si="23"/>
        <v>1.1417474627318819E-4</v>
      </c>
      <c r="E375" s="14">
        <f t="shared" si="21"/>
        <v>6.6761713050014837</v>
      </c>
      <c r="G375"/>
      <c r="H375" s="5">
        <f t="shared" si="22"/>
        <v>1.0685258362491203</v>
      </c>
    </row>
    <row r="376" spans="1:8" s="5" customFormat="1" x14ac:dyDescent="0.2">
      <c r="A376" s="3">
        <v>32688</v>
      </c>
      <c r="B376" s="4">
        <v>7.0179999999999999E-3</v>
      </c>
      <c r="C376" s="6">
        <f t="shared" si="20"/>
        <v>1.4269406392693482E-3</v>
      </c>
      <c r="D376" s="7">
        <f t="shared" si="23"/>
        <v>1.1920272647353399E-4</v>
      </c>
      <c r="E376" s="14">
        <f t="shared" si="21"/>
        <v>9.0176034454627683</v>
      </c>
      <c r="G376"/>
      <c r="H376" s="5">
        <f t="shared" si="22"/>
        <v>1.0918000113277797</v>
      </c>
    </row>
    <row r="377" spans="1:8" s="5" customFormat="1" x14ac:dyDescent="0.2">
      <c r="A377" s="3">
        <v>32689</v>
      </c>
      <c r="B377" s="4">
        <v>6.9709999999999998E-3</v>
      </c>
      <c r="C377" s="6">
        <f t="shared" si="20"/>
        <v>-6.6970646907951225E-3</v>
      </c>
      <c r="D377" s="7">
        <f t="shared" si="23"/>
        <v>1.1552143423721793E-4</v>
      </c>
      <c r="E377" s="14">
        <f t="shared" si="21"/>
        <v>8.677808980596053</v>
      </c>
      <c r="G377"/>
      <c r="H377" s="5">
        <f t="shared" si="22"/>
        <v>1.0748089794806235</v>
      </c>
    </row>
    <row r="378" spans="1:8" s="5" customFormat="1" x14ac:dyDescent="0.2">
      <c r="A378" s="3">
        <v>32692</v>
      </c>
      <c r="B378" s="4">
        <v>7.0569999999999999E-3</v>
      </c>
      <c r="C378" s="6">
        <f t="shared" si="20"/>
        <v>1.2336823985081071E-2</v>
      </c>
      <c r="D378" s="7">
        <f t="shared" si="23"/>
        <v>1.1330100803126308E-4</v>
      </c>
      <c r="E378" s="14">
        <f t="shared" si="21"/>
        <v>7.7421626522655709</v>
      </c>
      <c r="G378"/>
      <c r="H378" s="5">
        <f t="shared" si="22"/>
        <v>1.0644294623471444</v>
      </c>
    </row>
    <row r="379" spans="1:8" s="5" customFormat="1" x14ac:dyDescent="0.2">
      <c r="A379" s="3">
        <v>32693</v>
      </c>
      <c r="B379" s="4">
        <v>7.0699999999999999E-3</v>
      </c>
      <c r="C379" s="6">
        <f t="shared" si="20"/>
        <v>1.8421425534929845E-3</v>
      </c>
      <c r="D379" s="7">
        <f t="shared" si="23"/>
        <v>1.1452310021318519E-4</v>
      </c>
      <c r="E379" s="14">
        <f t="shared" si="21"/>
        <v>9.0451025246894705</v>
      </c>
      <c r="G379"/>
      <c r="H379" s="5">
        <f t="shared" si="22"/>
        <v>1.0701546627155591</v>
      </c>
    </row>
    <row r="380" spans="1:8" s="5" customFormat="1" x14ac:dyDescent="0.2">
      <c r="A380" s="3">
        <v>32694</v>
      </c>
      <c r="B380" s="4">
        <v>7.1580000000000003E-3</v>
      </c>
      <c r="C380" s="6">
        <f t="shared" si="20"/>
        <v>1.2446958981612504E-2</v>
      </c>
      <c r="D380" s="7">
        <f t="shared" si="23"/>
        <v>1.1103148494128131E-4</v>
      </c>
      <c r="E380" s="14">
        <f t="shared" si="21"/>
        <v>7.7103557067783042</v>
      </c>
      <c r="G380"/>
      <c r="H380" s="5">
        <f t="shared" si="22"/>
        <v>1.0537147856098505</v>
      </c>
    </row>
    <row r="381" spans="1:8" s="5" customFormat="1" x14ac:dyDescent="0.2">
      <c r="A381" s="3">
        <v>32695</v>
      </c>
      <c r="B381" s="4">
        <v>7.1989999999999997E-3</v>
      </c>
      <c r="C381" s="6">
        <f t="shared" si="20"/>
        <v>5.7278569432801579E-3</v>
      </c>
      <c r="D381" s="7">
        <f t="shared" si="23"/>
        <v>1.1241064490347016E-4</v>
      </c>
      <c r="E381" s="14">
        <f t="shared" si="21"/>
        <v>8.8014903685110664</v>
      </c>
      <c r="G381"/>
      <c r="H381" s="5">
        <f t="shared" si="22"/>
        <v>1.0602388641408602</v>
      </c>
    </row>
    <row r="382" spans="1:8" s="5" customFormat="1" x14ac:dyDescent="0.2">
      <c r="A382" s="3">
        <v>32696</v>
      </c>
      <c r="B382" s="4">
        <v>7.1679999999999999E-3</v>
      </c>
      <c r="C382" s="6">
        <f t="shared" si="20"/>
        <v>-4.3061536324489206E-3</v>
      </c>
      <c r="D382" s="7">
        <f t="shared" si="23"/>
        <v>1.0990959587713021E-4</v>
      </c>
      <c r="E382" s="14">
        <f t="shared" si="21"/>
        <v>8.9471413741312276</v>
      </c>
      <c r="G382"/>
      <c r="H382" s="5">
        <f t="shared" si="22"/>
        <v>1.0483777748365815</v>
      </c>
    </row>
    <row r="383" spans="1:8" s="5" customFormat="1" x14ac:dyDescent="0.2">
      <c r="A383" s="3">
        <v>32699</v>
      </c>
      <c r="B383" s="4">
        <v>7.1840000000000003E-3</v>
      </c>
      <c r="C383" s="6">
        <f t="shared" si="20"/>
        <v>2.2321428571429112E-3</v>
      </c>
      <c r="D383" s="7">
        <f t="shared" si="23"/>
        <v>1.0703891954391027E-4</v>
      </c>
      <c r="E383" s="14">
        <f t="shared" si="21"/>
        <v>9.0957699237820027</v>
      </c>
      <c r="G383"/>
      <c r="H383" s="5">
        <f t="shared" si="22"/>
        <v>1.0345961508913044</v>
      </c>
    </row>
    <row r="384" spans="1:8" s="5" customFormat="1" x14ac:dyDescent="0.2">
      <c r="A384" s="3">
        <v>32700</v>
      </c>
      <c r="B384" s="4">
        <v>7.1409999999999998E-3</v>
      </c>
      <c r="C384" s="6">
        <f t="shared" si="20"/>
        <v>-5.9855233853007379E-3</v>
      </c>
      <c r="D384" s="7">
        <f t="shared" si="23"/>
        <v>1.0383237645072551E-4</v>
      </c>
      <c r="E384" s="14">
        <f t="shared" si="21"/>
        <v>8.8276911154037911</v>
      </c>
      <c r="G384"/>
      <c r="H384" s="5">
        <f t="shared" si="22"/>
        <v>1.0189817292313219</v>
      </c>
    </row>
    <row r="385" spans="1:8" s="5" customFormat="1" x14ac:dyDescent="0.2">
      <c r="A385" s="3">
        <v>32701</v>
      </c>
      <c r="B385" s="4">
        <v>7.1380000000000002E-3</v>
      </c>
      <c r="C385" s="6">
        <f t="shared" si="20"/>
        <v>-4.2010922839931817E-4</v>
      </c>
      <c r="D385" s="7">
        <f t="shared" si="23"/>
        <v>1.0169567869002423E-4</v>
      </c>
      <c r="E385" s="14">
        <f t="shared" si="21"/>
        <v>9.1917902572540342</v>
      </c>
      <c r="G385"/>
      <c r="H385" s="5">
        <f t="shared" si="22"/>
        <v>1.0084427534075706</v>
      </c>
    </row>
    <row r="386" spans="1:8" s="5" customFormat="1" x14ac:dyDescent="0.2">
      <c r="A386" s="3">
        <v>32702</v>
      </c>
      <c r="B386" s="4">
        <v>7.1859999999999997E-3</v>
      </c>
      <c r="C386" s="6">
        <f t="shared" si="20"/>
        <v>6.7245727094423407E-3</v>
      </c>
      <c r="D386" s="7">
        <f t="shared" si="23"/>
        <v>9.8506016275200895E-5</v>
      </c>
      <c r="E386" s="14">
        <f t="shared" si="21"/>
        <v>8.7663359143273922</v>
      </c>
      <c r="G386"/>
      <c r="H386" s="5">
        <f t="shared" si="22"/>
        <v>0.99250197115774486</v>
      </c>
    </row>
    <row r="387" spans="1:8" s="5" customFormat="1" x14ac:dyDescent="0.2">
      <c r="A387" s="3">
        <v>32703</v>
      </c>
      <c r="B387" s="4">
        <v>7.1479999999999998E-3</v>
      </c>
      <c r="C387" s="6">
        <f t="shared" ref="C387:C450" si="24">(B387-B386)/B386</f>
        <v>-5.2880601168939388E-3</v>
      </c>
      <c r="D387" s="7">
        <f t="shared" si="23"/>
        <v>9.683180278673369E-5</v>
      </c>
      <c r="E387" s="14">
        <f t="shared" si="21"/>
        <v>8.953749997636022</v>
      </c>
      <c r="G387"/>
      <c r="H387" s="5">
        <f t="shared" si="22"/>
        <v>0.98403151772051334</v>
      </c>
    </row>
    <row r="388" spans="1:8" s="5" customFormat="1" x14ac:dyDescent="0.2">
      <c r="A388" s="3">
        <v>32706</v>
      </c>
      <c r="B388" s="4">
        <v>7.0429999999999998E-3</v>
      </c>
      <c r="C388" s="6">
        <f t="shared" si="24"/>
        <v>-1.4689423614997211E-2</v>
      </c>
      <c r="D388" s="7">
        <f t="shared" si="23"/>
        <v>9.4668011004236146E-5</v>
      </c>
      <c r="E388" s="14">
        <f t="shared" ref="E388:E451" si="25">-LN(D388)-C388*C388/D388</f>
        <v>6.9858093871338145</v>
      </c>
      <c r="G388"/>
      <c r="H388" s="5">
        <f t="shared" si="22"/>
        <v>0.97297487636750479</v>
      </c>
    </row>
    <row r="389" spans="1:8" s="5" customFormat="1" x14ac:dyDescent="0.2">
      <c r="A389" s="3">
        <v>32707</v>
      </c>
      <c r="B389" s="4">
        <v>7.0600000000000003E-3</v>
      </c>
      <c r="C389" s="6">
        <f t="shared" si="24"/>
        <v>2.4137441431209034E-3</v>
      </c>
      <c r="D389" s="7">
        <f t="shared" si="23"/>
        <v>9.8473239466474892E-5</v>
      </c>
      <c r="E389" s="14">
        <f t="shared" si="25"/>
        <v>9.1665608127934881</v>
      </c>
      <c r="G389"/>
      <c r="H389" s="5">
        <f t="shared" ref="H389:H452" si="26">SQRT(D389)*100</f>
        <v>0.99233683528565475</v>
      </c>
    </row>
    <row r="390" spans="1:8" s="5" customFormat="1" x14ac:dyDescent="0.2">
      <c r="A390" s="3">
        <v>32708</v>
      </c>
      <c r="B390" s="4">
        <v>7.0460000000000002E-3</v>
      </c>
      <c r="C390" s="6">
        <f t="shared" si="24"/>
        <v>-1.9830028328612073E-3</v>
      </c>
      <c r="D390" s="7">
        <f t="shared" ref="D390:D453" si="27">$J$1*D389+(1-$J$1)*C389*C389</f>
        <v>9.5562332536958301E-5</v>
      </c>
      <c r="E390" s="14">
        <f t="shared" si="25"/>
        <v>9.2145827658339812</v>
      </c>
      <c r="G390"/>
      <c r="H390" s="5">
        <f t="shared" si="26"/>
        <v>0.977559883265257</v>
      </c>
    </row>
    <row r="391" spans="1:8" s="5" customFormat="1" x14ac:dyDescent="0.2">
      <c r="A391" s="3">
        <v>32709</v>
      </c>
      <c r="B391" s="4">
        <v>7.0629999999999998E-3</v>
      </c>
      <c r="C391" s="6">
        <f t="shared" si="24"/>
        <v>2.412716434856607E-3</v>
      </c>
      <c r="D391" s="7">
        <f t="shared" si="27"/>
        <v>9.2683380498911235E-5</v>
      </c>
      <c r="E391" s="14">
        <f t="shared" si="25"/>
        <v>9.223514000911992</v>
      </c>
      <c r="G391"/>
      <c r="H391" s="5">
        <f t="shared" si="26"/>
        <v>0.96272208086711719</v>
      </c>
    </row>
    <row r="392" spans="1:8" s="5" customFormat="1" x14ac:dyDescent="0.2">
      <c r="A392" s="3">
        <v>32710</v>
      </c>
      <c r="B392" s="4">
        <v>7.0699999999999999E-3</v>
      </c>
      <c r="C392" s="6">
        <f t="shared" si="24"/>
        <v>9.9108027750248657E-4</v>
      </c>
      <c r="D392" s="7">
        <f t="shared" si="27"/>
        <v>8.9954231075065373E-5</v>
      </c>
      <c r="E392" s="14">
        <f t="shared" si="25"/>
        <v>9.3052902285683032</v>
      </c>
      <c r="G392"/>
      <c r="H392" s="5">
        <f t="shared" si="26"/>
        <v>0.94844204395980558</v>
      </c>
    </row>
    <row r="393" spans="1:8" s="5" customFormat="1" x14ac:dyDescent="0.2">
      <c r="A393" s="3">
        <v>32713</v>
      </c>
      <c r="B393" s="4">
        <v>7.0299999999999998E-3</v>
      </c>
      <c r="C393" s="6">
        <f t="shared" si="24"/>
        <v>-5.6577086280056726E-3</v>
      </c>
      <c r="D393" s="7">
        <f t="shared" si="27"/>
        <v>8.7158792851758078E-5</v>
      </c>
      <c r="E393" s="14">
        <f t="shared" si="25"/>
        <v>8.9805220109865953</v>
      </c>
      <c r="G393"/>
      <c r="H393" s="5">
        <f t="shared" si="26"/>
        <v>0.933588736284656</v>
      </c>
    </row>
    <row r="394" spans="1:8" s="5" customFormat="1" x14ac:dyDescent="0.2">
      <c r="A394" s="3">
        <v>32714</v>
      </c>
      <c r="B394" s="4">
        <v>7.0219999999999996E-3</v>
      </c>
      <c r="C394" s="6">
        <f t="shared" si="24"/>
        <v>-1.137980085348534E-3</v>
      </c>
      <c r="D394" s="7">
        <f t="shared" si="27"/>
        <v>8.5426045579810547E-5</v>
      </c>
      <c r="E394" s="14">
        <f t="shared" si="25"/>
        <v>9.3527002247237228</v>
      </c>
      <c r="G394"/>
      <c r="H394" s="5">
        <f t="shared" si="26"/>
        <v>0.92426211422848314</v>
      </c>
    </row>
    <row r="395" spans="1:8" s="5" customFormat="1" x14ac:dyDescent="0.2">
      <c r="A395" s="3">
        <v>32715</v>
      </c>
      <c r="B395" s="4">
        <v>7.1019999999999998E-3</v>
      </c>
      <c r="C395" s="6">
        <f t="shared" si="24"/>
        <v>1.1392765593847937E-2</v>
      </c>
      <c r="D395" s="7">
        <f t="shared" si="27"/>
        <v>8.2782706459806475E-5</v>
      </c>
      <c r="E395" s="14">
        <f t="shared" si="25"/>
        <v>7.8313901403770716</v>
      </c>
      <c r="G395"/>
      <c r="H395" s="5">
        <f t="shared" si="26"/>
        <v>0.90985002313461794</v>
      </c>
    </row>
    <row r="396" spans="1:8" s="5" customFormat="1" x14ac:dyDescent="0.2">
      <c r="A396" s="3">
        <v>32716</v>
      </c>
      <c r="B396" s="4">
        <v>7.1780000000000004E-3</v>
      </c>
      <c r="C396" s="6">
        <f t="shared" si="24"/>
        <v>1.0701210926499654E-2</v>
      </c>
      <c r="D396" s="7">
        <f t="shared" si="27"/>
        <v>8.4259803493079018E-5</v>
      </c>
      <c r="E396" s="14">
        <f t="shared" si="25"/>
        <v>8.0225244282215158</v>
      </c>
      <c r="G396"/>
      <c r="H396" s="5">
        <f t="shared" si="26"/>
        <v>0.91793138901052407</v>
      </c>
    </row>
    <row r="397" spans="1:8" s="5" customFormat="1" x14ac:dyDescent="0.2">
      <c r="A397" s="3">
        <v>32717</v>
      </c>
      <c r="B397" s="4">
        <v>7.1809999999999999E-3</v>
      </c>
      <c r="C397" s="6">
        <f t="shared" si="24"/>
        <v>4.1794371691272368E-4</v>
      </c>
      <c r="D397" s="7">
        <f t="shared" si="27"/>
        <v>8.5210429532848341E-5</v>
      </c>
      <c r="E397" s="14">
        <f t="shared" si="25"/>
        <v>9.3683367712527676</v>
      </c>
      <c r="G397"/>
      <c r="H397" s="5">
        <f t="shared" si="26"/>
        <v>0.92309495466527358</v>
      </c>
    </row>
    <row r="398" spans="1:8" s="5" customFormat="1" x14ac:dyDescent="0.2">
      <c r="A398" s="3">
        <v>32720</v>
      </c>
      <c r="B398" s="4">
        <v>7.2919999999999999E-3</v>
      </c>
      <c r="C398" s="6">
        <f t="shared" si="24"/>
        <v>1.5457457178665923E-2</v>
      </c>
      <c r="D398" s="7">
        <f t="shared" si="27"/>
        <v>8.2538665188191138E-5</v>
      </c>
      <c r="E398" s="14">
        <f t="shared" si="25"/>
        <v>6.5074430458546031</v>
      </c>
      <c r="G398"/>
      <c r="H398" s="5">
        <f t="shared" si="26"/>
        <v>0.90850792615249731</v>
      </c>
    </row>
    <row r="399" spans="1:8" s="5" customFormat="1" x14ac:dyDescent="0.2">
      <c r="A399" s="3">
        <v>32721</v>
      </c>
      <c r="B399" s="4">
        <v>7.3099999999999997E-3</v>
      </c>
      <c r="C399" s="6">
        <f t="shared" si="24"/>
        <v>2.4684585847503824E-3</v>
      </c>
      <c r="D399" s="7">
        <f t="shared" si="27"/>
        <v>8.7452466122802007E-5</v>
      </c>
      <c r="E399" s="14">
        <f t="shared" si="25"/>
        <v>9.2747397310622457</v>
      </c>
      <c r="G399"/>
      <c r="H399" s="5">
        <f t="shared" si="26"/>
        <v>0.93516023291627415</v>
      </c>
    </row>
    <row r="400" spans="1:8" s="5" customFormat="1" x14ac:dyDescent="0.2">
      <c r="A400" s="3">
        <v>32722</v>
      </c>
      <c r="B400" s="4">
        <v>7.345E-3</v>
      </c>
      <c r="C400" s="6">
        <f t="shared" si="24"/>
        <v>4.787961696306472E-3</v>
      </c>
      <c r="D400" s="7">
        <f t="shared" si="27"/>
        <v>8.489621718993045E-5</v>
      </c>
      <c r="E400" s="14">
        <f t="shared" si="25"/>
        <v>9.1040504129925779</v>
      </c>
      <c r="G400"/>
      <c r="H400" s="5">
        <f t="shared" si="26"/>
        <v>0.92139143250808686</v>
      </c>
    </row>
    <row r="401" spans="1:8" s="5" customFormat="1" x14ac:dyDescent="0.2">
      <c r="A401" s="3">
        <v>32723</v>
      </c>
      <c r="B401" s="4">
        <v>7.319E-3</v>
      </c>
      <c r="C401" s="6">
        <f t="shared" si="24"/>
        <v>-3.5398230088495549E-3</v>
      </c>
      <c r="D401" s="7">
        <f t="shared" si="27"/>
        <v>8.2949111260215228E-5</v>
      </c>
      <c r="E401" s="14">
        <f t="shared" si="25"/>
        <v>9.2462226022916862</v>
      </c>
      <c r="G401"/>
      <c r="H401" s="5">
        <f t="shared" si="26"/>
        <v>0.91076402684897051</v>
      </c>
    </row>
    <row r="402" spans="1:8" s="5" customFormat="1" x14ac:dyDescent="0.2">
      <c r="A402" s="3">
        <v>32724</v>
      </c>
      <c r="B402" s="4">
        <v>7.1710000000000003E-3</v>
      </c>
      <c r="C402" s="6">
        <f t="shared" si="24"/>
        <v>-2.0221341713348776E-2</v>
      </c>
      <c r="D402" s="7">
        <f t="shared" si="27"/>
        <v>8.073660254466677E-5</v>
      </c>
      <c r="E402" s="14">
        <f t="shared" si="25"/>
        <v>4.3596681927936709</v>
      </c>
      <c r="G402"/>
      <c r="H402" s="5">
        <f t="shared" si="26"/>
        <v>0.89853548925274385</v>
      </c>
    </row>
    <row r="403" spans="1:8" s="5" customFormat="1" x14ac:dyDescent="0.2">
      <c r="A403" s="3">
        <v>32727</v>
      </c>
      <c r="B403" s="4">
        <v>7.1679999999999999E-3</v>
      </c>
      <c r="C403" s="6">
        <f t="shared" si="24"/>
        <v>-4.1835169432441753E-4</v>
      </c>
      <c r="D403" s="7">
        <f t="shared" si="27"/>
        <v>9.1047352395738035E-5</v>
      </c>
      <c r="E403" s="14">
        <f t="shared" si="25"/>
        <v>9.3022085547910613</v>
      </c>
      <c r="G403"/>
      <c r="H403" s="5">
        <f t="shared" si="26"/>
        <v>0.95418736313020847</v>
      </c>
    </row>
    <row r="404" spans="1:8" s="5" customFormat="1" x14ac:dyDescent="0.2">
      <c r="A404" s="3">
        <v>32728</v>
      </c>
      <c r="B404" s="4">
        <v>7.1890000000000001E-3</v>
      </c>
      <c r="C404" s="6">
        <f t="shared" si="24"/>
        <v>2.929687500000026E-3</v>
      </c>
      <c r="D404" s="7">
        <f t="shared" si="27"/>
        <v>8.8192206704579829E-5</v>
      </c>
      <c r="E404" s="14">
        <f t="shared" si="25"/>
        <v>9.2386696531217645</v>
      </c>
      <c r="G404"/>
      <c r="H404" s="5">
        <f t="shared" si="26"/>
        <v>0.93910705835160146</v>
      </c>
    </row>
    <row r="405" spans="1:8" s="5" customFormat="1" x14ac:dyDescent="0.2">
      <c r="A405" s="3">
        <v>32729</v>
      </c>
      <c r="B405" s="4">
        <v>7.1780000000000004E-3</v>
      </c>
      <c r="C405" s="6">
        <f t="shared" si="24"/>
        <v>-1.5301154541660488E-3</v>
      </c>
      <c r="D405" s="7">
        <f t="shared" si="27"/>
        <v>8.5690942829375459E-5</v>
      </c>
      <c r="E405" s="14">
        <f t="shared" si="25"/>
        <v>9.3374413599638029</v>
      </c>
      <c r="G405"/>
      <c r="H405" s="5">
        <f t="shared" si="26"/>
        <v>0.92569402520149957</v>
      </c>
    </row>
    <row r="406" spans="1:8" s="5" customFormat="1" x14ac:dyDescent="0.2">
      <c r="A406" s="3">
        <v>32730</v>
      </c>
      <c r="B406" s="4">
        <v>7.1850000000000004E-3</v>
      </c>
      <c r="C406" s="6">
        <f t="shared" si="24"/>
        <v>9.7520200612984977E-4</v>
      </c>
      <c r="D406" s="7">
        <f t="shared" si="27"/>
        <v>8.3072153416075749E-5</v>
      </c>
      <c r="E406" s="14">
        <f t="shared" si="25"/>
        <v>9.3843529019172482</v>
      </c>
      <c r="G406"/>
      <c r="H406" s="5">
        <f t="shared" si="26"/>
        <v>0.91143926520682528</v>
      </c>
    </row>
    <row r="407" spans="1:8" s="5" customFormat="1" x14ac:dyDescent="0.2">
      <c r="A407" s="3">
        <v>32731</v>
      </c>
      <c r="B407" s="4">
        <v>7.0920000000000002E-3</v>
      </c>
      <c r="C407" s="6">
        <f t="shared" si="24"/>
        <v>-1.2943632567849713E-2</v>
      </c>
      <c r="D407" s="7">
        <f t="shared" si="27"/>
        <v>8.049196435043032E-5</v>
      </c>
      <c r="E407" s="14">
        <f t="shared" si="25"/>
        <v>7.345932708117159</v>
      </c>
      <c r="G407"/>
      <c r="H407" s="5">
        <f t="shared" si="26"/>
        <v>0.89717314020444416</v>
      </c>
    </row>
    <row r="408" spans="1:8" s="5" customFormat="1" x14ac:dyDescent="0.2">
      <c r="A408" s="3">
        <v>32734</v>
      </c>
      <c r="B408" s="4">
        <v>7.0470000000000003E-3</v>
      </c>
      <c r="C408" s="6">
        <f t="shared" si="24"/>
        <v>-6.3451776649746053E-3</v>
      </c>
      <c r="D408" s="7">
        <f t="shared" si="27"/>
        <v>8.3226878582197546E-5</v>
      </c>
      <c r="E408" s="14">
        <f t="shared" si="25"/>
        <v>8.9101868731430649</v>
      </c>
      <c r="G408"/>
      <c r="H408" s="5">
        <f t="shared" si="26"/>
        <v>0.91228766615688472</v>
      </c>
    </row>
    <row r="409" spans="1:8" s="5" customFormat="1" x14ac:dyDescent="0.2">
      <c r="A409" s="3">
        <v>32735</v>
      </c>
      <c r="B409" s="4">
        <v>7.0470000000000003E-3</v>
      </c>
      <c r="C409" s="6">
        <f t="shared" si="24"/>
        <v>0</v>
      </c>
      <c r="D409" s="7">
        <f t="shared" si="27"/>
        <v>8.1876929273569146E-5</v>
      </c>
      <c r="E409" s="14">
        <f t="shared" si="25"/>
        <v>9.4102933006398306</v>
      </c>
      <c r="G409"/>
      <c r="H409" s="5">
        <f t="shared" si="26"/>
        <v>0.90485871423979303</v>
      </c>
    </row>
    <row r="410" spans="1:8" s="5" customFormat="1" x14ac:dyDescent="0.2">
      <c r="A410" s="3">
        <v>32736</v>
      </c>
      <c r="B410" s="4">
        <v>7.0179999999999999E-3</v>
      </c>
      <c r="C410" s="6">
        <f t="shared" si="24"/>
        <v>-4.1152263374486129E-3</v>
      </c>
      <c r="D410" s="7">
        <f t="shared" si="27"/>
        <v>7.9304412965545452E-5</v>
      </c>
      <c r="E410" s="14">
        <f t="shared" si="25"/>
        <v>9.228671442148622</v>
      </c>
      <c r="G410"/>
      <c r="H410" s="5">
        <f t="shared" si="26"/>
        <v>0.89053025195972679</v>
      </c>
    </row>
    <row r="411" spans="1:8" s="5" customFormat="1" x14ac:dyDescent="0.2">
      <c r="A411" s="3">
        <v>32737</v>
      </c>
      <c r="B411" s="4">
        <v>6.9639999999999997E-3</v>
      </c>
      <c r="C411" s="6">
        <f t="shared" si="24"/>
        <v>-7.6944998575092941E-3</v>
      </c>
      <c r="D411" s="7">
        <f t="shared" si="27"/>
        <v>7.7344812043642002E-5</v>
      </c>
      <c r="E411" s="14">
        <f t="shared" si="25"/>
        <v>8.7017645360210611</v>
      </c>
      <c r="G411"/>
      <c r="H411" s="5">
        <f t="shared" si="26"/>
        <v>0.87945899303857256</v>
      </c>
    </row>
    <row r="412" spans="1:8" s="5" customFormat="1" x14ac:dyDescent="0.2">
      <c r="A412" s="3">
        <v>32738</v>
      </c>
      <c r="B412" s="4">
        <v>7.0000000000000001E-3</v>
      </c>
      <c r="C412" s="6">
        <f t="shared" si="24"/>
        <v>5.1694428489374557E-3</v>
      </c>
      <c r="D412" s="7">
        <f t="shared" si="27"/>
        <v>7.6774882042746222E-5</v>
      </c>
      <c r="E412" s="14">
        <f t="shared" si="25"/>
        <v>9.1265616450905878</v>
      </c>
      <c r="G412"/>
      <c r="H412" s="5">
        <f t="shared" si="26"/>
        <v>0.87621277120769148</v>
      </c>
    </row>
    <row r="413" spans="1:8" s="5" customFormat="1" x14ac:dyDescent="0.2">
      <c r="A413" s="3">
        <v>32741</v>
      </c>
      <c r="B413" s="4">
        <v>7.0089999999999996E-3</v>
      </c>
      <c r="C413" s="6">
        <f t="shared" si="24"/>
        <v>1.2857142857142085E-3</v>
      </c>
      <c r="D413" s="7">
        <f t="shared" si="27"/>
        <v>7.5202291015981281E-5</v>
      </c>
      <c r="E413" s="14">
        <f t="shared" si="25"/>
        <v>9.4733473343815877</v>
      </c>
      <c r="G413"/>
      <c r="H413" s="5">
        <f t="shared" si="26"/>
        <v>0.86719254503242404</v>
      </c>
    </row>
    <row r="414" spans="1:8" s="5" customFormat="1" x14ac:dyDescent="0.2">
      <c r="A414" s="3">
        <v>32742</v>
      </c>
      <c r="B414" s="4">
        <v>6.9890000000000004E-3</v>
      </c>
      <c r="C414" s="6">
        <f t="shared" si="24"/>
        <v>-2.8534741047223835E-3</v>
      </c>
      <c r="D414" s="7">
        <f t="shared" si="27"/>
        <v>7.2891425247566683E-5</v>
      </c>
      <c r="E414" s="14">
        <f t="shared" si="25"/>
        <v>9.4148348537965454</v>
      </c>
      <c r="G414"/>
      <c r="H414" s="5">
        <f t="shared" si="26"/>
        <v>0.85376475242051708</v>
      </c>
    </row>
    <row r="415" spans="1:8" s="5" customFormat="1" x14ac:dyDescent="0.2">
      <c r="A415" s="3">
        <v>32743</v>
      </c>
      <c r="B415" s="4">
        <v>6.9880000000000003E-3</v>
      </c>
      <c r="C415" s="6">
        <f t="shared" si="24"/>
        <v>-1.4308198597798435E-4</v>
      </c>
      <c r="D415" s="7">
        <f t="shared" si="27"/>
        <v>7.0857053112551157E-5</v>
      </c>
      <c r="E415" s="14">
        <f t="shared" si="25"/>
        <v>9.5545571207141222</v>
      </c>
      <c r="G415"/>
      <c r="H415" s="5">
        <f t="shared" si="26"/>
        <v>0.84176631622173603</v>
      </c>
    </row>
    <row r="416" spans="1:8" s="5" customFormat="1" x14ac:dyDescent="0.2">
      <c r="A416" s="3">
        <v>32744</v>
      </c>
      <c r="B416" s="4">
        <v>6.9769999999999997E-3</v>
      </c>
      <c r="C416" s="6">
        <f t="shared" si="24"/>
        <v>-1.5741270749857746E-3</v>
      </c>
      <c r="D416" s="7">
        <f t="shared" si="27"/>
        <v>6.8631416897762705E-5</v>
      </c>
      <c r="E416" s="14">
        <f t="shared" si="25"/>
        <v>9.5506560483770997</v>
      </c>
      <c r="G416"/>
      <c r="H416" s="5">
        <f t="shared" si="26"/>
        <v>0.82844080595877634</v>
      </c>
    </row>
    <row r="417" spans="1:8" s="5" customFormat="1" x14ac:dyDescent="0.2">
      <c r="A417" s="3">
        <v>32745</v>
      </c>
      <c r="B417" s="4">
        <v>6.9699999999999996E-3</v>
      </c>
      <c r="C417" s="6">
        <f t="shared" si="24"/>
        <v>-1.0032965457933299E-3</v>
      </c>
      <c r="D417" s="7">
        <f t="shared" si="27"/>
        <v>6.6552918544455025E-5</v>
      </c>
      <c r="E417" s="14">
        <f t="shared" si="25"/>
        <v>9.602388293413636</v>
      </c>
      <c r="G417"/>
      <c r="H417" s="5">
        <f t="shared" si="26"/>
        <v>0.81579972140504586</v>
      </c>
    </row>
    <row r="418" spans="1:8" s="5" customFormat="1" x14ac:dyDescent="0.2">
      <c r="A418" s="3">
        <v>32749</v>
      </c>
      <c r="B418" s="4">
        <v>6.9579999999999998E-3</v>
      </c>
      <c r="C418" s="6">
        <f t="shared" si="24"/>
        <v>-1.7216642754662639E-3</v>
      </c>
      <c r="D418" s="7">
        <f t="shared" si="27"/>
        <v>6.4493498819039426E-5</v>
      </c>
      <c r="E418" s="14">
        <f t="shared" si="25"/>
        <v>9.6029860292982789</v>
      </c>
      <c r="G418"/>
      <c r="H418" s="5">
        <f t="shared" si="26"/>
        <v>0.80307844460575217</v>
      </c>
    </row>
    <row r="419" spans="1:8" s="5" customFormat="1" x14ac:dyDescent="0.2">
      <c r="A419" s="3">
        <v>32750</v>
      </c>
      <c r="B419" s="4">
        <v>6.9829999999999996E-3</v>
      </c>
      <c r="C419" s="6">
        <f t="shared" si="24"/>
        <v>3.5929864903707746E-3</v>
      </c>
      <c r="D419" s="7">
        <f t="shared" si="27"/>
        <v>6.2560288675790192E-5</v>
      </c>
      <c r="E419" s="14">
        <f t="shared" si="25"/>
        <v>9.4730260693715422</v>
      </c>
      <c r="G419"/>
      <c r="H419" s="5">
        <f t="shared" si="26"/>
        <v>0.79095062219957957</v>
      </c>
    </row>
    <row r="420" spans="1:8" s="5" customFormat="1" x14ac:dyDescent="0.2">
      <c r="A420" s="3">
        <v>32751</v>
      </c>
      <c r="B420" s="4">
        <v>6.9189999999999998E-3</v>
      </c>
      <c r="C420" s="6">
        <f t="shared" si="24"/>
        <v>-9.165115279965606E-3</v>
      </c>
      <c r="D420" s="7">
        <f t="shared" si="27"/>
        <v>6.1000296976749675E-5</v>
      </c>
      <c r="E420" s="14">
        <f t="shared" si="25"/>
        <v>8.3276001999432658</v>
      </c>
      <c r="G420"/>
      <c r="H420" s="5">
        <f t="shared" si="26"/>
        <v>0.78102686878717353</v>
      </c>
    </row>
    <row r="421" spans="1:8" s="5" customFormat="1" x14ac:dyDescent="0.2">
      <c r="A421" s="3">
        <v>32752</v>
      </c>
      <c r="B421" s="4">
        <v>6.8820000000000001E-3</v>
      </c>
      <c r="C421" s="6">
        <f t="shared" si="24"/>
        <v>-5.3475935828876586E-3</v>
      </c>
      <c r="D421" s="7">
        <f t="shared" si="27"/>
        <v>6.1722910890958313E-5</v>
      </c>
      <c r="E421" s="14">
        <f t="shared" si="25"/>
        <v>9.2295467412735235</v>
      </c>
      <c r="G421"/>
      <c r="H421" s="5">
        <f t="shared" si="26"/>
        <v>0.78563929949410183</v>
      </c>
    </row>
    <row r="422" spans="1:8" s="5" customFormat="1" x14ac:dyDescent="0.2">
      <c r="A422" s="3">
        <v>32755</v>
      </c>
      <c r="B422" s="4">
        <v>6.8430000000000001E-3</v>
      </c>
      <c r="C422" s="6">
        <f t="shared" si="24"/>
        <v>-5.6669572798605013E-3</v>
      </c>
      <c r="D422" s="7">
        <f t="shared" si="27"/>
        <v>6.068211012407506E-5</v>
      </c>
      <c r="E422" s="14">
        <f t="shared" si="25"/>
        <v>9.1806380288680938</v>
      </c>
      <c r="G422"/>
      <c r="H422" s="5">
        <f t="shared" si="26"/>
        <v>0.77898722790604891</v>
      </c>
    </row>
    <row r="423" spans="1:8" s="5" customFormat="1" x14ac:dyDescent="0.2">
      <c r="A423" s="3">
        <v>32756</v>
      </c>
      <c r="B423" s="4">
        <v>6.8100000000000001E-3</v>
      </c>
      <c r="C423" s="6">
        <f t="shared" si="24"/>
        <v>-4.8224462954844427E-3</v>
      </c>
      <c r="D423" s="7">
        <f t="shared" si="27"/>
        <v>5.9784532644670749E-5</v>
      </c>
      <c r="E423" s="14">
        <f t="shared" si="25"/>
        <v>9.3357668423651674</v>
      </c>
      <c r="G423"/>
      <c r="H423" s="5">
        <f t="shared" si="26"/>
        <v>0.773204582530851</v>
      </c>
    </row>
    <row r="424" spans="1:8" s="5" customFormat="1" x14ac:dyDescent="0.2">
      <c r="A424" s="3">
        <v>32757</v>
      </c>
      <c r="B424" s="4">
        <v>6.8300000000000001E-3</v>
      </c>
      <c r="C424" s="6">
        <f t="shared" si="24"/>
        <v>2.9368575624082308E-3</v>
      </c>
      <c r="D424" s="7">
        <f t="shared" si="27"/>
        <v>5.8636831125590238E-5</v>
      </c>
      <c r="E424" s="14">
        <f t="shared" si="25"/>
        <v>9.5970534338000562</v>
      </c>
      <c r="G424"/>
      <c r="H424" s="5">
        <f t="shared" si="26"/>
        <v>0.76574689764693293</v>
      </c>
    </row>
    <row r="425" spans="1:8" s="5" customFormat="1" x14ac:dyDescent="0.2">
      <c r="A425" s="3">
        <v>32758</v>
      </c>
      <c r="B425" s="4">
        <v>6.7999999999999996E-3</v>
      </c>
      <c r="C425" s="6">
        <f t="shared" si="24"/>
        <v>-4.392386530014716E-3</v>
      </c>
      <c r="D425" s="7">
        <f t="shared" si="27"/>
        <v>5.7065498250083759E-5</v>
      </c>
      <c r="E425" s="14">
        <f t="shared" si="25"/>
        <v>9.433224623122058</v>
      </c>
      <c r="G425"/>
      <c r="H425" s="5">
        <f t="shared" si="26"/>
        <v>0.75541709174524085</v>
      </c>
    </row>
    <row r="426" spans="1:8" s="5" customFormat="1" x14ac:dyDescent="0.2">
      <c r="A426" s="3">
        <v>32759</v>
      </c>
      <c r="B426" s="4">
        <v>6.8320000000000004E-3</v>
      </c>
      <c r="C426" s="6">
        <f t="shared" si="24"/>
        <v>4.7058823529412914E-3</v>
      </c>
      <c r="D426" s="7">
        <f t="shared" si="27"/>
        <v>5.587871443047742E-5</v>
      </c>
      <c r="E426" s="14">
        <f t="shared" si="25"/>
        <v>9.3960163961545113</v>
      </c>
      <c r="G426"/>
      <c r="H426" s="5">
        <f t="shared" si="26"/>
        <v>0.74752066480116397</v>
      </c>
    </row>
    <row r="427" spans="1:8" s="5" customFormat="1" x14ac:dyDescent="0.2">
      <c r="A427" s="3">
        <v>32762</v>
      </c>
      <c r="B427" s="4">
        <v>6.8320000000000004E-3</v>
      </c>
      <c r="C427" s="6">
        <f t="shared" si="24"/>
        <v>0</v>
      </c>
      <c r="D427" s="7">
        <f t="shared" si="27"/>
        <v>5.4818834857126359E-5</v>
      </c>
      <c r="E427" s="14">
        <f t="shared" si="25"/>
        <v>9.8114767212898499</v>
      </c>
      <c r="G427"/>
      <c r="H427" s="5">
        <f t="shared" si="26"/>
        <v>0.74039742609713577</v>
      </c>
    </row>
    <row r="428" spans="1:8" s="5" customFormat="1" x14ac:dyDescent="0.2">
      <c r="A428" s="3">
        <v>32763</v>
      </c>
      <c r="B428" s="4">
        <v>6.8269999999999997E-3</v>
      </c>
      <c r="C428" s="6">
        <f t="shared" si="24"/>
        <v>-7.3185011709611583E-4</v>
      </c>
      <c r="D428" s="7">
        <f t="shared" si="27"/>
        <v>5.3096465101592074E-5</v>
      </c>
      <c r="E428" s="14">
        <f t="shared" si="25"/>
        <v>9.8333128154845788</v>
      </c>
      <c r="G428"/>
      <c r="H428" s="5">
        <f t="shared" si="26"/>
        <v>0.72867321277505515</v>
      </c>
    </row>
    <row r="429" spans="1:8" s="5" customFormat="1" x14ac:dyDescent="0.2">
      <c r="A429" s="3">
        <v>32764</v>
      </c>
      <c r="B429" s="4">
        <v>6.816E-3</v>
      </c>
      <c r="C429" s="6">
        <f t="shared" si="24"/>
        <v>-1.6112494507103743E-3</v>
      </c>
      <c r="D429" s="7">
        <f t="shared" si="27"/>
        <v>5.1445039333436633E-5</v>
      </c>
      <c r="E429" s="14">
        <f t="shared" si="25"/>
        <v>9.8245324723219074</v>
      </c>
      <c r="G429"/>
      <c r="H429" s="5">
        <f t="shared" si="26"/>
        <v>0.71725197339175473</v>
      </c>
    </row>
    <row r="430" spans="1:8" s="5" customFormat="1" x14ac:dyDescent="0.2">
      <c r="A430" s="3">
        <v>32765</v>
      </c>
      <c r="B430" s="4">
        <v>6.8250000000000003E-3</v>
      </c>
      <c r="C430" s="6">
        <f t="shared" si="24"/>
        <v>1.3204225352113155E-3</v>
      </c>
      <c r="D430" s="7">
        <f t="shared" si="27"/>
        <v>4.9910240332045634E-5</v>
      </c>
      <c r="E430" s="14">
        <f t="shared" si="25"/>
        <v>9.8703513342215743</v>
      </c>
      <c r="G430"/>
      <c r="H430" s="5">
        <f t="shared" si="26"/>
        <v>0.70647179938087856</v>
      </c>
    </row>
    <row r="431" spans="1:8" s="5" customFormat="1" x14ac:dyDescent="0.2">
      <c r="A431" s="3">
        <v>32766</v>
      </c>
      <c r="B431" s="4">
        <v>6.7340000000000004E-3</v>
      </c>
      <c r="C431" s="6">
        <f t="shared" si="24"/>
        <v>-1.3333333333333324E-2</v>
      </c>
      <c r="D431" s="7">
        <f t="shared" si="27"/>
        <v>4.8396875263366195E-5</v>
      </c>
      <c r="E431" s="14">
        <f t="shared" si="25"/>
        <v>6.2627435720410238</v>
      </c>
      <c r="G431"/>
      <c r="H431" s="5">
        <f t="shared" si="26"/>
        <v>0.695678627408994</v>
      </c>
    </row>
    <row r="432" spans="1:8" s="5" customFormat="1" x14ac:dyDescent="0.2">
      <c r="A432" s="3">
        <v>32769</v>
      </c>
      <c r="B432" s="4">
        <v>6.8240000000000002E-3</v>
      </c>
      <c r="C432" s="6">
        <f t="shared" si="24"/>
        <v>1.3365013365013334E-2</v>
      </c>
      <c r="D432" s="7">
        <f t="shared" si="27"/>
        <v>5.2461933450307628E-5</v>
      </c>
      <c r="E432" s="14">
        <f t="shared" si="25"/>
        <v>6.4506000218375057</v>
      </c>
      <c r="G432"/>
      <c r="H432" s="5">
        <f t="shared" si="26"/>
        <v>0.72430610552657648</v>
      </c>
    </row>
    <row r="433" spans="1:8" s="5" customFormat="1" x14ac:dyDescent="0.2">
      <c r="A433" s="3">
        <v>32770</v>
      </c>
      <c r="B433" s="4">
        <v>6.8539999999999998E-3</v>
      </c>
      <c r="C433" s="6">
        <f t="shared" si="24"/>
        <v>4.3962485345837698E-3</v>
      </c>
      <c r="D433" s="7">
        <f t="shared" si="27"/>
        <v>5.6425844919095208E-5</v>
      </c>
      <c r="E433" s="14">
        <f t="shared" si="25"/>
        <v>9.4400628929726889</v>
      </c>
      <c r="G433"/>
      <c r="H433" s="5">
        <f t="shared" si="26"/>
        <v>0.75117138469922562</v>
      </c>
    </row>
    <row r="434" spans="1:8" s="5" customFormat="1" x14ac:dyDescent="0.2">
      <c r="A434" s="3">
        <v>32771</v>
      </c>
      <c r="B434" s="4">
        <v>6.894E-3</v>
      </c>
      <c r="C434" s="6">
        <f t="shared" si="24"/>
        <v>5.8360081704114542E-3</v>
      </c>
      <c r="D434" s="7">
        <f t="shared" si="27"/>
        <v>5.526022498952567E-5</v>
      </c>
      <c r="E434" s="14">
        <f t="shared" si="25"/>
        <v>9.187118898901101</v>
      </c>
      <c r="G434"/>
      <c r="H434" s="5">
        <f t="shared" si="26"/>
        <v>0.7433722149066756</v>
      </c>
    </row>
    <row r="435" spans="1:8" s="5" customFormat="1" x14ac:dyDescent="0.2">
      <c r="A435" s="3">
        <v>32772</v>
      </c>
      <c r="B435" s="4">
        <v>6.888E-3</v>
      </c>
      <c r="C435" s="6">
        <f t="shared" si="24"/>
        <v>-8.703220191470741E-4</v>
      </c>
      <c r="D435" s="7">
        <f t="shared" si="27"/>
        <v>5.4594096939378609E-5</v>
      </c>
      <c r="E435" s="14">
        <f t="shared" si="25"/>
        <v>9.8017103942848998</v>
      </c>
      <c r="G435"/>
      <c r="H435" s="5">
        <f t="shared" si="26"/>
        <v>0.73887818305440989</v>
      </c>
    </row>
    <row r="436" spans="1:8" s="5" customFormat="1" x14ac:dyDescent="0.2">
      <c r="A436" s="3">
        <v>32773</v>
      </c>
      <c r="B436" s="4">
        <v>6.8789999999999997E-3</v>
      </c>
      <c r="C436" s="6">
        <f t="shared" si="24"/>
        <v>-1.306620209059281E-3</v>
      </c>
      <c r="D436" s="7">
        <f t="shared" si="27"/>
        <v>5.2902587174030835E-5</v>
      </c>
      <c r="E436" s="14">
        <f t="shared" si="25"/>
        <v>9.8147866143932507</v>
      </c>
      <c r="G436"/>
      <c r="H436" s="5">
        <f t="shared" si="26"/>
        <v>0.72734164719223138</v>
      </c>
    </row>
    <row r="437" spans="1:8" s="5" customFormat="1" x14ac:dyDescent="0.2">
      <c r="A437" s="3">
        <v>32776</v>
      </c>
      <c r="B437" s="4">
        <v>7.0010000000000003E-3</v>
      </c>
      <c r="C437" s="6">
        <f t="shared" si="24"/>
        <v>1.7735135920918823E-2</v>
      </c>
      <c r="D437" s="7">
        <f t="shared" si="27"/>
        <v>5.1294065401723798E-5</v>
      </c>
      <c r="E437" s="14">
        <f t="shared" si="25"/>
        <v>3.7459386726554964</v>
      </c>
      <c r="G437"/>
      <c r="H437" s="5">
        <f t="shared" si="26"/>
        <v>0.71619875315252957</v>
      </c>
    </row>
    <row r="438" spans="1:8" s="5" customFormat="1" x14ac:dyDescent="0.2">
      <c r="A438" s="3">
        <v>32777</v>
      </c>
      <c r="B438" s="4">
        <v>7.0109999999999999E-3</v>
      </c>
      <c r="C438" s="6">
        <f t="shared" si="24"/>
        <v>1.4283673760890718E-3</v>
      </c>
      <c r="D438" s="7">
        <f t="shared" si="27"/>
        <v>5.9564914368346691E-5</v>
      </c>
      <c r="E438" s="14">
        <f t="shared" si="25"/>
        <v>9.6941915751580261</v>
      </c>
      <c r="G438"/>
      <c r="H438" s="5">
        <f t="shared" si="26"/>
        <v>0.7717830936755915</v>
      </c>
    </row>
    <row r="439" spans="1:8" s="5" customFormat="1" x14ac:dyDescent="0.2">
      <c r="A439" s="3">
        <v>32778</v>
      </c>
      <c r="B439" s="4">
        <v>7.149E-3</v>
      </c>
      <c r="C439" s="6">
        <f t="shared" si="24"/>
        <v>1.9683354728284141E-2</v>
      </c>
      <c r="D439" s="7">
        <f t="shared" si="27"/>
        <v>5.775752880420785E-5</v>
      </c>
      <c r="E439" s="14">
        <f t="shared" si="25"/>
        <v>3.0513096526855934</v>
      </c>
      <c r="G439"/>
      <c r="H439" s="5">
        <f t="shared" si="26"/>
        <v>0.75998374195904905</v>
      </c>
    </row>
    <row r="440" spans="1:8" s="5" customFormat="1" x14ac:dyDescent="0.2">
      <c r="A440" s="3">
        <v>32779</v>
      </c>
      <c r="B440" s="4">
        <v>7.0949999999999997E-3</v>
      </c>
      <c r="C440" s="6">
        <f t="shared" si="24"/>
        <v>-7.5535039865715801E-3</v>
      </c>
      <c r="D440" s="7">
        <f t="shared" si="27"/>
        <v>6.8115749029636771E-5</v>
      </c>
      <c r="E440" s="14">
        <f t="shared" si="25"/>
        <v>8.7566775751995802</v>
      </c>
      <c r="G440"/>
      <c r="H440" s="5">
        <f t="shared" si="26"/>
        <v>0.82532265829575269</v>
      </c>
    </row>
    <row r="441" spans="1:8" s="5" customFormat="1" x14ac:dyDescent="0.2">
      <c r="A441" s="3">
        <v>32780</v>
      </c>
      <c r="B441" s="4">
        <v>7.1789999999999996E-3</v>
      </c>
      <c r="C441" s="6">
        <f t="shared" si="24"/>
        <v>1.1839323467230427E-2</v>
      </c>
      <c r="D441" s="7">
        <f t="shared" si="27"/>
        <v>6.7768241243427421E-5</v>
      </c>
      <c r="E441" s="14">
        <f t="shared" si="25"/>
        <v>7.5310500927778952</v>
      </c>
      <c r="G441"/>
      <c r="H441" s="5">
        <f t="shared" si="26"/>
        <v>0.82321468186268043</v>
      </c>
    </row>
    <row r="442" spans="1:8" s="5" customFormat="1" x14ac:dyDescent="0.2">
      <c r="A442" s="3">
        <v>32783</v>
      </c>
      <c r="B442" s="4">
        <v>7.1735999999999996E-3</v>
      </c>
      <c r="C442" s="6">
        <f t="shared" si="24"/>
        <v>-7.5219389887171237E-4</v>
      </c>
      <c r="D442" s="7">
        <f t="shared" si="27"/>
        <v>7.0043041077062182E-5</v>
      </c>
      <c r="E442" s="14">
        <f t="shared" si="25"/>
        <v>9.5583228040125707</v>
      </c>
      <c r="G442"/>
      <c r="H442" s="5">
        <f t="shared" si="26"/>
        <v>0.83691720664031155</v>
      </c>
    </row>
    <row r="443" spans="1:8" s="5" customFormat="1" x14ac:dyDescent="0.2">
      <c r="A443" s="3">
        <v>32784</v>
      </c>
      <c r="B443" s="4">
        <v>7.0846599999999996E-3</v>
      </c>
      <c r="C443" s="6">
        <f t="shared" si="24"/>
        <v>-1.2398237983718082E-2</v>
      </c>
      <c r="D443" s="7">
        <f t="shared" si="27"/>
        <v>6.7860114232420538E-5</v>
      </c>
      <c r="E443" s="14">
        <f t="shared" si="25"/>
        <v>7.3328683878408487</v>
      </c>
      <c r="G443"/>
      <c r="H443" s="5">
        <f t="shared" si="26"/>
        <v>0.82377250641436517</v>
      </c>
    </row>
    <row r="444" spans="1:8" s="5" customFormat="1" x14ac:dyDescent="0.2">
      <c r="A444" s="3">
        <v>32785</v>
      </c>
      <c r="B444" s="4">
        <v>7.1022699999999999E-3</v>
      </c>
      <c r="C444" s="6">
        <f t="shared" si="24"/>
        <v>2.4856520990422081E-3</v>
      </c>
      <c r="D444" s="7">
        <f t="shared" si="27"/>
        <v>7.0557656178772961E-5</v>
      </c>
      <c r="E444" s="14">
        <f t="shared" si="25"/>
        <v>9.471514156797868</v>
      </c>
      <c r="G444"/>
      <c r="H444" s="5">
        <f t="shared" si="26"/>
        <v>0.83998604856731374</v>
      </c>
    </row>
    <row r="445" spans="1:8" s="5" customFormat="1" x14ac:dyDescent="0.2">
      <c r="A445" s="3">
        <v>32786</v>
      </c>
      <c r="B445" s="4">
        <v>7.0274100000000004E-3</v>
      </c>
      <c r="C445" s="6">
        <f t="shared" si="24"/>
        <v>-1.0540292047472078E-2</v>
      </c>
      <c r="D445" s="7">
        <f t="shared" si="27"/>
        <v>6.8534906703651767E-5</v>
      </c>
      <c r="E445" s="14">
        <f t="shared" si="25"/>
        <v>7.9671283582320473</v>
      </c>
      <c r="G445"/>
      <c r="H445" s="5">
        <f t="shared" si="26"/>
        <v>0.82785812011269033</v>
      </c>
    </row>
    <row r="446" spans="1:8" s="5" customFormat="1" x14ac:dyDescent="0.2">
      <c r="A446" s="3">
        <v>32787</v>
      </c>
      <c r="B446" s="4">
        <v>7.0126199999999998E-3</v>
      </c>
      <c r="C446" s="6">
        <f t="shared" si="24"/>
        <v>-2.1046160676551724E-3</v>
      </c>
      <c r="D446" s="7">
        <f t="shared" si="27"/>
        <v>6.9872201910611926E-5</v>
      </c>
      <c r="E446" s="14">
        <f t="shared" si="25"/>
        <v>9.5054496672602227</v>
      </c>
      <c r="G446"/>
      <c r="H446" s="5">
        <f t="shared" si="26"/>
        <v>0.83589593796483974</v>
      </c>
    </row>
    <row r="447" spans="1:8" s="5" customFormat="1" x14ac:dyDescent="0.2">
      <c r="A447" s="3">
        <v>32790</v>
      </c>
      <c r="B447" s="4">
        <v>7.0126199999999998E-3</v>
      </c>
      <c r="C447" s="6">
        <f t="shared" si="24"/>
        <v>0</v>
      </c>
      <c r="D447" s="7">
        <f t="shared" si="27"/>
        <v>6.7816034757870426E-5</v>
      </c>
      <c r="E447" s="14">
        <f t="shared" si="25"/>
        <v>9.598711890126296</v>
      </c>
      <c r="G447"/>
      <c r="H447" s="5">
        <f t="shared" si="26"/>
        <v>0.8235049165479853</v>
      </c>
    </row>
    <row r="448" spans="1:8" s="5" customFormat="1" x14ac:dyDescent="0.2">
      <c r="A448" s="3">
        <v>32791</v>
      </c>
      <c r="B448" s="4">
        <v>6.95169E-3</v>
      </c>
      <c r="C448" s="6">
        <f t="shared" si="24"/>
        <v>-8.6886213711850693E-3</v>
      </c>
      <c r="D448" s="7">
        <f t="shared" si="27"/>
        <v>6.5685301999473733E-5</v>
      </c>
      <c r="E448" s="14">
        <f t="shared" si="25"/>
        <v>8.4813350098818212</v>
      </c>
      <c r="G448"/>
      <c r="H448" s="5">
        <f t="shared" si="26"/>
        <v>0.81046469386071174</v>
      </c>
    </row>
    <row r="449" spans="1:8" s="5" customFormat="1" x14ac:dyDescent="0.2">
      <c r="A449" s="3">
        <v>32792</v>
      </c>
      <c r="B449" s="4">
        <v>6.9156299999999999E-3</v>
      </c>
      <c r="C449" s="6">
        <f t="shared" si="24"/>
        <v>-5.187227853946319E-3</v>
      </c>
      <c r="D449" s="7">
        <f t="shared" si="27"/>
        <v>6.5993426086886941E-5</v>
      </c>
      <c r="E449" s="14">
        <f t="shared" si="25"/>
        <v>9.2182279533135727</v>
      </c>
      <c r="G449"/>
      <c r="H449" s="5">
        <f t="shared" si="26"/>
        <v>0.81236337981772011</v>
      </c>
    </row>
    <row r="450" spans="1:8" s="5" customFormat="1" x14ac:dyDescent="0.2">
      <c r="A450" s="3">
        <v>32793</v>
      </c>
      <c r="B450" s="4">
        <v>6.93241E-3</v>
      </c>
      <c r="C450" s="6">
        <f t="shared" si="24"/>
        <v>2.4263877622140127E-3</v>
      </c>
      <c r="D450" s="7">
        <f t="shared" si="27"/>
        <v>6.4765368155708712E-5</v>
      </c>
      <c r="E450" s="14">
        <f t="shared" si="25"/>
        <v>9.553836673671313</v>
      </c>
      <c r="G450"/>
      <c r="H450" s="5">
        <f t="shared" si="26"/>
        <v>0.80476933437916665</v>
      </c>
    </row>
    <row r="451" spans="1:8" s="5" customFormat="1" x14ac:dyDescent="0.2">
      <c r="A451" s="3">
        <v>32794</v>
      </c>
      <c r="B451" s="4">
        <v>6.9905599999999998E-3</v>
      </c>
      <c r="C451" s="6">
        <f t="shared" ref="C451:C514" si="28">(B451-B450)/B450</f>
        <v>8.3881363046905584E-3</v>
      </c>
      <c r="D451" s="7">
        <f t="shared" si="27"/>
        <v>6.2915461915296285E-5</v>
      </c>
      <c r="E451" s="14">
        <f t="shared" si="25"/>
        <v>8.555379354282163</v>
      </c>
      <c r="G451"/>
      <c r="H451" s="5">
        <f t="shared" si="26"/>
        <v>0.79319267467177401</v>
      </c>
    </row>
    <row r="452" spans="1:8" s="5" customFormat="1" x14ac:dyDescent="0.2">
      <c r="A452" s="3">
        <v>32797</v>
      </c>
      <c r="B452" s="4">
        <v>7.0571599999999998E-3</v>
      </c>
      <c r="C452" s="6">
        <f t="shared" si="28"/>
        <v>9.527133734636423E-3</v>
      </c>
      <c r="D452" s="7">
        <f t="shared" si="27"/>
        <v>6.3149390235526932E-5</v>
      </c>
      <c r="E452" s="14">
        <f t="shared" ref="E452:E515" si="29">-LN(D452)-C452*C452/D452</f>
        <v>8.2326811001301969</v>
      </c>
      <c r="G452"/>
      <c r="H452" s="5">
        <f t="shared" si="26"/>
        <v>0.79466590612361709</v>
      </c>
    </row>
    <row r="453" spans="1:8" s="5" customFormat="1" x14ac:dyDescent="0.2">
      <c r="A453" s="3">
        <v>32798</v>
      </c>
      <c r="B453" s="4">
        <v>7.07714E-3</v>
      </c>
      <c r="C453" s="6">
        <f t="shared" si="28"/>
        <v>2.831167211739591E-3</v>
      </c>
      <c r="D453" s="7">
        <f t="shared" si="27"/>
        <v>6.4017093662087113E-5</v>
      </c>
      <c r="E453" s="14">
        <f t="shared" si="29"/>
        <v>9.5311515545656018</v>
      </c>
      <c r="G453"/>
      <c r="H453" s="5">
        <f t="shared" ref="H453:H516" si="30">SQRT(D453)*100</f>
        <v>0.80010682825537183</v>
      </c>
    </row>
    <row r="454" spans="1:8" s="5" customFormat="1" x14ac:dyDescent="0.2">
      <c r="A454" s="3">
        <v>32799</v>
      </c>
      <c r="B454" s="4">
        <v>7.0596499999999998E-3</v>
      </c>
      <c r="C454" s="6">
        <f t="shared" si="28"/>
        <v>-2.4713372916178307E-3</v>
      </c>
      <c r="D454" s="7">
        <f t="shared" ref="D454:D517" si="31">$J$1*D453+(1-$J$1)*C453*C453</f>
        <v>6.2257562690018383E-5</v>
      </c>
      <c r="E454" s="14">
        <f t="shared" si="29"/>
        <v>9.5861298806962392</v>
      </c>
      <c r="G454"/>
      <c r="H454" s="5">
        <f t="shared" si="30"/>
        <v>0.78903461704806321</v>
      </c>
    </row>
    <row r="455" spans="1:8" s="5" customFormat="1" x14ac:dyDescent="0.2">
      <c r="A455" s="3">
        <v>32800</v>
      </c>
      <c r="B455" s="4">
        <v>7.0496999999999999E-3</v>
      </c>
      <c r="C455" s="6">
        <f t="shared" si="28"/>
        <v>-1.4094183139390607E-3</v>
      </c>
      <c r="D455" s="7">
        <f t="shared" si="31"/>
        <v>6.0493366931273396E-5</v>
      </c>
      <c r="E455" s="14">
        <f t="shared" si="29"/>
        <v>9.6801391868831246</v>
      </c>
      <c r="G455"/>
      <c r="H455" s="5">
        <f t="shared" si="30"/>
        <v>0.77777481915573354</v>
      </c>
    </row>
    <row r="456" spans="1:8" s="5" customFormat="1" x14ac:dyDescent="0.2">
      <c r="A456" s="3">
        <v>32801</v>
      </c>
      <c r="B456" s="4">
        <v>7.0372999999999998E-3</v>
      </c>
      <c r="C456" s="6">
        <f t="shared" si="28"/>
        <v>-1.7589400967417174E-3</v>
      </c>
      <c r="D456" s="7">
        <f t="shared" si="31"/>
        <v>5.8655120509600014E-5</v>
      </c>
      <c r="E456" s="14">
        <f t="shared" si="29"/>
        <v>9.6910888744336567</v>
      </c>
      <c r="G456"/>
      <c r="H456" s="5">
        <f t="shared" si="30"/>
        <v>0.76586631019780482</v>
      </c>
    </row>
    <row r="457" spans="1:8" s="5" customFormat="1" x14ac:dyDescent="0.2">
      <c r="A457" s="3">
        <v>32804</v>
      </c>
      <c r="B457" s="4">
        <v>7.0298799999999996E-3</v>
      </c>
      <c r="C457" s="6">
        <f t="shared" si="28"/>
        <v>-1.054381652054079E-3</v>
      </c>
      <c r="D457" s="7">
        <f t="shared" si="31"/>
        <v>5.6909424577677432E-5</v>
      </c>
      <c r="E457" s="14">
        <f t="shared" si="29"/>
        <v>9.7545146833147705</v>
      </c>
      <c r="G457"/>
      <c r="H457" s="5">
        <f t="shared" si="30"/>
        <v>0.75438335465250972</v>
      </c>
    </row>
    <row r="458" spans="1:8" s="5" customFormat="1" x14ac:dyDescent="0.2">
      <c r="A458" s="3">
        <v>32805</v>
      </c>
      <c r="B458" s="4">
        <v>7.0721400000000002E-3</v>
      </c>
      <c r="C458" s="6">
        <f t="shared" si="28"/>
        <v>6.0114824150626417E-3</v>
      </c>
      <c r="D458" s="7">
        <f t="shared" si="31"/>
        <v>5.5156299435699555E-5</v>
      </c>
      <c r="E458" s="14">
        <f t="shared" si="29"/>
        <v>9.1501484166552896</v>
      </c>
      <c r="G458"/>
      <c r="H458" s="5">
        <f t="shared" si="30"/>
        <v>0.74267287169856655</v>
      </c>
    </row>
    <row r="459" spans="1:8" s="5" customFormat="1" x14ac:dyDescent="0.2">
      <c r="A459" s="3">
        <v>32806</v>
      </c>
      <c r="B459" s="4">
        <v>7.0646399999999996E-3</v>
      </c>
      <c r="C459" s="6">
        <f t="shared" si="28"/>
        <v>-1.0604993679424561E-3</v>
      </c>
      <c r="D459" s="7">
        <f t="shared" si="31"/>
        <v>5.4558755175574833E-5</v>
      </c>
      <c r="E459" s="14">
        <f t="shared" si="29"/>
        <v>9.795618640264065</v>
      </c>
      <c r="G459"/>
      <c r="H459" s="5">
        <f t="shared" si="30"/>
        <v>0.73863898607895617</v>
      </c>
    </row>
    <row r="460" spans="1:8" s="5" customFormat="1" x14ac:dyDescent="0.2">
      <c r="A460" s="3">
        <v>32807</v>
      </c>
      <c r="B460" s="4">
        <v>7.0472199999999999E-3</v>
      </c>
      <c r="C460" s="6">
        <f t="shared" si="28"/>
        <v>-2.4658015128866811E-3</v>
      </c>
      <c r="D460" s="7">
        <f t="shared" si="31"/>
        <v>5.2879892945776965E-5</v>
      </c>
      <c r="E460" s="14">
        <f t="shared" si="29"/>
        <v>9.732506497900939</v>
      </c>
      <c r="G460"/>
      <c r="H460" s="5">
        <f t="shared" si="30"/>
        <v>0.72718562242234253</v>
      </c>
    </row>
    <row r="461" spans="1:8" s="5" customFormat="1" x14ac:dyDescent="0.2">
      <c r="A461" s="3">
        <v>32808</v>
      </c>
      <c r="B461" s="4">
        <v>7.0596499999999998E-3</v>
      </c>
      <c r="C461" s="6">
        <f t="shared" si="28"/>
        <v>1.763816086343254E-3</v>
      </c>
      <c r="D461" s="7">
        <f t="shared" si="31"/>
        <v>5.1409478345597943E-5</v>
      </c>
      <c r="E461" s="14">
        <f t="shared" si="29"/>
        <v>9.8151729482334265</v>
      </c>
      <c r="G461"/>
      <c r="H461" s="5">
        <f t="shared" si="30"/>
        <v>0.71700403308208771</v>
      </c>
    </row>
    <row r="462" spans="1:8" s="5" customFormat="1" x14ac:dyDescent="0.2">
      <c r="A462" s="3">
        <v>32811</v>
      </c>
      <c r="B462" s="4">
        <v>7.0372999999999998E-3</v>
      </c>
      <c r="C462" s="6">
        <f t="shared" si="28"/>
        <v>-3.1658793282953084E-3</v>
      </c>
      <c r="D462" s="7">
        <f t="shared" si="31"/>
        <v>4.9891975150116059E-5</v>
      </c>
      <c r="E462" s="14">
        <f t="shared" si="29"/>
        <v>9.7047605264077159</v>
      </c>
      <c r="G462"/>
      <c r="H462" s="5">
        <f t="shared" si="30"/>
        <v>0.70634251712689688</v>
      </c>
    </row>
    <row r="463" spans="1:8" s="5" customFormat="1" x14ac:dyDescent="0.2">
      <c r="A463" s="3">
        <v>32812</v>
      </c>
      <c r="B463" s="4">
        <v>7.0150799999999999E-3</v>
      </c>
      <c r="C463" s="6">
        <f t="shared" si="28"/>
        <v>-3.1574609580378669E-3</v>
      </c>
      <c r="D463" s="7">
        <f t="shared" si="31"/>
        <v>4.8639313076029802E-5</v>
      </c>
      <c r="E463" s="14">
        <f t="shared" si="29"/>
        <v>9.7261092715615103</v>
      </c>
      <c r="G463"/>
      <c r="H463" s="5">
        <f t="shared" si="30"/>
        <v>0.69741890622515967</v>
      </c>
    </row>
    <row r="464" spans="1:8" s="5" customFormat="1" x14ac:dyDescent="0.2">
      <c r="A464" s="3">
        <v>32813</v>
      </c>
      <c r="B464" s="4">
        <v>6.9939900000000003E-3</v>
      </c>
      <c r="C464" s="6">
        <f t="shared" si="28"/>
        <v>-3.0063805402076173E-3</v>
      </c>
      <c r="D464" s="7">
        <f t="shared" si="31"/>
        <v>4.7424336255749135E-5</v>
      </c>
      <c r="E464" s="14">
        <f t="shared" si="29"/>
        <v>9.7657909482531142</v>
      </c>
      <c r="G464"/>
      <c r="H464" s="5">
        <f t="shared" si="30"/>
        <v>0.68865329633821648</v>
      </c>
    </row>
    <row r="465" spans="1:8" s="5" customFormat="1" x14ac:dyDescent="0.2">
      <c r="A465" s="3">
        <v>32814</v>
      </c>
      <c r="B465" s="4">
        <v>6.9637900000000001E-3</v>
      </c>
      <c r="C465" s="6">
        <f t="shared" si="28"/>
        <v>-4.3179930197212455E-3</v>
      </c>
      <c r="D465" s="7">
        <f t="shared" si="31"/>
        <v>4.6218274383056468E-5</v>
      </c>
      <c r="E465" s="14">
        <f t="shared" si="29"/>
        <v>9.5787220507830586</v>
      </c>
      <c r="G465"/>
      <c r="H465" s="5">
        <f t="shared" si="30"/>
        <v>0.67984023404809213</v>
      </c>
    </row>
    <row r="466" spans="1:8" s="5" customFormat="1" x14ac:dyDescent="0.2">
      <c r="A466" s="3">
        <v>32815</v>
      </c>
      <c r="B466" s="4">
        <v>6.9954500000000003E-3</v>
      </c>
      <c r="C466" s="6">
        <f t="shared" si="28"/>
        <v>4.5463748906845545E-3</v>
      </c>
      <c r="D466" s="7">
        <f t="shared" si="31"/>
        <v>4.535194323545689E-5</v>
      </c>
      <c r="E466" s="14">
        <f t="shared" si="29"/>
        <v>9.5452992304708459</v>
      </c>
      <c r="G466"/>
      <c r="H466" s="5">
        <f t="shared" si="30"/>
        <v>0.67343851416040124</v>
      </c>
    </row>
    <row r="467" spans="1:8" s="5" customFormat="1" x14ac:dyDescent="0.2">
      <c r="A467" s="3">
        <v>32818</v>
      </c>
      <c r="B467" s="4">
        <v>6.9686399999999999E-3</v>
      </c>
      <c r="C467" s="6">
        <f t="shared" si="28"/>
        <v>-3.8324911192275514E-3</v>
      </c>
      <c r="D467" s="7">
        <f t="shared" si="31"/>
        <v>4.4576438769125154E-5</v>
      </c>
      <c r="E467" s="14">
        <f t="shared" si="29"/>
        <v>9.6888039595819464</v>
      </c>
      <c r="G467"/>
      <c r="H467" s="5">
        <f t="shared" si="30"/>
        <v>0.6676558901794033</v>
      </c>
    </row>
    <row r="468" spans="1:8" s="5" customFormat="1" x14ac:dyDescent="0.2">
      <c r="A468" s="3">
        <v>32819</v>
      </c>
      <c r="B468" s="4">
        <v>6.9783700000000002E-3</v>
      </c>
      <c r="C468" s="6">
        <f t="shared" si="28"/>
        <v>1.396255223400883E-3</v>
      </c>
      <c r="D468" s="7">
        <f t="shared" si="31"/>
        <v>4.3637364389480757E-5</v>
      </c>
      <c r="E468" s="14">
        <f t="shared" si="29"/>
        <v>9.9949211195832923</v>
      </c>
      <c r="G468"/>
      <c r="H468" s="5">
        <f t="shared" si="30"/>
        <v>0.66058583385871028</v>
      </c>
    </row>
    <row r="469" spans="1:8" s="5" customFormat="1" x14ac:dyDescent="0.2">
      <c r="A469" s="3">
        <v>32820</v>
      </c>
      <c r="B469" s="4">
        <v>6.9881199999999996E-3</v>
      </c>
      <c r="C469" s="6">
        <f t="shared" si="28"/>
        <v>1.3971744117894783E-3</v>
      </c>
      <c r="D469" s="7">
        <f t="shared" si="31"/>
        <v>4.2327561515332878E-5</v>
      </c>
      <c r="E469" s="14">
        <f t="shared" si="29"/>
        <v>10.023953311793374</v>
      </c>
      <c r="G469"/>
      <c r="H469" s="5">
        <f t="shared" si="30"/>
        <v>0.6505963534737409</v>
      </c>
    </row>
    <row r="470" spans="1:8" s="5" customFormat="1" x14ac:dyDescent="0.2">
      <c r="A470" s="3">
        <v>32821</v>
      </c>
      <c r="B470" s="4">
        <v>7.0028E-3</v>
      </c>
      <c r="C470" s="6">
        <f t="shared" si="28"/>
        <v>2.1007080588198862E-3</v>
      </c>
      <c r="D470" s="7">
        <f t="shared" si="31"/>
        <v>4.1058992413670948E-5</v>
      </c>
      <c r="E470" s="14">
        <f t="shared" si="29"/>
        <v>9.9930218101838921</v>
      </c>
      <c r="G470"/>
      <c r="H470" s="5">
        <f t="shared" si="30"/>
        <v>0.64077291151913518</v>
      </c>
    </row>
    <row r="471" spans="1:8" s="5" customFormat="1" x14ac:dyDescent="0.2">
      <c r="A471" s="3">
        <v>32822</v>
      </c>
      <c r="B471" s="4">
        <v>6.9807999999999997E-3</v>
      </c>
      <c r="C471" s="6">
        <f t="shared" si="28"/>
        <v>-3.141600502656126E-3</v>
      </c>
      <c r="D471" s="7">
        <f t="shared" si="31"/>
        <v>3.9907599952650842E-5</v>
      </c>
      <c r="E471" s="14">
        <f t="shared" si="29"/>
        <v>9.8816311417648919</v>
      </c>
      <c r="G471"/>
      <c r="H471" s="5">
        <f t="shared" si="30"/>
        <v>0.63172462317572242</v>
      </c>
    </row>
    <row r="472" spans="1:8" s="5" customFormat="1" x14ac:dyDescent="0.2">
      <c r="A472" s="3">
        <v>32825</v>
      </c>
      <c r="B472" s="4">
        <v>6.9574900000000002E-3</v>
      </c>
      <c r="C472" s="6">
        <f t="shared" si="28"/>
        <v>-3.3391588356634595E-3</v>
      </c>
      <c r="D472" s="7">
        <f t="shared" si="31"/>
        <v>3.8963828523592391E-5</v>
      </c>
      <c r="E472" s="14">
        <f t="shared" si="29"/>
        <v>9.8667144404353877</v>
      </c>
      <c r="G472"/>
      <c r="H472" s="5">
        <f t="shared" si="30"/>
        <v>0.62421012907187268</v>
      </c>
    </row>
    <row r="473" spans="1:8" s="5" customFormat="1" x14ac:dyDescent="0.2">
      <c r="A473" s="3">
        <v>32826</v>
      </c>
      <c r="B473" s="4">
        <v>6.9637900000000001E-3</v>
      </c>
      <c r="C473" s="6">
        <f t="shared" si="28"/>
        <v>9.0549896586267198E-4</v>
      </c>
      <c r="D473" s="7">
        <f t="shared" si="31"/>
        <v>3.8089936755779982E-5</v>
      </c>
      <c r="E473" s="14">
        <f t="shared" si="29"/>
        <v>10.154034322385595</v>
      </c>
      <c r="G473"/>
      <c r="H473" s="5">
        <f t="shared" si="30"/>
        <v>0.61717045259620118</v>
      </c>
    </row>
    <row r="474" spans="1:8" s="5" customFormat="1" x14ac:dyDescent="0.2">
      <c r="A474" s="3">
        <v>32827</v>
      </c>
      <c r="B474" s="4">
        <v>6.9662099999999996E-3</v>
      </c>
      <c r="C474" s="6">
        <f t="shared" si="28"/>
        <v>3.4751191520702171E-4</v>
      </c>
      <c r="D474" s="7">
        <f t="shared" si="31"/>
        <v>3.6918938952066761E-5</v>
      </c>
      <c r="E474" s="14">
        <f t="shared" si="29"/>
        <v>10.203514815209488</v>
      </c>
      <c r="G474"/>
      <c r="H474" s="5">
        <f t="shared" si="30"/>
        <v>0.60760956997126669</v>
      </c>
    </row>
    <row r="475" spans="1:8" s="5" customFormat="1" x14ac:dyDescent="0.2">
      <c r="A475" s="3">
        <v>32828</v>
      </c>
      <c r="B475" s="4">
        <v>6.9589400000000003E-3</v>
      </c>
      <c r="C475" s="6">
        <f t="shared" si="28"/>
        <v>-1.0436090786811374E-3</v>
      </c>
      <c r="D475" s="7">
        <f t="shared" si="31"/>
        <v>3.5762765843927122E-5</v>
      </c>
      <c r="E475" s="14">
        <f t="shared" si="29"/>
        <v>10.208149248178636</v>
      </c>
      <c r="G475"/>
      <c r="H475" s="5">
        <f t="shared" si="30"/>
        <v>0.59801978097657538</v>
      </c>
    </row>
    <row r="476" spans="1:8" s="5" customFormat="1" x14ac:dyDescent="0.2">
      <c r="A476" s="3">
        <v>32829</v>
      </c>
      <c r="B476" s="4">
        <v>6.93722E-3</v>
      </c>
      <c r="C476" s="6">
        <f t="shared" si="28"/>
        <v>-3.1211650050151671E-3</v>
      </c>
      <c r="D476" s="7">
        <f t="shared" si="31"/>
        <v>3.4673343946729006E-5</v>
      </c>
      <c r="E476" s="14">
        <f t="shared" si="29"/>
        <v>9.9885837280807994</v>
      </c>
      <c r="G476"/>
      <c r="H476" s="5">
        <f t="shared" si="30"/>
        <v>0.58884075900644828</v>
      </c>
    </row>
    <row r="477" spans="1:8" s="5" customFormat="1" x14ac:dyDescent="0.2">
      <c r="A477" s="3">
        <v>32832</v>
      </c>
      <c r="B477" s="4">
        <v>6.9276099999999998E-3</v>
      </c>
      <c r="C477" s="6">
        <f t="shared" si="28"/>
        <v>-1.3852811356710865E-3</v>
      </c>
      <c r="D477" s="7">
        <f t="shared" si="31"/>
        <v>3.3890008081054559E-5</v>
      </c>
      <c r="E477" s="14">
        <f t="shared" si="29"/>
        <v>10.235765861565902</v>
      </c>
      <c r="G477"/>
      <c r="H477" s="5">
        <f t="shared" si="30"/>
        <v>0.58215125251994915</v>
      </c>
    </row>
    <row r="478" spans="1:8" s="5" customFormat="1" x14ac:dyDescent="0.2">
      <c r="A478" s="3">
        <v>32833</v>
      </c>
      <c r="B478" s="4">
        <v>6.9589400000000003E-3</v>
      </c>
      <c r="C478" s="6">
        <f t="shared" si="28"/>
        <v>4.5224832229297579E-3</v>
      </c>
      <c r="D478" s="7">
        <f t="shared" si="31"/>
        <v>3.2885501310188871E-5</v>
      </c>
      <c r="E478" s="14">
        <f t="shared" si="29"/>
        <v>9.7005372937625278</v>
      </c>
      <c r="G478"/>
      <c r="H478" s="5">
        <f t="shared" si="30"/>
        <v>0.57345881552373812</v>
      </c>
    </row>
    <row r="479" spans="1:8" s="5" customFormat="1" x14ac:dyDescent="0.2">
      <c r="A479" s="3">
        <v>32834</v>
      </c>
      <c r="B479" s="4">
        <v>6.9662099999999996E-3</v>
      </c>
      <c r="C479" s="6">
        <f t="shared" si="28"/>
        <v>1.0446993363930894E-3</v>
      </c>
      <c r="D479" s="7">
        <f t="shared" si="31"/>
        <v>3.2494876173773194E-5</v>
      </c>
      <c r="E479" s="14">
        <f t="shared" si="29"/>
        <v>10.300841405063393</v>
      </c>
      <c r="G479"/>
      <c r="H479" s="5">
        <f t="shared" si="30"/>
        <v>0.57004277184938668</v>
      </c>
    </row>
    <row r="480" spans="1:8" s="5" customFormat="1" x14ac:dyDescent="0.2">
      <c r="A480" s="3">
        <v>32835</v>
      </c>
      <c r="B480" s="4">
        <v>6.9396299999999996E-3</v>
      </c>
      <c r="C480" s="6">
        <f t="shared" si="28"/>
        <v>-3.8155611157286396E-3</v>
      </c>
      <c r="D480" s="7">
        <f t="shared" si="31"/>
        <v>3.1508200637907117E-5</v>
      </c>
      <c r="E480" s="14">
        <f t="shared" si="29"/>
        <v>9.9032081849375881</v>
      </c>
      <c r="G480"/>
      <c r="H480" s="5">
        <f t="shared" si="30"/>
        <v>0.56132166035088216</v>
      </c>
    </row>
    <row r="481" spans="1:8" s="5" customFormat="1" x14ac:dyDescent="0.2">
      <c r="A481" s="3">
        <v>32836</v>
      </c>
      <c r="B481" s="4">
        <v>6.9686399999999999E-3</v>
      </c>
      <c r="C481" s="6">
        <f t="shared" si="28"/>
        <v>4.1803381448290936E-3</v>
      </c>
      <c r="D481" s="7">
        <f t="shared" si="31"/>
        <v>3.0975653012541638E-5</v>
      </c>
      <c r="E481" s="14">
        <f t="shared" si="29"/>
        <v>9.8181489647618623</v>
      </c>
      <c r="G481"/>
      <c r="H481" s="5">
        <f t="shared" si="30"/>
        <v>0.55655775093463244</v>
      </c>
    </row>
    <row r="482" spans="1:8" s="5" customFormat="1" x14ac:dyDescent="0.2">
      <c r="A482" s="3">
        <v>32839</v>
      </c>
      <c r="B482" s="4">
        <v>6.97593E-3</v>
      </c>
      <c r="C482" s="6">
        <f t="shared" si="28"/>
        <v>1.0461151673784375E-3</v>
      </c>
      <c r="D482" s="7">
        <f t="shared" si="31"/>
        <v>3.0551478994567222E-5</v>
      </c>
      <c r="E482" s="14">
        <f t="shared" si="29"/>
        <v>10.360277364181108</v>
      </c>
      <c r="G482"/>
      <c r="H482" s="5">
        <f t="shared" si="30"/>
        <v>0.55273392328105952</v>
      </c>
    </row>
    <row r="483" spans="1:8" s="5" customFormat="1" x14ac:dyDescent="0.2">
      <c r="A483" s="3">
        <v>32840</v>
      </c>
      <c r="B483" s="4">
        <v>6.9613599999999998E-3</v>
      </c>
      <c r="C483" s="6">
        <f t="shared" si="28"/>
        <v>-2.0886104075012518E-3</v>
      </c>
      <c r="D483" s="7">
        <f t="shared" si="31"/>
        <v>2.9625956658344422E-5</v>
      </c>
      <c r="E483" s="14">
        <f t="shared" si="29"/>
        <v>10.279614010376148</v>
      </c>
      <c r="G483"/>
      <c r="H483" s="5">
        <f t="shared" si="30"/>
        <v>0.54429731451059382</v>
      </c>
    </row>
    <row r="484" spans="1:8" s="5" customFormat="1" x14ac:dyDescent="0.2">
      <c r="A484" s="3">
        <v>32841</v>
      </c>
      <c r="B484" s="4">
        <v>7.0249400000000004E-3</v>
      </c>
      <c r="C484" s="6">
        <f t="shared" si="28"/>
        <v>9.1332728087615903E-3</v>
      </c>
      <c r="D484" s="7">
        <f t="shared" si="31"/>
        <v>2.8832189888866971E-5</v>
      </c>
      <c r="E484" s="14">
        <f t="shared" si="29"/>
        <v>7.5608395799402546</v>
      </c>
      <c r="G484"/>
      <c r="H484" s="5">
        <f t="shared" si="30"/>
        <v>0.53695614242568246</v>
      </c>
    </row>
    <row r="485" spans="1:8" s="5" customFormat="1" x14ac:dyDescent="0.2">
      <c r="A485" s="3">
        <v>32842</v>
      </c>
      <c r="B485" s="4">
        <v>7.0077100000000003E-3</v>
      </c>
      <c r="C485" s="6">
        <f t="shared" si="28"/>
        <v>-2.4526899873877957E-3</v>
      </c>
      <c r="D485" s="7">
        <f t="shared" si="31"/>
        <v>3.0547196449986938E-5</v>
      </c>
      <c r="E485" s="14">
        <f t="shared" si="29"/>
        <v>10.199306703727462</v>
      </c>
      <c r="G485"/>
      <c r="H485" s="5">
        <f t="shared" si="30"/>
        <v>0.55269518226583936</v>
      </c>
    </row>
    <row r="486" spans="1:8" s="5" customFormat="1" x14ac:dyDescent="0.2">
      <c r="A486" s="3">
        <v>32843</v>
      </c>
      <c r="B486" s="4">
        <v>6.99301E-3</v>
      </c>
      <c r="C486" s="6">
        <f t="shared" si="28"/>
        <v>-2.0976895448014121E-3</v>
      </c>
      <c r="D486" s="7">
        <f t="shared" si="31"/>
        <v>2.9776433480983304E-5</v>
      </c>
      <c r="E486" s="14">
        <f t="shared" si="29"/>
        <v>10.274015312213706</v>
      </c>
      <c r="G486"/>
      <c r="H486" s="5">
        <f t="shared" si="30"/>
        <v>0.54567786725304612</v>
      </c>
    </row>
    <row r="487" spans="1:8" s="5" customFormat="1" x14ac:dyDescent="0.2">
      <c r="A487" s="3">
        <v>32846</v>
      </c>
      <c r="B487" s="4">
        <v>6.9696100000000002E-3</v>
      </c>
      <c r="C487" s="6">
        <f t="shared" si="28"/>
        <v>-3.3461985611345914E-3</v>
      </c>
      <c r="D487" s="7">
        <f t="shared" si="31"/>
        <v>2.8979133018884381E-5</v>
      </c>
      <c r="E487" s="14">
        <f t="shared" si="29"/>
        <v>10.062551522271432</v>
      </c>
      <c r="G487"/>
      <c r="H487" s="5">
        <f t="shared" si="30"/>
        <v>0.5383227007927901</v>
      </c>
    </row>
    <row r="488" spans="1:8" s="5" customFormat="1" x14ac:dyDescent="0.2">
      <c r="A488" s="3">
        <v>32847</v>
      </c>
      <c r="B488" s="4">
        <v>6.9623300000000001E-3</v>
      </c>
      <c r="C488" s="6">
        <f t="shared" si="28"/>
        <v>-1.0445347731078401E-3</v>
      </c>
      <c r="D488" s="7">
        <f t="shared" si="31"/>
        <v>2.842043214535943E-5</v>
      </c>
      <c r="E488" s="14">
        <f t="shared" si="29"/>
        <v>10.43001249355151</v>
      </c>
      <c r="G488"/>
      <c r="H488" s="5">
        <f t="shared" si="30"/>
        <v>0.53310817049975356</v>
      </c>
    </row>
    <row r="489" spans="1:8" s="5" customFormat="1" x14ac:dyDescent="0.2">
      <c r="A489" s="3">
        <v>32848</v>
      </c>
      <c r="B489" s="4">
        <v>6.9526500000000003E-3</v>
      </c>
      <c r="C489" s="6">
        <f t="shared" si="28"/>
        <v>-1.3903391537028204E-3</v>
      </c>
      <c r="D489" s="7">
        <f t="shared" si="31"/>
        <v>2.7561762011530518E-5</v>
      </c>
      <c r="E489" s="14">
        <f t="shared" si="29"/>
        <v>10.428946224339674</v>
      </c>
      <c r="G489"/>
      <c r="H489" s="5">
        <f t="shared" si="30"/>
        <v>0.52499297149133828</v>
      </c>
    </row>
    <row r="490" spans="1:8" s="5" customFormat="1" x14ac:dyDescent="0.2">
      <c r="A490" s="3">
        <v>32849</v>
      </c>
      <c r="B490" s="4">
        <v>6.93241E-3</v>
      </c>
      <c r="C490" s="6">
        <f t="shared" si="28"/>
        <v>-2.911120220347689E-3</v>
      </c>
      <c r="D490" s="7">
        <f t="shared" si="31"/>
        <v>2.6756525441317117E-5</v>
      </c>
      <c r="E490" s="14">
        <f t="shared" si="29"/>
        <v>10.212001177208204</v>
      </c>
      <c r="G490"/>
      <c r="H490" s="5">
        <f t="shared" si="30"/>
        <v>0.51726710161498879</v>
      </c>
    </row>
    <row r="491" spans="1:8" s="5" customFormat="1" x14ac:dyDescent="0.2">
      <c r="A491" s="3">
        <v>32850</v>
      </c>
      <c r="B491" s="4">
        <v>6.9396299999999996E-3</v>
      </c>
      <c r="C491" s="6">
        <f t="shared" si="28"/>
        <v>1.0414848515883542E-3</v>
      </c>
      <c r="D491" s="7">
        <f t="shared" si="31"/>
        <v>2.6182120686576839E-5</v>
      </c>
      <c r="E491" s="14">
        <f t="shared" si="29"/>
        <v>10.509005116828124</v>
      </c>
      <c r="G491"/>
      <c r="H491" s="5">
        <f t="shared" si="30"/>
        <v>0.51168467523052552</v>
      </c>
    </row>
    <row r="492" spans="1:8" s="5" customFormat="1" x14ac:dyDescent="0.2">
      <c r="A492" s="3">
        <v>32853</v>
      </c>
      <c r="B492" s="4">
        <v>6.9252100000000002E-3</v>
      </c>
      <c r="C492" s="6">
        <f t="shared" si="28"/>
        <v>-2.0779205807801519E-3</v>
      </c>
      <c r="D492" s="7">
        <f t="shared" si="31"/>
        <v>2.5393576849957194E-5</v>
      </c>
      <c r="E492" s="14">
        <f t="shared" si="29"/>
        <v>10.410980985232168</v>
      </c>
      <c r="G492"/>
      <c r="H492" s="5">
        <f t="shared" si="30"/>
        <v>0.50392039897147645</v>
      </c>
    </row>
    <row r="493" spans="1:8" s="5" customFormat="1" x14ac:dyDescent="0.2">
      <c r="A493" s="3">
        <v>32854</v>
      </c>
      <c r="B493" s="4">
        <v>6.9541000000000004E-3</v>
      </c>
      <c r="C493" s="6">
        <f t="shared" si="28"/>
        <v>4.1717146483644775E-3</v>
      </c>
      <c r="D493" s="7">
        <f t="shared" si="31"/>
        <v>2.4731389117444003E-5</v>
      </c>
      <c r="E493" s="14">
        <f t="shared" si="29"/>
        <v>9.9037484428954006</v>
      </c>
      <c r="G493"/>
      <c r="H493" s="5">
        <f t="shared" si="30"/>
        <v>0.49730663697002886</v>
      </c>
    </row>
    <row r="494" spans="1:8" s="5" customFormat="1" x14ac:dyDescent="0.2">
      <c r="A494" s="3">
        <v>32855</v>
      </c>
      <c r="B494" s="4">
        <v>6.94686E-3</v>
      </c>
      <c r="C494" s="6">
        <f t="shared" si="28"/>
        <v>-1.0411124372672769E-3</v>
      </c>
      <c r="D494" s="7">
        <f t="shared" si="31"/>
        <v>2.4501142597619894E-5</v>
      </c>
      <c r="E494" s="14">
        <f t="shared" si="29"/>
        <v>10.572551435098847</v>
      </c>
      <c r="G494"/>
      <c r="H494" s="5">
        <f t="shared" si="30"/>
        <v>0.49498628867494798</v>
      </c>
    </row>
    <row r="495" spans="1:8" s="5" customFormat="1" x14ac:dyDescent="0.2">
      <c r="A495" s="3">
        <v>32856</v>
      </c>
      <c r="B495" s="4">
        <v>6.94686E-3</v>
      </c>
      <c r="C495" s="6">
        <f t="shared" si="28"/>
        <v>0</v>
      </c>
      <c r="D495" s="7">
        <f t="shared" si="31"/>
        <v>2.3765389557750052E-5</v>
      </c>
      <c r="E495" s="14">
        <f t="shared" si="29"/>
        <v>10.647280255953961</v>
      </c>
      <c r="G495"/>
      <c r="H495" s="5">
        <f t="shared" si="30"/>
        <v>0.4874975852017121</v>
      </c>
    </row>
    <row r="496" spans="1:8" s="5" customFormat="1" x14ac:dyDescent="0.2">
      <c r="A496" s="3">
        <v>32857</v>
      </c>
      <c r="B496" s="4">
        <v>6.9541000000000004E-3</v>
      </c>
      <c r="C496" s="6">
        <f t="shared" si="28"/>
        <v>1.0421974820279049E-3</v>
      </c>
      <c r="D496" s="7">
        <f t="shared" si="31"/>
        <v>2.3018697507299845E-5</v>
      </c>
      <c r="E496" s="14">
        <f t="shared" si="29"/>
        <v>10.632017071165599</v>
      </c>
      <c r="G496"/>
      <c r="H496" s="5">
        <f t="shared" si="30"/>
        <v>0.479778047718941</v>
      </c>
    </row>
    <row r="497" spans="1:8" s="5" customFormat="1" x14ac:dyDescent="0.2">
      <c r="A497" s="3">
        <v>32860</v>
      </c>
      <c r="B497" s="4">
        <v>6.9430000000000004E-3</v>
      </c>
      <c r="C497" s="6">
        <f t="shared" si="28"/>
        <v>-1.5961806703958814E-3</v>
      </c>
      <c r="D497" s="7">
        <f t="shared" si="31"/>
        <v>2.2329592886438358E-5</v>
      </c>
      <c r="E497" s="14">
        <f t="shared" si="29"/>
        <v>10.59549834268641</v>
      </c>
      <c r="G497"/>
      <c r="H497" s="5">
        <f t="shared" si="30"/>
        <v>0.47254198635082534</v>
      </c>
    </row>
    <row r="498" spans="1:8" s="5" customFormat="1" x14ac:dyDescent="0.2">
      <c r="A498" s="3">
        <v>32861</v>
      </c>
      <c r="B498" s="4">
        <v>6.9565199999999999E-3</v>
      </c>
      <c r="C498" s="6">
        <f t="shared" si="28"/>
        <v>1.9472850352872683E-3</v>
      </c>
      <c r="D498" s="7">
        <f t="shared" si="31"/>
        <v>2.1708062451070864E-5</v>
      </c>
      <c r="E498" s="14">
        <f t="shared" si="29"/>
        <v>10.563148913537018</v>
      </c>
      <c r="G498"/>
      <c r="H498" s="5">
        <f t="shared" si="30"/>
        <v>0.46591911799228486</v>
      </c>
    </row>
    <row r="499" spans="1:8" s="5" customFormat="1" x14ac:dyDescent="0.2">
      <c r="A499" s="3">
        <v>32862</v>
      </c>
      <c r="B499" s="4">
        <v>6.9492699999999996E-3</v>
      </c>
      <c r="C499" s="6">
        <f t="shared" si="28"/>
        <v>-1.042187760546985E-3</v>
      </c>
      <c r="D499" s="7">
        <f t="shared" si="31"/>
        <v>2.1145149655104686E-5</v>
      </c>
      <c r="E499" s="14">
        <f t="shared" si="29"/>
        <v>10.712733367695822</v>
      </c>
      <c r="G499"/>
      <c r="H499" s="5">
        <f t="shared" si="30"/>
        <v>0.45983855487665115</v>
      </c>
    </row>
    <row r="500" spans="1:8" s="5" customFormat="1" x14ac:dyDescent="0.2">
      <c r="A500" s="3">
        <v>32863</v>
      </c>
      <c r="B500" s="4">
        <v>6.9637900000000001E-3</v>
      </c>
      <c r="C500" s="6">
        <f t="shared" si="28"/>
        <v>2.0894280982031934E-3</v>
      </c>
      <c r="D500" s="7">
        <f t="shared" si="31"/>
        <v>2.0514909971151525E-5</v>
      </c>
      <c r="E500" s="14">
        <f t="shared" si="29"/>
        <v>10.581551945584389</v>
      </c>
      <c r="G500"/>
      <c r="H500" s="5">
        <f t="shared" si="30"/>
        <v>0.45293388006586044</v>
      </c>
    </row>
    <row r="501" spans="1:8" s="5" customFormat="1" x14ac:dyDescent="0.2">
      <c r="A501" s="3">
        <v>32864</v>
      </c>
      <c r="B501" s="4">
        <v>7.0028E-3</v>
      </c>
      <c r="C501" s="6">
        <f t="shared" si="28"/>
        <v>5.601834633152337E-3</v>
      </c>
      <c r="D501" s="7">
        <f t="shared" si="31"/>
        <v>2.0007513306081895E-5</v>
      </c>
      <c r="E501" s="14">
        <f t="shared" si="29"/>
        <v>9.2509643346630632</v>
      </c>
      <c r="G501"/>
      <c r="H501" s="5">
        <f t="shared" si="30"/>
        <v>0.44729758892801885</v>
      </c>
    </row>
    <row r="502" spans="1:8" s="5" customFormat="1" x14ac:dyDescent="0.2">
      <c r="A502" s="3">
        <v>32869</v>
      </c>
      <c r="B502" s="4">
        <v>7.0422499999999999E-3</v>
      </c>
      <c r="C502" s="6">
        <f t="shared" si="28"/>
        <v>5.6334609013537302E-3</v>
      </c>
      <c r="D502" s="7">
        <f t="shared" si="31"/>
        <v>2.0364846267400337E-5</v>
      </c>
      <c r="E502" s="14">
        <f t="shared" si="29"/>
        <v>9.2433344782662861</v>
      </c>
      <c r="G502"/>
      <c r="H502" s="5">
        <f t="shared" si="30"/>
        <v>0.45127426546835503</v>
      </c>
    </row>
    <row r="503" spans="1:8" s="5" customFormat="1" x14ac:dyDescent="0.2">
      <c r="A503" s="3">
        <v>32870</v>
      </c>
      <c r="B503" s="4">
        <v>6.99301E-3</v>
      </c>
      <c r="C503" s="6">
        <f t="shared" si="28"/>
        <v>-6.9920834960417299E-3</v>
      </c>
      <c r="D503" s="7">
        <f t="shared" si="31"/>
        <v>2.0722116311827708E-5</v>
      </c>
      <c r="E503" s="14">
        <f t="shared" si="29"/>
        <v>8.4250310801678836</v>
      </c>
      <c r="G503"/>
      <c r="H503" s="5">
        <f t="shared" si="30"/>
        <v>0.45521551282692141</v>
      </c>
    </row>
    <row r="504" spans="1:8" s="5" customFormat="1" x14ac:dyDescent="0.2">
      <c r="A504" s="3">
        <v>32871</v>
      </c>
      <c r="B504" s="4">
        <v>6.9686399999999999E-3</v>
      </c>
      <c r="C504" s="6">
        <f t="shared" si="28"/>
        <v>-3.4849085014893614E-3</v>
      </c>
      <c r="D504" s="7">
        <f t="shared" si="31"/>
        <v>2.1607107531110991E-5</v>
      </c>
      <c r="E504" s="14">
        <f t="shared" si="29"/>
        <v>10.180423783315948</v>
      </c>
      <c r="G504"/>
      <c r="H504" s="5">
        <f t="shared" si="30"/>
        <v>0.4648344601157598</v>
      </c>
    </row>
    <row r="505" spans="1:8" s="5" customFormat="1" x14ac:dyDescent="0.2">
      <c r="A505" s="3">
        <v>32875</v>
      </c>
      <c r="B505" s="4">
        <v>6.8493199999999999E-3</v>
      </c>
      <c r="C505" s="6">
        <f t="shared" si="28"/>
        <v>-1.7122422739587639E-2</v>
      </c>
      <c r="D505" s="7">
        <f t="shared" si="31"/>
        <v>2.1309801709816083E-5</v>
      </c>
      <c r="E505" s="14">
        <f t="shared" si="29"/>
        <v>-3.0015208966627451</v>
      </c>
      <c r="G505"/>
      <c r="H505" s="5">
        <f t="shared" si="30"/>
        <v>0.4616254077692874</v>
      </c>
    </row>
    <row r="506" spans="1:8" s="5" customFormat="1" x14ac:dyDescent="0.2">
      <c r="A506" s="3">
        <v>32876</v>
      </c>
      <c r="B506" s="4">
        <v>6.8634200000000003E-3</v>
      </c>
      <c r="C506" s="6">
        <f t="shared" si="28"/>
        <v>2.058598517809125E-3</v>
      </c>
      <c r="D506" s="7">
        <f t="shared" si="31"/>
        <v>2.9851691772698914E-5</v>
      </c>
      <c r="E506" s="14">
        <f t="shared" si="29"/>
        <v>10.277306307284682</v>
      </c>
      <c r="G506"/>
      <c r="H506" s="5">
        <f t="shared" si="30"/>
        <v>0.54636701742234506</v>
      </c>
    </row>
    <row r="507" spans="1:8" s="5" customFormat="1" x14ac:dyDescent="0.2">
      <c r="A507" s="3">
        <v>32877</v>
      </c>
      <c r="B507" s="4">
        <v>6.99301E-3</v>
      </c>
      <c r="C507" s="6">
        <f t="shared" si="28"/>
        <v>1.8881257448910272E-2</v>
      </c>
      <c r="D507" s="7">
        <f t="shared" si="31"/>
        <v>2.9046921940489869E-5</v>
      </c>
      <c r="E507" s="14">
        <f t="shared" si="29"/>
        <v>-1.8267121459383855</v>
      </c>
      <c r="G507"/>
      <c r="H507" s="5">
        <f t="shared" si="30"/>
        <v>0.5389519639122754</v>
      </c>
    </row>
    <row r="508" spans="1:8" s="5" customFormat="1" x14ac:dyDescent="0.2">
      <c r="A508" s="3">
        <v>32878</v>
      </c>
      <c r="B508" s="4">
        <v>6.9444399999999996E-3</v>
      </c>
      <c r="C508" s="6">
        <f t="shared" si="28"/>
        <v>-6.9455070134320394E-3</v>
      </c>
      <c r="D508" s="7">
        <f t="shared" si="31"/>
        <v>3.933532960992757E-5</v>
      </c>
      <c r="E508" s="14">
        <f t="shared" si="29"/>
        <v>8.9170073143979973</v>
      </c>
      <c r="G508"/>
      <c r="H508" s="5">
        <f t="shared" si="30"/>
        <v>0.62717883900788274</v>
      </c>
    </row>
    <row r="509" spans="1:8" s="5" customFormat="1" x14ac:dyDescent="0.2">
      <c r="A509" s="3">
        <v>32881</v>
      </c>
      <c r="B509" s="4">
        <v>6.9420300000000001E-3</v>
      </c>
      <c r="C509" s="6">
        <f t="shared" si="28"/>
        <v>-3.4704022210567956E-4</v>
      </c>
      <c r="D509" s="7">
        <f t="shared" si="31"/>
        <v>3.9615110301397125E-5</v>
      </c>
      <c r="E509" s="14">
        <f t="shared" si="29"/>
        <v>10.133259763010226</v>
      </c>
      <c r="G509"/>
      <c r="H509" s="5">
        <f t="shared" si="30"/>
        <v>0.6294053566772142</v>
      </c>
    </row>
    <row r="510" spans="1:8" s="5" customFormat="1" x14ac:dyDescent="0.2">
      <c r="A510" s="3">
        <v>32882</v>
      </c>
      <c r="B510" s="4">
        <v>6.8908499999999996E-3</v>
      </c>
      <c r="C510" s="6">
        <f t="shared" si="28"/>
        <v>-7.3724832649816399E-3</v>
      </c>
      <c r="D510" s="7">
        <f t="shared" si="31"/>
        <v>3.8374215066731543E-5</v>
      </c>
      <c r="E510" s="14">
        <f t="shared" si="29"/>
        <v>8.7517177374336317</v>
      </c>
      <c r="G510"/>
      <c r="H510" s="5">
        <f t="shared" si="30"/>
        <v>0.61946924917005808</v>
      </c>
    </row>
    <row r="511" spans="1:8" s="5" customFormat="1" x14ac:dyDescent="0.2">
      <c r="A511" s="3">
        <v>32883</v>
      </c>
      <c r="B511" s="4">
        <v>6.8908499999999996E-3</v>
      </c>
      <c r="C511" s="6">
        <f t="shared" si="28"/>
        <v>0</v>
      </c>
      <c r="D511" s="7">
        <f t="shared" si="31"/>
        <v>3.8876273410462102E-5</v>
      </c>
      <c r="E511" s="14">
        <f t="shared" si="29"/>
        <v>10.155126431462142</v>
      </c>
      <c r="G511"/>
      <c r="H511" s="5">
        <f t="shared" si="30"/>
        <v>0.62350840740492108</v>
      </c>
    </row>
    <row r="512" spans="1:8" s="5" customFormat="1" x14ac:dyDescent="0.2">
      <c r="A512" s="3">
        <v>32884</v>
      </c>
      <c r="B512" s="4">
        <v>6.88231E-3</v>
      </c>
      <c r="C512" s="6">
        <f t="shared" si="28"/>
        <v>-1.2393246116225996E-3</v>
      </c>
      <c r="D512" s="7">
        <f t="shared" si="31"/>
        <v>3.7654807873943919E-5</v>
      </c>
      <c r="E512" s="14">
        <f t="shared" si="29"/>
        <v>10.146260287686831</v>
      </c>
      <c r="G512"/>
      <c r="H512" s="5">
        <f t="shared" si="30"/>
        <v>0.61363513486390209</v>
      </c>
    </row>
    <row r="513" spans="1:8" s="5" customFormat="1" x14ac:dyDescent="0.2">
      <c r="A513" s="3">
        <v>32885</v>
      </c>
      <c r="B513" s="4">
        <v>6.88231E-3</v>
      </c>
      <c r="C513" s="6">
        <f t="shared" si="28"/>
        <v>0</v>
      </c>
      <c r="D513" s="7">
        <f t="shared" si="31"/>
        <v>3.6519977650375309E-5</v>
      </c>
      <c r="E513" s="14">
        <f t="shared" si="29"/>
        <v>10.217651114220844</v>
      </c>
      <c r="G513"/>
      <c r="H513" s="5">
        <f t="shared" si="30"/>
        <v>0.6043176122733418</v>
      </c>
    </row>
    <row r="514" spans="1:8" s="5" customFormat="1" x14ac:dyDescent="0.2">
      <c r="A514" s="3">
        <v>32888</v>
      </c>
      <c r="B514" s="4">
        <v>6.8799400000000002E-3</v>
      </c>
      <c r="C514" s="6">
        <f t="shared" si="28"/>
        <v>-3.4436112293689223E-4</v>
      </c>
      <c r="D514" s="7">
        <f t="shared" si="31"/>
        <v>3.5372545291739225E-5</v>
      </c>
      <c r="E514" s="14">
        <f t="shared" si="29"/>
        <v>10.246222148464827</v>
      </c>
      <c r="G514"/>
      <c r="H514" s="5">
        <f t="shared" si="30"/>
        <v>0.5947482264936923</v>
      </c>
    </row>
    <row r="515" spans="1:8" s="5" customFormat="1" x14ac:dyDescent="0.2">
      <c r="A515" s="3">
        <v>32889</v>
      </c>
      <c r="B515" s="4">
        <v>6.8761600000000001E-3</v>
      </c>
      <c r="C515" s="6">
        <f t="shared" ref="C515:C578" si="32">(B515-B514)/B514</f>
        <v>-5.4942339613428353E-4</v>
      </c>
      <c r="D515" s="7">
        <f t="shared" si="31"/>
        <v>3.4264890306991774E-5</v>
      </c>
      <c r="E515" s="14">
        <f t="shared" si="29"/>
        <v>10.272579556495524</v>
      </c>
      <c r="G515"/>
      <c r="H515" s="5">
        <f t="shared" si="30"/>
        <v>0.58536219819007596</v>
      </c>
    </row>
    <row r="516" spans="1:8" s="5" customFormat="1" x14ac:dyDescent="0.2">
      <c r="A516" s="3">
        <v>32890</v>
      </c>
      <c r="B516" s="4">
        <v>6.8775800000000003E-3</v>
      </c>
      <c r="C516" s="6">
        <f t="shared" si="32"/>
        <v>2.0651061057337823E-4</v>
      </c>
      <c r="D516" s="7">
        <f t="shared" si="31"/>
        <v>3.319779565042349E-5</v>
      </c>
      <c r="E516" s="14">
        <f t="shared" ref="E516:E579" si="33">-LN(D516)-C516*C516/D516</f>
        <v>10.311742457906998</v>
      </c>
      <c r="G516"/>
      <c r="H516" s="5">
        <f t="shared" si="30"/>
        <v>0.57617528279529218</v>
      </c>
    </row>
    <row r="517" spans="1:8" s="5" customFormat="1" x14ac:dyDescent="0.2">
      <c r="A517" s="3">
        <v>32891</v>
      </c>
      <c r="B517" s="4">
        <v>6.8516599999999999E-3</v>
      </c>
      <c r="C517" s="6">
        <f t="shared" si="32"/>
        <v>-3.7687675025227557E-3</v>
      </c>
      <c r="D517" s="7">
        <f t="shared" si="31"/>
        <v>3.2156083872748599E-5</v>
      </c>
      <c r="E517" s="14">
        <f t="shared" si="33"/>
        <v>9.9032006115329132</v>
      </c>
      <c r="G517"/>
      <c r="H517" s="5">
        <f t="shared" ref="H517:H580" si="34">SQRT(D517)*100</f>
        <v>0.56706334630928668</v>
      </c>
    </row>
    <row r="518" spans="1:8" s="5" customFormat="1" x14ac:dyDescent="0.2">
      <c r="A518" s="3">
        <v>32892</v>
      </c>
      <c r="B518" s="4">
        <v>6.8704899999999999E-3</v>
      </c>
      <c r="C518" s="6">
        <f t="shared" si="32"/>
        <v>2.7482391128573311E-3</v>
      </c>
      <c r="D518" s="7">
        <f t="shared" ref="D518:D581" si="35">$J$1*D517+(1-$J$1)*C517*C517</f>
        <v>3.1592029552365287E-5</v>
      </c>
      <c r="E518" s="14">
        <f t="shared" si="33"/>
        <v>10.123532162322485</v>
      </c>
      <c r="G518"/>
      <c r="H518" s="5">
        <f t="shared" si="34"/>
        <v>0.56206787448105666</v>
      </c>
    </row>
    <row r="519" spans="1:8" s="5" customFormat="1" x14ac:dyDescent="0.2">
      <c r="A519" s="3">
        <v>32895</v>
      </c>
      <c r="B519" s="4">
        <v>6.8329300000000001E-3</v>
      </c>
      <c r="C519" s="6">
        <f t="shared" si="32"/>
        <v>-5.4668589867680256E-3</v>
      </c>
      <c r="D519" s="7">
        <f t="shared" si="35"/>
        <v>3.0836734211791253E-5</v>
      </c>
      <c r="E519" s="14">
        <f t="shared" si="33"/>
        <v>9.4176173874148503</v>
      </c>
      <c r="G519"/>
      <c r="H519" s="5">
        <f t="shared" si="34"/>
        <v>0.55530833067577201</v>
      </c>
    </row>
    <row r="520" spans="1:8" s="5" customFormat="1" x14ac:dyDescent="0.2">
      <c r="A520" s="3">
        <v>32896</v>
      </c>
      <c r="B520" s="4">
        <v>6.8516599999999999E-3</v>
      </c>
      <c r="C520" s="6">
        <f t="shared" si="32"/>
        <v>2.7411374037198959E-3</v>
      </c>
      <c r="D520" s="7">
        <f t="shared" si="35"/>
        <v>3.0806879994571098E-5</v>
      </c>
      <c r="E520" s="14">
        <f t="shared" si="33"/>
        <v>10.143871340271266</v>
      </c>
      <c r="G520"/>
      <c r="H520" s="5">
        <f t="shared" si="34"/>
        <v>0.55503945800790677</v>
      </c>
    </row>
    <row r="521" spans="1:8" s="5" customFormat="1" x14ac:dyDescent="0.2">
      <c r="A521" s="3">
        <v>32897</v>
      </c>
      <c r="B521" s="4">
        <v>6.8846799999999998E-3</v>
      </c>
      <c r="C521" s="6">
        <f t="shared" si="32"/>
        <v>4.8192700746972159E-3</v>
      </c>
      <c r="D521" s="7">
        <f t="shared" si="35"/>
        <v>3.0075028659503403E-5</v>
      </c>
      <c r="E521" s="14">
        <f t="shared" si="33"/>
        <v>9.6395678977616015</v>
      </c>
      <c r="G521"/>
      <c r="H521" s="5">
        <f t="shared" si="34"/>
        <v>0.54840704462564482</v>
      </c>
    </row>
    <row r="522" spans="1:8" s="5" customFormat="1" x14ac:dyDescent="0.2">
      <c r="A522" s="3">
        <v>32898</v>
      </c>
      <c r="B522" s="4">
        <v>6.9156299999999999E-3</v>
      </c>
      <c r="C522" s="6">
        <f t="shared" si="32"/>
        <v>4.4954885339623741E-3</v>
      </c>
      <c r="D522" s="7">
        <f t="shared" si="35"/>
        <v>2.9859816950156361E-5</v>
      </c>
      <c r="E522" s="14">
        <f t="shared" si="33"/>
        <v>9.7421870820450227</v>
      </c>
      <c r="G522"/>
      <c r="H522" s="5">
        <f t="shared" si="34"/>
        <v>0.54644136876847416</v>
      </c>
    </row>
    <row r="523" spans="1:8" s="5" customFormat="1" x14ac:dyDescent="0.2">
      <c r="A523" s="3">
        <v>32899</v>
      </c>
      <c r="B523" s="4">
        <v>6.9156299999999999E-3</v>
      </c>
      <c r="C523" s="6">
        <f t="shared" si="32"/>
        <v>0</v>
      </c>
      <c r="D523" s="7">
        <f t="shared" si="35"/>
        <v>2.9556608084582243E-5</v>
      </c>
      <c r="E523" s="14">
        <f t="shared" si="33"/>
        <v>10.429203215268521</v>
      </c>
      <c r="G523"/>
      <c r="H523" s="5">
        <f t="shared" si="34"/>
        <v>0.54365989446143848</v>
      </c>
    </row>
    <row r="524" spans="1:8" s="5" customFormat="1" x14ac:dyDescent="0.2">
      <c r="A524" s="3">
        <v>32902</v>
      </c>
      <c r="B524" s="4">
        <v>6.9881199999999996E-3</v>
      </c>
      <c r="C524" s="6">
        <f t="shared" si="32"/>
        <v>1.0482052972758766E-2</v>
      </c>
      <c r="D524" s="7">
        <f t="shared" si="35"/>
        <v>2.8627959966216648E-5</v>
      </c>
      <c r="E524" s="14">
        <f t="shared" si="33"/>
        <v>6.6231503037248878</v>
      </c>
      <c r="G524"/>
      <c r="H524" s="5">
        <f t="shared" si="34"/>
        <v>0.53505102528839854</v>
      </c>
    </row>
    <row r="525" spans="1:8" s="5" customFormat="1" x14ac:dyDescent="0.2">
      <c r="A525" s="3">
        <v>32903</v>
      </c>
      <c r="B525" s="4">
        <v>6.9444399999999996E-3</v>
      </c>
      <c r="C525" s="6">
        <f t="shared" si="32"/>
        <v>-6.2506081750170195E-3</v>
      </c>
      <c r="D525" s="7">
        <f t="shared" si="35"/>
        <v>3.1180636405192152E-5</v>
      </c>
      <c r="E525" s="14">
        <f t="shared" si="33"/>
        <v>9.1226887448489293</v>
      </c>
      <c r="G525"/>
      <c r="H525" s="5">
        <f t="shared" si="34"/>
        <v>0.5583962428705278</v>
      </c>
    </row>
    <row r="526" spans="1:8" s="5" customFormat="1" x14ac:dyDescent="0.2">
      <c r="A526" s="3">
        <v>32904</v>
      </c>
      <c r="B526" s="4">
        <v>6.9237700000000001E-3</v>
      </c>
      <c r="C526" s="6">
        <f t="shared" si="32"/>
        <v>-2.9764819049483537E-3</v>
      </c>
      <c r="D526" s="7">
        <f t="shared" si="35"/>
        <v>3.1428517957647921E-5</v>
      </c>
      <c r="E526" s="14">
        <f t="shared" si="33"/>
        <v>10.085902965541081</v>
      </c>
      <c r="G526"/>
      <c r="H526" s="5">
        <f t="shared" si="34"/>
        <v>0.56061143368333044</v>
      </c>
    </row>
    <row r="527" spans="1:8" s="5" customFormat="1" x14ac:dyDescent="0.2">
      <c r="A527" s="3">
        <v>32905</v>
      </c>
      <c r="B527" s="4">
        <v>6.9084599999999999E-3</v>
      </c>
      <c r="C527" s="6">
        <f t="shared" si="32"/>
        <v>-2.2112230764453687E-3</v>
      </c>
      <c r="D527" s="7">
        <f t="shared" si="35"/>
        <v>3.0719413329964929E-5</v>
      </c>
      <c r="E527" s="14">
        <f t="shared" si="33"/>
        <v>10.231449052142549</v>
      </c>
      <c r="G527"/>
      <c r="H527" s="5">
        <f t="shared" si="34"/>
        <v>0.55425096598891854</v>
      </c>
    </row>
    <row r="528" spans="1:8" s="5" customFormat="1" x14ac:dyDescent="0.2">
      <c r="A528" s="3">
        <v>32906</v>
      </c>
      <c r="B528" s="4">
        <v>6.8799400000000002E-3</v>
      </c>
      <c r="C528" s="6">
        <f t="shared" si="32"/>
        <v>-4.1282717132327265E-3</v>
      </c>
      <c r="D528" s="7">
        <f t="shared" si="35"/>
        <v>2.9907855610497681E-5</v>
      </c>
      <c r="E528" s="14">
        <f t="shared" si="33"/>
        <v>9.8475515594064404</v>
      </c>
      <c r="G528"/>
      <c r="H528" s="5">
        <f t="shared" si="34"/>
        <v>0.54688075126573688</v>
      </c>
    </row>
    <row r="529" spans="1:8" s="5" customFormat="1" x14ac:dyDescent="0.2">
      <c r="A529" s="3">
        <v>32909</v>
      </c>
      <c r="B529" s="4">
        <v>6.8808899999999997E-3</v>
      </c>
      <c r="C529" s="6">
        <f t="shared" si="32"/>
        <v>1.3808259955749066E-4</v>
      </c>
      <c r="D529" s="7">
        <f t="shared" si="35"/>
        <v>2.9503639064635868E-5</v>
      </c>
      <c r="E529" s="14">
        <f t="shared" si="33"/>
        <v>10.43035069147458</v>
      </c>
      <c r="G529"/>
      <c r="H529" s="5">
        <f t="shared" si="34"/>
        <v>0.54317252383230752</v>
      </c>
    </row>
    <row r="530" spans="1:8" s="5" customFormat="1" x14ac:dyDescent="0.2">
      <c r="A530" s="3">
        <v>32910</v>
      </c>
      <c r="B530" s="4">
        <v>6.8941699999999998E-3</v>
      </c>
      <c r="C530" s="6">
        <f t="shared" si="32"/>
        <v>1.9299828946546251E-3</v>
      </c>
      <c r="D530" s="7">
        <f t="shared" si="35"/>
        <v>2.8577254261886544E-5</v>
      </c>
      <c r="E530" s="14">
        <f t="shared" si="33"/>
        <v>10.332556849762003</v>
      </c>
      <c r="G530"/>
      <c r="H530" s="5">
        <f t="shared" si="34"/>
        <v>0.53457697539163196</v>
      </c>
    </row>
    <row r="531" spans="1:8" s="5" customFormat="1" x14ac:dyDescent="0.2">
      <c r="A531" s="3">
        <v>32911</v>
      </c>
      <c r="B531" s="4">
        <v>6.8799400000000002E-3</v>
      </c>
      <c r="C531" s="6">
        <f t="shared" si="32"/>
        <v>-2.0640628240962472E-3</v>
      </c>
      <c r="D531" s="7">
        <f t="shared" si="35"/>
        <v>2.7796408460113646E-5</v>
      </c>
      <c r="E531" s="14">
        <f t="shared" si="33"/>
        <v>10.337333744274686</v>
      </c>
      <c r="G531"/>
      <c r="H531" s="5">
        <f t="shared" si="34"/>
        <v>0.52722299324018151</v>
      </c>
    </row>
    <row r="532" spans="1:8" s="5" customFormat="1" x14ac:dyDescent="0.2">
      <c r="A532" s="3">
        <v>32912</v>
      </c>
      <c r="B532" s="4">
        <v>6.8846799999999998E-3</v>
      </c>
      <c r="C532" s="6">
        <f t="shared" si="32"/>
        <v>6.8895949673973978E-4</v>
      </c>
      <c r="D532" s="7">
        <f t="shared" si="35"/>
        <v>2.7056922001467503E-5</v>
      </c>
      <c r="E532" s="14">
        <f t="shared" si="33"/>
        <v>10.500024481692023</v>
      </c>
      <c r="G532"/>
      <c r="H532" s="5">
        <f t="shared" si="34"/>
        <v>0.52016268610375638</v>
      </c>
    </row>
    <row r="533" spans="1:8" s="5" customFormat="1" x14ac:dyDescent="0.2">
      <c r="A533" s="3">
        <v>32913</v>
      </c>
      <c r="B533" s="4">
        <v>6.8919999999999997E-3</v>
      </c>
      <c r="C533" s="6">
        <f t="shared" si="32"/>
        <v>1.0632302445429411E-3</v>
      </c>
      <c r="D533" s="7">
        <f t="shared" si="35"/>
        <v>2.6221725936311533E-5</v>
      </c>
      <c r="E533" s="14">
        <f t="shared" si="33"/>
        <v>10.505810733149849</v>
      </c>
      <c r="G533"/>
      <c r="H533" s="5">
        <f t="shared" si="34"/>
        <v>0.51207153734914357</v>
      </c>
    </row>
    <row r="534" spans="1:8" s="5" customFormat="1" x14ac:dyDescent="0.2">
      <c r="A534" s="3">
        <v>32916</v>
      </c>
      <c r="B534" s="4">
        <v>6.93722E-3</v>
      </c>
      <c r="C534" s="6">
        <f t="shared" si="32"/>
        <v>6.5612304120720158E-3</v>
      </c>
      <c r="D534" s="7">
        <f t="shared" si="35"/>
        <v>2.5433375724530713E-5</v>
      </c>
      <c r="E534" s="14">
        <f t="shared" si="33"/>
        <v>8.8868005574337676</v>
      </c>
      <c r="G534"/>
      <c r="H534" s="5">
        <f t="shared" si="34"/>
        <v>0.50431513683936469</v>
      </c>
    </row>
    <row r="535" spans="1:8" s="5" customFormat="1" x14ac:dyDescent="0.2">
      <c r="A535" s="3">
        <v>32917</v>
      </c>
      <c r="B535" s="4">
        <v>6.93241E-3</v>
      </c>
      <c r="C535" s="6">
        <f t="shared" si="32"/>
        <v>-6.9336131764598176E-4</v>
      </c>
      <c r="D535" s="7">
        <f t="shared" si="35"/>
        <v>2.598686980909578E-5</v>
      </c>
      <c r="E535" s="14">
        <f t="shared" si="33"/>
        <v>10.539419430932325</v>
      </c>
      <c r="G535"/>
      <c r="H535" s="5">
        <f t="shared" si="34"/>
        <v>0.50977318298529373</v>
      </c>
    </row>
    <row r="536" spans="1:8" s="5" customFormat="1" x14ac:dyDescent="0.2">
      <c r="A536" s="3">
        <v>32918</v>
      </c>
      <c r="B536" s="4">
        <v>6.9362599999999996E-3</v>
      </c>
      <c r="C536" s="6">
        <f t="shared" si="32"/>
        <v>5.5536242086080985E-4</v>
      </c>
      <c r="D536" s="7">
        <f t="shared" si="35"/>
        <v>2.518548521932832E-5</v>
      </c>
      <c r="E536" s="14">
        <f t="shared" si="33"/>
        <v>10.576996475846361</v>
      </c>
      <c r="G536"/>
      <c r="H536" s="5">
        <f t="shared" si="34"/>
        <v>0.50185142442089692</v>
      </c>
    </row>
    <row r="537" spans="1:8" s="5" customFormat="1" x14ac:dyDescent="0.2">
      <c r="A537" s="3">
        <v>32919</v>
      </c>
      <c r="B537" s="4">
        <v>6.9300100000000003E-3</v>
      </c>
      <c r="C537" s="6">
        <f t="shared" si="32"/>
        <v>-9.0106195557826721E-4</v>
      </c>
      <c r="D537" s="7">
        <f t="shared" si="35"/>
        <v>2.44038653240042E-5</v>
      </c>
      <c r="E537" s="14">
        <f t="shared" si="33"/>
        <v>10.587499185215904</v>
      </c>
      <c r="G537"/>
      <c r="H537" s="5">
        <f t="shared" si="34"/>
        <v>0.49400268545833026</v>
      </c>
    </row>
    <row r="538" spans="1:8" s="5" customFormat="1" x14ac:dyDescent="0.2">
      <c r="A538" s="3">
        <v>32920</v>
      </c>
      <c r="B538" s="4">
        <v>6.9420300000000001E-3</v>
      </c>
      <c r="C538" s="6">
        <f t="shared" si="32"/>
        <v>1.7344852316230047E-3</v>
      </c>
      <c r="D538" s="7">
        <f t="shared" si="35"/>
        <v>2.3662622540033861E-5</v>
      </c>
      <c r="E538" s="14">
        <f t="shared" si="33"/>
        <v>10.524474995836279</v>
      </c>
      <c r="G538"/>
      <c r="H538" s="5">
        <f t="shared" si="34"/>
        <v>0.48644241735311139</v>
      </c>
    </row>
    <row r="539" spans="1:8" s="5" customFormat="1" x14ac:dyDescent="0.2">
      <c r="A539" s="3">
        <v>32923</v>
      </c>
      <c r="B539" s="4">
        <v>6.9180200000000004E-3</v>
      </c>
      <c r="C539" s="6">
        <f t="shared" si="32"/>
        <v>-3.458642500824637E-3</v>
      </c>
      <c r="D539" s="7">
        <f t="shared" si="35"/>
        <v>2.3013682424559226E-5</v>
      </c>
      <c r="E539" s="14">
        <f t="shared" si="33"/>
        <v>10.159634848057522</v>
      </c>
      <c r="G539"/>
      <c r="H539" s="5">
        <f t="shared" si="34"/>
        <v>0.47972578025950641</v>
      </c>
    </row>
    <row r="540" spans="1:8" s="5" customFormat="1" x14ac:dyDescent="0.2">
      <c r="A540" s="3">
        <v>32924</v>
      </c>
      <c r="B540" s="4">
        <v>6.8799400000000002E-3</v>
      </c>
      <c r="C540" s="6">
        <f t="shared" si="32"/>
        <v>-5.5044651504332492E-3</v>
      </c>
      <c r="D540" s="7">
        <f t="shared" si="35"/>
        <v>2.2666452764512357E-5</v>
      </c>
      <c r="E540" s="14">
        <f t="shared" si="33"/>
        <v>9.3578853493722463</v>
      </c>
      <c r="G540"/>
      <c r="H540" s="5">
        <f t="shared" si="34"/>
        <v>0.47609298214227391</v>
      </c>
    </row>
    <row r="541" spans="1:8" s="5" customFormat="1" x14ac:dyDescent="0.2">
      <c r="A541" s="3">
        <v>32925</v>
      </c>
      <c r="B541" s="4">
        <v>6.8837300000000002E-3</v>
      </c>
      <c r="C541" s="6">
        <f t="shared" si="32"/>
        <v>5.5087689718224912E-4</v>
      </c>
      <c r="D541" s="7">
        <f t="shared" si="35"/>
        <v>2.2906266394496632E-5</v>
      </c>
      <c r="E541" s="14">
        <f t="shared" si="33"/>
        <v>10.670851906134391</v>
      </c>
      <c r="G541"/>
      <c r="H541" s="5">
        <f t="shared" si="34"/>
        <v>0.47860491425074847</v>
      </c>
    </row>
    <row r="542" spans="1:8" s="5" customFormat="1" x14ac:dyDescent="0.2">
      <c r="A542" s="3">
        <v>32926</v>
      </c>
      <c r="B542" s="4">
        <v>6.8563599999999997E-3</v>
      </c>
      <c r="C542" s="6">
        <f t="shared" si="32"/>
        <v>-3.976042058593309E-3</v>
      </c>
      <c r="D542" s="7">
        <f t="shared" si="35"/>
        <v>2.2196102068662471E-5</v>
      </c>
      <c r="E542" s="14">
        <f t="shared" si="33"/>
        <v>10.003355727037095</v>
      </c>
      <c r="G542"/>
      <c r="H542" s="5">
        <f t="shared" si="34"/>
        <v>0.47112739326707032</v>
      </c>
    </row>
    <row r="543" spans="1:8" s="5" customFormat="1" x14ac:dyDescent="0.2">
      <c r="A543" s="3">
        <v>32927</v>
      </c>
      <c r="B543" s="4">
        <v>6.8119900000000004E-3</v>
      </c>
      <c r="C543" s="6">
        <f t="shared" si="32"/>
        <v>-6.4713638140353347E-3</v>
      </c>
      <c r="D543" s="7">
        <f t="shared" si="35"/>
        <v>2.1995420939767169E-5</v>
      </c>
      <c r="E543" s="14">
        <f t="shared" si="33"/>
        <v>8.8207095384655023</v>
      </c>
      <c r="G543"/>
      <c r="H543" s="5">
        <f t="shared" si="34"/>
        <v>0.46899276049601418</v>
      </c>
    </row>
    <row r="544" spans="1:8" s="5" customFormat="1" x14ac:dyDescent="0.2">
      <c r="A544" s="3">
        <v>32930</v>
      </c>
      <c r="B544" s="4">
        <v>6.7249500000000004E-3</v>
      </c>
      <c r="C544" s="6">
        <f t="shared" si="32"/>
        <v>-1.2777470313373923E-2</v>
      </c>
      <c r="D544" s="7">
        <f t="shared" si="35"/>
        <v>2.2620135046925259E-5</v>
      </c>
      <c r="E544" s="14">
        <f t="shared" si="33"/>
        <v>3.4790408999623912</v>
      </c>
      <c r="G544"/>
      <c r="H544" s="5">
        <f t="shared" si="34"/>
        <v>0.47560629776029312</v>
      </c>
    </row>
    <row r="545" spans="1:8" s="5" customFormat="1" x14ac:dyDescent="0.2">
      <c r="A545" s="3">
        <v>32931</v>
      </c>
      <c r="B545" s="4">
        <v>6.7317399999999999E-3</v>
      </c>
      <c r="C545" s="6">
        <f t="shared" si="32"/>
        <v>1.009672934371196E-3</v>
      </c>
      <c r="D545" s="7">
        <f t="shared" si="35"/>
        <v>2.7039059769014096E-5</v>
      </c>
      <c r="E545" s="14">
        <f t="shared" si="33"/>
        <v>10.480525605750218</v>
      </c>
      <c r="G545"/>
      <c r="H545" s="5">
        <f t="shared" si="34"/>
        <v>0.51999095923885152</v>
      </c>
    </row>
    <row r="546" spans="1:8" s="5" customFormat="1" x14ac:dyDescent="0.2">
      <c r="A546" s="3">
        <v>32932</v>
      </c>
      <c r="B546" s="4">
        <v>6.7249500000000004E-3</v>
      </c>
      <c r="C546" s="6">
        <f t="shared" si="32"/>
        <v>-1.0086545231989907E-3</v>
      </c>
      <c r="D546" s="7">
        <f t="shared" si="35"/>
        <v>2.6221541351637605E-5</v>
      </c>
      <c r="E546" s="14">
        <f t="shared" si="33"/>
        <v>10.510129748211552</v>
      </c>
      <c r="G546"/>
      <c r="H546" s="5">
        <f t="shared" si="34"/>
        <v>0.51206973501308983</v>
      </c>
    </row>
    <row r="547" spans="1:8" s="5" customFormat="1" x14ac:dyDescent="0.2">
      <c r="A547" s="3">
        <v>32933</v>
      </c>
      <c r="B547" s="4">
        <v>6.6867300000000001E-3</v>
      </c>
      <c r="C547" s="6">
        <f t="shared" si="32"/>
        <v>-5.6833136305846537E-3</v>
      </c>
      <c r="D547" s="7">
        <f t="shared" si="35"/>
        <v>2.5429644213722833E-5</v>
      </c>
      <c r="E547" s="14">
        <f t="shared" si="33"/>
        <v>9.3094217199759779</v>
      </c>
      <c r="G547"/>
      <c r="H547" s="5">
        <f t="shared" si="34"/>
        <v>0.50427813965829249</v>
      </c>
    </row>
    <row r="548" spans="1:8" s="5" customFormat="1" x14ac:dyDescent="0.2">
      <c r="A548" s="3">
        <v>32934</v>
      </c>
      <c r="B548" s="4">
        <v>6.6867300000000001E-3</v>
      </c>
      <c r="C548" s="6">
        <f t="shared" si="32"/>
        <v>0</v>
      </c>
      <c r="D548" s="7">
        <f t="shared" si="35"/>
        <v>2.5645507716677747E-5</v>
      </c>
      <c r="E548" s="14">
        <f t="shared" si="33"/>
        <v>10.571142139437256</v>
      </c>
      <c r="G548"/>
      <c r="H548" s="5">
        <f t="shared" si="34"/>
        <v>0.50641393855893957</v>
      </c>
    </row>
    <row r="549" spans="1:8" s="5" customFormat="1" x14ac:dyDescent="0.2">
      <c r="A549" s="3">
        <v>32937</v>
      </c>
      <c r="B549" s="4">
        <v>6.6844900000000004E-3</v>
      </c>
      <c r="C549" s="6">
        <f t="shared" si="32"/>
        <v>-3.3499184205130274E-4</v>
      </c>
      <c r="D549" s="7">
        <f t="shared" si="35"/>
        <v>2.4839743658181259E-5</v>
      </c>
      <c r="E549" s="14">
        <f t="shared" si="33"/>
        <v>10.598547879434202</v>
      </c>
      <c r="G549"/>
      <c r="H549" s="5">
        <f t="shared" si="34"/>
        <v>0.49839486010773887</v>
      </c>
    </row>
    <row r="550" spans="1:8" s="5" customFormat="1" x14ac:dyDescent="0.2">
      <c r="A550" s="3">
        <v>32938</v>
      </c>
      <c r="B550" s="4">
        <v>6.6764600000000004E-3</v>
      </c>
      <c r="C550" s="6">
        <f t="shared" si="32"/>
        <v>-1.2012883555813556E-3</v>
      </c>
      <c r="D550" s="7">
        <f t="shared" si="35"/>
        <v>2.4062822007231892E-5</v>
      </c>
      <c r="E550" s="14">
        <f t="shared" si="33"/>
        <v>10.574870640692803</v>
      </c>
      <c r="G550"/>
      <c r="H550" s="5">
        <f t="shared" si="34"/>
        <v>0.49053870394936111</v>
      </c>
    </row>
    <row r="551" spans="1:8" s="5" customFormat="1" x14ac:dyDescent="0.2">
      <c r="A551" s="3">
        <v>32939</v>
      </c>
      <c r="B551" s="4">
        <v>6.6159399999999998E-3</v>
      </c>
      <c r="C551" s="6">
        <f t="shared" si="32"/>
        <v>-9.0646839792345845E-3</v>
      </c>
      <c r="D551" s="7">
        <f t="shared" si="35"/>
        <v>2.3352125838780154E-5</v>
      </c>
      <c r="E551" s="14">
        <f t="shared" si="33"/>
        <v>7.1461494944574264</v>
      </c>
      <c r="G551"/>
      <c r="H551" s="5">
        <f t="shared" si="34"/>
        <v>0.48324037330070169</v>
      </c>
    </row>
    <row r="552" spans="1:8" s="5" customFormat="1" x14ac:dyDescent="0.2">
      <c r="A552" s="3">
        <v>32940</v>
      </c>
      <c r="B552" s="4">
        <v>6.6334999999999996E-3</v>
      </c>
      <c r="C552" s="6">
        <f t="shared" si="32"/>
        <v>2.6541957756569434E-3</v>
      </c>
      <c r="D552" s="7">
        <f t="shared" si="35"/>
        <v>2.5200095368701938E-5</v>
      </c>
      <c r="E552" s="14">
        <f t="shared" si="33"/>
        <v>10.309110058547827</v>
      </c>
      <c r="G552"/>
      <c r="H552" s="5">
        <f t="shared" si="34"/>
        <v>0.50199696581455489</v>
      </c>
    </row>
    <row r="553" spans="1:8" s="5" customFormat="1" x14ac:dyDescent="0.2">
      <c r="A553" s="3">
        <v>32941</v>
      </c>
      <c r="B553" s="4">
        <v>6.6093899999999997E-3</v>
      </c>
      <c r="C553" s="6">
        <f t="shared" si="32"/>
        <v>-3.634582045677234E-3</v>
      </c>
      <c r="D553" s="7">
        <f t="shared" si="35"/>
        <v>2.4629667178048391E-5</v>
      </c>
      <c r="E553" s="14">
        <f t="shared" si="33"/>
        <v>10.075206233672411</v>
      </c>
      <c r="G553"/>
      <c r="H553" s="5">
        <f t="shared" si="34"/>
        <v>0.4962828546106382</v>
      </c>
    </row>
    <row r="554" spans="1:8" s="5" customFormat="1" x14ac:dyDescent="0.2">
      <c r="A554" s="3">
        <v>32944</v>
      </c>
      <c r="B554" s="4">
        <v>6.5668499999999999E-3</v>
      </c>
      <c r="C554" s="6">
        <f t="shared" si="32"/>
        <v>-6.4362974495376681E-3</v>
      </c>
      <c r="D554" s="7">
        <f t="shared" si="35"/>
        <v>2.4270875023084375E-5</v>
      </c>
      <c r="E554" s="14">
        <f t="shared" si="33"/>
        <v>8.9194171953093448</v>
      </c>
      <c r="G554"/>
      <c r="H554" s="5">
        <f t="shared" si="34"/>
        <v>0.49265479824197772</v>
      </c>
    </row>
    <row r="555" spans="1:8" s="5" customFormat="1" x14ac:dyDescent="0.2">
      <c r="A555" s="3">
        <v>32945</v>
      </c>
      <c r="B555" s="4">
        <v>6.5616800000000003E-3</v>
      </c>
      <c r="C555" s="6">
        <f t="shared" si="32"/>
        <v>-7.8728766455753586E-4</v>
      </c>
      <c r="D555" s="7">
        <f t="shared" si="35"/>
        <v>2.4809874786011559E-5</v>
      </c>
      <c r="E555" s="14">
        <f t="shared" si="33"/>
        <v>10.579285937581613</v>
      </c>
      <c r="G555"/>
      <c r="H555" s="5">
        <f t="shared" si="34"/>
        <v>0.49809511928959477</v>
      </c>
    </row>
    <row r="556" spans="1:8" s="5" customFormat="1" x14ac:dyDescent="0.2">
      <c r="A556" s="3">
        <v>32946</v>
      </c>
      <c r="B556" s="4">
        <v>6.5724599999999996E-3</v>
      </c>
      <c r="C556" s="6">
        <f t="shared" si="32"/>
        <v>1.6428719474279904E-3</v>
      </c>
      <c r="D556" s="7">
        <f t="shared" si="35"/>
        <v>2.4049840107392906E-5</v>
      </c>
      <c r="E556" s="14">
        <f t="shared" si="33"/>
        <v>10.523155757392242</v>
      </c>
      <c r="G556"/>
      <c r="H556" s="5">
        <f t="shared" si="34"/>
        <v>0.49040636320701336</v>
      </c>
    </row>
    <row r="557" spans="1:8" s="5" customFormat="1" x14ac:dyDescent="0.2">
      <c r="A557" s="3">
        <v>32947</v>
      </c>
      <c r="B557" s="4">
        <v>6.5359499999999996E-3</v>
      </c>
      <c r="C557" s="6">
        <f t="shared" si="32"/>
        <v>-5.5549976721045117E-3</v>
      </c>
      <c r="D557" s="7">
        <f t="shared" si="35"/>
        <v>2.3379012412498564E-5</v>
      </c>
      <c r="E557" s="14">
        <f t="shared" si="33"/>
        <v>9.343770104606973</v>
      </c>
      <c r="G557"/>
      <c r="H557" s="5">
        <f t="shared" si="34"/>
        <v>0.4835184837469873</v>
      </c>
    </row>
    <row r="558" spans="1:8" s="5" customFormat="1" x14ac:dyDescent="0.2">
      <c r="A558" s="3">
        <v>32948</v>
      </c>
      <c r="B558" s="4">
        <v>6.5724599999999996E-3</v>
      </c>
      <c r="C558" s="6">
        <f t="shared" si="32"/>
        <v>5.5860280448901869E-3</v>
      </c>
      <c r="D558" s="7">
        <f t="shared" si="35"/>
        <v>2.3613996986140921E-5</v>
      </c>
      <c r="E558" s="14">
        <f t="shared" si="33"/>
        <v>9.3322635732682961</v>
      </c>
      <c r="G558"/>
      <c r="H558" s="5">
        <f t="shared" si="34"/>
        <v>0.48594235240551853</v>
      </c>
    </row>
    <row r="559" spans="1:8" s="5" customFormat="1" x14ac:dyDescent="0.2">
      <c r="A559" s="3">
        <v>32951</v>
      </c>
      <c r="B559" s="4">
        <v>6.5146600000000002E-3</v>
      </c>
      <c r="C559" s="6">
        <f t="shared" si="32"/>
        <v>-8.7942718555912621E-3</v>
      </c>
      <c r="D559" s="7">
        <f t="shared" si="35"/>
        <v>2.3852460481546941E-5</v>
      </c>
      <c r="E559" s="14">
        <f t="shared" si="33"/>
        <v>7.4012231976800029</v>
      </c>
      <c r="G559"/>
      <c r="H559" s="5">
        <f t="shared" si="34"/>
        <v>0.48838980826330664</v>
      </c>
    </row>
    <row r="560" spans="1:8" s="5" customFormat="1" x14ac:dyDescent="0.2">
      <c r="A560" s="3">
        <v>32952</v>
      </c>
      <c r="B560" s="4">
        <v>6.4977300000000002E-3</v>
      </c>
      <c r="C560" s="6">
        <f t="shared" si="32"/>
        <v>-2.5987541943862102E-3</v>
      </c>
      <c r="D560" s="7">
        <f t="shared" si="35"/>
        <v>2.55329772747021E-5</v>
      </c>
      <c r="E560" s="14">
        <f t="shared" si="33"/>
        <v>10.31103772236847</v>
      </c>
      <c r="G560"/>
      <c r="H560" s="5">
        <f t="shared" si="34"/>
        <v>0.50530166509424934</v>
      </c>
    </row>
    <row r="561" spans="1:8" s="5" customFormat="1" x14ac:dyDescent="0.2">
      <c r="A561" s="3">
        <v>32953</v>
      </c>
      <c r="B561" s="4">
        <v>6.48929E-3</v>
      </c>
      <c r="C561" s="6">
        <f t="shared" si="32"/>
        <v>-1.2989151596019199E-3</v>
      </c>
      <c r="D561" s="7">
        <f t="shared" si="35"/>
        <v>2.494293986278807E-5</v>
      </c>
      <c r="E561" s="14">
        <f t="shared" si="33"/>
        <v>10.531278137988098</v>
      </c>
      <c r="G561"/>
      <c r="H561" s="5">
        <f t="shared" si="34"/>
        <v>0.49942907266986442</v>
      </c>
    </row>
    <row r="562" spans="1:8" s="5" customFormat="1" x14ac:dyDescent="0.2">
      <c r="A562" s="3">
        <v>32954</v>
      </c>
      <c r="B562" s="4">
        <v>6.4453799999999997E-3</v>
      </c>
      <c r="C562" s="6">
        <f t="shared" si="32"/>
        <v>-6.7665337810454305E-3</v>
      </c>
      <c r="D562" s="7">
        <f t="shared" si="35"/>
        <v>2.4212260042345778E-5</v>
      </c>
      <c r="E562" s="14">
        <f t="shared" si="33"/>
        <v>8.7376268377695911</v>
      </c>
      <c r="G562"/>
      <c r="H562" s="5">
        <f t="shared" si="34"/>
        <v>0.49205954967204713</v>
      </c>
    </row>
    <row r="563" spans="1:8" s="5" customFormat="1" x14ac:dyDescent="0.2">
      <c r="A563" s="3">
        <v>32955</v>
      </c>
      <c r="B563" s="4">
        <v>6.4998399999999998E-3</v>
      </c>
      <c r="C563" s="6">
        <f t="shared" si="32"/>
        <v>8.4494630262296564E-3</v>
      </c>
      <c r="D563" s="7">
        <f t="shared" si="35"/>
        <v>2.4890091336099576E-5</v>
      </c>
      <c r="E563" s="14">
        <f t="shared" si="33"/>
        <v>7.7326935061125948</v>
      </c>
      <c r="G563"/>
      <c r="H563" s="5">
        <f t="shared" si="34"/>
        <v>0.49889970270686246</v>
      </c>
    </row>
    <row r="564" spans="1:8" s="5" customFormat="1" x14ac:dyDescent="0.2">
      <c r="A564" s="3">
        <v>32958</v>
      </c>
      <c r="B564" s="4">
        <v>6.3979500000000003E-3</v>
      </c>
      <c r="C564" s="6">
        <f t="shared" si="32"/>
        <v>-1.5675770480504052E-2</v>
      </c>
      <c r="D564" s="7">
        <f t="shared" si="35"/>
        <v>2.6351193827358053E-5</v>
      </c>
      <c r="E564" s="14">
        <f t="shared" si="33"/>
        <v>1.2188111142575657</v>
      </c>
      <c r="G564"/>
      <c r="H564" s="5">
        <f t="shared" si="34"/>
        <v>0.51333413901043101</v>
      </c>
    </row>
    <row r="565" spans="1:8" s="5" customFormat="1" x14ac:dyDescent="0.2">
      <c r="A565" s="3">
        <v>32959</v>
      </c>
      <c r="B565" s="4">
        <v>6.3593E-3</v>
      </c>
      <c r="C565" s="6">
        <f t="shared" si="32"/>
        <v>-6.0409975070140143E-3</v>
      </c>
      <c r="D565" s="7">
        <f t="shared" si="35"/>
        <v>3.3243916795505635E-5</v>
      </c>
      <c r="E565" s="14">
        <f t="shared" si="33"/>
        <v>9.2138845131995506</v>
      </c>
      <c r="G565"/>
      <c r="H565" s="5">
        <f t="shared" si="34"/>
        <v>0.57657537924807056</v>
      </c>
    </row>
    <row r="566" spans="1:8" s="5" customFormat="1" x14ac:dyDescent="0.2">
      <c r="A566" s="3">
        <v>32960</v>
      </c>
      <c r="B566" s="4">
        <v>6.2992100000000004E-3</v>
      </c>
      <c r="C566" s="6">
        <f t="shared" si="32"/>
        <v>-9.449153208686431E-3</v>
      </c>
      <c r="D566" s="7">
        <f t="shared" si="35"/>
        <v>3.3346021185626633E-5</v>
      </c>
      <c r="E566" s="14">
        <f t="shared" si="33"/>
        <v>7.6309963872154469</v>
      </c>
      <c r="G566"/>
      <c r="H566" s="5">
        <f t="shared" si="34"/>
        <v>0.57746013875960855</v>
      </c>
    </row>
    <row r="567" spans="1:8" s="5" customFormat="1" x14ac:dyDescent="0.2">
      <c r="A567" s="3">
        <v>32961</v>
      </c>
      <c r="B567" s="4">
        <v>6.3857000000000002E-3</v>
      </c>
      <c r="C567" s="6">
        <f t="shared" si="32"/>
        <v>1.3730293163745902E-2</v>
      </c>
      <c r="D567" s="7">
        <f t="shared" si="35"/>
        <v>3.5103632101724911E-5</v>
      </c>
      <c r="E567" s="14">
        <f t="shared" si="33"/>
        <v>4.8867944304763826</v>
      </c>
      <c r="G567"/>
      <c r="H567" s="5">
        <f t="shared" si="34"/>
        <v>0.59248318205435091</v>
      </c>
    </row>
    <row r="568" spans="1:8" s="5" customFormat="1" x14ac:dyDescent="0.2">
      <c r="A568" s="3">
        <v>32962</v>
      </c>
      <c r="B568" s="4">
        <v>6.3211099999999996E-3</v>
      </c>
      <c r="C568" s="6">
        <f t="shared" si="32"/>
        <v>-1.011478772883171E-2</v>
      </c>
      <c r="D568" s="7">
        <f t="shared" si="35"/>
        <v>3.9923897793910203E-5</v>
      </c>
      <c r="E568" s="14">
        <f t="shared" si="33"/>
        <v>7.5659367157110573</v>
      </c>
      <c r="G568"/>
      <c r="H568" s="5">
        <f t="shared" si="34"/>
        <v>0.63185360483192787</v>
      </c>
    </row>
    <row r="569" spans="1:8" s="5" customFormat="1" x14ac:dyDescent="0.2">
      <c r="A569" s="3">
        <v>32965</v>
      </c>
      <c r="B569" s="4">
        <v>6.2893100000000002E-3</v>
      </c>
      <c r="C569" s="6">
        <f t="shared" si="32"/>
        <v>-5.0307620022431764E-3</v>
      </c>
      <c r="D569" s="7">
        <f t="shared" si="35"/>
        <v>4.1883992245508446E-5</v>
      </c>
      <c r="E569" s="14">
        <f t="shared" si="33"/>
        <v>9.4763529348924287</v>
      </c>
      <c r="G569"/>
      <c r="H569" s="5">
        <f t="shared" si="34"/>
        <v>0.64717843169800116</v>
      </c>
    </row>
    <row r="570" spans="1:8" s="5" customFormat="1" x14ac:dyDescent="0.2">
      <c r="A570" s="3">
        <v>32966</v>
      </c>
      <c r="B570" s="4">
        <v>6.2893100000000002E-3</v>
      </c>
      <c r="C570" s="6">
        <f t="shared" si="32"/>
        <v>0</v>
      </c>
      <c r="D570" s="7">
        <f t="shared" si="35"/>
        <v>4.1363203863776761E-5</v>
      </c>
      <c r="E570" s="14">
        <f t="shared" si="33"/>
        <v>10.09311886790692</v>
      </c>
      <c r="G570"/>
      <c r="H570" s="5">
        <f t="shared" si="34"/>
        <v>0.64314231600616012</v>
      </c>
    </row>
    <row r="571" spans="1:8" s="5" customFormat="1" x14ac:dyDescent="0.2">
      <c r="A571" s="3">
        <v>32967</v>
      </c>
      <c r="B571" s="4">
        <v>6.3091500000000003E-3</v>
      </c>
      <c r="C571" s="6">
        <f t="shared" si="32"/>
        <v>3.1545590851778868E-3</v>
      </c>
      <c r="D571" s="7">
        <f t="shared" si="35"/>
        <v>4.0063600697955251E-5</v>
      </c>
      <c r="E571" s="14">
        <f t="shared" si="33"/>
        <v>9.8766562118861962</v>
      </c>
      <c r="G571"/>
      <c r="H571" s="5">
        <f t="shared" si="34"/>
        <v>0.63295813998996209</v>
      </c>
    </row>
    <row r="572" spans="1:8" s="5" customFormat="1" x14ac:dyDescent="0.2">
      <c r="A572" s="3">
        <v>32968</v>
      </c>
      <c r="B572" s="4">
        <v>6.3451799999999997E-3</v>
      </c>
      <c r="C572" s="6">
        <f t="shared" si="32"/>
        <v>5.7107534295427111E-3</v>
      </c>
      <c r="D572" s="7">
        <f t="shared" si="35"/>
        <v>3.911749131302798E-5</v>
      </c>
      <c r="E572" s="14">
        <f t="shared" si="33"/>
        <v>9.3152292821496356</v>
      </c>
      <c r="G572"/>
      <c r="H572" s="5">
        <f t="shared" si="34"/>
        <v>0.62543977578203314</v>
      </c>
    </row>
    <row r="573" spans="1:8" s="5" customFormat="1" x14ac:dyDescent="0.2">
      <c r="A573" s="3">
        <v>32969</v>
      </c>
      <c r="B573" s="4">
        <v>6.3572799999999999E-3</v>
      </c>
      <c r="C573" s="6">
        <f t="shared" si="32"/>
        <v>1.906959298238999E-3</v>
      </c>
      <c r="D573" s="7">
        <f t="shared" si="35"/>
        <v>3.8913115431986599E-5</v>
      </c>
      <c r="E573" s="14">
        <f t="shared" si="33"/>
        <v>10.060727584248781</v>
      </c>
      <c r="G573"/>
      <c r="H573" s="5">
        <f t="shared" si="34"/>
        <v>0.62380377869957304</v>
      </c>
    </row>
    <row r="574" spans="1:8" s="5" customFormat="1" x14ac:dyDescent="0.2">
      <c r="A574" s="3">
        <v>32972</v>
      </c>
      <c r="B574" s="4">
        <v>6.3572799999999999E-3</v>
      </c>
      <c r="C574" s="6">
        <f t="shared" si="32"/>
        <v>0</v>
      </c>
      <c r="D574" s="7">
        <f t="shared" si="35"/>
        <v>3.7804748455658879E-5</v>
      </c>
      <c r="E574" s="14">
        <f t="shared" si="33"/>
        <v>10.183075842708252</v>
      </c>
      <c r="G574"/>
      <c r="H574" s="5">
        <f t="shared" si="34"/>
        <v>0.61485566156341831</v>
      </c>
    </row>
    <row r="575" spans="1:8" s="5" customFormat="1" x14ac:dyDescent="0.2">
      <c r="A575" s="3">
        <v>32973</v>
      </c>
      <c r="B575" s="4">
        <v>6.3131300000000001E-3</v>
      </c>
      <c r="C575" s="6">
        <f t="shared" si="32"/>
        <v>-6.9447939999496243E-3</v>
      </c>
      <c r="D575" s="7">
        <f t="shared" si="35"/>
        <v>3.6616949489750289E-5</v>
      </c>
      <c r="E575" s="14">
        <f t="shared" si="33"/>
        <v>8.8978452634916678</v>
      </c>
      <c r="G575"/>
      <c r="H575" s="5">
        <f t="shared" si="34"/>
        <v>0.60511940548746479</v>
      </c>
    </row>
    <row r="576" spans="1:8" s="5" customFormat="1" x14ac:dyDescent="0.2">
      <c r="A576" s="3">
        <v>32974</v>
      </c>
      <c r="B576" s="4">
        <v>6.3251100000000001E-3</v>
      </c>
      <c r="C576" s="6">
        <f t="shared" si="32"/>
        <v>1.8976323947075345E-3</v>
      </c>
      <c r="D576" s="7">
        <f t="shared" si="35"/>
        <v>3.6981828622541002E-5</v>
      </c>
      <c r="E576" s="14">
        <f t="shared" si="33"/>
        <v>10.107711503302118</v>
      </c>
      <c r="G576"/>
      <c r="H576" s="5">
        <f t="shared" si="34"/>
        <v>0.60812686688339135</v>
      </c>
    </row>
    <row r="577" spans="1:8" s="5" customFormat="1" x14ac:dyDescent="0.2">
      <c r="A577" s="3">
        <v>32975</v>
      </c>
      <c r="B577" s="4">
        <v>6.3211099999999996E-3</v>
      </c>
      <c r="C577" s="6">
        <f t="shared" si="32"/>
        <v>-6.3240006893169139E-4</v>
      </c>
      <c r="D577" s="7">
        <f t="shared" si="35"/>
        <v>3.5933026421801212E-5</v>
      </c>
      <c r="E577" s="14">
        <f t="shared" si="33"/>
        <v>10.222723861156739</v>
      </c>
      <c r="G577"/>
      <c r="H577" s="5">
        <f t="shared" si="34"/>
        <v>0.59944162703136672</v>
      </c>
    </row>
    <row r="578" spans="1:8" s="5" customFormat="1" x14ac:dyDescent="0.2">
      <c r="A578" s="3">
        <v>32980</v>
      </c>
      <c r="B578" s="4">
        <v>6.2890000000000003E-3</v>
      </c>
      <c r="C578" s="6">
        <f t="shared" si="32"/>
        <v>-5.0798040217618834E-3</v>
      </c>
      <c r="D578" s="7">
        <f t="shared" si="35"/>
        <v>3.4816601181824734E-5</v>
      </c>
      <c r="E578" s="14">
        <f t="shared" si="33"/>
        <v>9.5242638000221955</v>
      </c>
      <c r="G578"/>
      <c r="H578" s="5">
        <f t="shared" si="34"/>
        <v>0.59005593956695945</v>
      </c>
    </row>
    <row r="579" spans="1:8" s="5" customFormat="1" x14ac:dyDescent="0.2">
      <c r="A579" s="3">
        <v>32981</v>
      </c>
      <c r="B579" s="4">
        <v>6.2830000000000004E-3</v>
      </c>
      <c r="C579" s="6">
        <f t="shared" ref="C579:C642" si="36">(B579-B578)/B578</f>
        <v>-9.5404674829065487E-4</v>
      </c>
      <c r="D579" s="7">
        <f t="shared" si="35"/>
        <v>3.4533444353362817E-5</v>
      </c>
      <c r="E579" s="14">
        <f t="shared" si="33"/>
        <v>10.247225093305159</v>
      </c>
      <c r="G579"/>
      <c r="H579" s="5">
        <f t="shared" si="34"/>
        <v>0.58765163450264324</v>
      </c>
    </row>
    <row r="580" spans="1:8" s="5" customFormat="1" x14ac:dyDescent="0.2">
      <c r="A580" s="3">
        <v>32982</v>
      </c>
      <c r="B580" s="4">
        <v>6.3959999999999998E-3</v>
      </c>
      <c r="C580" s="6">
        <f t="shared" si="36"/>
        <v>1.7985038994110993E-2</v>
      </c>
      <c r="D580" s="7">
        <f t="shared" si="35"/>
        <v>3.3477025508355287E-5</v>
      </c>
      <c r="E580" s="14">
        <f t="shared" ref="E580:E643" si="37">-LN(D580)-C580*C580/D580</f>
        <v>0.64245379617703691</v>
      </c>
      <c r="G580"/>
      <c r="H580" s="5">
        <f t="shared" si="34"/>
        <v>0.57859334172072263</v>
      </c>
    </row>
    <row r="581" spans="1:8" s="5" customFormat="1" x14ac:dyDescent="0.2">
      <c r="A581" s="3">
        <v>32983</v>
      </c>
      <c r="B581" s="4">
        <v>6.3569999999999998E-3</v>
      </c>
      <c r="C581" s="6">
        <f t="shared" si="36"/>
        <v>-6.097560975609752E-3</v>
      </c>
      <c r="D581" s="7">
        <f t="shared" si="35"/>
        <v>4.2588140502844859E-5</v>
      </c>
      <c r="E581" s="14">
        <f t="shared" si="37"/>
        <v>9.1909158758696048</v>
      </c>
      <c r="G581"/>
      <c r="H581" s="5">
        <f t="shared" ref="H581:H644" si="38">SQRT(D581)*100</f>
        <v>0.65259589718940814</v>
      </c>
    </row>
    <row r="582" spans="1:8" s="5" customFormat="1" x14ac:dyDescent="0.2">
      <c r="A582" s="3">
        <v>32986</v>
      </c>
      <c r="B582" s="4">
        <v>6.306E-3</v>
      </c>
      <c r="C582" s="6">
        <f t="shared" si="36"/>
        <v>-8.0226521944313095E-3</v>
      </c>
      <c r="D582" s="7">
        <f t="shared" ref="D582:D645" si="39">$J$1*D581+(1-$J$1)*C581*C581</f>
        <v>4.2418228330800894E-5</v>
      </c>
      <c r="E582" s="14">
        <f t="shared" si="37"/>
        <v>8.5505906381951231</v>
      </c>
      <c r="G582"/>
      <c r="H582" s="5">
        <f t="shared" si="38"/>
        <v>0.6512927784859962</v>
      </c>
    </row>
    <row r="583" spans="1:8" s="5" customFormat="1" x14ac:dyDescent="0.2">
      <c r="A583" s="3">
        <v>32987</v>
      </c>
      <c r="B583" s="4">
        <v>6.3070000000000001E-3</v>
      </c>
      <c r="C583" s="6">
        <f t="shared" si="36"/>
        <v>1.5857913098638325E-4</v>
      </c>
      <c r="D583" s="7">
        <f t="shared" si="39"/>
        <v>4.3107716203927117E-5</v>
      </c>
      <c r="E583" s="14">
        <f t="shared" si="37"/>
        <v>10.051225186080835</v>
      </c>
      <c r="G583"/>
      <c r="H583" s="5">
        <f t="shared" si="38"/>
        <v>0.65656466706583527</v>
      </c>
    </row>
    <row r="584" spans="1:8" s="5" customFormat="1" x14ac:dyDescent="0.2">
      <c r="A584" s="3">
        <v>32988</v>
      </c>
      <c r="B584" s="4">
        <v>6.3049999999999998E-3</v>
      </c>
      <c r="C584" s="6">
        <f t="shared" si="36"/>
        <v>-3.1710797526562001E-4</v>
      </c>
      <c r="D584" s="7">
        <f t="shared" si="39"/>
        <v>4.1754091782795272E-5</v>
      </c>
      <c r="E584" s="14">
        <f t="shared" si="37"/>
        <v>10.081304778621254</v>
      </c>
      <c r="G584"/>
      <c r="H584" s="5">
        <f t="shared" si="38"/>
        <v>0.64617406155613577</v>
      </c>
    </row>
    <row r="585" spans="1:8" s="5" customFormat="1" x14ac:dyDescent="0.2">
      <c r="A585" s="3">
        <v>32989</v>
      </c>
      <c r="B585" s="4">
        <v>6.3010000000000002E-3</v>
      </c>
      <c r="C585" s="6">
        <f t="shared" si="36"/>
        <v>-6.3441712926243677E-4</v>
      </c>
      <c r="D585" s="7">
        <f t="shared" si="39"/>
        <v>4.0445366635645858E-5</v>
      </c>
      <c r="E585" s="14">
        <f t="shared" si="37"/>
        <v>10.105607138877861</v>
      </c>
      <c r="G585"/>
      <c r="H585" s="5">
        <f t="shared" si="38"/>
        <v>0.6359667179628653</v>
      </c>
    </row>
    <row r="586" spans="1:8" s="5" customFormat="1" x14ac:dyDescent="0.2">
      <c r="A586" s="3">
        <v>32990</v>
      </c>
      <c r="B586" s="4">
        <v>6.2989999999999999E-3</v>
      </c>
      <c r="C586" s="6">
        <f t="shared" si="36"/>
        <v>-3.1740993493100544E-4</v>
      </c>
      <c r="D586" s="7">
        <f t="shared" si="39"/>
        <v>3.9187247081085927E-5</v>
      </c>
      <c r="E586" s="14">
        <f t="shared" si="37"/>
        <v>10.144588227997074</v>
      </c>
      <c r="G586"/>
      <c r="H586" s="5">
        <f t="shared" si="38"/>
        <v>0.6259971811524867</v>
      </c>
    </row>
    <row r="587" spans="1:8" s="5" customFormat="1" x14ac:dyDescent="0.2">
      <c r="A587" s="3">
        <v>32993</v>
      </c>
      <c r="B587" s="4">
        <v>6.29723E-3</v>
      </c>
      <c r="C587" s="6">
        <f t="shared" si="36"/>
        <v>-2.8099698364818172E-4</v>
      </c>
      <c r="D587" s="7">
        <f t="shared" si="39"/>
        <v>3.795917643337829E-5</v>
      </c>
      <c r="E587" s="14">
        <f t="shared" si="37"/>
        <v>10.176919168986148</v>
      </c>
      <c r="G587"/>
      <c r="H587" s="5">
        <f t="shared" si="38"/>
        <v>0.61611018846776333</v>
      </c>
    </row>
    <row r="588" spans="1:8" s="5" customFormat="1" x14ac:dyDescent="0.2">
      <c r="A588" s="3">
        <v>32994</v>
      </c>
      <c r="B588" s="4">
        <v>6.3023899999999997E-3</v>
      </c>
      <c r="C588" s="6">
        <f t="shared" si="36"/>
        <v>8.1940789839337507E-4</v>
      </c>
      <c r="D588" s="7">
        <f t="shared" si="39"/>
        <v>3.6769006294130615E-5</v>
      </c>
      <c r="E588" s="14">
        <f t="shared" si="37"/>
        <v>10.192594546837713</v>
      </c>
      <c r="G588"/>
      <c r="H588" s="5">
        <f t="shared" si="38"/>
        <v>0.60637452365786781</v>
      </c>
    </row>
    <row r="589" spans="1:8" s="5" customFormat="1" x14ac:dyDescent="0.2">
      <c r="A589" s="3">
        <v>32995</v>
      </c>
      <c r="B589" s="4">
        <v>6.3231099999999998E-3</v>
      </c>
      <c r="C589" s="6">
        <f t="shared" si="36"/>
        <v>3.2876416724449162E-3</v>
      </c>
      <c r="D589" s="7">
        <f t="shared" si="39"/>
        <v>3.5634845471157994E-5</v>
      </c>
      <c r="E589" s="14">
        <f t="shared" si="37"/>
        <v>9.9388714640216627</v>
      </c>
      <c r="G589"/>
      <c r="H589" s="5">
        <f t="shared" si="38"/>
        <v>0.59694928989955243</v>
      </c>
    </row>
    <row r="590" spans="1:8" s="5" customFormat="1" x14ac:dyDescent="0.2">
      <c r="A590" s="3">
        <v>32996</v>
      </c>
      <c r="B590" s="4">
        <v>6.3271100000000004E-3</v>
      </c>
      <c r="C590" s="6">
        <f t="shared" si="36"/>
        <v>6.326000971041989E-4</v>
      </c>
      <c r="D590" s="7">
        <f t="shared" si="39"/>
        <v>3.4854821679604852E-5</v>
      </c>
      <c r="E590" s="14">
        <f t="shared" si="37"/>
        <v>10.252837654066036</v>
      </c>
      <c r="G590"/>
      <c r="H590" s="5">
        <f t="shared" si="38"/>
        <v>0.59037972254816518</v>
      </c>
    </row>
    <row r="591" spans="1:8" s="5" customFormat="1" x14ac:dyDescent="0.2">
      <c r="A591" s="3">
        <v>32997</v>
      </c>
      <c r="B591" s="4">
        <v>6.3191200000000001E-3</v>
      </c>
      <c r="C591" s="6">
        <f t="shared" si="36"/>
        <v>-1.2628198340158862E-3</v>
      </c>
      <c r="D591" s="7">
        <f t="shared" si="39"/>
        <v>3.3772280834728371E-5</v>
      </c>
      <c r="E591" s="14">
        <f t="shared" si="37"/>
        <v>10.248650575483733</v>
      </c>
      <c r="G591"/>
      <c r="H591" s="5">
        <f t="shared" si="38"/>
        <v>0.58113923318537331</v>
      </c>
    </row>
    <row r="592" spans="1:8" s="5" customFormat="1" x14ac:dyDescent="0.2">
      <c r="A592" s="3">
        <v>33001</v>
      </c>
      <c r="B592" s="4">
        <v>6.3371399999999998E-3</v>
      </c>
      <c r="C592" s="6">
        <f t="shared" si="36"/>
        <v>2.8516628897694092E-3</v>
      </c>
      <c r="D592" s="7">
        <f t="shared" si="39"/>
        <v>3.2761284008868324E-5</v>
      </c>
      <c r="E592" s="14">
        <f t="shared" si="37"/>
        <v>10.078043858659504</v>
      </c>
      <c r="G592"/>
      <c r="H592" s="5">
        <f t="shared" si="38"/>
        <v>0.57237473746548539</v>
      </c>
    </row>
    <row r="593" spans="1:8" s="5" customFormat="1" x14ac:dyDescent="0.2">
      <c r="A593" s="3">
        <v>33002</v>
      </c>
      <c r="B593" s="4">
        <v>6.3897800000000003E-3</v>
      </c>
      <c r="C593" s="6">
        <f t="shared" si="36"/>
        <v>8.3065862518423919E-3</v>
      </c>
      <c r="D593" s="7">
        <f t="shared" si="39"/>
        <v>3.198744840464732E-5</v>
      </c>
      <c r="E593" s="14">
        <f t="shared" si="37"/>
        <v>8.1930904097326511</v>
      </c>
      <c r="G593"/>
      <c r="H593" s="5">
        <f t="shared" si="38"/>
        <v>0.56557447259089866</v>
      </c>
    </row>
    <row r="594" spans="1:8" s="5" customFormat="1" x14ac:dyDescent="0.2">
      <c r="A594" s="3">
        <v>33003</v>
      </c>
      <c r="B594" s="4">
        <v>6.3734899999999999E-3</v>
      </c>
      <c r="C594" s="6">
        <f t="shared" si="36"/>
        <v>-2.549383546851441E-3</v>
      </c>
      <c r="D594" s="7">
        <f t="shared" si="39"/>
        <v>3.315033746280416E-5</v>
      </c>
      <c r="E594" s="14">
        <f t="shared" si="37"/>
        <v>10.118400638675068</v>
      </c>
      <c r="G594"/>
      <c r="H594" s="5">
        <f t="shared" si="38"/>
        <v>0.57576329739576271</v>
      </c>
    </row>
    <row r="595" spans="1:8" s="5" customFormat="1" x14ac:dyDescent="0.2">
      <c r="A595" s="3">
        <v>33004</v>
      </c>
      <c r="B595" s="4">
        <v>6.5423599999999997E-3</v>
      </c>
      <c r="C595" s="6">
        <f t="shared" si="36"/>
        <v>2.6495687606005468E-2</v>
      </c>
      <c r="D595" s="7">
        <f t="shared" si="39"/>
        <v>3.2312982131579817E-5</v>
      </c>
      <c r="E595" s="14">
        <f t="shared" si="37"/>
        <v>-11.385637032054742</v>
      </c>
      <c r="G595"/>
      <c r="H595" s="5">
        <f t="shared" si="38"/>
        <v>0.56844509085381156</v>
      </c>
    </row>
    <row r="596" spans="1:8" s="5" customFormat="1" x14ac:dyDescent="0.2">
      <c r="A596" s="3">
        <v>33007</v>
      </c>
      <c r="B596" s="4">
        <v>6.5487899999999996E-3</v>
      </c>
      <c r="C596" s="6">
        <f t="shared" si="36"/>
        <v>9.8282576929425731E-4</v>
      </c>
      <c r="D596" s="7">
        <f t="shared" si="39"/>
        <v>5.3354757887407222E-5</v>
      </c>
      <c r="E596" s="14">
        <f t="shared" si="37"/>
        <v>9.8204431775887944</v>
      </c>
      <c r="G596"/>
      <c r="H596" s="5">
        <f t="shared" si="38"/>
        <v>0.73044341250645295</v>
      </c>
    </row>
    <row r="597" spans="1:8" s="5" customFormat="1" x14ac:dyDescent="0.2">
      <c r="A597" s="3">
        <v>33008</v>
      </c>
      <c r="B597" s="4">
        <v>6.6115699999999998E-3</v>
      </c>
      <c r="C597" s="6">
        <f t="shared" si="36"/>
        <v>9.5865037663446419E-3</v>
      </c>
      <c r="D597" s="7">
        <f t="shared" si="39"/>
        <v>5.1708737783009646E-5</v>
      </c>
      <c r="E597" s="14">
        <f t="shared" si="37"/>
        <v>8.09260090034374</v>
      </c>
      <c r="G597"/>
      <c r="H597" s="5">
        <f t="shared" si="38"/>
        <v>0.71908787907327187</v>
      </c>
    </row>
    <row r="598" spans="1:8" s="5" customFormat="1" x14ac:dyDescent="0.2">
      <c r="A598" s="3">
        <v>33009</v>
      </c>
      <c r="B598" s="4">
        <v>6.5954400000000002E-3</v>
      </c>
      <c r="C598" s="6">
        <f t="shared" si="36"/>
        <v>-2.4396625914872893E-3</v>
      </c>
      <c r="D598" s="7">
        <f t="shared" si="39"/>
        <v>5.2971552485901699E-5</v>
      </c>
      <c r="E598" s="14">
        <f t="shared" si="37"/>
        <v>9.7333942140504917</v>
      </c>
      <c r="G598"/>
      <c r="H598" s="5">
        <f t="shared" si="38"/>
        <v>0.72781558437492733</v>
      </c>
    </row>
    <row r="599" spans="1:8" s="5" customFormat="1" x14ac:dyDescent="0.2">
      <c r="A599" s="3">
        <v>33010</v>
      </c>
      <c r="B599" s="4">
        <v>6.5703000000000003E-3</v>
      </c>
      <c r="C599" s="6">
        <f t="shared" si="36"/>
        <v>-3.8117244641752306E-3</v>
      </c>
      <c r="D599" s="7">
        <f t="shared" si="39"/>
        <v>5.1494229311889063E-5</v>
      </c>
      <c r="E599" s="14">
        <f t="shared" si="37"/>
        <v>9.591887962033887</v>
      </c>
      <c r="G599"/>
      <c r="H599" s="5">
        <f t="shared" si="38"/>
        <v>0.7175947973047816</v>
      </c>
    </row>
    <row r="600" spans="1:8" s="5" customFormat="1" x14ac:dyDescent="0.2">
      <c r="A600" s="3">
        <v>33011</v>
      </c>
      <c r="B600" s="4">
        <v>6.5423599999999997E-3</v>
      </c>
      <c r="C600" s="6">
        <f t="shared" si="36"/>
        <v>-4.2524694458397029E-3</v>
      </c>
      <c r="D600" s="7">
        <f t="shared" si="39"/>
        <v>5.0332815102152873E-5</v>
      </c>
      <c r="E600" s="14">
        <f t="shared" si="37"/>
        <v>9.5375748440574615</v>
      </c>
      <c r="G600"/>
      <c r="H600" s="5">
        <f t="shared" si="38"/>
        <v>0.70945623615662778</v>
      </c>
    </row>
    <row r="601" spans="1:8" s="5" customFormat="1" x14ac:dyDescent="0.2">
      <c r="A601" s="3">
        <v>33014</v>
      </c>
      <c r="B601" s="4">
        <v>6.5201800000000004E-3</v>
      </c>
      <c r="C601" s="6">
        <f t="shared" si="36"/>
        <v>-3.390213928918502E-3</v>
      </c>
      <c r="D601" s="7">
        <f t="shared" si="39"/>
        <v>4.9319563884118889E-5</v>
      </c>
      <c r="E601" s="14">
        <f t="shared" si="37"/>
        <v>9.6841473030354521</v>
      </c>
      <c r="G601"/>
      <c r="H601" s="5">
        <f t="shared" si="38"/>
        <v>0.70227888964512442</v>
      </c>
    </row>
    <row r="602" spans="1:8" s="5" customFormat="1" x14ac:dyDescent="0.2">
      <c r="A602" s="3">
        <v>33015</v>
      </c>
      <c r="B602" s="4">
        <v>6.59196E-3</v>
      </c>
      <c r="C602" s="6">
        <f t="shared" si="36"/>
        <v>1.1008898527341205E-2</v>
      </c>
      <c r="D602" s="7">
        <f t="shared" si="39"/>
        <v>4.813109678840466E-5</v>
      </c>
      <c r="E602" s="14">
        <f t="shared" si="37"/>
        <v>7.4235458302230235</v>
      </c>
      <c r="G602"/>
      <c r="H602" s="5">
        <f t="shared" si="38"/>
        <v>0.69376578748454187</v>
      </c>
    </row>
    <row r="603" spans="1:8" s="5" customFormat="1" x14ac:dyDescent="0.2">
      <c r="A603" s="3">
        <v>33016</v>
      </c>
      <c r="B603" s="4">
        <v>6.6159399999999998E-3</v>
      </c>
      <c r="C603" s="6">
        <f t="shared" si="36"/>
        <v>3.637764792262064E-3</v>
      </c>
      <c r="D603" s="7">
        <f t="shared" si="39"/>
        <v>5.042674053782592E-5</v>
      </c>
      <c r="E603" s="14">
        <f t="shared" si="37"/>
        <v>9.6325620675264698</v>
      </c>
      <c r="G603"/>
      <c r="H603" s="5">
        <f t="shared" si="38"/>
        <v>0.71011788132552978</v>
      </c>
    </row>
    <row r="604" spans="1:8" s="5" customFormat="1" x14ac:dyDescent="0.2">
      <c r="A604" s="3">
        <v>33017</v>
      </c>
      <c r="B604" s="4">
        <v>6.6006600000000004E-3</v>
      </c>
      <c r="C604" s="6">
        <f t="shared" si="36"/>
        <v>-2.3095735451046204E-3</v>
      </c>
      <c r="D604" s="7">
        <f t="shared" si="39"/>
        <v>4.9258149469446784E-5</v>
      </c>
      <c r="E604" s="14">
        <f t="shared" si="37"/>
        <v>9.8101464440463246</v>
      </c>
      <c r="G604"/>
      <c r="H604" s="5">
        <f t="shared" si="38"/>
        <v>0.70184150254488931</v>
      </c>
    </row>
    <row r="605" spans="1:8" s="5" customFormat="1" x14ac:dyDescent="0.2">
      <c r="A605" s="3">
        <v>33018</v>
      </c>
      <c r="B605" s="4">
        <v>6.6889599999999999E-3</v>
      </c>
      <c r="C605" s="6">
        <f t="shared" si="36"/>
        <v>1.3377450133774423E-2</v>
      </c>
      <c r="D605" s="7">
        <f t="shared" si="39"/>
        <v>4.7878087252850647E-5</v>
      </c>
      <c r="E605" s="14">
        <f t="shared" si="37"/>
        <v>6.2091057294677352</v>
      </c>
      <c r="G605"/>
      <c r="H605" s="5">
        <f t="shared" si="38"/>
        <v>0.6919399341911886</v>
      </c>
    </row>
    <row r="606" spans="1:8" s="5" customFormat="1" x14ac:dyDescent="0.2">
      <c r="A606" s="3">
        <v>33022</v>
      </c>
      <c r="B606" s="4">
        <v>6.6312999999999997E-3</v>
      </c>
      <c r="C606" s="6">
        <f t="shared" si="36"/>
        <v>-8.6201741376836123E-3</v>
      </c>
      <c r="D606" s="7">
        <f t="shared" si="39"/>
        <v>5.1996469730530814E-5</v>
      </c>
      <c r="E606" s="14">
        <f t="shared" si="37"/>
        <v>8.4352492080045298</v>
      </c>
      <c r="G606"/>
      <c r="H606" s="5">
        <f t="shared" si="38"/>
        <v>0.72108577666274087</v>
      </c>
    </row>
    <row r="607" spans="1:8" s="5" customFormat="1" x14ac:dyDescent="0.2">
      <c r="A607" s="3">
        <v>33023</v>
      </c>
      <c r="B607" s="4">
        <v>6.6115699999999998E-3</v>
      </c>
      <c r="C607" s="6">
        <f t="shared" si="36"/>
        <v>-2.9752838809886332E-3</v>
      </c>
      <c r="D607" s="7">
        <f t="shared" si="39"/>
        <v>5.2697463747300991E-5</v>
      </c>
      <c r="E607" s="14">
        <f t="shared" si="37"/>
        <v>9.6829595443938974</v>
      </c>
      <c r="G607"/>
      <c r="H607" s="5">
        <f t="shared" si="38"/>
        <v>0.72593018774053608</v>
      </c>
    </row>
    <row r="608" spans="1:8" s="5" customFormat="1" x14ac:dyDescent="0.2">
      <c r="A608" s="3">
        <v>33024</v>
      </c>
      <c r="B608" s="4">
        <v>6.5560899999999997E-3</v>
      </c>
      <c r="C608" s="6">
        <f t="shared" si="36"/>
        <v>-8.3913503146756541E-3</v>
      </c>
      <c r="D608" s="7">
        <f t="shared" si="39"/>
        <v>5.1319879569319371E-5</v>
      </c>
      <c r="E608" s="14">
        <f t="shared" si="37"/>
        <v>8.5053566567048229</v>
      </c>
      <c r="G608"/>
      <c r="H608" s="5">
        <f t="shared" si="38"/>
        <v>0.71637894699187921</v>
      </c>
    </row>
    <row r="609" spans="1:8" s="5" customFormat="1" x14ac:dyDescent="0.2">
      <c r="A609" s="3">
        <v>33025</v>
      </c>
      <c r="B609" s="4">
        <v>6.6137599999999998E-3</v>
      </c>
      <c r="C609" s="6">
        <f t="shared" si="36"/>
        <v>8.7964015137071208E-3</v>
      </c>
      <c r="D609" s="7">
        <f t="shared" si="39"/>
        <v>5.1919827466853394E-5</v>
      </c>
      <c r="E609" s="14">
        <f t="shared" si="37"/>
        <v>8.3754990089712251</v>
      </c>
      <c r="G609"/>
      <c r="H609" s="5">
        <f t="shared" si="38"/>
        <v>0.7205541441616542</v>
      </c>
    </row>
    <row r="610" spans="1:8" s="5" customFormat="1" x14ac:dyDescent="0.2">
      <c r="A610" s="3">
        <v>33028</v>
      </c>
      <c r="B610" s="4">
        <v>6.5552300000000004E-3</v>
      </c>
      <c r="C610" s="6">
        <f t="shared" si="36"/>
        <v>-8.8497314689373902E-3</v>
      </c>
      <c r="D610" s="7">
        <f t="shared" si="39"/>
        <v>5.2719664097509502E-5</v>
      </c>
      <c r="E610" s="14">
        <f t="shared" si="37"/>
        <v>8.364971089450524</v>
      </c>
      <c r="G610"/>
      <c r="H610" s="5">
        <f t="shared" si="38"/>
        <v>0.72608308131721055</v>
      </c>
    </row>
    <row r="611" spans="1:8" s="5" customFormat="1" x14ac:dyDescent="0.2">
      <c r="A611" s="3">
        <v>33029</v>
      </c>
      <c r="B611" s="4">
        <v>6.5616800000000003E-3</v>
      </c>
      <c r="C611" s="6">
        <f t="shared" si="36"/>
        <v>9.8394716890175607E-4</v>
      </c>
      <c r="D611" s="7">
        <f t="shared" si="39"/>
        <v>5.3523938103521251E-5</v>
      </c>
      <c r="E611" s="14">
        <f t="shared" si="37"/>
        <v>9.8172933567070277</v>
      </c>
      <c r="G611"/>
      <c r="H611" s="5">
        <f t="shared" si="38"/>
        <v>0.73160056112281135</v>
      </c>
    </row>
    <row r="612" spans="1:8" s="5" customFormat="1" x14ac:dyDescent="0.2">
      <c r="A612" s="3">
        <v>33030</v>
      </c>
      <c r="B612" s="4">
        <v>6.5573799999999998E-3</v>
      </c>
      <c r="C612" s="6">
        <f t="shared" si="36"/>
        <v>-6.5531997902983443E-4</v>
      </c>
      <c r="D612" s="7">
        <f t="shared" si="39"/>
        <v>5.1872671770604178E-5</v>
      </c>
      <c r="E612" s="14">
        <f t="shared" si="37"/>
        <v>9.858439646531437</v>
      </c>
      <c r="G612"/>
      <c r="H612" s="5">
        <f t="shared" si="38"/>
        <v>0.72022685155861954</v>
      </c>
    </row>
    <row r="613" spans="1:8" s="5" customFormat="1" x14ac:dyDescent="0.2">
      <c r="A613" s="3">
        <v>33031</v>
      </c>
      <c r="B613" s="4">
        <v>6.5573799999999998E-3</v>
      </c>
      <c r="C613" s="6">
        <f t="shared" si="36"/>
        <v>0</v>
      </c>
      <c r="D613" s="7">
        <f t="shared" si="39"/>
        <v>5.0256361256224006E-5</v>
      </c>
      <c r="E613" s="14">
        <f t="shared" si="37"/>
        <v>9.8983734268735386</v>
      </c>
      <c r="G613"/>
      <c r="H613" s="5">
        <f t="shared" si="38"/>
        <v>0.70891721135985974</v>
      </c>
    </row>
    <row r="614" spans="1:8" s="5" customFormat="1" x14ac:dyDescent="0.2">
      <c r="A614" s="3">
        <v>33032</v>
      </c>
      <c r="B614" s="4">
        <v>6.5248600000000004E-3</v>
      </c>
      <c r="C614" s="6">
        <f t="shared" si="36"/>
        <v>-4.9592977683159166E-3</v>
      </c>
      <c r="D614" s="7">
        <f t="shared" si="39"/>
        <v>4.8677341255588724E-5</v>
      </c>
      <c r="E614" s="14">
        <f t="shared" si="37"/>
        <v>9.425038532846493</v>
      </c>
      <c r="G614"/>
      <c r="H614" s="5">
        <f t="shared" si="38"/>
        <v>0.69769148809189818</v>
      </c>
    </row>
    <row r="615" spans="1:8" s="5" customFormat="1" x14ac:dyDescent="0.2">
      <c r="A615" s="3">
        <v>33035</v>
      </c>
      <c r="B615" s="4">
        <v>6.4780000000000003E-3</v>
      </c>
      <c r="C615" s="6">
        <f t="shared" si="36"/>
        <v>-7.1817632868751407E-3</v>
      </c>
      <c r="D615" s="7">
        <f t="shared" si="39"/>
        <v>4.7920679314389451E-5</v>
      </c>
      <c r="E615" s="14">
        <f t="shared" si="37"/>
        <v>8.8696488883322129</v>
      </c>
      <c r="G615"/>
      <c r="H615" s="5">
        <f t="shared" si="38"/>
        <v>0.69224763859755745</v>
      </c>
    </row>
    <row r="616" spans="1:8" s="5" customFormat="1" x14ac:dyDescent="0.2">
      <c r="A616" s="3">
        <v>33036</v>
      </c>
      <c r="B616" s="4">
        <v>6.4770000000000001E-3</v>
      </c>
      <c r="C616" s="6">
        <f t="shared" si="36"/>
        <v>-1.5436863229393837E-4</v>
      </c>
      <c r="D616" s="7">
        <f t="shared" si="39"/>
        <v>4.803558111812735E-5</v>
      </c>
      <c r="E616" s="14">
        <f t="shared" si="37"/>
        <v>9.9430724645481803</v>
      </c>
      <c r="G616"/>
      <c r="H616" s="5">
        <f t="shared" si="38"/>
        <v>0.69307706005989944</v>
      </c>
    </row>
    <row r="617" spans="1:8" s="5" customFormat="1" x14ac:dyDescent="0.2">
      <c r="A617" s="3">
        <v>33037</v>
      </c>
      <c r="B617" s="4">
        <v>6.4650000000000003E-3</v>
      </c>
      <c r="C617" s="6">
        <f t="shared" si="36"/>
        <v>-1.8527095877720948E-3</v>
      </c>
      <c r="D617" s="7">
        <f t="shared" si="39"/>
        <v>4.6527085200400842E-5</v>
      </c>
      <c r="E617" s="14">
        <f t="shared" si="37"/>
        <v>9.9017009997182424</v>
      </c>
      <c r="G617"/>
      <c r="H617" s="5">
        <f t="shared" si="38"/>
        <v>0.68210765426287989</v>
      </c>
    </row>
    <row r="618" spans="1:8" s="5" customFormat="1" x14ac:dyDescent="0.2">
      <c r="A618" s="3">
        <v>33038</v>
      </c>
      <c r="B618" s="4">
        <v>6.4939999999999998E-3</v>
      </c>
      <c r="C618" s="6">
        <f t="shared" si="36"/>
        <v>4.485692188708354E-3</v>
      </c>
      <c r="D618" s="7">
        <f t="shared" si="39"/>
        <v>4.5173084265365311E-5</v>
      </c>
      <c r="E618" s="14">
        <f t="shared" si="37"/>
        <v>9.5595794063397559</v>
      </c>
      <c r="G618"/>
      <c r="H618" s="5">
        <f t="shared" si="38"/>
        <v>0.67210924904635339</v>
      </c>
    </row>
    <row r="619" spans="1:8" s="5" customFormat="1" x14ac:dyDescent="0.2">
      <c r="A619" s="3">
        <v>33039</v>
      </c>
      <c r="B619" s="4">
        <v>6.4939999999999998E-3</v>
      </c>
      <c r="C619" s="6">
        <f t="shared" si="36"/>
        <v>0</v>
      </c>
      <c r="D619" s="7">
        <f t="shared" si="39"/>
        <v>4.4385978808884797E-5</v>
      </c>
      <c r="E619" s="14">
        <f t="shared" si="37"/>
        <v>10.022586930991761</v>
      </c>
      <c r="G619"/>
      <c r="H619" s="5">
        <f t="shared" si="38"/>
        <v>0.66622803009844012</v>
      </c>
    </row>
    <row r="620" spans="1:8" s="5" customFormat="1" x14ac:dyDescent="0.2">
      <c r="A620" s="3">
        <v>33042</v>
      </c>
      <c r="B620" s="4">
        <v>6.4910000000000002E-3</v>
      </c>
      <c r="C620" s="6">
        <f t="shared" si="36"/>
        <v>-4.6196489066823696E-4</v>
      </c>
      <c r="D620" s="7">
        <f t="shared" si="39"/>
        <v>4.2991402151619882E-5</v>
      </c>
      <c r="E620" s="14">
        <f t="shared" si="37"/>
        <v>10.049546360123898</v>
      </c>
      <c r="G620"/>
      <c r="H620" s="5">
        <f t="shared" si="38"/>
        <v>0.6556782911734983</v>
      </c>
    </row>
    <row r="621" spans="1:8" s="5" customFormat="1" x14ac:dyDescent="0.2">
      <c r="A621" s="3">
        <v>33043</v>
      </c>
      <c r="B621" s="4">
        <v>6.5129999999999997E-3</v>
      </c>
      <c r="C621" s="6">
        <f t="shared" si="36"/>
        <v>3.3893082729932905E-3</v>
      </c>
      <c r="D621" s="7">
        <f t="shared" si="39"/>
        <v>4.1647347368456315E-5</v>
      </c>
      <c r="E621" s="14">
        <f t="shared" si="37"/>
        <v>9.8104471361117813</v>
      </c>
      <c r="G621"/>
      <c r="H621" s="5">
        <f t="shared" si="38"/>
        <v>0.64534756037701357</v>
      </c>
    </row>
    <row r="622" spans="1:8" s="5" customFormat="1" x14ac:dyDescent="0.2">
      <c r="A622" s="3">
        <v>33044</v>
      </c>
      <c r="B622" s="4">
        <v>6.4949999999999999E-3</v>
      </c>
      <c r="C622" s="6">
        <f t="shared" si="36"/>
        <v>-2.7637033625057253E-3</v>
      </c>
      <c r="D622" s="7">
        <f t="shared" si="39"/>
        <v>4.0699743080496879E-5</v>
      </c>
      <c r="E622" s="14">
        <f t="shared" si="37"/>
        <v>9.9216203630270918</v>
      </c>
      <c r="G622"/>
      <c r="H622" s="5">
        <f t="shared" si="38"/>
        <v>0.63796350272172209</v>
      </c>
    </row>
    <row r="623" spans="1:8" s="5" customFormat="1" x14ac:dyDescent="0.2">
      <c r="A623" s="3">
        <v>33045</v>
      </c>
      <c r="B623" s="4">
        <v>6.463E-3</v>
      </c>
      <c r="C623" s="6">
        <f t="shared" si="36"/>
        <v>-4.9268668206312411E-3</v>
      </c>
      <c r="D623" s="7">
        <f t="shared" si="39"/>
        <v>3.9660967820724316E-5</v>
      </c>
      <c r="E623" s="14">
        <f t="shared" si="37"/>
        <v>9.5231051016865571</v>
      </c>
      <c r="G623"/>
      <c r="H623" s="5">
        <f t="shared" si="38"/>
        <v>0.62976954372789662</v>
      </c>
    </row>
    <row r="624" spans="1:8" s="5" customFormat="1" x14ac:dyDescent="0.2">
      <c r="A624" s="3">
        <v>33046</v>
      </c>
      <c r="B624" s="4">
        <v>6.4609999999999997E-3</v>
      </c>
      <c r="C624" s="6">
        <f t="shared" si="36"/>
        <v>-3.0945381401829885E-4</v>
      </c>
      <c r="D624" s="7">
        <f t="shared" si="39"/>
        <v>3.9177520491644821E-5</v>
      </c>
      <c r="E624" s="14">
        <f t="shared" si="37"/>
        <v>10.144963131235029</v>
      </c>
      <c r="G624"/>
      <c r="H624" s="5">
        <f t="shared" si="38"/>
        <v>0.62591948756724958</v>
      </c>
    </row>
    <row r="625" spans="1:8" s="5" customFormat="1" x14ac:dyDescent="0.2">
      <c r="A625" s="3">
        <v>33049</v>
      </c>
      <c r="B625" s="4">
        <v>6.4339999999999996E-3</v>
      </c>
      <c r="C625" s="6">
        <f t="shared" si="36"/>
        <v>-4.1789196718774362E-3</v>
      </c>
      <c r="D625" s="7">
        <f t="shared" si="39"/>
        <v>3.794959874586233E-5</v>
      </c>
      <c r="E625" s="14">
        <f t="shared" si="37"/>
        <v>9.7190789193677354</v>
      </c>
      <c r="G625"/>
      <c r="H625" s="5">
        <f t="shared" si="38"/>
        <v>0.61603245649772653</v>
      </c>
    </row>
    <row r="626" spans="1:8" s="5" customFormat="1" x14ac:dyDescent="0.2">
      <c r="A626" s="3">
        <v>33050</v>
      </c>
      <c r="B626" s="4">
        <v>6.4520000000000003E-3</v>
      </c>
      <c r="C626" s="6">
        <f t="shared" si="36"/>
        <v>2.7976375505130019E-3</v>
      </c>
      <c r="D626" s="7">
        <f t="shared" si="39"/>
        <v>3.7305935641084632E-5</v>
      </c>
      <c r="E626" s="14">
        <f t="shared" si="37"/>
        <v>9.9865583643734883</v>
      </c>
      <c r="G626"/>
      <c r="H626" s="5">
        <f t="shared" si="38"/>
        <v>0.61078585151495302</v>
      </c>
    </row>
    <row r="627" spans="1:8" s="5" customFormat="1" x14ac:dyDescent="0.2">
      <c r="A627" s="3">
        <v>33051</v>
      </c>
      <c r="B627" s="4">
        <v>6.4780000000000003E-3</v>
      </c>
      <c r="C627" s="6">
        <f t="shared" si="36"/>
        <v>4.0297582145071269E-3</v>
      </c>
      <c r="D627" s="7">
        <f t="shared" si="39"/>
        <v>3.6379720894804902E-5</v>
      </c>
      <c r="E627" s="14">
        <f t="shared" si="37"/>
        <v>9.7751253390704083</v>
      </c>
      <c r="G627"/>
      <c r="H627" s="5">
        <f t="shared" si="38"/>
        <v>0.60315604029807168</v>
      </c>
    </row>
    <row r="628" spans="1:8" s="5" customFormat="1" x14ac:dyDescent="0.2">
      <c r="A628" s="3">
        <v>33052</v>
      </c>
      <c r="B628" s="4">
        <v>6.5319999999999996E-3</v>
      </c>
      <c r="C628" s="6">
        <f t="shared" si="36"/>
        <v>8.3359061438714657E-3</v>
      </c>
      <c r="D628" s="7">
        <f t="shared" si="39"/>
        <v>3.5746911887647803E-5</v>
      </c>
      <c r="E628" s="14">
        <f t="shared" si="37"/>
        <v>8.2951771872559092</v>
      </c>
      <c r="G628"/>
      <c r="H628" s="5">
        <f t="shared" si="38"/>
        <v>0.59788721250456422</v>
      </c>
    </row>
    <row r="629" spans="1:8" s="5" customFormat="1" x14ac:dyDescent="0.2">
      <c r="A629" s="3">
        <v>33053</v>
      </c>
      <c r="B629" s="4">
        <v>6.581E-3</v>
      </c>
      <c r="C629" s="6">
        <f t="shared" si="36"/>
        <v>7.5015309246785726E-3</v>
      </c>
      <c r="D629" s="7">
        <f t="shared" si="39"/>
        <v>3.6807012453119883E-5</v>
      </c>
      <c r="E629" s="14">
        <f t="shared" si="37"/>
        <v>8.6809568187039758</v>
      </c>
      <c r="G629"/>
      <c r="H629" s="5">
        <f t="shared" si="38"/>
        <v>0.60668783120415304</v>
      </c>
    </row>
    <row r="630" spans="1:8" s="5" customFormat="1" x14ac:dyDescent="0.2">
      <c r="A630" s="3">
        <v>33056</v>
      </c>
      <c r="B630" s="4">
        <v>6.6225199999999998E-3</v>
      </c>
      <c r="C630" s="6">
        <f t="shared" si="36"/>
        <v>6.3090715696702254E-3</v>
      </c>
      <c r="D630" s="7">
        <f t="shared" si="39"/>
        <v>3.7418619213963931E-5</v>
      </c>
      <c r="E630" s="14">
        <f t="shared" si="37"/>
        <v>9.1295833749335582</v>
      </c>
      <c r="G630"/>
      <c r="H630" s="5">
        <f t="shared" si="38"/>
        <v>0.61170760346724418</v>
      </c>
    </row>
    <row r="631" spans="1:8" s="5" customFormat="1" x14ac:dyDescent="0.2">
      <c r="A631" s="3">
        <v>33057</v>
      </c>
      <c r="B631" s="4">
        <v>6.6137599999999998E-3</v>
      </c>
      <c r="C631" s="6">
        <f t="shared" si="36"/>
        <v>-1.3227593121651604E-3</v>
      </c>
      <c r="D631" s="7">
        <f t="shared" si="39"/>
        <v>3.7493578290432191E-5</v>
      </c>
      <c r="E631" s="14">
        <f t="shared" si="37"/>
        <v>10.144674435205694</v>
      </c>
      <c r="G631"/>
      <c r="H631" s="5">
        <f t="shared" si="38"/>
        <v>0.61232000041181234</v>
      </c>
    </row>
    <row r="632" spans="1:8" s="5" customFormat="1" x14ac:dyDescent="0.2">
      <c r="A632" s="3">
        <v>33058</v>
      </c>
      <c r="B632" s="4">
        <v>6.68003E-3</v>
      </c>
      <c r="C632" s="6">
        <f t="shared" si="36"/>
        <v>1.0020018869750373E-2</v>
      </c>
      <c r="D632" s="7">
        <f t="shared" si="39"/>
        <v>3.6370530190058292E-5</v>
      </c>
      <c r="E632" s="14">
        <f t="shared" si="37"/>
        <v>7.4612536581152709</v>
      </c>
      <c r="G632"/>
      <c r="H632" s="5">
        <f t="shared" si="38"/>
        <v>0.60307984703568307</v>
      </c>
    </row>
    <row r="633" spans="1:8" s="5" customFormat="1" x14ac:dyDescent="0.2">
      <c r="A633" s="3">
        <v>33059</v>
      </c>
      <c r="B633" s="4">
        <v>6.6379000000000004E-3</v>
      </c>
      <c r="C633" s="6">
        <f t="shared" si="36"/>
        <v>-6.3068579033327098E-3</v>
      </c>
      <c r="D633" s="7">
        <f t="shared" si="39"/>
        <v>3.8382316154011377E-5</v>
      </c>
      <c r="E633" s="14">
        <f t="shared" si="37"/>
        <v>9.1315912530409218</v>
      </c>
      <c r="G633"/>
      <c r="H633" s="5">
        <f t="shared" si="38"/>
        <v>0.61953463304331402</v>
      </c>
    </row>
    <row r="634" spans="1:8" s="5" customFormat="1" x14ac:dyDescent="0.2">
      <c r="A634" s="3">
        <v>33060</v>
      </c>
      <c r="B634" s="4">
        <v>6.6290999999999997E-3</v>
      </c>
      <c r="C634" s="6">
        <f t="shared" si="36"/>
        <v>-1.325720483888074E-3</v>
      </c>
      <c r="D634" s="7">
        <f t="shared" si="39"/>
        <v>3.8426119079912571E-5</v>
      </c>
      <c r="E634" s="14">
        <f t="shared" si="37"/>
        <v>10.121035120055236</v>
      </c>
      <c r="G634"/>
      <c r="H634" s="5">
        <f t="shared" si="38"/>
        <v>0.61988804698842659</v>
      </c>
    </row>
    <row r="635" spans="1:8" s="5" customFormat="1" x14ac:dyDescent="0.2">
      <c r="A635" s="3">
        <v>33063</v>
      </c>
      <c r="B635" s="4">
        <v>6.6260299999999998E-3</v>
      </c>
      <c r="C635" s="6">
        <f t="shared" si="36"/>
        <v>-4.6310962272404742E-4</v>
      </c>
      <c r="D635" s="7">
        <f t="shared" si="39"/>
        <v>3.7274017604130125E-5</v>
      </c>
      <c r="E635" s="14">
        <f t="shared" si="37"/>
        <v>10.191460165014623</v>
      </c>
      <c r="G635"/>
      <c r="H635" s="5">
        <f t="shared" si="38"/>
        <v>0.61052450896037025</v>
      </c>
    </row>
    <row r="636" spans="1:8" s="5" customFormat="1" x14ac:dyDescent="0.2">
      <c r="A636" s="3">
        <v>33064</v>
      </c>
      <c r="B636" s="4">
        <v>6.7226899999999999E-3</v>
      </c>
      <c r="C636" s="6">
        <f t="shared" si="36"/>
        <v>1.458792067044673E-2</v>
      </c>
      <c r="D636" s="7">
        <f t="shared" si="39"/>
        <v>3.6109632348345618E-5</v>
      </c>
      <c r="E636" s="14">
        <f t="shared" si="37"/>
        <v>4.3355807520017624</v>
      </c>
      <c r="G636"/>
      <c r="H636" s="5">
        <f t="shared" si="38"/>
        <v>0.60091290840142231</v>
      </c>
    </row>
    <row r="637" spans="1:8" s="5" customFormat="1" x14ac:dyDescent="0.2">
      <c r="A637" s="3">
        <v>33065</v>
      </c>
      <c r="B637" s="4">
        <v>6.7303800000000002E-3</v>
      </c>
      <c r="C637" s="6">
        <f t="shared" si="36"/>
        <v>1.1438873427155351E-3</v>
      </c>
      <c r="D637" s="7">
        <f t="shared" si="39"/>
        <v>4.1661354533882232E-5</v>
      </c>
      <c r="E637" s="14">
        <f t="shared" si="37"/>
        <v>10.05452912639962</v>
      </c>
      <c r="G637"/>
      <c r="H637" s="5">
        <f t="shared" si="38"/>
        <v>0.6454560754527161</v>
      </c>
    </row>
    <row r="638" spans="1:8" s="5" customFormat="1" x14ac:dyDescent="0.2">
      <c r="A638" s="3">
        <v>33066</v>
      </c>
      <c r="B638" s="4">
        <v>6.7385400000000003E-3</v>
      </c>
      <c r="C638" s="6">
        <f t="shared" si="36"/>
        <v>1.2124129692528672E-3</v>
      </c>
      <c r="D638" s="7">
        <f t="shared" si="39"/>
        <v>4.039349515970083E-5</v>
      </c>
      <c r="E638" s="14">
        <f t="shared" si="37"/>
        <v>10.080451155192851</v>
      </c>
      <c r="G638"/>
      <c r="H638" s="5">
        <f t="shared" si="38"/>
        <v>0.63555877115889792</v>
      </c>
    </row>
    <row r="639" spans="1:8" s="5" customFormat="1" x14ac:dyDescent="0.2">
      <c r="A639" s="3">
        <v>33067</v>
      </c>
      <c r="B639" s="4">
        <v>6.7842600000000003E-3</v>
      </c>
      <c r="C639" s="6">
        <f t="shared" si="36"/>
        <v>6.7848525051420576E-3</v>
      </c>
      <c r="D639" s="7">
        <f t="shared" si="39"/>
        <v>3.9170544227059827E-5</v>
      </c>
      <c r="E639" s="14">
        <f t="shared" si="37"/>
        <v>8.9723599885280994</v>
      </c>
      <c r="G639"/>
      <c r="H639" s="5">
        <f t="shared" si="38"/>
        <v>0.62586375695561591</v>
      </c>
    </row>
    <row r="640" spans="1:8" s="5" customFormat="1" x14ac:dyDescent="0.2">
      <c r="A640" s="3">
        <v>33070</v>
      </c>
      <c r="B640" s="4">
        <v>6.7681900000000003E-3</v>
      </c>
      <c r="C640" s="6">
        <f t="shared" si="36"/>
        <v>-2.3687181800225777E-3</v>
      </c>
      <c r="D640" s="7">
        <f t="shared" si="39"/>
        <v>3.9386196268017753E-5</v>
      </c>
      <c r="E640" s="14">
        <f t="shared" si="37"/>
        <v>9.9996384954861863</v>
      </c>
      <c r="G640"/>
      <c r="H640" s="5">
        <f t="shared" si="38"/>
        <v>0.62758422755848275</v>
      </c>
    </row>
    <row r="641" spans="1:8" s="5" customFormat="1" x14ac:dyDescent="0.2">
      <c r="A641" s="3">
        <v>33071</v>
      </c>
      <c r="B641" s="4">
        <v>6.7544700000000003E-3</v>
      </c>
      <c r="C641" s="6">
        <f t="shared" si="36"/>
        <v>-2.0271298530330933E-3</v>
      </c>
      <c r="D641" s="7">
        <f t="shared" si="39"/>
        <v>3.8324997563238592E-5</v>
      </c>
      <c r="E641" s="14">
        <f t="shared" si="37"/>
        <v>10.062186912969757</v>
      </c>
      <c r="G641"/>
      <c r="H641" s="5">
        <f t="shared" si="38"/>
        <v>0.61907186629048638</v>
      </c>
    </row>
    <row r="642" spans="1:8" s="5" customFormat="1" x14ac:dyDescent="0.2">
      <c r="A642" s="3">
        <v>33072</v>
      </c>
      <c r="B642" s="4">
        <v>6.7934800000000002E-3</v>
      </c>
      <c r="C642" s="6">
        <f t="shared" si="36"/>
        <v>5.7754346380989047E-3</v>
      </c>
      <c r="D642" s="7">
        <f t="shared" si="39"/>
        <v>3.7249962686120201E-5</v>
      </c>
      <c r="E642" s="14">
        <f t="shared" si="37"/>
        <v>9.302405153865303</v>
      </c>
      <c r="G642"/>
      <c r="H642" s="5">
        <f t="shared" si="38"/>
        <v>0.61032747509939445</v>
      </c>
    </row>
    <row r="643" spans="1:8" s="5" customFormat="1" x14ac:dyDescent="0.2">
      <c r="A643" s="3">
        <v>33073</v>
      </c>
      <c r="B643" s="4">
        <v>6.7636099999999998E-3</v>
      </c>
      <c r="C643" s="6">
        <f t="shared" ref="C643:C706" si="40">(B643-B642)/B642</f>
        <v>-4.3968628744031658E-3</v>
      </c>
      <c r="D643" s="7">
        <f t="shared" si="39"/>
        <v>3.7127605934604323E-5</v>
      </c>
      <c r="E643" s="14">
        <f t="shared" si="37"/>
        <v>9.6804481880418631</v>
      </c>
      <c r="G643"/>
      <c r="H643" s="5">
        <f t="shared" si="38"/>
        <v>0.60932426453083521</v>
      </c>
    </row>
    <row r="644" spans="1:8" s="5" customFormat="1" x14ac:dyDescent="0.2">
      <c r="A644" s="3">
        <v>33074</v>
      </c>
      <c r="B644" s="4">
        <v>6.7181699999999999E-3</v>
      </c>
      <c r="C644" s="6">
        <f t="shared" si="40"/>
        <v>-6.7183057568369394E-3</v>
      </c>
      <c r="D644" s="7">
        <f t="shared" si="39"/>
        <v>3.6568493009762476E-5</v>
      </c>
      <c r="E644" s="14">
        <f t="shared" ref="E644:E707" si="41">-LN(D644)-C644*C644/D644</f>
        <v>8.9820470164312685</v>
      </c>
      <c r="G644"/>
      <c r="H644" s="5">
        <f t="shared" si="38"/>
        <v>0.60471888518354111</v>
      </c>
    </row>
    <row r="645" spans="1:8" s="5" customFormat="1" x14ac:dyDescent="0.2">
      <c r="A645" s="3">
        <v>33077</v>
      </c>
      <c r="B645" s="4">
        <v>6.7394500000000001E-3</v>
      </c>
      <c r="C645" s="6">
        <f t="shared" si="40"/>
        <v>3.1675292527578577E-3</v>
      </c>
      <c r="D645" s="7">
        <f t="shared" si="39"/>
        <v>3.6837666580198895E-5</v>
      </c>
      <c r="E645" s="14">
        <f t="shared" si="41"/>
        <v>9.936626031372958</v>
      </c>
      <c r="G645"/>
      <c r="H645" s="5">
        <f t="shared" ref="H645:H708" si="42">SQRT(D645)*100</f>
        <v>0.60694041371619745</v>
      </c>
    </row>
    <row r="646" spans="1:8" s="5" customFormat="1" x14ac:dyDescent="0.2">
      <c r="A646" s="3">
        <v>33078</v>
      </c>
      <c r="B646" s="4">
        <v>6.7453599999999997E-3</v>
      </c>
      <c r="C646" s="6">
        <f t="shared" si="40"/>
        <v>8.7692615866273897E-4</v>
      </c>
      <c r="D646" s="7">
        <f t="shared" ref="D646:D709" si="43">$J$1*D645+(1-$J$1)*C645*C645</f>
        <v>3.5995490144355025E-5</v>
      </c>
      <c r="E646" s="14">
        <f t="shared" si="41"/>
        <v>10.210753127921267</v>
      </c>
      <c r="G646"/>
      <c r="H646" s="5">
        <f t="shared" si="42"/>
        <v>0.59996241669253769</v>
      </c>
    </row>
    <row r="647" spans="1:8" s="5" customFormat="1" x14ac:dyDescent="0.2">
      <c r="A647" s="3">
        <v>33079</v>
      </c>
      <c r="B647" s="4">
        <v>6.7226899999999999E-3</v>
      </c>
      <c r="C647" s="6">
        <f t="shared" si="40"/>
        <v>-3.3608287771149069E-3</v>
      </c>
      <c r="D647" s="7">
        <f t="shared" si="43"/>
        <v>3.4888698249585933E-5</v>
      </c>
      <c r="E647" s="14">
        <f t="shared" si="41"/>
        <v>9.9395989317605657</v>
      </c>
      <c r="G647"/>
      <c r="H647" s="5">
        <f t="shared" si="42"/>
        <v>0.59066655779370081</v>
      </c>
    </row>
    <row r="648" spans="1:8" s="5" customFormat="1" x14ac:dyDescent="0.2">
      <c r="A648" s="3">
        <v>33080</v>
      </c>
      <c r="B648" s="4">
        <v>6.6511499999999998E-3</v>
      </c>
      <c r="C648" s="6">
        <f t="shared" si="40"/>
        <v>-1.0641573536783661E-2</v>
      </c>
      <c r="D648" s="7">
        <f t="shared" si="43"/>
        <v>3.4147405964363997E-5</v>
      </c>
      <c r="E648" s="14">
        <f t="shared" si="41"/>
        <v>6.9685226188462952</v>
      </c>
      <c r="G648"/>
      <c r="H648" s="5">
        <f t="shared" si="42"/>
        <v>0.58435781815907961</v>
      </c>
    </row>
    <row r="649" spans="1:8" s="5" customFormat="1" x14ac:dyDescent="0.2">
      <c r="A649" s="3">
        <v>33081</v>
      </c>
      <c r="B649" s="4">
        <v>6.6889599999999999E-3</v>
      </c>
      <c r="C649" s="6">
        <f t="shared" si="40"/>
        <v>5.6847312118957025E-3</v>
      </c>
      <c r="D649" s="7">
        <f t="shared" si="43"/>
        <v>3.66325373931461E-5</v>
      </c>
      <c r="E649" s="14">
        <f t="shared" si="41"/>
        <v>9.3324025268561321</v>
      </c>
      <c r="G649"/>
      <c r="H649" s="5">
        <f t="shared" si="42"/>
        <v>0.60524819201007196</v>
      </c>
    </row>
    <row r="650" spans="1:8" s="5" customFormat="1" x14ac:dyDescent="0.2">
      <c r="A650" s="3">
        <v>33084</v>
      </c>
      <c r="B650" s="4">
        <v>6.744E-3</v>
      </c>
      <c r="C650" s="6">
        <f t="shared" si="40"/>
        <v>8.2284839496723147E-3</v>
      </c>
      <c r="D650" s="7">
        <f t="shared" si="43"/>
        <v>3.6496920091592574E-5</v>
      </c>
      <c r="E650" s="14">
        <f t="shared" si="41"/>
        <v>8.3631138639046725</v>
      </c>
      <c r="G650"/>
      <c r="H650" s="5">
        <f t="shared" si="42"/>
        <v>0.60412680863865476</v>
      </c>
    </row>
    <row r="651" spans="1:8" s="5" customFormat="1" x14ac:dyDescent="0.2">
      <c r="A651" s="3">
        <v>33085</v>
      </c>
      <c r="B651" s="4">
        <v>6.84229E-3</v>
      </c>
      <c r="C651" s="6">
        <f t="shared" si="40"/>
        <v>1.457443653618031E-2</v>
      </c>
      <c r="D651" s="7">
        <f t="shared" si="43"/>
        <v>3.7477548936371375E-5</v>
      </c>
      <c r="E651" s="14">
        <f t="shared" si="41"/>
        <v>4.5239965564896183</v>
      </c>
      <c r="G651"/>
      <c r="H651" s="5">
        <f t="shared" si="42"/>
        <v>0.6121890960836478</v>
      </c>
    </row>
    <row r="652" spans="1:8" s="5" customFormat="1" x14ac:dyDescent="0.2">
      <c r="A652" s="3">
        <v>33086</v>
      </c>
      <c r="B652" s="4">
        <v>6.7980999999999996E-3</v>
      </c>
      <c r="C652" s="6">
        <f t="shared" si="40"/>
        <v>-6.4583640857082021E-3</v>
      </c>
      <c r="D652" s="7">
        <f t="shared" si="43"/>
        <v>4.297393714508931E-5</v>
      </c>
      <c r="E652" s="14">
        <f t="shared" si="41"/>
        <v>9.0843175936277802</v>
      </c>
      <c r="G652"/>
      <c r="H652" s="5">
        <f t="shared" si="42"/>
        <v>0.65554509490262614</v>
      </c>
    </row>
    <row r="653" spans="1:8" s="5" customFormat="1" x14ac:dyDescent="0.2">
      <c r="A653" s="3">
        <v>33087</v>
      </c>
      <c r="B653" s="4">
        <v>6.6889599999999999E-3</v>
      </c>
      <c r="C653" s="6">
        <f t="shared" si="40"/>
        <v>-1.6054485812212201E-2</v>
      </c>
      <c r="D653" s="7">
        <f t="shared" si="43"/>
        <v>4.2934239779210253E-5</v>
      </c>
      <c r="E653" s="14">
        <f t="shared" si="41"/>
        <v>4.0525550575635405</v>
      </c>
      <c r="G653"/>
      <c r="H653" s="5">
        <f t="shared" si="42"/>
        <v>0.65524224359552896</v>
      </c>
    </row>
    <row r="654" spans="1:8" s="5" customFormat="1" x14ac:dyDescent="0.2">
      <c r="A654" s="3">
        <v>33088</v>
      </c>
      <c r="B654" s="4">
        <v>6.6778000000000002E-3</v>
      </c>
      <c r="C654" s="6">
        <f t="shared" si="40"/>
        <v>-1.6684208008419311E-3</v>
      </c>
      <c r="D654" s="7">
        <f t="shared" si="43"/>
        <v>4.9683492411009901E-5</v>
      </c>
      <c r="E654" s="14">
        <f t="shared" si="41"/>
        <v>9.8538106045004419</v>
      </c>
      <c r="G654"/>
      <c r="H654" s="5">
        <f t="shared" si="42"/>
        <v>0.70486518151352817</v>
      </c>
    </row>
    <row r="655" spans="1:8" s="5" customFormat="1" x14ac:dyDescent="0.2">
      <c r="A655" s="3">
        <v>33091</v>
      </c>
      <c r="B655" s="4">
        <v>6.6934400000000002E-3</v>
      </c>
      <c r="C655" s="6">
        <f t="shared" si="40"/>
        <v>2.3420887118511973E-3</v>
      </c>
      <c r="D655" s="7">
        <f t="shared" si="43"/>
        <v>4.8209931211384694E-5</v>
      </c>
      <c r="E655" s="14">
        <f t="shared" si="41"/>
        <v>9.8261644054073223</v>
      </c>
      <c r="G655"/>
      <c r="H655" s="5">
        <f t="shared" si="42"/>
        <v>0.69433371811676192</v>
      </c>
    </row>
    <row r="656" spans="1:8" s="5" customFormat="1" x14ac:dyDescent="0.2">
      <c r="A656" s="3">
        <v>33092</v>
      </c>
      <c r="B656" s="4">
        <v>6.6889599999999999E-3</v>
      </c>
      <c r="C656" s="6">
        <f t="shared" si="40"/>
        <v>-6.6931204283601287E-4</v>
      </c>
      <c r="D656" s="7">
        <f t="shared" si="43"/>
        <v>4.6867555441827248E-5</v>
      </c>
      <c r="E656" s="14">
        <f t="shared" si="41"/>
        <v>9.9586265084616254</v>
      </c>
      <c r="G656"/>
      <c r="H656" s="5">
        <f t="shared" si="42"/>
        <v>0.6845988273567758</v>
      </c>
    </row>
    <row r="657" spans="1:8" s="5" customFormat="1" x14ac:dyDescent="0.2">
      <c r="A657" s="3">
        <v>33093</v>
      </c>
      <c r="B657" s="4">
        <v>6.6622299999999999E-3</v>
      </c>
      <c r="C657" s="6">
        <f t="shared" si="40"/>
        <v>-3.9961369181457183E-3</v>
      </c>
      <c r="D657" s="7">
        <f t="shared" si="43"/>
        <v>4.5409084545701201E-5</v>
      </c>
      <c r="E657" s="14">
        <f t="shared" si="41"/>
        <v>9.6481262255207962</v>
      </c>
      <c r="G657"/>
      <c r="H657" s="5">
        <f t="shared" si="42"/>
        <v>0.67386263099908728</v>
      </c>
    </row>
    <row r="658" spans="1:8" s="5" customFormat="1" x14ac:dyDescent="0.2">
      <c r="A658" s="3">
        <v>33094</v>
      </c>
      <c r="B658" s="4">
        <v>6.6755699999999996E-3</v>
      </c>
      <c r="C658" s="6">
        <f t="shared" si="40"/>
        <v>2.0023325523135208E-3</v>
      </c>
      <c r="D658" s="7">
        <f t="shared" si="43"/>
        <v>4.4484100980640052E-5</v>
      </c>
      <c r="E658" s="14">
        <f t="shared" si="41"/>
        <v>9.9302490819927556</v>
      </c>
      <c r="G658"/>
      <c r="H658" s="5">
        <f t="shared" si="42"/>
        <v>0.66696402437193014</v>
      </c>
    </row>
    <row r="659" spans="1:8" s="5" customFormat="1" x14ac:dyDescent="0.2">
      <c r="A659" s="3">
        <v>33095</v>
      </c>
      <c r="B659" s="4">
        <v>6.6688900000000002E-3</v>
      </c>
      <c r="C659" s="6">
        <f t="shared" si="40"/>
        <v>-1.0006636137437493E-3</v>
      </c>
      <c r="D659" s="7">
        <f t="shared" si="43"/>
        <v>4.3212411937094359E-5</v>
      </c>
      <c r="E659" s="14">
        <f t="shared" si="41"/>
        <v>10.026210567110777</v>
      </c>
      <c r="G659"/>
      <c r="H659" s="5">
        <f t="shared" si="42"/>
        <v>0.65736148302965214</v>
      </c>
    </row>
    <row r="660" spans="1:8" s="5" customFormat="1" x14ac:dyDescent="0.2">
      <c r="A660" s="3">
        <v>33098</v>
      </c>
      <c r="B660" s="4">
        <v>6.6555700000000004E-3</v>
      </c>
      <c r="C660" s="6">
        <f t="shared" si="40"/>
        <v>-1.9973338891479428E-3</v>
      </c>
      <c r="D660" s="7">
        <f t="shared" si="43"/>
        <v>4.188616895722977E-5</v>
      </c>
      <c r="E660" s="14">
        <f t="shared" si="41"/>
        <v>9.9853124006898906</v>
      </c>
      <c r="G660"/>
      <c r="H660" s="5">
        <f t="shared" si="42"/>
        <v>0.64719524841603837</v>
      </c>
    </row>
    <row r="661" spans="1:8" s="5" customFormat="1" x14ac:dyDescent="0.2">
      <c r="A661" s="3">
        <v>33099</v>
      </c>
      <c r="B661" s="4">
        <v>6.6979199999999996E-3</v>
      </c>
      <c r="C661" s="6">
        <f t="shared" si="40"/>
        <v>6.3630913655778783E-3</v>
      </c>
      <c r="D661" s="7">
        <f t="shared" si="43"/>
        <v>4.0695476969575506E-5</v>
      </c>
      <c r="E661" s="14">
        <f t="shared" si="41"/>
        <v>9.1144689883848962</v>
      </c>
      <c r="G661"/>
      <c r="H661" s="5">
        <f t="shared" si="42"/>
        <v>0.63793006646164208</v>
      </c>
    </row>
    <row r="662" spans="1:8" s="5" customFormat="1" x14ac:dyDescent="0.2">
      <c r="A662" s="3">
        <v>33100</v>
      </c>
      <c r="B662" s="4">
        <v>6.8004099999999998E-3</v>
      </c>
      <c r="C662" s="6">
        <f t="shared" si="40"/>
        <v>1.5301765324160371E-2</v>
      </c>
      <c r="D662" s="7">
        <f t="shared" si="43"/>
        <v>4.0688987461354114E-5</v>
      </c>
      <c r="E662" s="14">
        <f t="shared" si="41"/>
        <v>4.3550716680752855</v>
      </c>
      <c r="G662"/>
      <c r="H662" s="5">
        <f t="shared" si="42"/>
        <v>0.63787920064346126</v>
      </c>
    </row>
    <row r="663" spans="1:8" s="5" customFormat="1" x14ac:dyDescent="0.2">
      <c r="A663" s="3">
        <v>33101</v>
      </c>
      <c r="B663" s="4">
        <v>6.7521899999999999E-3</v>
      </c>
      <c r="C663" s="6">
        <f t="shared" si="40"/>
        <v>-7.0907489401374124E-3</v>
      </c>
      <c r="D663" s="7">
        <f t="shared" si="43"/>
        <v>4.6767210420216165E-5</v>
      </c>
      <c r="E663" s="14">
        <f t="shared" si="41"/>
        <v>8.8952433584284893</v>
      </c>
      <c r="G663"/>
      <c r="H663" s="5">
        <f t="shared" si="42"/>
        <v>0.68386556003512977</v>
      </c>
    </row>
    <row r="664" spans="1:8" s="5" customFormat="1" x14ac:dyDescent="0.2">
      <c r="A664" s="3">
        <v>33102</v>
      </c>
      <c r="B664" s="4">
        <v>6.7934800000000002E-3</v>
      </c>
      <c r="C664" s="6">
        <f t="shared" si="40"/>
        <v>6.1150530420500983E-3</v>
      </c>
      <c r="D664" s="7">
        <f t="shared" si="43"/>
        <v>4.6877539631492823E-5</v>
      </c>
      <c r="E664" s="14">
        <f t="shared" si="41"/>
        <v>9.1702791419586323</v>
      </c>
      <c r="G664"/>
      <c r="H664" s="5">
        <f t="shared" si="42"/>
        <v>0.68467174347633786</v>
      </c>
    </row>
    <row r="665" spans="1:8" s="5" customFormat="1" x14ac:dyDescent="0.2">
      <c r="A665" s="3">
        <v>33105</v>
      </c>
      <c r="B665" s="4">
        <v>6.8152400000000002E-3</v>
      </c>
      <c r="C665" s="6">
        <f t="shared" si="40"/>
        <v>3.2030711800137791E-3</v>
      </c>
      <c r="D665" s="7">
        <f t="shared" si="43"/>
        <v>4.6579569428325221E-5</v>
      </c>
      <c r="E665" s="14">
        <f t="shared" si="41"/>
        <v>9.7540874848189354</v>
      </c>
      <c r="G665"/>
      <c r="H665" s="5">
        <f t="shared" si="42"/>
        <v>0.68249226683036646</v>
      </c>
    </row>
    <row r="666" spans="1:8" s="5" customFormat="1" x14ac:dyDescent="0.2">
      <c r="A666" s="3">
        <v>33106</v>
      </c>
      <c r="B666" s="4">
        <v>6.8306E-3</v>
      </c>
      <c r="C666" s="6">
        <f t="shared" si="40"/>
        <v>2.2537724276767731E-3</v>
      </c>
      <c r="D666" s="7">
        <f t="shared" si="43"/>
        <v>4.5438423231011179E-5</v>
      </c>
      <c r="E666" s="14">
        <f t="shared" si="41"/>
        <v>9.8873640506300529</v>
      </c>
      <c r="G666"/>
      <c r="H666" s="5">
        <f t="shared" si="42"/>
        <v>0.67408028624942873</v>
      </c>
    </row>
    <row r="667" spans="1:8" s="5" customFormat="1" x14ac:dyDescent="0.2">
      <c r="A667" s="3">
        <v>33107</v>
      </c>
      <c r="B667" s="4">
        <v>6.8587099999999996E-3</v>
      </c>
      <c r="C667" s="6">
        <f t="shared" si="40"/>
        <v>4.1153046584486855E-3</v>
      </c>
      <c r="D667" s="7">
        <f t="shared" si="43"/>
        <v>4.4170373556558542E-5</v>
      </c>
      <c r="E667" s="14">
        <f t="shared" si="41"/>
        <v>9.6440379096620799</v>
      </c>
      <c r="G667"/>
      <c r="H667" s="5">
        <f t="shared" si="42"/>
        <v>0.66460795629121494</v>
      </c>
    </row>
    <row r="668" spans="1:8" s="5" customFormat="1" x14ac:dyDescent="0.2">
      <c r="A668" s="3">
        <v>33108</v>
      </c>
      <c r="B668" s="4">
        <v>6.8352700000000001E-3</v>
      </c>
      <c r="C668" s="6">
        <f t="shared" si="40"/>
        <v>-3.417552280239225E-3</v>
      </c>
      <c r="D668" s="7">
        <f t="shared" si="43"/>
        <v>4.3314680028991145E-5</v>
      </c>
      <c r="E668" s="14">
        <f t="shared" si="41"/>
        <v>9.777372179149312</v>
      </c>
      <c r="G668"/>
      <c r="H668" s="5">
        <f t="shared" si="42"/>
        <v>0.65813889133670822</v>
      </c>
    </row>
    <row r="669" spans="1:8" s="5" customFormat="1" x14ac:dyDescent="0.2">
      <c r="A669" s="3">
        <v>33109</v>
      </c>
      <c r="B669" s="4">
        <v>6.83761E-3</v>
      </c>
      <c r="C669" s="6">
        <f t="shared" si="40"/>
        <v>3.4234199965765523E-4</v>
      </c>
      <c r="D669" s="7">
        <f t="shared" si="43"/>
        <v>4.232072976216201E-5</v>
      </c>
      <c r="E669" s="14">
        <f t="shared" si="41"/>
        <v>10.067464244429299</v>
      </c>
      <c r="G669"/>
      <c r="H669" s="5">
        <f t="shared" si="42"/>
        <v>0.65054384757802453</v>
      </c>
    </row>
    <row r="670" spans="1:8" s="5" customFormat="1" x14ac:dyDescent="0.2">
      <c r="A670" s="3">
        <v>33113</v>
      </c>
      <c r="B670" s="4">
        <v>6.9734999999999997E-3</v>
      </c>
      <c r="C670" s="6">
        <f t="shared" si="40"/>
        <v>1.9873903308319663E-2</v>
      </c>
      <c r="D670" s="7">
        <f t="shared" si="43"/>
        <v>4.0994724078234417E-5</v>
      </c>
      <c r="E670" s="14">
        <f t="shared" si="41"/>
        <v>0.46736316463041483</v>
      </c>
      <c r="G670"/>
      <c r="H670" s="5">
        <f t="shared" si="42"/>
        <v>0.64027122439037054</v>
      </c>
    </row>
    <row r="671" spans="1:8" s="5" customFormat="1" x14ac:dyDescent="0.2">
      <c r="A671" s="3">
        <v>33114</v>
      </c>
      <c r="B671" s="4">
        <v>6.9637900000000001E-3</v>
      </c>
      <c r="C671" s="6">
        <f t="shared" si="40"/>
        <v>-1.3924141392413537E-3</v>
      </c>
      <c r="D671" s="7">
        <f t="shared" si="43"/>
        <v>5.2116445510641562E-5</v>
      </c>
      <c r="E671" s="14">
        <f t="shared" si="41"/>
        <v>9.8248283683051643</v>
      </c>
      <c r="G671"/>
      <c r="H671" s="5">
        <f t="shared" si="42"/>
        <v>0.72191720793067105</v>
      </c>
    </row>
    <row r="672" spans="1:8" s="5" customFormat="1" x14ac:dyDescent="0.2">
      <c r="A672" s="3">
        <v>33115</v>
      </c>
      <c r="B672" s="4">
        <v>6.93241E-3</v>
      </c>
      <c r="C672" s="6">
        <f t="shared" si="40"/>
        <v>-4.5061669004952936E-3</v>
      </c>
      <c r="D672" s="7">
        <f t="shared" si="43"/>
        <v>5.0539899242490907E-5</v>
      </c>
      <c r="E672" s="14">
        <f t="shared" si="41"/>
        <v>9.490974979963406</v>
      </c>
      <c r="G672"/>
      <c r="H672" s="5">
        <f t="shared" si="42"/>
        <v>0.71091419483993223</v>
      </c>
    </row>
    <row r="673" spans="1:8" s="5" customFormat="1" x14ac:dyDescent="0.2">
      <c r="A673" s="3">
        <v>33116</v>
      </c>
      <c r="B673" s="4">
        <v>6.9637900000000001E-3</v>
      </c>
      <c r="C673" s="6">
        <f t="shared" si="40"/>
        <v>4.5265643549645971E-3</v>
      </c>
      <c r="D673" s="7">
        <f t="shared" si="43"/>
        <v>4.9589956657242223E-5</v>
      </c>
      <c r="E673" s="14">
        <f t="shared" si="41"/>
        <v>9.4985380659649348</v>
      </c>
      <c r="G673"/>
      <c r="H673" s="5">
        <f t="shared" si="42"/>
        <v>0.70420136791433618</v>
      </c>
    </row>
    <row r="674" spans="1:8" s="5" customFormat="1" x14ac:dyDescent="0.2">
      <c r="A674" s="3">
        <v>33119</v>
      </c>
      <c r="B674" s="4">
        <v>6.9696100000000002E-3</v>
      </c>
      <c r="C674" s="6">
        <f t="shared" si="40"/>
        <v>8.3575179607658055E-4</v>
      </c>
      <c r="D674" s="7">
        <f t="shared" si="43"/>
        <v>4.8675649450318195E-5</v>
      </c>
      <c r="E674" s="14">
        <f t="shared" si="41"/>
        <v>9.9159819622024212</v>
      </c>
      <c r="G674"/>
      <c r="H674" s="5">
        <f t="shared" si="42"/>
        <v>0.6976793636787475</v>
      </c>
    </row>
    <row r="675" spans="1:8" s="5" customFormat="1" x14ac:dyDescent="0.2">
      <c r="A675" s="3">
        <v>33120</v>
      </c>
      <c r="B675" s="4">
        <v>6.9686399999999999E-3</v>
      </c>
      <c r="C675" s="6">
        <f t="shared" si="40"/>
        <v>-1.3917564971358668E-4</v>
      </c>
      <c r="D675" s="7">
        <f t="shared" si="43"/>
        <v>4.7168240108273114E-5</v>
      </c>
      <c r="E675" s="14">
        <f t="shared" si="41"/>
        <v>9.9613791161774756</v>
      </c>
      <c r="G675"/>
      <c r="H675" s="5">
        <f t="shared" si="42"/>
        <v>0.68679138104866388</v>
      </c>
    </row>
    <row r="676" spans="1:8" s="5" customFormat="1" x14ac:dyDescent="0.2">
      <c r="A676" s="3">
        <v>33121</v>
      </c>
      <c r="B676" s="4">
        <v>7.0571599999999998E-3</v>
      </c>
      <c r="C676" s="6">
        <f t="shared" si="40"/>
        <v>1.2702622032419513E-2</v>
      </c>
      <c r="D676" s="7">
        <f t="shared" si="43"/>
        <v>4.5686855319042381E-5</v>
      </c>
      <c r="E676" s="14">
        <f t="shared" si="41"/>
        <v>6.4619049461675102</v>
      </c>
      <c r="G676"/>
      <c r="H676" s="5">
        <f t="shared" si="42"/>
        <v>0.67592052283565396</v>
      </c>
    </row>
    <row r="677" spans="1:8" s="5" customFormat="1" x14ac:dyDescent="0.2">
      <c r="A677" s="3">
        <v>33122</v>
      </c>
      <c r="B677" s="4">
        <v>7.0947099999999997E-3</v>
      </c>
      <c r="C677" s="6">
        <f t="shared" si="40"/>
        <v>5.320837277318342E-3</v>
      </c>
      <c r="D677" s="7">
        <f t="shared" si="43"/>
        <v>4.9321118644429192E-5</v>
      </c>
      <c r="E677" s="14">
        <f t="shared" si="41"/>
        <v>9.3431381821995547</v>
      </c>
      <c r="G677"/>
      <c r="H677" s="5">
        <f t="shared" si="42"/>
        <v>0.70228995895163693</v>
      </c>
    </row>
    <row r="678" spans="1:8" s="5" customFormat="1" x14ac:dyDescent="0.2">
      <c r="A678" s="3">
        <v>33123</v>
      </c>
      <c r="B678" s="4">
        <v>7.1377599999999999E-3</v>
      </c>
      <c r="C678" s="6">
        <f t="shared" si="40"/>
        <v>6.0679012954722895E-3</v>
      </c>
      <c r="D678" s="7">
        <f t="shared" si="43"/>
        <v>4.8661005013336901E-5</v>
      </c>
      <c r="E678" s="14">
        <f t="shared" si="41"/>
        <v>9.1739809910645604</v>
      </c>
      <c r="G678"/>
      <c r="H678" s="5">
        <f t="shared" si="42"/>
        <v>0.69757440472925114</v>
      </c>
    </row>
    <row r="679" spans="1:8" s="5" customFormat="1" x14ac:dyDescent="0.2">
      <c r="A679" s="3">
        <v>33126</v>
      </c>
      <c r="B679" s="4">
        <v>7.1890000000000001E-3</v>
      </c>
      <c r="C679" s="6">
        <f t="shared" si="40"/>
        <v>7.1787227365448184E-3</v>
      </c>
      <c r="D679" s="7">
        <f t="shared" si="43"/>
        <v>4.8288950821071714E-5</v>
      </c>
      <c r="E679" s="14">
        <f t="shared" si="41"/>
        <v>8.8711058836409151</v>
      </c>
      <c r="G679"/>
      <c r="H679" s="5">
        <f t="shared" si="42"/>
        <v>0.69490251705596606</v>
      </c>
    </row>
    <row r="680" spans="1:8" s="5" customFormat="1" x14ac:dyDescent="0.2">
      <c r="A680" s="3">
        <v>33127</v>
      </c>
      <c r="B680" s="4">
        <v>7.15922E-3</v>
      </c>
      <c r="C680" s="6">
        <f t="shared" si="40"/>
        <v>-4.1424398386423816E-3</v>
      </c>
      <c r="D680" s="7">
        <f t="shared" si="43"/>
        <v>4.8390909903904151E-5</v>
      </c>
      <c r="E680" s="14">
        <f t="shared" si="41"/>
        <v>9.5815904903468656</v>
      </c>
      <c r="G680"/>
      <c r="H680" s="5">
        <f t="shared" si="42"/>
        <v>0.69563575169699376</v>
      </c>
    </row>
    <row r="681" spans="1:8" s="5" customFormat="1" x14ac:dyDescent="0.2">
      <c r="A681" s="3">
        <v>33128</v>
      </c>
      <c r="B681" s="4">
        <v>7.26744E-3</v>
      </c>
      <c r="C681" s="6">
        <f t="shared" si="40"/>
        <v>1.5116171873472252E-2</v>
      </c>
      <c r="D681" s="7">
        <f t="shared" si="43"/>
        <v>4.7409650345814724E-5</v>
      </c>
      <c r="E681" s="14">
        <f t="shared" si="41"/>
        <v>5.1370193412050051</v>
      </c>
      <c r="G681"/>
      <c r="H681" s="5">
        <f t="shared" si="42"/>
        <v>0.68854666033475709</v>
      </c>
    </row>
    <row r="682" spans="1:8" s="5" customFormat="1" x14ac:dyDescent="0.2">
      <c r="A682" s="3">
        <v>33129</v>
      </c>
      <c r="B682" s="4">
        <v>7.2912899999999998E-3</v>
      </c>
      <c r="C682" s="6">
        <f t="shared" si="40"/>
        <v>3.2817608401307392E-3</v>
      </c>
      <c r="D682" s="7">
        <f t="shared" si="43"/>
        <v>5.3099341133818494E-5</v>
      </c>
      <c r="E682" s="14">
        <f t="shared" si="41"/>
        <v>9.6405195246866882</v>
      </c>
      <c r="G682"/>
      <c r="H682" s="5">
        <f t="shared" si="42"/>
        <v>0.72869294722687206</v>
      </c>
    </row>
    <row r="683" spans="1:8" s="5" customFormat="1" x14ac:dyDescent="0.2">
      <c r="A683" s="3">
        <v>33130</v>
      </c>
      <c r="B683" s="4">
        <v>7.3206399999999998E-3</v>
      </c>
      <c r="C683" s="6">
        <f t="shared" si="40"/>
        <v>4.0253507952639428E-3</v>
      </c>
      <c r="D683" s="7">
        <f t="shared" si="43"/>
        <v>5.1769381166687079E-5</v>
      </c>
      <c r="E683" s="14">
        <f t="shared" si="41"/>
        <v>9.5557187751795531</v>
      </c>
      <c r="G683"/>
      <c r="H683" s="5">
        <f t="shared" si="42"/>
        <v>0.71950942430719467</v>
      </c>
    </row>
    <row r="684" spans="1:8" s="5" customFormat="1" x14ac:dyDescent="0.2">
      <c r="A684" s="3">
        <v>33133</v>
      </c>
      <c r="B684" s="4">
        <v>7.2966100000000002E-3</v>
      </c>
      <c r="C684" s="6">
        <f t="shared" si="40"/>
        <v>-3.2824998907198741E-3</v>
      </c>
      <c r="D684" s="7">
        <f t="shared" si="43"/>
        <v>5.0651924255973846E-5</v>
      </c>
      <c r="E684" s="14">
        <f t="shared" si="41"/>
        <v>9.6778108056625314</v>
      </c>
      <c r="G684"/>
      <c r="H684" s="5">
        <f t="shared" si="42"/>
        <v>0.71170165277294284</v>
      </c>
    </row>
    <row r="685" spans="1:8" s="5" customFormat="1" x14ac:dyDescent="0.2">
      <c r="A685" s="3">
        <v>33134</v>
      </c>
      <c r="B685" s="4">
        <v>7.2753699999999998E-3</v>
      </c>
      <c r="C685" s="6">
        <f t="shared" si="40"/>
        <v>-2.9109408341682634E-3</v>
      </c>
      <c r="D685" s="7">
        <f t="shared" si="43"/>
        <v>4.9399012854152949E-5</v>
      </c>
      <c r="E685" s="14">
        <f t="shared" si="41"/>
        <v>9.7440467995048152</v>
      </c>
      <c r="G685"/>
      <c r="H685" s="5">
        <f t="shared" si="42"/>
        <v>0.70284431316012619</v>
      </c>
    </row>
    <row r="686" spans="1:8" s="5" customFormat="1" x14ac:dyDescent="0.2">
      <c r="A686" s="3">
        <v>33135</v>
      </c>
      <c r="B686" s="4">
        <v>7.2700799999999999E-3</v>
      </c>
      <c r="C686" s="6">
        <f t="shared" si="40"/>
        <v>-7.271107861180681E-4</v>
      </c>
      <c r="D686" s="7">
        <f t="shared" si="43"/>
        <v>4.8113164040999458E-5</v>
      </c>
      <c r="E686" s="14">
        <f t="shared" si="41"/>
        <v>9.9309662668698966</v>
      </c>
      <c r="G686"/>
      <c r="H686" s="5">
        <f t="shared" si="42"/>
        <v>0.69363653335878617</v>
      </c>
    </row>
    <row r="687" spans="1:8" s="5" customFormat="1" x14ac:dyDescent="0.2">
      <c r="A687" s="3">
        <v>33136</v>
      </c>
      <c r="B687" s="4">
        <v>7.30994E-3</v>
      </c>
      <c r="C687" s="6">
        <f t="shared" si="40"/>
        <v>5.4827457194418861E-3</v>
      </c>
      <c r="D687" s="7">
        <f t="shared" si="43"/>
        <v>4.6618092885789636E-5</v>
      </c>
      <c r="E687" s="14">
        <f t="shared" si="41"/>
        <v>9.328697071390021</v>
      </c>
      <c r="G687"/>
      <c r="H687" s="5">
        <f t="shared" si="42"/>
        <v>0.6827744348303445</v>
      </c>
    </row>
    <row r="688" spans="1:8" s="5" customFormat="1" x14ac:dyDescent="0.2">
      <c r="A688" s="3">
        <v>33137</v>
      </c>
      <c r="B688" s="4">
        <v>7.30994E-3</v>
      </c>
      <c r="C688" s="6">
        <f t="shared" si="40"/>
        <v>0</v>
      </c>
      <c r="D688" s="7">
        <f t="shared" si="43"/>
        <v>4.6097864825299091E-5</v>
      </c>
      <c r="E688" s="14">
        <f t="shared" si="41"/>
        <v>9.9847439251883294</v>
      </c>
      <c r="G688"/>
      <c r="H688" s="5">
        <f t="shared" si="42"/>
        <v>0.67895408405354696</v>
      </c>
    </row>
    <row r="689" spans="1:8" s="5" customFormat="1" x14ac:dyDescent="0.2">
      <c r="A689" s="3">
        <v>33140</v>
      </c>
      <c r="B689" s="4">
        <v>7.3475399999999996E-3</v>
      </c>
      <c r="C689" s="6">
        <f t="shared" si="40"/>
        <v>5.1436810698856092E-3</v>
      </c>
      <c r="D689" s="7">
        <f t="shared" si="43"/>
        <v>4.4649501897178934E-5</v>
      </c>
      <c r="E689" s="14">
        <f t="shared" si="41"/>
        <v>9.424108613501641</v>
      </c>
      <c r="G689"/>
      <c r="H689" s="5">
        <f t="shared" si="42"/>
        <v>0.66820282771909112</v>
      </c>
    </row>
    <row r="690" spans="1:8" s="5" customFormat="1" x14ac:dyDescent="0.2">
      <c r="A690" s="3">
        <v>33141</v>
      </c>
      <c r="B690" s="4">
        <v>7.28438E-3</v>
      </c>
      <c r="C690" s="6">
        <f t="shared" si="40"/>
        <v>-8.5960743323615259E-3</v>
      </c>
      <c r="D690" s="7">
        <f t="shared" si="43"/>
        <v>4.4077920404486057E-5</v>
      </c>
      <c r="E690" s="14">
        <f t="shared" si="41"/>
        <v>8.3531454881857385</v>
      </c>
      <c r="G690"/>
      <c r="H690" s="5">
        <f t="shared" si="42"/>
        <v>0.66391204541329163</v>
      </c>
    </row>
    <row r="691" spans="1:8" s="5" customFormat="1" x14ac:dyDescent="0.2">
      <c r="A691" s="3">
        <v>33142</v>
      </c>
      <c r="B691" s="4">
        <v>7.2875700000000002E-3</v>
      </c>
      <c r="C691" s="6">
        <f t="shared" si="40"/>
        <v>4.3792333733277744E-4</v>
      </c>
      <c r="D691" s="7">
        <f t="shared" si="43"/>
        <v>4.5014673617939125E-5</v>
      </c>
      <c r="E691" s="14">
        <f t="shared" si="41"/>
        <v>10.004261722390325</v>
      </c>
      <c r="G691"/>
      <c r="H691" s="5">
        <f t="shared" si="42"/>
        <v>0.67092975502610641</v>
      </c>
    </row>
    <row r="692" spans="1:8" s="5" customFormat="1" x14ac:dyDescent="0.2">
      <c r="A692" s="3">
        <v>33143</v>
      </c>
      <c r="B692" s="4">
        <v>7.2306599999999999E-3</v>
      </c>
      <c r="C692" s="6">
        <f t="shared" si="40"/>
        <v>-7.8091874246148298E-3</v>
      </c>
      <c r="D692" s="7">
        <f t="shared" si="43"/>
        <v>4.3606369301533827E-5</v>
      </c>
      <c r="E692" s="14">
        <f t="shared" si="41"/>
        <v>8.6418096090906662</v>
      </c>
      <c r="G692"/>
      <c r="H692" s="5">
        <f t="shared" si="42"/>
        <v>0.66035118915266466</v>
      </c>
    </row>
    <row r="693" spans="1:8" s="5" customFormat="1" x14ac:dyDescent="0.2">
      <c r="A693" s="3">
        <v>33144</v>
      </c>
      <c r="B693" s="4">
        <v>7.23589E-3</v>
      </c>
      <c r="C693" s="6">
        <f t="shared" si="40"/>
        <v>7.2330879892017674E-4</v>
      </c>
      <c r="D693" s="7">
        <f t="shared" si="43"/>
        <v>4.4152343807812467E-5</v>
      </c>
      <c r="E693" s="14">
        <f t="shared" si="41"/>
        <v>10.016015216607434</v>
      </c>
      <c r="G693"/>
      <c r="H693" s="5">
        <f t="shared" si="42"/>
        <v>0.6644723004596389</v>
      </c>
    </row>
    <row r="694" spans="1:8" s="5" customFormat="1" x14ac:dyDescent="0.2">
      <c r="A694" s="3">
        <v>33147</v>
      </c>
      <c r="B694" s="4">
        <v>7.2992700000000001E-3</v>
      </c>
      <c r="C694" s="6">
        <f t="shared" si="40"/>
        <v>8.7591160175182359E-3</v>
      </c>
      <c r="D694" s="7">
        <f t="shared" si="43"/>
        <v>4.2781545615109594E-5</v>
      </c>
      <c r="E694" s="14">
        <f t="shared" si="41"/>
        <v>8.2660577324570443</v>
      </c>
      <c r="G694"/>
      <c r="H694" s="5">
        <f t="shared" si="42"/>
        <v>0.6540760323930972</v>
      </c>
    </row>
    <row r="695" spans="1:8" s="5" customFormat="1" x14ac:dyDescent="0.2">
      <c r="A695" s="3">
        <v>33148</v>
      </c>
      <c r="B695" s="4">
        <v>7.30994E-3</v>
      </c>
      <c r="C695" s="6">
        <f t="shared" si="40"/>
        <v>1.4617900146178934E-3</v>
      </c>
      <c r="D695" s="7">
        <f t="shared" si="43"/>
        <v>4.3847934705740361E-5</v>
      </c>
      <c r="E695" s="14">
        <f t="shared" si="41"/>
        <v>9.9860501982934249</v>
      </c>
      <c r="G695"/>
      <c r="H695" s="5">
        <f t="shared" si="42"/>
        <v>0.66217773071691532</v>
      </c>
    </row>
    <row r="696" spans="1:8" s="5" customFormat="1" x14ac:dyDescent="0.2">
      <c r="A696" s="3">
        <v>33149</v>
      </c>
      <c r="B696" s="4">
        <v>7.3540200000000002E-3</v>
      </c>
      <c r="C696" s="6">
        <f t="shared" si="40"/>
        <v>6.0301452542702349E-3</v>
      </c>
      <c r="D696" s="7">
        <f t="shared" si="43"/>
        <v>4.2537400738324566E-5</v>
      </c>
      <c r="E696" s="14">
        <f t="shared" si="41"/>
        <v>9.2102873185225373</v>
      </c>
      <c r="G696"/>
      <c r="H696" s="5">
        <f t="shared" si="42"/>
        <v>0.65220702800816677</v>
      </c>
    </row>
    <row r="697" spans="1:8" s="5" customFormat="1" x14ac:dyDescent="0.2">
      <c r="A697" s="3">
        <v>33150</v>
      </c>
      <c r="B697" s="4">
        <v>7.4654700000000001E-3</v>
      </c>
      <c r="C697" s="6">
        <f t="shared" si="40"/>
        <v>1.5154976461853506E-2</v>
      </c>
      <c r="D697" s="7">
        <f t="shared" si="43"/>
        <v>4.2343394410600396E-5</v>
      </c>
      <c r="E697" s="14">
        <f t="shared" si="41"/>
        <v>4.6456334096144678</v>
      </c>
      <c r="G697"/>
      <c r="H697" s="5">
        <f t="shared" si="42"/>
        <v>0.6507180219618971</v>
      </c>
    </row>
    <row r="698" spans="1:8" s="5" customFormat="1" x14ac:dyDescent="0.2">
      <c r="A698" s="3">
        <v>33151</v>
      </c>
      <c r="B698" s="4">
        <v>7.5643000000000004E-3</v>
      </c>
      <c r="C698" s="6">
        <f t="shared" si="40"/>
        <v>1.3238282385435916E-2</v>
      </c>
      <c r="D698" s="7">
        <f t="shared" si="43"/>
        <v>4.8229170429821597E-5</v>
      </c>
      <c r="E698" s="14">
        <f t="shared" si="41"/>
        <v>6.3058095358039452</v>
      </c>
      <c r="G698"/>
      <c r="H698" s="5">
        <f t="shared" si="42"/>
        <v>0.6944722487603201</v>
      </c>
    </row>
    <row r="699" spans="1:8" s="5" customFormat="1" x14ac:dyDescent="0.2">
      <c r="A699" s="3">
        <v>33154</v>
      </c>
      <c r="B699" s="4">
        <v>7.65404E-3</v>
      </c>
      <c r="C699" s="6">
        <f t="shared" si="40"/>
        <v>1.1863622542733578E-2</v>
      </c>
      <c r="D699" s="7">
        <f t="shared" si="43"/>
        <v>5.22201433875343E-5</v>
      </c>
      <c r="E699" s="14">
        <f t="shared" si="41"/>
        <v>7.164807599811196</v>
      </c>
      <c r="G699"/>
      <c r="H699" s="5">
        <f t="shared" si="42"/>
        <v>0.722635062722079</v>
      </c>
    </row>
    <row r="700" spans="1:8" s="5" customFormat="1" x14ac:dyDescent="0.2">
      <c r="A700" s="3">
        <v>33155</v>
      </c>
      <c r="B700" s="4">
        <v>7.6757800000000001E-3</v>
      </c>
      <c r="C700" s="6">
        <f t="shared" si="40"/>
        <v>2.8403300740524125E-3</v>
      </c>
      <c r="D700" s="7">
        <f t="shared" si="43"/>
        <v>5.5001549921213741E-5</v>
      </c>
      <c r="E700" s="14">
        <f t="shared" si="41"/>
        <v>9.6614719638082871</v>
      </c>
      <c r="G700"/>
      <c r="H700" s="5">
        <f t="shared" si="42"/>
        <v>0.74163029820264037</v>
      </c>
    </row>
    <row r="701" spans="1:8" s="5" customFormat="1" x14ac:dyDescent="0.2">
      <c r="A701" s="3">
        <v>33156</v>
      </c>
      <c r="B701" s="4">
        <v>7.6982300000000004E-3</v>
      </c>
      <c r="C701" s="6">
        <f t="shared" si="40"/>
        <v>2.9247841913134882E-3</v>
      </c>
      <c r="D701" s="7">
        <f t="shared" si="43"/>
        <v>5.3526913849865676E-5</v>
      </c>
      <c r="E701" s="14">
        <f t="shared" si="41"/>
        <v>9.6755117371090105</v>
      </c>
      <c r="G701"/>
      <c r="H701" s="5">
        <f t="shared" si="42"/>
        <v>0.73162089807403452</v>
      </c>
    </row>
    <row r="702" spans="1:8" s="5" customFormat="1" x14ac:dyDescent="0.2">
      <c r="A702" s="3">
        <v>33157</v>
      </c>
      <c r="B702" s="4">
        <v>7.6893500000000002E-3</v>
      </c>
      <c r="C702" s="6">
        <f t="shared" si="40"/>
        <v>-1.1535119111796052E-3</v>
      </c>
      <c r="D702" s="7">
        <f t="shared" si="43"/>
        <v>5.2113907492418567E-5</v>
      </c>
      <c r="E702" s="14">
        <f t="shared" si="41"/>
        <v>9.8365463716807966</v>
      </c>
      <c r="G702"/>
      <c r="H702" s="5">
        <f t="shared" si="42"/>
        <v>0.721899629397457</v>
      </c>
    </row>
    <row r="703" spans="1:8" s="5" customFormat="1" x14ac:dyDescent="0.2">
      <c r="A703" s="3">
        <v>33158</v>
      </c>
      <c r="B703" s="4">
        <v>7.7760499999999996E-3</v>
      </c>
      <c r="C703" s="6">
        <f t="shared" si="40"/>
        <v>1.1275335366448327E-2</v>
      </c>
      <c r="D703" s="7">
        <f t="shared" si="43"/>
        <v>5.0518330883959758E-5</v>
      </c>
      <c r="E703" s="14">
        <f t="shared" si="41"/>
        <v>7.3765989220299586</v>
      </c>
      <c r="G703"/>
      <c r="H703" s="5">
        <f t="shared" si="42"/>
        <v>0.71076248412503995</v>
      </c>
    </row>
    <row r="704" spans="1:8" s="5" customFormat="1" x14ac:dyDescent="0.2">
      <c r="A704" s="3">
        <v>33161</v>
      </c>
      <c r="B704" s="4">
        <v>7.8094499999999999E-3</v>
      </c>
      <c r="C704" s="6">
        <f t="shared" si="40"/>
        <v>4.2952398711428386E-3</v>
      </c>
      <c r="D704" s="7">
        <f t="shared" si="43"/>
        <v>5.2925516524092377E-5</v>
      </c>
      <c r="E704" s="14">
        <f t="shared" si="41"/>
        <v>9.498039143036058</v>
      </c>
      <c r="G704"/>
      <c r="H704" s="5">
        <f t="shared" si="42"/>
        <v>0.72749925446073405</v>
      </c>
    </row>
    <row r="705" spans="1:8" s="5" customFormat="1" x14ac:dyDescent="0.2">
      <c r="A705" s="3">
        <v>33162</v>
      </c>
      <c r="B705" s="4">
        <v>7.8216699999999993E-3</v>
      </c>
      <c r="C705" s="6">
        <f t="shared" si="40"/>
        <v>1.5647708865540364E-3</v>
      </c>
      <c r="D705" s="7">
        <f t="shared" si="43"/>
        <v>5.1842290984144694E-5</v>
      </c>
      <c r="E705" s="14">
        <f t="shared" si="41"/>
        <v>9.820074380574912</v>
      </c>
      <c r="G705"/>
      <c r="H705" s="5">
        <f t="shared" si="42"/>
        <v>0.72001590943634497</v>
      </c>
    </row>
    <row r="706" spans="1:8" s="5" customFormat="1" x14ac:dyDescent="0.2">
      <c r="A706" s="3">
        <v>33163</v>
      </c>
      <c r="B706" s="4">
        <v>7.9872199999999997E-3</v>
      </c>
      <c r="C706" s="6">
        <f t="shared" si="40"/>
        <v>2.116555671614891E-2</v>
      </c>
      <c r="D706" s="7">
        <f t="shared" si="43"/>
        <v>5.0290372592043239E-5</v>
      </c>
      <c r="E706" s="14">
        <f t="shared" si="41"/>
        <v>0.98981318253513528</v>
      </c>
      <c r="G706"/>
      <c r="H706" s="5">
        <f t="shared" si="42"/>
        <v>0.70915705307106158</v>
      </c>
    </row>
    <row r="707" spans="1:8" s="5" customFormat="1" x14ac:dyDescent="0.2">
      <c r="A707" s="3">
        <v>33164</v>
      </c>
      <c r="B707" s="4">
        <v>8.0000000000000002E-3</v>
      </c>
      <c r="C707" s="6">
        <f t="shared" ref="C707:C770" si="44">(B707-B706)/B706</f>
        <v>1.600056089603195E-3</v>
      </c>
      <c r="D707" s="7">
        <f t="shared" si="43"/>
        <v>6.278552960690655E-5</v>
      </c>
      <c r="E707" s="14">
        <f t="shared" si="41"/>
        <v>9.6350093462320672</v>
      </c>
      <c r="G707"/>
      <c r="H707" s="5">
        <f t="shared" si="42"/>
        <v>0.79237320504233699</v>
      </c>
    </row>
    <row r="708" spans="1:8" s="5" customFormat="1" x14ac:dyDescent="0.2">
      <c r="A708" s="3">
        <v>33165</v>
      </c>
      <c r="B708" s="4">
        <v>7.9491300000000004E-3</v>
      </c>
      <c r="C708" s="6">
        <f t="shared" si="44"/>
        <v>-6.3587499999999669E-3</v>
      </c>
      <c r="D708" s="7">
        <f t="shared" si="43"/>
        <v>6.0893290893180015E-5</v>
      </c>
      <c r="E708" s="14">
        <f t="shared" ref="E708:E771" si="45">-LN(D708)-C708*C708/D708</f>
        <v>9.0423784178243274</v>
      </c>
      <c r="G708"/>
      <c r="H708" s="5">
        <f t="shared" si="42"/>
        <v>0.78034153351708768</v>
      </c>
    </row>
    <row r="709" spans="1:8" s="5" customFormat="1" x14ac:dyDescent="0.2">
      <c r="A709" s="3">
        <v>33168</v>
      </c>
      <c r="B709" s="4">
        <v>7.9428099999999998E-3</v>
      </c>
      <c r="C709" s="6">
        <f t="shared" si="44"/>
        <v>-7.9505555953929936E-4</v>
      </c>
      <c r="D709" s="7">
        <f t="shared" si="43"/>
        <v>6.0250464792157277E-5</v>
      </c>
      <c r="E709" s="14">
        <f t="shared" si="45"/>
        <v>9.7065088444020429</v>
      </c>
      <c r="G709"/>
      <c r="H709" s="5">
        <f t="shared" ref="H709:H772" si="46">SQRT(D709)*100</f>
        <v>0.77621172879670708</v>
      </c>
    </row>
    <row r="710" spans="1:8" s="5" customFormat="1" x14ac:dyDescent="0.2">
      <c r="A710" s="3">
        <v>33169</v>
      </c>
      <c r="B710" s="4">
        <v>7.8554599999999999E-3</v>
      </c>
      <c r="C710" s="6">
        <f t="shared" si="44"/>
        <v>-1.0997367430418193E-2</v>
      </c>
      <c r="D710" s="7">
        <f t="shared" ref="D710:D773" si="47">$J$1*D709+(1-$J$1)*C709*C709</f>
        <v>5.8377297555405683E-5</v>
      </c>
      <c r="E710" s="14">
        <f t="shared" si="45"/>
        <v>7.676851912780446</v>
      </c>
      <c r="G710"/>
      <c r="H710" s="5">
        <f t="shared" si="46"/>
        <v>0.76405037501074291</v>
      </c>
    </row>
    <row r="711" spans="1:8" s="5" customFormat="1" x14ac:dyDescent="0.2">
      <c r="A711" s="3">
        <v>33170</v>
      </c>
      <c r="B711" s="4">
        <v>7.7984899999999999E-3</v>
      </c>
      <c r="C711" s="6">
        <f t="shared" si="44"/>
        <v>-7.2522805793677186E-3</v>
      </c>
      <c r="D711" s="7">
        <f t="shared" si="47"/>
        <v>6.0343039936413966E-5</v>
      </c>
      <c r="E711" s="14">
        <f t="shared" si="45"/>
        <v>8.8438553337806329</v>
      </c>
      <c r="G711"/>
      <c r="H711" s="5">
        <f t="shared" si="46"/>
        <v>0.77680782653378289</v>
      </c>
    </row>
    <row r="712" spans="1:8" s="5" customFormat="1" x14ac:dyDescent="0.2">
      <c r="A712" s="3">
        <v>33171</v>
      </c>
      <c r="B712" s="4">
        <v>7.8616399999999996E-3</v>
      </c>
      <c r="C712" s="6">
        <f t="shared" si="44"/>
        <v>8.0977214819791601E-3</v>
      </c>
      <c r="D712" s="7">
        <f t="shared" si="47"/>
        <v>6.0099619919709677E-5</v>
      </c>
      <c r="E712" s="14">
        <f t="shared" si="45"/>
        <v>8.6284336978925378</v>
      </c>
      <c r="G712"/>
      <c r="H712" s="5">
        <f t="shared" si="46"/>
        <v>0.77523944636292641</v>
      </c>
    </row>
    <row r="713" spans="1:8" s="5" customFormat="1" x14ac:dyDescent="0.2">
      <c r="A713" s="3">
        <v>33172</v>
      </c>
      <c r="B713" s="4">
        <v>7.8339199999999994E-3</v>
      </c>
      <c r="C713" s="6">
        <f t="shared" si="44"/>
        <v>-3.5259818562030538E-3</v>
      </c>
      <c r="D713" s="7">
        <f t="shared" si="47"/>
        <v>6.0271592652434885E-5</v>
      </c>
      <c r="E713" s="14">
        <f t="shared" si="45"/>
        <v>9.5103742461584488</v>
      </c>
      <c r="G713"/>
      <c r="H713" s="5">
        <f t="shared" si="46"/>
        <v>0.77634781285474674</v>
      </c>
    </row>
    <row r="714" spans="1:8" s="5" customFormat="1" x14ac:dyDescent="0.2">
      <c r="A714" s="3">
        <v>33175</v>
      </c>
      <c r="B714" s="4">
        <v>7.7942300000000001E-3</v>
      </c>
      <c r="C714" s="6">
        <f t="shared" si="44"/>
        <v>-5.0664290674399719E-3</v>
      </c>
      <c r="D714" s="7">
        <f t="shared" si="47"/>
        <v>5.8768523063831476E-5</v>
      </c>
      <c r="E714" s="14">
        <f t="shared" si="45"/>
        <v>9.3051277759559277</v>
      </c>
      <c r="G714"/>
      <c r="H714" s="5">
        <f t="shared" si="46"/>
        <v>0.76660630746056013</v>
      </c>
    </row>
    <row r="715" spans="1:8" s="5" customFormat="1" x14ac:dyDescent="0.2">
      <c r="A715" s="3">
        <v>33176</v>
      </c>
      <c r="B715" s="4">
        <v>7.7549400000000001E-3</v>
      </c>
      <c r="C715" s="6">
        <f t="shared" si="44"/>
        <v>-5.0409084669043617E-3</v>
      </c>
      <c r="D715" s="7">
        <f t="shared" si="47"/>
        <v>5.7728549699076609E-5</v>
      </c>
      <c r="E715" s="14">
        <f t="shared" si="45"/>
        <v>9.3195820863601178</v>
      </c>
      <c r="G715"/>
      <c r="H715" s="5">
        <f t="shared" si="46"/>
        <v>0.75979306195224372</v>
      </c>
    </row>
    <row r="716" spans="1:8" s="5" customFormat="1" x14ac:dyDescent="0.2">
      <c r="A716" s="3">
        <v>33177</v>
      </c>
      <c r="B716" s="4">
        <v>7.6982300000000004E-3</v>
      </c>
      <c r="C716" s="6">
        <f t="shared" si="44"/>
        <v>-7.3127580613131429E-3</v>
      </c>
      <c r="D716" s="7">
        <f t="shared" si="47"/>
        <v>5.6713147112767068E-5</v>
      </c>
      <c r="E716" s="14">
        <f t="shared" si="45"/>
        <v>8.8345762190540729</v>
      </c>
      <c r="G716"/>
      <c r="H716" s="5">
        <f t="shared" si="46"/>
        <v>0.75308131773910758</v>
      </c>
    </row>
    <row r="717" spans="1:8" s="5" customFormat="1" x14ac:dyDescent="0.2">
      <c r="A717" s="3">
        <v>33178</v>
      </c>
      <c r="B717" s="4">
        <v>7.6757800000000001E-3</v>
      </c>
      <c r="C717" s="6">
        <f t="shared" si="44"/>
        <v>-2.9162547754484143E-3</v>
      </c>
      <c r="D717" s="7">
        <f t="shared" si="47"/>
        <v>5.6611451721414713E-5</v>
      </c>
      <c r="E717" s="14">
        <f t="shared" si="45"/>
        <v>9.6290727366060995</v>
      </c>
      <c r="G717"/>
      <c r="H717" s="5">
        <f t="shared" si="46"/>
        <v>0.75240581949779406</v>
      </c>
    </row>
    <row r="718" spans="1:8" s="5" customFormat="1" x14ac:dyDescent="0.2">
      <c r="A718" s="3">
        <v>33179</v>
      </c>
      <c r="B718" s="4">
        <v>7.7790699999999999E-3</v>
      </c>
      <c r="C718" s="6">
        <f t="shared" si="44"/>
        <v>1.3456612878430571E-2</v>
      </c>
      <c r="D718" s="7">
        <f t="shared" si="47"/>
        <v>5.5099965993960368E-5</v>
      </c>
      <c r="E718" s="14">
        <f t="shared" si="45"/>
        <v>6.519963239059825</v>
      </c>
      <c r="G718"/>
      <c r="H718" s="5">
        <f t="shared" si="46"/>
        <v>0.74229351333525995</v>
      </c>
    </row>
    <row r="719" spans="1:8" s="5" customFormat="1" x14ac:dyDescent="0.2">
      <c r="A719" s="3">
        <v>33182</v>
      </c>
      <c r="B719" s="4">
        <v>7.8895500000000004E-3</v>
      </c>
      <c r="C719" s="6">
        <f t="shared" si="44"/>
        <v>1.4202211832519887E-2</v>
      </c>
      <c r="D719" s="7">
        <f t="shared" si="47"/>
        <v>5.9058184767365263E-5</v>
      </c>
      <c r="E719" s="14">
        <f t="shared" si="45"/>
        <v>6.3216636697561555</v>
      </c>
      <c r="G719"/>
      <c r="H719" s="5">
        <f t="shared" si="46"/>
        <v>0.76849323202852782</v>
      </c>
    </row>
    <row r="720" spans="1:8" s="5" customFormat="1" x14ac:dyDescent="0.2">
      <c r="A720" s="3">
        <v>33183</v>
      </c>
      <c r="B720" s="4">
        <v>7.8740200000000007E-3</v>
      </c>
      <c r="C720" s="6">
        <f t="shared" si="44"/>
        <v>-1.9684265896026654E-3</v>
      </c>
      <c r="D720" s="7">
        <f t="shared" si="47"/>
        <v>6.3539980262763502E-5</v>
      </c>
      <c r="E720" s="14">
        <f t="shared" si="45"/>
        <v>9.6028606851033427</v>
      </c>
      <c r="G720"/>
      <c r="H720" s="5">
        <f t="shared" si="46"/>
        <v>0.79711969153172668</v>
      </c>
    </row>
    <row r="721" spans="1:8" s="5" customFormat="1" x14ac:dyDescent="0.2">
      <c r="A721" s="3">
        <v>33184</v>
      </c>
      <c r="B721" s="4">
        <v>7.7972700000000002E-3</v>
      </c>
      <c r="C721" s="6">
        <f t="shared" si="44"/>
        <v>-9.7472447364878954E-3</v>
      </c>
      <c r="D721" s="7">
        <f t="shared" si="47"/>
        <v>6.1665338657013646E-5</v>
      </c>
      <c r="E721" s="14">
        <f t="shared" si="45"/>
        <v>8.1530724591504562</v>
      </c>
      <c r="G721"/>
      <c r="H721" s="5">
        <f t="shared" si="46"/>
        <v>0.78527281028323936</v>
      </c>
    </row>
    <row r="722" spans="1:8" s="5" customFormat="1" x14ac:dyDescent="0.2">
      <c r="A722" s="3">
        <v>33185</v>
      </c>
      <c r="B722" s="4">
        <v>7.7159999999999998E-3</v>
      </c>
      <c r="C722" s="6">
        <f t="shared" si="44"/>
        <v>-1.0422878776802711E-2</v>
      </c>
      <c r="D722" s="7">
        <f t="shared" si="47"/>
        <v>6.2712966447412745E-5</v>
      </c>
      <c r="E722" s="14">
        <f t="shared" si="45"/>
        <v>7.9446625778139595</v>
      </c>
      <c r="G722"/>
      <c r="H722" s="5">
        <f t="shared" si="46"/>
        <v>0.79191518767739744</v>
      </c>
    </row>
    <row r="723" spans="1:8" s="5" customFormat="1" x14ac:dyDescent="0.2">
      <c r="A723" s="3">
        <v>33186</v>
      </c>
      <c r="B723" s="4">
        <v>7.7142599999999997E-3</v>
      </c>
      <c r="C723" s="6">
        <f t="shared" si="44"/>
        <v>-2.255054432348464E-4</v>
      </c>
      <c r="D723" s="7">
        <f t="shared" si="47"/>
        <v>6.4155848928682815E-5</v>
      </c>
      <c r="E723" s="14">
        <f t="shared" si="45"/>
        <v>9.6534026519240967</v>
      </c>
      <c r="G723"/>
      <c r="H723" s="5">
        <f t="shared" si="46"/>
        <v>0.8009734635347342</v>
      </c>
    </row>
    <row r="724" spans="1:8" s="5" customFormat="1" x14ac:dyDescent="0.2">
      <c r="A724" s="3">
        <v>33189</v>
      </c>
      <c r="B724" s="4">
        <v>7.7669899999999997E-3</v>
      </c>
      <c r="C724" s="6">
        <f t="shared" si="44"/>
        <v>6.8353931550142162E-3</v>
      </c>
      <c r="D724" s="7">
        <f t="shared" si="47"/>
        <v>6.2141714426149127E-5</v>
      </c>
      <c r="E724" s="14">
        <f t="shared" si="45"/>
        <v>8.9342213144833575</v>
      </c>
      <c r="G724"/>
      <c r="H724" s="5">
        <f t="shared" si="46"/>
        <v>0.78830016127201907</v>
      </c>
    </row>
    <row r="725" spans="1:8" s="5" customFormat="1" x14ac:dyDescent="0.2">
      <c r="A725" s="3">
        <v>33190</v>
      </c>
      <c r="B725" s="4">
        <v>7.7130699999999998E-3</v>
      </c>
      <c r="C725" s="6">
        <f t="shared" si="44"/>
        <v>-6.942200260332489E-3</v>
      </c>
      <c r="D725" s="7">
        <f t="shared" si="47"/>
        <v>6.165725653624492E-5</v>
      </c>
      <c r="E725" s="14">
        <f t="shared" si="45"/>
        <v>8.9122736864779579</v>
      </c>
      <c r="G725"/>
      <c r="H725" s="5">
        <f t="shared" si="46"/>
        <v>0.78522134800478349</v>
      </c>
    </row>
    <row r="726" spans="1:8" s="5" customFormat="1" x14ac:dyDescent="0.2">
      <c r="A726" s="3">
        <v>33191</v>
      </c>
      <c r="B726" s="4">
        <v>7.71903E-3</v>
      </c>
      <c r="C726" s="6">
        <f t="shared" si="44"/>
        <v>7.7271436665298854E-4</v>
      </c>
      <c r="D726" s="7">
        <f t="shared" si="47"/>
        <v>6.1234254895927367E-5</v>
      </c>
      <c r="E726" s="14">
        <f t="shared" si="45"/>
        <v>9.6910529306979001</v>
      </c>
      <c r="G726"/>
      <c r="H726" s="5">
        <f t="shared" si="46"/>
        <v>0.78252319387943614</v>
      </c>
    </row>
    <row r="727" spans="1:8" s="5" customFormat="1" x14ac:dyDescent="0.2">
      <c r="A727" s="3">
        <v>33192</v>
      </c>
      <c r="B727" s="4">
        <v>7.7339499999999999E-3</v>
      </c>
      <c r="C727" s="6">
        <f t="shared" si="44"/>
        <v>1.9328853495840623E-3</v>
      </c>
      <c r="D727" s="7">
        <f t="shared" si="47"/>
        <v>5.932907716879673E-5</v>
      </c>
      <c r="E727" s="14">
        <f t="shared" si="45"/>
        <v>9.6694394512585955</v>
      </c>
      <c r="G727"/>
      <c r="H727" s="5">
        <f t="shared" si="46"/>
        <v>0.77025370605273125</v>
      </c>
    </row>
    <row r="728" spans="1:8" s="5" customFormat="1" x14ac:dyDescent="0.2">
      <c r="A728" s="3">
        <v>33193</v>
      </c>
      <c r="B728" s="4">
        <v>7.7339499999999999E-3</v>
      </c>
      <c r="C728" s="6">
        <f t="shared" si="44"/>
        <v>0</v>
      </c>
      <c r="D728" s="7">
        <f t="shared" si="47"/>
        <v>5.7582382695239863E-5</v>
      </c>
      <c r="E728" s="14">
        <f t="shared" si="45"/>
        <v>9.7622938930313286</v>
      </c>
      <c r="G728"/>
      <c r="H728" s="5">
        <f t="shared" si="46"/>
        <v>0.75883056537833171</v>
      </c>
    </row>
    <row r="729" spans="1:8" s="5" customFormat="1" x14ac:dyDescent="0.2">
      <c r="A729" s="3">
        <v>33196</v>
      </c>
      <c r="B729" s="4">
        <v>7.7669899999999997E-3</v>
      </c>
      <c r="C729" s="6">
        <f t="shared" si="44"/>
        <v>4.2720731320993553E-3</v>
      </c>
      <c r="D729" s="7">
        <f t="shared" si="47"/>
        <v>5.5773184184100971E-5</v>
      </c>
      <c r="E729" s="14">
        <f t="shared" si="45"/>
        <v>9.4669882746004177</v>
      </c>
      <c r="G729"/>
      <c r="H729" s="5">
        <f t="shared" si="46"/>
        <v>0.74681446279582031</v>
      </c>
    </row>
    <row r="730" spans="1:8" s="5" customFormat="1" x14ac:dyDescent="0.2">
      <c r="A730" s="3">
        <v>33197</v>
      </c>
      <c r="B730" s="4">
        <v>7.7609599999999999E-3</v>
      </c>
      <c r="C730" s="6">
        <f t="shared" si="44"/>
        <v>-7.7636252911356281E-4</v>
      </c>
      <c r="D730" s="7">
        <f t="shared" si="47"/>
        <v>5.4594250901762318E-5</v>
      </c>
      <c r="E730" s="14">
        <f t="shared" si="45"/>
        <v>9.80454164137379</v>
      </c>
      <c r="G730"/>
      <c r="H730" s="5">
        <f t="shared" si="46"/>
        <v>0.73887922491948788</v>
      </c>
    </row>
    <row r="731" spans="1:8" s="5" customFormat="1" x14ac:dyDescent="0.2">
      <c r="A731" s="3">
        <v>33198</v>
      </c>
      <c r="B731" s="4">
        <v>7.8400599999999994E-3</v>
      </c>
      <c r="C731" s="6">
        <f t="shared" si="44"/>
        <v>1.0192038098379515E-2</v>
      </c>
      <c r="D731" s="7">
        <f t="shared" si="47"/>
        <v>5.2897875052434449E-5</v>
      </c>
      <c r="E731" s="14">
        <f t="shared" si="45"/>
        <v>7.8834080045102519</v>
      </c>
      <c r="G731"/>
      <c r="H731" s="5">
        <f t="shared" si="46"/>
        <v>0.72730925370460153</v>
      </c>
    </row>
    <row r="732" spans="1:8" s="5" customFormat="1" x14ac:dyDescent="0.2">
      <c r="A732" s="3">
        <v>33199</v>
      </c>
      <c r="B732" s="4">
        <v>7.8604E-3</v>
      </c>
      <c r="C732" s="6">
        <f t="shared" si="44"/>
        <v>2.5943679002457427E-3</v>
      </c>
      <c r="D732" s="7">
        <f t="shared" si="47"/>
        <v>5.4499623913937436E-5</v>
      </c>
      <c r="E732" s="14">
        <f t="shared" si="45"/>
        <v>9.6938160001229896</v>
      </c>
      <c r="G732"/>
      <c r="H732" s="5">
        <f t="shared" si="46"/>
        <v>0.73823860583105128</v>
      </c>
    </row>
    <row r="733" spans="1:8" s="5" customFormat="1" x14ac:dyDescent="0.2">
      <c r="A733" s="3">
        <v>33200</v>
      </c>
      <c r="B733" s="4">
        <v>7.8616399999999996E-3</v>
      </c>
      <c r="C733" s="6">
        <f t="shared" si="44"/>
        <v>1.5775278611770074E-4</v>
      </c>
      <c r="D733" s="7">
        <f t="shared" si="47"/>
        <v>5.2998758876347541E-5</v>
      </c>
      <c r="E733" s="14">
        <f t="shared" si="45"/>
        <v>9.8447725050513668</v>
      </c>
      <c r="G733"/>
      <c r="H733" s="5">
        <f t="shared" si="46"/>
        <v>0.72800246480590669</v>
      </c>
    </row>
    <row r="734" spans="1:8" s="5" customFormat="1" x14ac:dyDescent="0.2">
      <c r="A734" s="3">
        <v>33203</v>
      </c>
      <c r="B734" s="4">
        <v>7.7639800000000002E-3</v>
      </c>
      <c r="C734" s="6">
        <f t="shared" si="44"/>
        <v>-1.2422344447214502E-2</v>
      </c>
      <c r="D734" s="7">
        <f t="shared" si="47"/>
        <v>5.1334356544297823E-5</v>
      </c>
      <c r="E734" s="14">
        <f t="shared" si="45"/>
        <v>6.8710808496192559</v>
      </c>
      <c r="G734"/>
      <c r="H734" s="5">
        <f t="shared" si="46"/>
        <v>0.71647998258358769</v>
      </c>
    </row>
    <row r="735" spans="1:8" s="5" customFormat="1" x14ac:dyDescent="0.2">
      <c r="A735" s="3">
        <v>33204</v>
      </c>
      <c r="B735" s="4">
        <v>7.8063999999999998E-3</v>
      </c>
      <c r="C735" s="6">
        <f t="shared" si="44"/>
        <v>5.4636925906557735E-3</v>
      </c>
      <c r="D735" s="7">
        <f t="shared" si="47"/>
        <v>5.4569925647483805E-5</v>
      </c>
      <c r="E735" s="14">
        <f t="shared" si="45"/>
        <v>9.2689875550064365</v>
      </c>
      <c r="G735"/>
      <c r="H735" s="5">
        <f t="shared" si="46"/>
        <v>0.73871459744263757</v>
      </c>
    </row>
    <row r="736" spans="1:8" s="5" customFormat="1" x14ac:dyDescent="0.2">
      <c r="A736" s="3">
        <v>33205</v>
      </c>
      <c r="B736" s="4">
        <v>7.7071300000000004E-3</v>
      </c>
      <c r="C736" s="6">
        <f t="shared" si="44"/>
        <v>-1.2716489034638168E-2</v>
      </c>
      <c r="D736" s="7">
        <f t="shared" si="47"/>
        <v>5.3793303585954137E-5</v>
      </c>
      <c r="E736" s="14">
        <f t="shared" si="45"/>
        <v>6.8242421696552196</v>
      </c>
      <c r="G736"/>
      <c r="H736" s="5">
        <f t="shared" si="46"/>
        <v>0.73343918347709058</v>
      </c>
    </row>
    <row r="737" spans="1:8" s="5" customFormat="1" x14ac:dyDescent="0.2">
      <c r="A737" s="3">
        <v>33206</v>
      </c>
      <c r="B737" s="4">
        <v>7.5872500000000002E-3</v>
      </c>
      <c r="C737" s="6">
        <f t="shared" si="44"/>
        <v>-1.5554428172354709E-2</v>
      </c>
      <c r="D737" s="7">
        <f t="shared" si="47"/>
        <v>5.7183942824269758E-5</v>
      </c>
      <c r="E737" s="14">
        <f t="shared" si="45"/>
        <v>5.538325316254463</v>
      </c>
      <c r="G737"/>
      <c r="H737" s="5">
        <f t="shared" si="46"/>
        <v>0.7562006534265211</v>
      </c>
    </row>
    <row r="738" spans="1:8" s="5" customFormat="1" x14ac:dyDescent="0.2">
      <c r="A738" s="3">
        <v>33207</v>
      </c>
      <c r="B738" s="4">
        <v>7.5272899999999998E-3</v>
      </c>
      <c r="C738" s="6">
        <f t="shared" si="44"/>
        <v>-7.9027315562292515E-3</v>
      </c>
      <c r="D738" s="7">
        <f t="shared" si="47"/>
        <v>6.2988857356691054E-5</v>
      </c>
      <c r="E738" s="14">
        <f t="shared" si="45"/>
        <v>8.6810572553623313</v>
      </c>
      <c r="G738"/>
      <c r="H738" s="5">
        <f t="shared" si="46"/>
        <v>0.7936551981603287</v>
      </c>
    </row>
    <row r="739" spans="1:8" s="5" customFormat="1" x14ac:dyDescent="0.2">
      <c r="A739" s="3">
        <v>33210</v>
      </c>
      <c r="B739" s="4">
        <v>7.4432500000000002E-3</v>
      </c>
      <c r="C739" s="6">
        <f t="shared" si="44"/>
        <v>-1.1164708680016266E-2</v>
      </c>
      <c r="D739" s="7">
        <f t="shared" si="47"/>
        <v>6.2972026307514997E-5</v>
      </c>
      <c r="E739" s="14">
        <f t="shared" si="45"/>
        <v>7.6933581671256288</v>
      </c>
      <c r="G739"/>
      <c r="H739" s="5">
        <f t="shared" si="46"/>
        <v>0.79354915605471477</v>
      </c>
    </row>
    <row r="740" spans="1:8" s="5" customFormat="1" x14ac:dyDescent="0.2">
      <c r="A740" s="3">
        <v>33211</v>
      </c>
      <c r="B740" s="4">
        <v>7.4749600000000001E-3</v>
      </c>
      <c r="C740" s="6">
        <f t="shared" si="44"/>
        <v>4.2602357840996734E-3</v>
      </c>
      <c r="D740" s="7">
        <f t="shared" si="47"/>
        <v>6.490992806515039E-5</v>
      </c>
      <c r="E740" s="14">
        <f t="shared" si="45"/>
        <v>9.3628977534581548</v>
      </c>
      <c r="G740"/>
      <c r="H740" s="5">
        <f t="shared" si="46"/>
        <v>0.8056669787520796</v>
      </c>
    </row>
    <row r="741" spans="1:8" s="5" customFormat="1" x14ac:dyDescent="0.2">
      <c r="A741" s="3">
        <v>33212</v>
      </c>
      <c r="B741" s="4">
        <v>7.4404800000000002E-3</v>
      </c>
      <c r="C741" s="6">
        <f t="shared" si="44"/>
        <v>-4.6127337136252135E-3</v>
      </c>
      <c r="D741" s="7">
        <f t="shared" si="47"/>
        <v>6.3440751282446521E-5</v>
      </c>
      <c r="E741" s="14">
        <f t="shared" si="45"/>
        <v>9.3300154191755862</v>
      </c>
      <c r="G741"/>
      <c r="H741" s="5">
        <f t="shared" si="46"/>
        <v>0.79649702624960583</v>
      </c>
    </row>
    <row r="742" spans="1:8" s="5" customFormat="1" x14ac:dyDescent="0.2">
      <c r="A742" s="3">
        <v>33213</v>
      </c>
      <c r="B742" s="4">
        <v>7.5700200000000002E-3</v>
      </c>
      <c r="C742" s="6">
        <f t="shared" si="44"/>
        <v>1.7410167085994455E-2</v>
      </c>
      <c r="D742" s="7">
        <f t="shared" si="47"/>
        <v>6.211600528483675E-5</v>
      </c>
      <c r="E742" s="14">
        <f t="shared" si="45"/>
        <v>4.8067030789235883</v>
      </c>
      <c r="G742"/>
      <c r="H742" s="5">
        <f t="shared" si="46"/>
        <v>0.78813707744805872</v>
      </c>
    </row>
    <row r="743" spans="1:8" s="5" customFormat="1" x14ac:dyDescent="0.2">
      <c r="A743" s="3">
        <v>33214</v>
      </c>
      <c r="B743" s="4">
        <v>7.6452600000000001E-3</v>
      </c>
      <c r="C743" s="6">
        <f t="shared" si="44"/>
        <v>9.9392075582362873E-3</v>
      </c>
      <c r="D743" s="7">
        <f t="shared" si="47"/>
        <v>6.9687992486394351E-5</v>
      </c>
      <c r="E743" s="14">
        <f t="shared" si="45"/>
        <v>8.1539090942868651</v>
      </c>
      <c r="G743"/>
      <c r="H743" s="5">
        <f t="shared" si="46"/>
        <v>0.83479334260878213</v>
      </c>
    </row>
    <row r="744" spans="1:8" s="5" customFormat="1" x14ac:dyDescent="0.2">
      <c r="A744" s="3">
        <v>33217</v>
      </c>
      <c r="B744" s="4">
        <v>7.5930099999999999E-3</v>
      </c>
      <c r="C744" s="6">
        <f t="shared" si="44"/>
        <v>-6.8342999453256279E-3</v>
      </c>
      <c r="D744" s="7">
        <f t="shared" si="47"/>
        <v>7.0602289720884042E-5</v>
      </c>
      <c r="E744" s="14">
        <f t="shared" si="45"/>
        <v>8.8968879115029882</v>
      </c>
      <c r="G744"/>
      <c r="H744" s="5">
        <f t="shared" si="46"/>
        <v>0.84025168682296636</v>
      </c>
    </row>
    <row r="745" spans="1:8" s="5" customFormat="1" x14ac:dyDescent="0.2">
      <c r="A745" s="3">
        <v>33218</v>
      </c>
      <c r="B745" s="4">
        <v>7.5814999999999997E-3</v>
      </c>
      <c r="C745" s="6">
        <f t="shared" si="44"/>
        <v>-1.5158678837509981E-3</v>
      </c>
      <c r="D745" s="7">
        <f t="shared" si="47"/>
        <v>6.9851536900418471E-5</v>
      </c>
      <c r="E745" s="14">
        <f t="shared" si="45"/>
        <v>9.5362421935755783</v>
      </c>
      <c r="G745"/>
      <c r="H745" s="5">
        <f t="shared" si="46"/>
        <v>0.83577231887888259</v>
      </c>
    </row>
    <row r="746" spans="1:8" s="5" customFormat="1" x14ac:dyDescent="0.2">
      <c r="A746" s="3">
        <v>33219</v>
      </c>
      <c r="B746" s="4">
        <v>7.5872500000000002E-3</v>
      </c>
      <c r="C746" s="6">
        <f t="shared" si="44"/>
        <v>7.5842511376383913E-4</v>
      </c>
      <c r="D746" s="7">
        <f t="shared" si="47"/>
        <v>6.7729047100626691E-5</v>
      </c>
      <c r="E746" s="14">
        <f t="shared" si="45"/>
        <v>9.5915026227547884</v>
      </c>
      <c r="G746"/>
      <c r="H746" s="5">
        <f t="shared" si="46"/>
        <v>0.82297659201599827</v>
      </c>
    </row>
    <row r="747" spans="1:8" s="5" customFormat="1" x14ac:dyDescent="0.2">
      <c r="A747" s="3">
        <v>33220</v>
      </c>
      <c r="B747" s="4">
        <v>7.5999400000000003E-3</v>
      </c>
      <c r="C747" s="6">
        <f t="shared" si="44"/>
        <v>1.6725427526442513E-3</v>
      </c>
      <c r="D747" s="7">
        <f t="shared" si="47"/>
        <v>6.561912009084334E-5</v>
      </c>
      <c r="E747" s="14">
        <f t="shared" si="45"/>
        <v>9.5890125836826563</v>
      </c>
      <c r="G747"/>
      <c r="H747" s="5">
        <f t="shared" si="46"/>
        <v>0.81005629490081332</v>
      </c>
    </row>
    <row r="748" spans="1:8" s="5" customFormat="1" x14ac:dyDescent="0.2">
      <c r="A748" s="3">
        <v>33221</v>
      </c>
      <c r="B748" s="4">
        <v>7.5590264999999997E-3</v>
      </c>
      <c r="C748" s="6">
        <f t="shared" si="44"/>
        <v>-5.3833977636666428E-3</v>
      </c>
      <c r="D748" s="7">
        <f t="shared" si="47"/>
        <v>6.3645305210744866E-5</v>
      </c>
      <c r="E748" s="14">
        <f t="shared" si="45"/>
        <v>9.2068337106079472</v>
      </c>
      <c r="G748"/>
      <c r="H748" s="5">
        <f t="shared" si="46"/>
        <v>0.79778007753230384</v>
      </c>
    </row>
    <row r="749" spans="1:8" s="5" customFormat="1" x14ac:dyDescent="0.2">
      <c r="A749" s="3">
        <v>33224</v>
      </c>
      <c r="B749" s="4">
        <v>7.5143257999000001E-3</v>
      </c>
      <c r="C749" s="6">
        <f t="shared" si="44"/>
        <v>-5.9135525057359729E-3</v>
      </c>
      <c r="D749" s="7">
        <f t="shared" si="47"/>
        <v>6.255617589659578E-5</v>
      </c>
      <c r="E749" s="14">
        <f t="shared" si="45"/>
        <v>9.1204263932325755</v>
      </c>
      <c r="G749"/>
      <c r="H749" s="5">
        <f t="shared" si="46"/>
        <v>0.79092462280925224</v>
      </c>
    </row>
    <row r="750" spans="1:8" s="5" customFormat="1" x14ac:dyDescent="0.2">
      <c r="A750" s="3">
        <v>33225</v>
      </c>
      <c r="B750" s="4">
        <v>7.5075100000000002E-3</v>
      </c>
      <c r="C750" s="6">
        <f t="shared" si="44"/>
        <v>-9.0704077538007906E-4</v>
      </c>
      <c r="D750" s="7">
        <f t="shared" si="47"/>
        <v>6.168944063407507E-5</v>
      </c>
      <c r="E750" s="14">
        <f t="shared" si="45"/>
        <v>9.6800612538942801</v>
      </c>
      <c r="G750"/>
      <c r="H750" s="5">
        <f t="shared" si="46"/>
        <v>0.78542625773572827</v>
      </c>
    </row>
    <row r="751" spans="1:8" s="5" customFormat="1" x14ac:dyDescent="0.2">
      <c r="A751" s="3">
        <v>33226</v>
      </c>
      <c r="B751" s="4">
        <v>7.4626900000000001E-3</v>
      </c>
      <c r="C751" s="6">
        <f t="shared" si="44"/>
        <v>-5.9700220179527037E-3</v>
      </c>
      <c r="D751" s="7">
        <f t="shared" si="47"/>
        <v>5.977705059697242E-5</v>
      </c>
      <c r="E751" s="14">
        <f t="shared" si="45"/>
        <v>9.1286538548383724</v>
      </c>
      <c r="G751"/>
      <c r="H751" s="5">
        <f t="shared" si="46"/>
        <v>0.77315619765331001</v>
      </c>
    </row>
    <row r="752" spans="1:8" s="5" customFormat="1" x14ac:dyDescent="0.2">
      <c r="A752" s="3">
        <v>33227</v>
      </c>
      <c r="B752" s="4">
        <v>7.4365999999999998E-3</v>
      </c>
      <c r="C752" s="6">
        <f t="shared" si="44"/>
        <v>-3.496058391813182E-3</v>
      </c>
      <c r="D752" s="7">
        <f t="shared" si="47"/>
        <v>5.9018717751893344E-5</v>
      </c>
      <c r="E752" s="14">
        <f t="shared" si="45"/>
        <v>9.5305618813863937</v>
      </c>
      <c r="G752"/>
      <c r="H752" s="5">
        <f t="shared" si="46"/>
        <v>0.7682364073115342</v>
      </c>
    </row>
    <row r="753" spans="1:8" s="5" customFormat="1" x14ac:dyDescent="0.2">
      <c r="A753" s="3">
        <v>33228</v>
      </c>
      <c r="B753" s="4">
        <v>7.3637700000000004E-3</v>
      </c>
      <c r="C753" s="6">
        <f t="shared" si="44"/>
        <v>-9.7934539977946131E-3</v>
      </c>
      <c r="D753" s="7">
        <f t="shared" si="47"/>
        <v>5.754841068026473E-5</v>
      </c>
      <c r="E753" s="14">
        <f t="shared" si="45"/>
        <v>8.0962569324646605</v>
      </c>
      <c r="G753"/>
      <c r="H753" s="5">
        <f t="shared" si="46"/>
        <v>0.7586066878182971</v>
      </c>
    </row>
    <row r="754" spans="1:8" s="5" customFormat="1" x14ac:dyDescent="0.2">
      <c r="A754" s="3">
        <v>33231</v>
      </c>
      <c r="B754" s="4">
        <v>7.3664799999999999E-3</v>
      </c>
      <c r="C754" s="6">
        <f t="shared" si="44"/>
        <v>3.68018012512547E-4</v>
      </c>
      <c r="D754" s="7">
        <f t="shared" si="47"/>
        <v>5.8753759907275619E-5</v>
      </c>
      <c r="E754" s="14">
        <f t="shared" si="45"/>
        <v>9.7398502410713359</v>
      </c>
      <c r="G754"/>
      <c r="H754" s="5">
        <f t="shared" si="46"/>
        <v>0.76651001237606553</v>
      </c>
    </row>
    <row r="755" spans="1:8" s="5" customFormat="1" x14ac:dyDescent="0.2">
      <c r="A755" s="3">
        <v>33234</v>
      </c>
      <c r="B755" s="4">
        <v>7.3340699999999998E-3</v>
      </c>
      <c r="C755" s="6">
        <f t="shared" si="44"/>
        <v>-4.3996589958840695E-3</v>
      </c>
      <c r="D755" s="7">
        <f t="shared" si="47"/>
        <v>5.6912012881546178E-5</v>
      </c>
      <c r="E755" s="14">
        <f t="shared" si="45"/>
        <v>9.4338826148217549</v>
      </c>
      <c r="G755"/>
      <c r="H755" s="5">
        <f t="shared" si="46"/>
        <v>0.75440050955408411</v>
      </c>
    </row>
    <row r="756" spans="1:8" s="5" customFormat="1" x14ac:dyDescent="0.2">
      <c r="A756" s="3">
        <v>33235</v>
      </c>
      <c r="B756" s="4">
        <v>7.3882499999999999E-3</v>
      </c>
      <c r="C756" s="6">
        <f t="shared" si="44"/>
        <v>7.3874397162830502E-3</v>
      </c>
      <c r="D756" s="7">
        <f t="shared" si="47"/>
        <v>5.5732060411478975E-5</v>
      </c>
      <c r="E756" s="14">
        <f t="shared" si="45"/>
        <v>8.8157292912608725</v>
      </c>
      <c r="G756"/>
      <c r="H756" s="5">
        <f t="shared" si="46"/>
        <v>0.74653908411736203</v>
      </c>
    </row>
    <row r="757" spans="1:8" s="5" customFormat="1" x14ac:dyDescent="0.2">
      <c r="A757" s="3">
        <v>33238</v>
      </c>
      <c r="B757" s="4">
        <v>7.3828000000000001E-3</v>
      </c>
      <c r="C757" s="6">
        <f t="shared" si="44"/>
        <v>-7.3765776740090363E-4</v>
      </c>
      <c r="D757" s="7">
        <f t="shared" si="47"/>
        <v>5.5695683300627534E-5</v>
      </c>
      <c r="E757" s="14">
        <f t="shared" si="45"/>
        <v>9.7858380539628023</v>
      </c>
      <c r="G757"/>
      <c r="H757" s="5">
        <f t="shared" si="46"/>
        <v>0.74629540599301247</v>
      </c>
    </row>
    <row r="758" spans="1:8" s="5" customFormat="1" x14ac:dyDescent="0.2">
      <c r="A758" s="3">
        <v>33240</v>
      </c>
      <c r="B758" s="4">
        <v>7.4167499999999997E-3</v>
      </c>
      <c r="C758" s="6">
        <f t="shared" si="44"/>
        <v>4.5985263043831076E-3</v>
      </c>
      <c r="D758" s="7">
        <f t="shared" si="47"/>
        <v>5.3962860044655016E-5</v>
      </c>
      <c r="E758" s="14">
        <f t="shared" si="45"/>
        <v>9.4353441875902195</v>
      </c>
      <c r="G758"/>
      <c r="H758" s="5">
        <f t="shared" si="46"/>
        <v>0.73459417398081117</v>
      </c>
    </row>
    <row r="759" spans="1:8" s="5" customFormat="1" x14ac:dyDescent="0.2">
      <c r="A759" s="3">
        <v>33241</v>
      </c>
      <c r="B759" s="4">
        <v>7.5131499999999997E-3</v>
      </c>
      <c r="C759" s="6">
        <f t="shared" si="44"/>
        <v>1.2997606768463271E-2</v>
      </c>
      <c r="D759" s="7">
        <f t="shared" si="47"/>
        <v>5.2931791027386942E-5</v>
      </c>
      <c r="E759" s="14">
        <f t="shared" si="45"/>
        <v>6.6548936361836173</v>
      </c>
      <c r="G759"/>
      <c r="H759" s="5">
        <f t="shared" si="46"/>
        <v>0.72754237696086776</v>
      </c>
    </row>
    <row r="760" spans="1:8" s="5" customFormat="1" x14ac:dyDescent="0.2">
      <c r="A760" s="3">
        <v>33242</v>
      </c>
      <c r="B760" s="4">
        <v>7.4129E-3</v>
      </c>
      <c r="C760" s="6">
        <f t="shared" si="44"/>
        <v>-1.3343271464033015E-2</v>
      </c>
      <c r="D760" s="7">
        <f t="shared" si="47"/>
        <v>5.6576618764589759E-5</v>
      </c>
      <c r="E760" s="14">
        <f t="shared" si="45"/>
        <v>6.6329806097721127</v>
      </c>
      <c r="G760"/>
      <c r="H760" s="5">
        <f t="shared" si="46"/>
        <v>0.75217430669087437</v>
      </c>
    </row>
    <row r="761" spans="1:8" s="5" customFormat="1" x14ac:dyDescent="0.2">
      <c r="A761" s="3">
        <v>33245</v>
      </c>
      <c r="B761" s="4">
        <v>7.3233200000000004E-3</v>
      </c>
      <c r="C761" s="6">
        <f t="shared" si="44"/>
        <v>-1.2084339462288672E-2</v>
      </c>
      <c r="D761" s="7">
        <f t="shared" si="47"/>
        <v>6.0393004833917469E-5</v>
      </c>
      <c r="E761" s="14">
        <f t="shared" si="45"/>
        <v>7.2966211369123837</v>
      </c>
      <c r="G761"/>
      <c r="H761" s="5">
        <f t="shared" si="46"/>
        <v>0.77712936396662735</v>
      </c>
    </row>
    <row r="762" spans="1:8" s="5" customFormat="1" x14ac:dyDescent="0.2">
      <c r="A762" s="3">
        <v>33246</v>
      </c>
      <c r="B762" s="4">
        <v>7.3217200000000003E-3</v>
      </c>
      <c r="C762" s="6">
        <f t="shared" si="44"/>
        <v>-2.1848014288601875E-4</v>
      </c>
      <c r="D762" s="7">
        <f t="shared" si="47"/>
        <v>6.3083699399248686E-5</v>
      </c>
      <c r="E762" s="14">
        <f t="shared" si="45"/>
        <v>9.6702914809616285</v>
      </c>
      <c r="G762"/>
      <c r="H762" s="5">
        <f t="shared" si="46"/>
        <v>0.79425247496780693</v>
      </c>
    </row>
    <row r="763" spans="1:8" s="5" customFormat="1" x14ac:dyDescent="0.2">
      <c r="A763" s="3">
        <v>33247</v>
      </c>
      <c r="B763" s="4">
        <v>7.4626900000000001E-3</v>
      </c>
      <c r="C763" s="6">
        <f t="shared" si="44"/>
        <v>1.9253672634299019E-2</v>
      </c>
      <c r="D763" s="7">
        <f t="shared" si="47"/>
        <v>6.1103153090059971E-5</v>
      </c>
      <c r="E763" s="14">
        <f t="shared" si="45"/>
        <v>3.6360930685403039</v>
      </c>
      <c r="G763"/>
      <c r="H763" s="5">
        <f t="shared" si="46"/>
        <v>0.78168505863973092</v>
      </c>
    </row>
    <row r="764" spans="1:8" s="5" customFormat="1" x14ac:dyDescent="0.2">
      <c r="A764" s="3">
        <v>33248</v>
      </c>
      <c r="B764" s="4">
        <v>7.4156500000000002E-3</v>
      </c>
      <c r="C764" s="6">
        <f t="shared" si="44"/>
        <v>-6.3033571004557244E-3</v>
      </c>
      <c r="D764" s="7">
        <f t="shared" si="47"/>
        <v>7.0830594054918861E-5</v>
      </c>
      <c r="E764" s="14">
        <f t="shared" si="45"/>
        <v>8.9942710982902643</v>
      </c>
      <c r="G764"/>
      <c r="H764" s="5">
        <f t="shared" si="46"/>
        <v>0.84160913763408529</v>
      </c>
    </row>
    <row r="765" spans="1:8" s="5" customFormat="1" x14ac:dyDescent="0.2">
      <c r="A765" s="3">
        <v>33249</v>
      </c>
      <c r="B765" s="4">
        <v>7.4571200000000002E-3</v>
      </c>
      <c r="C765" s="6">
        <f t="shared" si="44"/>
        <v>5.5922272491285389E-3</v>
      </c>
      <c r="D765" s="7">
        <f t="shared" si="47"/>
        <v>6.9853507570367094E-5</v>
      </c>
      <c r="E765" s="14">
        <f t="shared" si="45"/>
        <v>9.1214161233777116</v>
      </c>
      <c r="G765"/>
      <c r="H765" s="5">
        <f t="shared" si="46"/>
        <v>0.83578410831007721</v>
      </c>
    </row>
    <row r="766" spans="1:8" s="5" customFormat="1" x14ac:dyDescent="0.2">
      <c r="A766" s="3">
        <v>33252</v>
      </c>
      <c r="B766" s="4">
        <v>7.4046600000000004E-3</v>
      </c>
      <c r="C766" s="6">
        <f t="shared" si="44"/>
        <v>-7.0348874632565695E-3</v>
      </c>
      <c r="D766" s="7">
        <f t="shared" si="47"/>
        <v>6.8641334967462915E-5</v>
      </c>
      <c r="E766" s="14">
        <f t="shared" si="45"/>
        <v>8.8656267391711765</v>
      </c>
      <c r="G766"/>
      <c r="H766" s="5">
        <f t="shared" si="46"/>
        <v>0.82850066365370467</v>
      </c>
    </row>
    <row r="767" spans="1:8" s="5" customFormat="1" x14ac:dyDescent="0.2">
      <c r="A767" s="3">
        <v>33253</v>
      </c>
      <c r="B767" s="4">
        <v>7.3610000000000004E-3</v>
      </c>
      <c r="C767" s="6">
        <f t="shared" si="44"/>
        <v>-5.8962869328233912E-3</v>
      </c>
      <c r="D767" s="7">
        <f t="shared" si="47"/>
        <v>6.8039602050779622E-5</v>
      </c>
      <c r="E767" s="14">
        <f t="shared" si="45"/>
        <v>9.0844505784445921</v>
      </c>
      <c r="G767"/>
      <c r="H767" s="5">
        <f t="shared" si="46"/>
        <v>0.82486121287632164</v>
      </c>
    </row>
    <row r="768" spans="1:8" s="5" customFormat="1" x14ac:dyDescent="0.2">
      <c r="A768" s="3">
        <v>33254</v>
      </c>
      <c r="B768" s="4">
        <v>7.30994E-3</v>
      </c>
      <c r="C768" s="6">
        <f t="shared" si="44"/>
        <v>-6.9365575329439393E-3</v>
      </c>
      <c r="D768" s="7">
        <f t="shared" si="47"/>
        <v>6.6994174832117929E-5</v>
      </c>
      <c r="E768" s="14">
        <f t="shared" si="45"/>
        <v>8.8926957195333003</v>
      </c>
      <c r="G768"/>
      <c r="H768" s="5">
        <f t="shared" si="46"/>
        <v>0.81849969353762086</v>
      </c>
    </row>
    <row r="769" spans="1:8" s="5" customFormat="1" x14ac:dyDescent="0.2">
      <c r="A769" s="3">
        <v>33255</v>
      </c>
      <c r="B769" s="4">
        <v>7.5244500000000002E-3</v>
      </c>
      <c r="C769" s="6">
        <f t="shared" si="44"/>
        <v>2.9344974103754643E-2</v>
      </c>
      <c r="D769" s="7">
        <f t="shared" si="47"/>
        <v>6.6401030348918342E-5</v>
      </c>
      <c r="E769" s="14">
        <f t="shared" si="45"/>
        <v>-3.3487885063779306</v>
      </c>
      <c r="G769"/>
      <c r="H769" s="5">
        <f t="shared" si="46"/>
        <v>0.81486827370390569</v>
      </c>
    </row>
    <row r="770" spans="1:8" s="5" customFormat="1" x14ac:dyDescent="0.2">
      <c r="A770" s="3">
        <v>33256</v>
      </c>
      <c r="B770" s="4">
        <v>7.5443200000000002E-3</v>
      </c>
      <c r="C770" s="6">
        <f t="shared" si="44"/>
        <v>2.6407245712311142E-3</v>
      </c>
      <c r="D770" s="7">
        <f t="shared" si="47"/>
        <v>9.1370784771596883E-5</v>
      </c>
      <c r="E770" s="14">
        <f t="shared" si="45"/>
        <v>9.2242646848511534</v>
      </c>
      <c r="G770"/>
      <c r="H770" s="5">
        <f t="shared" si="46"/>
        <v>0.95588066604360644</v>
      </c>
    </row>
    <row r="771" spans="1:8" s="5" customFormat="1" x14ac:dyDescent="0.2">
      <c r="A771" s="3">
        <v>33259</v>
      </c>
      <c r="B771" s="4">
        <v>7.57576E-3</v>
      </c>
      <c r="C771" s="6">
        <f t="shared" ref="C771:C834" si="48">(B771-B770)/B770</f>
        <v>4.1673736002714318E-3</v>
      </c>
      <c r="D771" s="7">
        <f t="shared" si="47"/>
        <v>8.8719078325731767E-5</v>
      </c>
      <c r="E771" s="14">
        <f t="shared" si="45"/>
        <v>9.1342828629671633</v>
      </c>
      <c r="G771"/>
      <c r="H771" s="5">
        <f t="shared" si="46"/>
        <v>0.94190805456653648</v>
      </c>
    </row>
    <row r="772" spans="1:8" s="5" customFormat="1" x14ac:dyDescent="0.2">
      <c r="A772" s="3">
        <v>33260</v>
      </c>
      <c r="B772" s="4">
        <v>7.5976300000000002E-3</v>
      </c>
      <c r="C772" s="6">
        <f t="shared" si="48"/>
        <v>2.8868390762115249E-3</v>
      </c>
      <c r="D772" s="7">
        <f t="shared" si="47"/>
        <v>8.6477245617486411E-5</v>
      </c>
      <c r="E772" s="14">
        <f t="shared" ref="E772:E835" si="49">-LN(D772)-C772*C772/D772</f>
        <v>9.2592589148566251</v>
      </c>
      <c r="G772"/>
      <c r="H772" s="5">
        <f t="shared" si="46"/>
        <v>0.92993142552279839</v>
      </c>
    </row>
    <row r="773" spans="1:8" s="5" customFormat="1" x14ac:dyDescent="0.2">
      <c r="A773" s="3">
        <v>33261</v>
      </c>
      <c r="B773" s="4">
        <v>7.5643000000000004E-3</v>
      </c>
      <c r="C773" s="6">
        <f t="shared" si="48"/>
        <v>-4.3868943341541797E-3</v>
      </c>
      <c r="D773" s="7">
        <f t="shared" si="47"/>
        <v>8.4022034027604901E-5</v>
      </c>
      <c r="E773" s="14">
        <f t="shared" si="49"/>
        <v>9.1553863037702907</v>
      </c>
      <c r="G773"/>
      <c r="H773" s="5">
        <f t="shared" ref="H773:H836" si="50">SQRT(D773)*100</f>
        <v>0.91663533658486518</v>
      </c>
    </row>
    <row r="774" spans="1:8" s="5" customFormat="1" x14ac:dyDescent="0.2">
      <c r="A774" s="3">
        <v>33262</v>
      </c>
      <c r="B774" s="4">
        <v>7.5671599999999999E-3</v>
      </c>
      <c r="C774" s="6">
        <f t="shared" si="48"/>
        <v>3.7809182607769322E-4</v>
      </c>
      <c r="D774" s="7">
        <f t="shared" ref="D774:D837" si="51">$J$1*D773+(1-$J$1)*C773*C773</f>
        <v>8.1986779596140448E-5</v>
      </c>
      <c r="E774" s="14">
        <f t="shared" si="49"/>
        <v>9.4072089325225914</v>
      </c>
      <c r="G774"/>
      <c r="H774" s="5">
        <f t="shared" si="50"/>
        <v>0.90546551340258374</v>
      </c>
    </row>
    <row r="775" spans="1:8" s="5" customFormat="1" x14ac:dyDescent="0.2">
      <c r="A775" s="3">
        <v>33263</v>
      </c>
      <c r="B775" s="4">
        <v>7.5671599999999999E-3</v>
      </c>
      <c r="C775" s="6">
        <f t="shared" si="48"/>
        <v>0</v>
      </c>
      <c r="D775" s="7">
        <f t="shared" si="51"/>
        <v>7.9415303364750703E-5</v>
      </c>
      <c r="E775" s="14">
        <f t="shared" si="49"/>
        <v>9.440819470691368</v>
      </c>
      <c r="G775"/>
      <c r="H775" s="5">
        <f t="shared" si="50"/>
        <v>0.89115264329266675</v>
      </c>
    </row>
    <row r="776" spans="1:8" s="5" customFormat="1" x14ac:dyDescent="0.2">
      <c r="A776" s="3">
        <v>33266</v>
      </c>
      <c r="B776" s="4">
        <v>7.5700200000000002E-3</v>
      </c>
      <c r="C776" s="6">
        <f t="shared" si="48"/>
        <v>3.7794892667795612E-4</v>
      </c>
      <c r="D776" s="7">
        <f t="shared" si="51"/>
        <v>7.6920129634799655E-5</v>
      </c>
      <c r="E776" s="14">
        <f t="shared" si="49"/>
        <v>9.4708858906871729</v>
      </c>
      <c r="G776"/>
      <c r="H776" s="5">
        <f t="shared" si="50"/>
        <v>0.87704121701776172</v>
      </c>
    </row>
    <row r="777" spans="1:8" s="5" customFormat="1" x14ac:dyDescent="0.2">
      <c r="A777" s="3">
        <v>33267</v>
      </c>
      <c r="B777" s="4">
        <v>7.6074599999999999E-3</v>
      </c>
      <c r="C777" s="6">
        <f t="shared" si="48"/>
        <v>4.9458257706055855E-3</v>
      </c>
      <c r="D777" s="7">
        <f t="shared" si="51"/>
        <v>7.4507840635262772E-5</v>
      </c>
      <c r="E777" s="14">
        <f t="shared" si="49"/>
        <v>9.176302591409879</v>
      </c>
      <c r="G777"/>
      <c r="H777" s="5">
        <f t="shared" si="50"/>
        <v>0.86317924346721153</v>
      </c>
    </row>
    <row r="778" spans="1:8" s="5" customFormat="1" x14ac:dyDescent="0.2">
      <c r="A778" s="3">
        <v>33268</v>
      </c>
      <c r="B778" s="4">
        <v>7.6045599999999998E-3</v>
      </c>
      <c r="C778" s="6">
        <f t="shared" si="48"/>
        <v>-3.8120476479667651E-4</v>
      </c>
      <c r="D778" s="7">
        <f t="shared" si="51"/>
        <v>7.2935409677051145E-5</v>
      </c>
      <c r="E778" s="14">
        <f t="shared" si="49"/>
        <v>9.5239438997142223</v>
      </c>
      <c r="G778"/>
      <c r="H778" s="5">
        <f t="shared" si="50"/>
        <v>0.85402230460949402</v>
      </c>
    </row>
    <row r="779" spans="1:8" s="5" customFormat="1" x14ac:dyDescent="0.2">
      <c r="A779" s="3">
        <v>33269</v>
      </c>
      <c r="B779" s="4">
        <v>7.6144100000000003E-3</v>
      </c>
      <c r="C779" s="6">
        <f t="shared" si="48"/>
        <v>1.2952754662992315E-3</v>
      </c>
      <c r="D779" s="7">
        <f t="shared" si="51"/>
        <v>7.0648395472334424E-5</v>
      </c>
      <c r="E779" s="14">
        <f t="shared" si="49"/>
        <v>9.5340474369216448</v>
      </c>
      <c r="G779"/>
      <c r="H779" s="5">
        <f t="shared" si="50"/>
        <v>0.84052599883843226</v>
      </c>
    </row>
    <row r="780" spans="1:8" s="5" customFormat="1" x14ac:dyDescent="0.2">
      <c r="A780" s="3">
        <v>33270</v>
      </c>
      <c r="B780" s="4">
        <v>7.6132500000000002E-3</v>
      </c>
      <c r="C780" s="6">
        <f t="shared" si="48"/>
        <v>-1.5234272911493469E-4</v>
      </c>
      <c r="D780" s="7">
        <f t="shared" si="51"/>
        <v>6.8481385286141638E-5</v>
      </c>
      <c r="E780" s="14">
        <f t="shared" si="49"/>
        <v>9.5886096977754747</v>
      </c>
      <c r="G780"/>
      <c r="H780" s="5">
        <f t="shared" si="50"/>
        <v>0.82753480462238949</v>
      </c>
    </row>
    <row r="781" spans="1:8" s="5" customFormat="1" x14ac:dyDescent="0.2">
      <c r="A781" s="3">
        <v>33273</v>
      </c>
      <c r="B781" s="4">
        <v>7.63359E-3</v>
      </c>
      <c r="C781" s="6">
        <f t="shared" si="48"/>
        <v>2.6716579647325083E-3</v>
      </c>
      <c r="D781" s="7">
        <f t="shared" si="51"/>
        <v>6.6330476864702209E-5</v>
      </c>
      <c r="E781" s="14">
        <f t="shared" si="49"/>
        <v>9.5132520852428346</v>
      </c>
      <c r="G781"/>
      <c r="H781" s="5">
        <f t="shared" si="50"/>
        <v>0.81443524521414357</v>
      </c>
    </row>
    <row r="782" spans="1:8" s="5" customFormat="1" x14ac:dyDescent="0.2">
      <c r="A782" s="3">
        <v>33274</v>
      </c>
      <c r="B782" s="4">
        <v>7.71129E-3</v>
      </c>
      <c r="C782" s="6">
        <f t="shared" si="48"/>
        <v>1.0178697048177855E-2</v>
      </c>
      <c r="D782" s="7">
        <f t="shared" si="51"/>
        <v>6.4470682654414724E-5</v>
      </c>
      <c r="E782" s="14">
        <f t="shared" si="49"/>
        <v>8.0422769118602968</v>
      </c>
      <c r="G782"/>
      <c r="H782" s="5">
        <f t="shared" si="50"/>
        <v>0.80293637764404924</v>
      </c>
    </row>
    <row r="783" spans="1:8" s="5" customFormat="1" x14ac:dyDescent="0.2">
      <c r="A783" s="3">
        <v>33275</v>
      </c>
      <c r="B783" s="4">
        <v>7.7942300000000001E-3</v>
      </c>
      <c r="C783" s="6">
        <f t="shared" si="48"/>
        <v>1.0755658262106612E-2</v>
      </c>
      <c r="D783" s="7">
        <f t="shared" si="51"/>
        <v>6.570028320019383E-5</v>
      </c>
      <c r="E783" s="14">
        <f t="shared" si="49"/>
        <v>7.8696206249292366</v>
      </c>
      <c r="G783"/>
      <c r="H783" s="5">
        <f t="shared" si="50"/>
        <v>0.81055711211606685</v>
      </c>
    </row>
    <row r="784" spans="1:8" s="5" customFormat="1" x14ac:dyDescent="0.2">
      <c r="A784" s="3">
        <v>33276</v>
      </c>
      <c r="B784" s="4">
        <v>7.8339199999999994E-3</v>
      </c>
      <c r="C784" s="6">
        <f t="shared" si="48"/>
        <v>5.0922284818384041E-3</v>
      </c>
      <c r="D784" s="7">
        <f t="shared" si="51"/>
        <v>6.7270742702794256E-5</v>
      </c>
      <c r="E784" s="14">
        <f t="shared" si="49"/>
        <v>9.2213160711507509</v>
      </c>
      <c r="G784"/>
      <c r="H784" s="5">
        <f t="shared" si="50"/>
        <v>0.82018743408317496</v>
      </c>
    </row>
    <row r="785" spans="1:8" s="5" customFormat="1" x14ac:dyDescent="0.2">
      <c r="A785" s="3">
        <v>33277</v>
      </c>
      <c r="B785" s="4">
        <v>7.8216699999999993E-3</v>
      </c>
      <c r="C785" s="6">
        <f t="shared" si="48"/>
        <v>-1.5637126751358336E-3</v>
      </c>
      <c r="D785" s="7">
        <f t="shared" si="51"/>
        <v>6.5971870100948888E-5</v>
      </c>
      <c r="E785" s="14">
        <f t="shared" si="49"/>
        <v>9.5892178758110482</v>
      </c>
      <c r="G785"/>
      <c r="H785" s="5">
        <f t="shared" si="50"/>
        <v>0.81223069445169882</v>
      </c>
    </row>
    <row r="786" spans="1:8" s="5" customFormat="1" x14ac:dyDescent="0.2">
      <c r="A786" s="3">
        <v>33280</v>
      </c>
      <c r="B786" s="4">
        <v>7.8462099999999993E-3</v>
      </c>
      <c r="C786" s="6">
        <f t="shared" si="48"/>
        <v>3.1374374014756417E-3</v>
      </c>
      <c r="D786" s="7">
        <f t="shared" si="51"/>
        <v>6.3975906120048511E-5</v>
      </c>
      <c r="E786" s="14">
        <f t="shared" si="49"/>
        <v>9.503141190476887</v>
      </c>
      <c r="G786"/>
      <c r="H786" s="5">
        <f t="shared" si="50"/>
        <v>0.79984939907490404</v>
      </c>
    </row>
    <row r="787" spans="1:8" s="5" customFormat="1" x14ac:dyDescent="0.2">
      <c r="A787" s="3">
        <v>33281</v>
      </c>
      <c r="B787" s="4">
        <v>7.8033599999999996E-3</v>
      </c>
      <c r="C787" s="6">
        <f t="shared" si="48"/>
        <v>-5.461235424491527E-3</v>
      </c>
      <c r="D787" s="7">
        <f t="shared" si="51"/>
        <v>6.2275103901691717E-5</v>
      </c>
      <c r="E787" s="14">
        <f t="shared" si="49"/>
        <v>9.2050240174546794</v>
      </c>
      <c r="G787"/>
      <c r="H787" s="5">
        <f t="shared" si="50"/>
        <v>0.78914576537982961</v>
      </c>
    </row>
    <row r="788" spans="1:8" s="5" customFormat="1" x14ac:dyDescent="0.2">
      <c r="A788" s="3">
        <v>33282</v>
      </c>
      <c r="B788" s="4">
        <v>7.7489300000000002E-3</v>
      </c>
      <c r="C788" s="6">
        <f t="shared" si="48"/>
        <v>-6.9752004264828759E-3</v>
      </c>
      <c r="D788" s="7">
        <f t="shared" si="51"/>
        <v>6.1255547054326178E-5</v>
      </c>
      <c r="E788" s="14">
        <f t="shared" si="49"/>
        <v>8.90618651366675</v>
      </c>
      <c r="G788"/>
      <c r="H788" s="5">
        <f t="shared" si="50"/>
        <v>0.78265923015272865</v>
      </c>
    </row>
    <row r="789" spans="1:8" s="5" customFormat="1" x14ac:dyDescent="0.2">
      <c r="A789" s="3">
        <v>33283</v>
      </c>
      <c r="B789" s="4">
        <v>7.7041599999999998E-3</v>
      </c>
      <c r="C789" s="6">
        <f t="shared" si="48"/>
        <v>-5.7775718712132383E-3</v>
      </c>
      <c r="D789" s="7">
        <f t="shared" si="51"/>
        <v>6.0859596997272365E-5</v>
      </c>
      <c r="E789" s="14">
        <f t="shared" si="49"/>
        <v>9.1584599678441379</v>
      </c>
      <c r="G789"/>
      <c r="H789" s="5">
        <f t="shared" si="50"/>
        <v>0.78012561166309857</v>
      </c>
    </row>
    <row r="790" spans="1:8" s="5" customFormat="1" x14ac:dyDescent="0.2">
      <c r="A790" s="3">
        <v>33284</v>
      </c>
      <c r="B790" s="4">
        <v>7.6716500000000003E-3</v>
      </c>
      <c r="C790" s="6">
        <f t="shared" si="48"/>
        <v>-4.2197981350334734E-3</v>
      </c>
      <c r="D790" s="7">
        <f t="shared" si="51"/>
        <v>5.9996217705879785E-5</v>
      </c>
      <c r="E790" s="14">
        <f t="shared" si="49"/>
        <v>9.4244320547326872</v>
      </c>
      <c r="G790"/>
      <c r="H790" s="5">
        <f t="shared" si="50"/>
        <v>0.77457225425314447</v>
      </c>
    </row>
    <row r="791" spans="1:8" s="5" customFormat="1" x14ac:dyDescent="0.2">
      <c r="A791" s="3">
        <v>33287</v>
      </c>
      <c r="B791" s="4">
        <v>7.6846199999999996E-3</v>
      </c>
      <c r="C791" s="6">
        <f t="shared" si="48"/>
        <v>1.6906402142953993E-3</v>
      </c>
      <c r="D791" s="7">
        <f t="shared" si="51"/>
        <v>5.8670652216233792E-5</v>
      </c>
      <c r="E791" s="14">
        <f t="shared" si="49"/>
        <v>9.6948538132314734</v>
      </c>
      <c r="G791"/>
      <c r="H791" s="5">
        <f t="shared" si="50"/>
        <v>0.76596770308044837</v>
      </c>
    </row>
    <row r="792" spans="1:8" s="5" customFormat="1" x14ac:dyDescent="0.2">
      <c r="A792" s="3">
        <v>33288</v>
      </c>
      <c r="B792" s="4">
        <v>7.6074599999999999E-3</v>
      </c>
      <c r="C792" s="6">
        <f t="shared" si="48"/>
        <v>-1.0040834810309389E-2</v>
      </c>
      <c r="D792" s="7">
        <f t="shared" si="51"/>
        <v>5.6917065714026713E-5</v>
      </c>
      <c r="E792" s="14">
        <f t="shared" si="49"/>
        <v>8.0025948654326022</v>
      </c>
      <c r="G792"/>
      <c r="H792" s="5">
        <f t="shared" si="50"/>
        <v>0.75443399786877785</v>
      </c>
    </row>
    <row r="793" spans="1:8" s="5" customFormat="1" x14ac:dyDescent="0.2">
      <c r="A793" s="3">
        <v>33289</v>
      </c>
      <c r="B793" s="4">
        <v>7.5912899999999997E-3</v>
      </c>
      <c r="C793" s="6">
        <f t="shared" si="48"/>
        <v>-2.1255451885386512E-3</v>
      </c>
      <c r="D793" s="7">
        <f t="shared" si="51"/>
        <v>5.8296414035748732E-5</v>
      </c>
      <c r="E793" s="14">
        <f t="shared" si="49"/>
        <v>9.6724704854589429</v>
      </c>
      <c r="G793"/>
      <c r="H793" s="5">
        <f t="shared" si="50"/>
        <v>0.76352088403493412</v>
      </c>
    </row>
    <row r="794" spans="1:8" s="5" customFormat="1" x14ac:dyDescent="0.2">
      <c r="A794" s="3">
        <v>33290</v>
      </c>
      <c r="B794" s="4">
        <v>7.6144100000000003E-3</v>
      </c>
      <c r="C794" s="6">
        <f t="shared" si="48"/>
        <v>3.0455956760972913E-3</v>
      </c>
      <c r="D794" s="7">
        <f t="shared" si="51"/>
        <v>5.6606731769163697E-5</v>
      </c>
      <c r="E794" s="14">
        <f t="shared" si="49"/>
        <v>9.6155213375140836</v>
      </c>
      <c r="G794"/>
      <c r="H794" s="5">
        <f t="shared" si="50"/>
        <v>0.75237445310937889</v>
      </c>
    </row>
    <row r="795" spans="1:8" s="5" customFormat="1" x14ac:dyDescent="0.2">
      <c r="A795" s="3">
        <v>33291</v>
      </c>
      <c r="B795" s="4">
        <v>7.5671599999999999E-3</v>
      </c>
      <c r="C795" s="6">
        <f t="shared" si="48"/>
        <v>-6.2053396126555329E-3</v>
      </c>
      <c r="D795" s="7">
        <f t="shared" si="51"/>
        <v>5.5119622115283915E-5</v>
      </c>
      <c r="E795" s="14">
        <f t="shared" si="49"/>
        <v>9.1074107431167732</v>
      </c>
      <c r="G795"/>
      <c r="H795" s="5">
        <f t="shared" si="50"/>
        <v>0.74242590280299303</v>
      </c>
    </row>
    <row r="796" spans="1:8" s="5" customFormat="1" x14ac:dyDescent="0.2">
      <c r="A796" s="3">
        <v>33294</v>
      </c>
      <c r="B796" s="4">
        <v>7.5075100000000002E-3</v>
      </c>
      <c r="C796" s="6">
        <f t="shared" si="48"/>
        <v>-7.8827459707472326E-3</v>
      </c>
      <c r="D796" s="7">
        <f t="shared" si="51"/>
        <v>5.4597641167142029E-5</v>
      </c>
      <c r="E796" s="14">
        <f t="shared" si="49"/>
        <v>8.6774178886220614</v>
      </c>
      <c r="G796"/>
      <c r="H796" s="5">
        <f t="shared" si="50"/>
        <v>0.73890216650881479</v>
      </c>
    </row>
    <row r="797" spans="1:8" s="5" customFormat="1" x14ac:dyDescent="0.2">
      <c r="A797" s="3">
        <v>33295</v>
      </c>
      <c r="B797" s="4">
        <v>7.5357999999999996E-3</v>
      </c>
      <c r="C797" s="6">
        <f t="shared" si="48"/>
        <v>3.7682267489486383E-3</v>
      </c>
      <c r="D797" s="7">
        <f t="shared" si="51"/>
        <v>5.4834544082578643E-5</v>
      </c>
      <c r="E797" s="14">
        <f t="shared" si="49"/>
        <v>9.552237868383763</v>
      </c>
      <c r="G797"/>
      <c r="H797" s="5">
        <f t="shared" si="50"/>
        <v>0.7405035049382187</v>
      </c>
    </row>
    <row r="798" spans="1:8" s="5" customFormat="1" x14ac:dyDescent="0.2">
      <c r="A798" s="3">
        <v>33296</v>
      </c>
      <c r="B798" s="4">
        <v>7.5643000000000004E-3</v>
      </c>
      <c r="C798" s="6">
        <f t="shared" si="48"/>
        <v>3.7819475039147466E-3</v>
      </c>
      <c r="D798" s="7">
        <f t="shared" si="51"/>
        <v>5.3557820223396353E-5</v>
      </c>
      <c r="E798" s="14">
        <f t="shared" si="49"/>
        <v>9.567689194132587</v>
      </c>
      <c r="G798"/>
      <c r="H798" s="5">
        <f t="shared" si="50"/>
        <v>0.73183208609213324</v>
      </c>
    </row>
    <row r="799" spans="1:8" s="5" customFormat="1" x14ac:dyDescent="0.2">
      <c r="A799" s="3">
        <v>33297</v>
      </c>
      <c r="B799" s="4">
        <v>7.5244500000000002E-3</v>
      </c>
      <c r="C799" s="6">
        <f t="shared" si="48"/>
        <v>-5.2681675766429311E-3</v>
      </c>
      <c r="D799" s="7">
        <f t="shared" si="51"/>
        <v>5.232446499648062E-5</v>
      </c>
      <c r="E799" s="14">
        <f t="shared" si="49"/>
        <v>9.3276332627369651</v>
      </c>
      <c r="G799"/>
      <c r="H799" s="5">
        <f t="shared" si="50"/>
        <v>0.72335651650123833</v>
      </c>
    </row>
    <row r="800" spans="1:8" s="5" customFormat="1" x14ac:dyDescent="0.2">
      <c r="A800" s="3">
        <v>33298</v>
      </c>
      <c r="B800" s="4">
        <v>7.4432500000000002E-3</v>
      </c>
      <c r="C800" s="6">
        <f t="shared" si="48"/>
        <v>-1.0791486420934424E-2</v>
      </c>
      <c r="D800" s="7">
        <f t="shared" si="51"/>
        <v>5.1552465140348273E-5</v>
      </c>
      <c r="E800" s="14">
        <f t="shared" si="49"/>
        <v>7.6139268141798597</v>
      </c>
      <c r="G800"/>
      <c r="H800" s="5">
        <f t="shared" si="50"/>
        <v>0.71800045362345188</v>
      </c>
    </row>
    <row r="801" spans="1:8" s="5" customFormat="1" x14ac:dyDescent="0.2">
      <c r="A801" s="3">
        <v>33301</v>
      </c>
      <c r="B801" s="4">
        <v>7.3909800000000001E-3</v>
      </c>
      <c r="C801" s="6">
        <f t="shared" si="48"/>
        <v>-7.0224700231753725E-3</v>
      </c>
      <c r="D801" s="7">
        <f t="shared" si="51"/>
        <v>5.3591694802259234E-5</v>
      </c>
      <c r="E801" s="14">
        <f t="shared" si="49"/>
        <v>8.9139163065049924</v>
      </c>
      <c r="G801"/>
      <c r="H801" s="5">
        <f t="shared" si="50"/>
        <v>0.73206348633338647</v>
      </c>
    </row>
    <row r="802" spans="1:8" s="5" customFormat="1" x14ac:dyDescent="0.2">
      <c r="A802" s="3">
        <v>33302</v>
      </c>
      <c r="B802" s="4">
        <v>7.3855199999999996E-3</v>
      </c>
      <c r="C802" s="6">
        <f t="shared" si="48"/>
        <v>-7.3873829992782201E-4</v>
      </c>
      <c r="D802" s="7">
        <f t="shared" si="51"/>
        <v>5.3457326696682172E-5</v>
      </c>
      <c r="E802" s="14">
        <f t="shared" si="49"/>
        <v>9.8264180706580113</v>
      </c>
      <c r="G802"/>
      <c r="H802" s="5">
        <f t="shared" si="50"/>
        <v>0.73114517502806631</v>
      </c>
    </row>
    <row r="803" spans="1:8" s="5" customFormat="1" x14ac:dyDescent="0.2">
      <c r="A803" s="3">
        <v>33303</v>
      </c>
      <c r="B803" s="4">
        <v>7.35565E-3</v>
      </c>
      <c r="C803" s="6">
        <f t="shared" si="48"/>
        <v>-4.0444003942849728E-3</v>
      </c>
      <c r="D803" s="7">
        <f t="shared" si="51"/>
        <v>5.1794881175166836E-5</v>
      </c>
      <c r="E803" s="14">
        <f t="shared" si="49"/>
        <v>9.5524124544304474</v>
      </c>
      <c r="G803"/>
      <c r="H803" s="5">
        <f t="shared" si="50"/>
        <v>0.71968660662240225</v>
      </c>
    </row>
    <row r="804" spans="1:8" s="5" customFormat="1" x14ac:dyDescent="0.2">
      <c r="A804" s="3">
        <v>33304</v>
      </c>
      <c r="B804" s="4">
        <v>7.3637700000000004E-3</v>
      </c>
      <c r="C804" s="6">
        <f t="shared" si="48"/>
        <v>1.1039133183335735E-3</v>
      </c>
      <c r="D804" s="7">
        <f t="shared" si="51"/>
        <v>5.0681453021194164E-5</v>
      </c>
      <c r="E804" s="14">
        <f t="shared" si="49"/>
        <v>9.865905747949812</v>
      </c>
      <c r="G804"/>
      <c r="H804" s="5">
        <f t="shared" si="50"/>
        <v>0.71190907439921125</v>
      </c>
    </row>
    <row r="805" spans="1:8" s="5" customFormat="1" x14ac:dyDescent="0.2">
      <c r="A805" s="3">
        <v>33305</v>
      </c>
      <c r="B805" s="4">
        <v>7.3475399999999996E-3</v>
      </c>
      <c r="C805" s="6">
        <f t="shared" si="48"/>
        <v>-2.2040340749372614E-3</v>
      </c>
      <c r="D805" s="7">
        <f t="shared" si="51"/>
        <v>4.9127365272100401E-5</v>
      </c>
      <c r="E805" s="14">
        <f t="shared" si="49"/>
        <v>9.8222132758049625</v>
      </c>
      <c r="G805"/>
      <c r="H805" s="5">
        <f t="shared" si="50"/>
        <v>0.70090916153307914</v>
      </c>
    </row>
    <row r="806" spans="1:8" s="5" customFormat="1" x14ac:dyDescent="0.2">
      <c r="A806" s="3">
        <v>33308</v>
      </c>
      <c r="B806" s="4">
        <v>7.2411300000000001E-3</v>
      </c>
      <c r="C806" s="6">
        <f t="shared" si="48"/>
        <v>-1.4482398190414683E-2</v>
      </c>
      <c r="D806" s="7">
        <f t="shared" si="51"/>
        <v>4.7736445185525439E-5</v>
      </c>
      <c r="E806" s="14">
        <f t="shared" si="49"/>
        <v>5.5561104132792662</v>
      </c>
      <c r="G806"/>
      <c r="H806" s="5">
        <f t="shared" si="50"/>
        <v>0.69091566189749554</v>
      </c>
    </row>
    <row r="807" spans="1:8" s="5" customFormat="1" x14ac:dyDescent="0.2">
      <c r="A807" s="3">
        <v>33309</v>
      </c>
      <c r="B807" s="4">
        <v>7.3367600000000003E-3</v>
      </c>
      <c r="C807" s="6">
        <f t="shared" si="48"/>
        <v>1.3206502300055404E-2</v>
      </c>
      <c r="D807" s="7">
        <f t="shared" si="51"/>
        <v>5.2826479990630601E-5</v>
      </c>
      <c r="E807" s="14">
        <f t="shared" si="49"/>
        <v>6.5469018271190773</v>
      </c>
      <c r="G807"/>
      <c r="H807" s="5">
        <f t="shared" si="50"/>
        <v>0.7268182715825916</v>
      </c>
    </row>
    <row r="808" spans="1:8" s="5" customFormat="1" x14ac:dyDescent="0.2">
      <c r="A808" s="3">
        <v>33310</v>
      </c>
      <c r="B808" s="4">
        <v>7.3367600000000003E-3</v>
      </c>
      <c r="C808" s="6">
        <f t="shared" si="48"/>
        <v>0</v>
      </c>
      <c r="D808" s="7">
        <f t="shared" si="51"/>
        <v>5.6646603336545952E-5</v>
      </c>
      <c r="E808" s="14">
        <f t="shared" si="49"/>
        <v>9.7786785310425621</v>
      </c>
      <c r="G808"/>
      <c r="H808" s="5">
        <f t="shared" si="50"/>
        <v>0.75263937803270664</v>
      </c>
    </row>
    <row r="809" spans="1:8" s="5" customFormat="1" x14ac:dyDescent="0.2">
      <c r="A809" s="3">
        <v>33311</v>
      </c>
      <c r="B809" s="4">
        <v>7.33945E-3</v>
      </c>
      <c r="C809" s="6">
        <f t="shared" si="48"/>
        <v>3.6664685774096971E-4</v>
      </c>
      <c r="D809" s="7">
        <f t="shared" si="51"/>
        <v>5.4866806363573061E-5</v>
      </c>
      <c r="E809" s="14">
        <f t="shared" si="49"/>
        <v>9.8081518984973144</v>
      </c>
      <c r="G809"/>
      <c r="H809" s="5">
        <f t="shared" si="50"/>
        <v>0.74072131306972033</v>
      </c>
    </row>
    <row r="810" spans="1:8" s="5" customFormat="1" x14ac:dyDescent="0.2">
      <c r="A810" s="3">
        <v>33312</v>
      </c>
      <c r="B810" s="4">
        <v>7.2966100000000002E-3</v>
      </c>
      <c r="C810" s="6">
        <f t="shared" si="48"/>
        <v>-5.8369496351906094E-3</v>
      </c>
      <c r="D810" s="7">
        <f t="shared" si="51"/>
        <v>5.3147153071350352E-5</v>
      </c>
      <c r="E810" s="14">
        <f t="shared" si="49"/>
        <v>9.2013960456055344</v>
      </c>
      <c r="G810"/>
      <c r="H810" s="5">
        <f t="shared" si="50"/>
        <v>0.72902093983198002</v>
      </c>
    </row>
    <row r="811" spans="1:8" s="5" customFormat="1" x14ac:dyDescent="0.2">
      <c r="A811" s="3">
        <v>33315</v>
      </c>
      <c r="B811" s="4">
        <v>7.2500500000000001E-3</v>
      </c>
      <c r="C811" s="6">
        <f t="shared" si="48"/>
        <v>-6.3810454443913233E-3</v>
      </c>
      <c r="D811" s="7">
        <f t="shared" si="51"/>
        <v>5.2547761562809577E-5</v>
      </c>
      <c r="E811" s="14">
        <f t="shared" si="49"/>
        <v>9.0789169738901609</v>
      </c>
      <c r="G811"/>
      <c r="H811" s="5">
        <f t="shared" si="50"/>
        <v>0.72489834847935453</v>
      </c>
    </row>
    <row r="812" spans="1:8" s="5" customFormat="1" x14ac:dyDescent="0.2">
      <c r="A812" s="3">
        <v>33316</v>
      </c>
      <c r="B812" s="4">
        <v>7.2463800000000002E-3</v>
      </c>
      <c r="C812" s="6">
        <f t="shared" si="48"/>
        <v>-5.0620340549373981E-4</v>
      </c>
      <c r="D812" s="7">
        <f t="shared" si="51"/>
        <v>5.2176070523755255E-5</v>
      </c>
      <c r="E812" s="14">
        <f t="shared" si="49"/>
        <v>9.855975487501107</v>
      </c>
      <c r="G812"/>
      <c r="H812" s="5">
        <f t="shared" si="50"/>
        <v>0.72233005284118734</v>
      </c>
    </row>
    <row r="813" spans="1:8" s="5" customFormat="1" x14ac:dyDescent="0.2">
      <c r="A813" s="3">
        <v>33317</v>
      </c>
      <c r="B813" s="4">
        <v>7.2202200000000003E-3</v>
      </c>
      <c r="C813" s="6">
        <f t="shared" si="48"/>
        <v>-3.6100784115654849E-3</v>
      </c>
      <c r="D813" s="7">
        <f t="shared" si="51"/>
        <v>5.0544785532232275E-5</v>
      </c>
      <c r="E813" s="14">
        <f t="shared" si="49"/>
        <v>9.6348068425714182</v>
      </c>
      <c r="G813"/>
      <c r="H813" s="5">
        <f t="shared" si="50"/>
        <v>0.71094856025054498</v>
      </c>
    </row>
    <row r="814" spans="1:8" s="5" customFormat="1" x14ac:dyDescent="0.2">
      <c r="A814" s="3">
        <v>33318</v>
      </c>
      <c r="B814" s="4">
        <v>7.2700799999999999E-3</v>
      </c>
      <c r="C814" s="6">
        <f t="shared" si="48"/>
        <v>6.905606754364778E-3</v>
      </c>
      <c r="D814" s="7">
        <f t="shared" si="51"/>
        <v>4.9366180768384061E-5</v>
      </c>
      <c r="E814" s="14">
        <f t="shared" si="49"/>
        <v>8.9502515712778674</v>
      </c>
      <c r="G814"/>
      <c r="H814" s="5">
        <f t="shared" si="50"/>
        <v>0.70261070848930318</v>
      </c>
    </row>
    <row r="815" spans="1:8" s="5" customFormat="1" x14ac:dyDescent="0.2">
      <c r="A815" s="3">
        <v>33319</v>
      </c>
      <c r="B815" s="4">
        <v>7.2939500000000004E-3</v>
      </c>
      <c r="C815" s="6">
        <f t="shared" si="48"/>
        <v>3.2833201285268508E-3</v>
      </c>
      <c r="D815" s="7">
        <f t="shared" si="51"/>
        <v>4.9313434787423926E-5</v>
      </c>
      <c r="E815" s="14">
        <f t="shared" si="49"/>
        <v>9.698708442344758</v>
      </c>
      <c r="G815"/>
      <c r="H815" s="5">
        <f t="shared" si="50"/>
        <v>0.70223525109057239</v>
      </c>
    </row>
    <row r="816" spans="1:8" s="5" customFormat="1" x14ac:dyDescent="0.2">
      <c r="A816" s="3">
        <v>33322</v>
      </c>
      <c r="B816" s="4">
        <v>7.2306599999999999E-3</v>
      </c>
      <c r="C816" s="6">
        <f t="shared" si="48"/>
        <v>-8.6770542710054993E-3</v>
      </c>
      <c r="D816" s="7">
        <f t="shared" si="51"/>
        <v>4.8102747005738734E-5</v>
      </c>
      <c r="E816" s="14">
        <f t="shared" si="49"/>
        <v>8.3769535765431389</v>
      </c>
      <c r="G816"/>
      <c r="H816" s="5">
        <f t="shared" si="50"/>
        <v>0.69356143928089553</v>
      </c>
    </row>
    <row r="817" spans="1:8" s="5" customFormat="1" x14ac:dyDescent="0.2">
      <c r="A817" s="3">
        <v>33323</v>
      </c>
      <c r="B817" s="4">
        <v>7.2098099999999997E-3</v>
      </c>
      <c r="C817" s="6">
        <f t="shared" si="48"/>
        <v>-2.8835541983719616E-3</v>
      </c>
      <c r="D817" s="7">
        <f t="shared" si="51"/>
        <v>4.8956991559472093E-5</v>
      </c>
      <c r="E817" s="14">
        <f t="shared" si="49"/>
        <v>9.7547277686709233</v>
      </c>
      <c r="G817"/>
      <c r="H817" s="5">
        <f t="shared" si="50"/>
        <v>0.69969272941393423</v>
      </c>
    </row>
    <row r="818" spans="1:8" s="5" customFormat="1" x14ac:dyDescent="0.2">
      <c r="A818" s="3">
        <v>33324</v>
      </c>
      <c r="B818" s="4">
        <v>7.1942400000000002E-3</v>
      </c>
      <c r="C818" s="6">
        <f t="shared" si="48"/>
        <v>-2.159557602766158E-3</v>
      </c>
      <c r="D818" s="7">
        <f t="shared" si="51"/>
        <v>4.7680044764809173E-5</v>
      </c>
      <c r="E818" s="14">
        <f t="shared" si="49"/>
        <v>9.8531854180530321</v>
      </c>
      <c r="G818"/>
      <c r="H818" s="5">
        <f t="shared" si="50"/>
        <v>0.69050738420967783</v>
      </c>
    </row>
    <row r="819" spans="1:8" s="5" customFormat="1" x14ac:dyDescent="0.2">
      <c r="A819" s="3">
        <v>33325</v>
      </c>
      <c r="B819" s="4">
        <v>7.0871700000000003E-3</v>
      </c>
      <c r="C819" s="6">
        <f t="shared" si="48"/>
        <v>-1.4882739524953283E-2</v>
      </c>
      <c r="D819" s="7">
        <f t="shared" si="51"/>
        <v>4.6328500714531707E-5</v>
      </c>
      <c r="E819" s="14">
        <f t="shared" si="49"/>
        <v>5.1987667354742211</v>
      </c>
      <c r="G819"/>
      <c r="H819" s="5">
        <f t="shared" si="50"/>
        <v>0.68065042947559873</v>
      </c>
    </row>
    <row r="820" spans="1:8" s="5" customFormat="1" x14ac:dyDescent="0.2">
      <c r="A820" s="3">
        <v>33330</v>
      </c>
      <c r="B820" s="4">
        <v>7.2202200000000003E-3</v>
      </c>
      <c r="C820" s="6">
        <f t="shared" si="48"/>
        <v>1.8773360876061955E-2</v>
      </c>
      <c r="D820" s="7">
        <f t="shared" si="51"/>
        <v>5.1832139985163009E-5</v>
      </c>
      <c r="E820" s="14">
        <f t="shared" si="49"/>
        <v>3.0678758377109006</v>
      </c>
      <c r="G820"/>
      <c r="H820" s="5">
        <f t="shared" si="50"/>
        <v>0.71994541449448102</v>
      </c>
    </row>
    <row r="821" spans="1:8" s="5" customFormat="1" x14ac:dyDescent="0.2">
      <c r="A821" s="3">
        <v>33331</v>
      </c>
      <c r="B821" s="4">
        <v>7.2886299999999999E-3</v>
      </c>
      <c r="C821" s="6">
        <f t="shared" si="48"/>
        <v>9.4747805468530944E-3</v>
      </c>
      <c r="D821" s="7">
        <f t="shared" si="51"/>
        <v>6.127700142181769E-5</v>
      </c>
      <c r="E821" s="14">
        <f t="shared" si="49"/>
        <v>8.235095206344301</v>
      </c>
      <c r="G821"/>
      <c r="H821" s="5">
        <f t="shared" si="50"/>
        <v>0.78279627887348635</v>
      </c>
    </row>
    <row r="822" spans="1:8" s="5" customFormat="1" x14ac:dyDescent="0.2">
      <c r="A822" s="3">
        <v>33332</v>
      </c>
      <c r="B822" s="4">
        <v>7.3529399999999996E-3</v>
      </c>
      <c r="C822" s="6">
        <f t="shared" si="48"/>
        <v>8.8233316823600211E-3</v>
      </c>
      <c r="D822" s="7">
        <f t="shared" si="51"/>
        <v>6.2172277741087413E-5</v>
      </c>
      <c r="E822" s="14">
        <f t="shared" si="49"/>
        <v>8.4334165400529209</v>
      </c>
      <c r="G822"/>
      <c r="H822" s="5">
        <f t="shared" si="50"/>
        <v>0.78849399326239267</v>
      </c>
    </row>
    <row r="823" spans="1:8" s="5" customFormat="1" x14ac:dyDescent="0.2">
      <c r="A823" s="3">
        <v>33333</v>
      </c>
      <c r="B823" s="4">
        <v>7.3421399999999996E-3</v>
      </c>
      <c r="C823" s="6">
        <f t="shared" si="48"/>
        <v>-1.468800235008044E-3</v>
      </c>
      <c r="D823" s="7">
        <f t="shared" si="51"/>
        <v>6.2664898033476516E-5</v>
      </c>
      <c r="E823" s="14">
        <f t="shared" si="49"/>
        <v>9.6432819525063813</v>
      </c>
      <c r="G823"/>
      <c r="H823" s="5">
        <f t="shared" si="50"/>
        <v>0.79161163478991725</v>
      </c>
    </row>
    <row r="824" spans="1:8" s="5" customFormat="1" x14ac:dyDescent="0.2">
      <c r="A824" s="3">
        <v>33336</v>
      </c>
      <c r="B824" s="4">
        <v>7.2939500000000004E-3</v>
      </c>
      <c r="C824" s="6">
        <f t="shared" si="48"/>
        <v>-6.563481491772041E-3</v>
      </c>
      <c r="D824" s="7">
        <f t="shared" si="51"/>
        <v>6.076379361517551E-5</v>
      </c>
      <c r="E824" s="14">
        <f t="shared" si="49"/>
        <v>8.9995533164398331</v>
      </c>
      <c r="G824"/>
      <c r="H824" s="5">
        <f t="shared" si="50"/>
        <v>0.77951134446636183</v>
      </c>
    </row>
    <row r="825" spans="1:8" s="5" customFormat="1" x14ac:dyDescent="0.2">
      <c r="A825" s="3">
        <v>33337</v>
      </c>
      <c r="B825" s="4">
        <v>7.3991899999999999E-3</v>
      </c>
      <c r="C825" s="6">
        <f t="shared" si="48"/>
        <v>1.4428396136524036E-2</v>
      </c>
      <c r="D825" s="7">
        <f t="shared" si="51"/>
        <v>6.0208158759640881E-5</v>
      </c>
      <c r="E825" s="14">
        <f t="shared" si="49"/>
        <v>6.2600547644375544</v>
      </c>
      <c r="G825"/>
      <c r="H825" s="5">
        <f t="shared" si="50"/>
        <v>0.77593916488111936</v>
      </c>
    </row>
    <row r="826" spans="1:8" s="5" customFormat="1" x14ac:dyDescent="0.2">
      <c r="A826" s="3">
        <v>33338</v>
      </c>
      <c r="B826" s="4">
        <v>7.3421399999999996E-3</v>
      </c>
      <c r="C826" s="6">
        <f t="shared" si="48"/>
        <v>-7.710303425104684E-3</v>
      </c>
      <c r="D826" s="7">
        <f t="shared" si="51"/>
        <v>6.4857287828692567E-5</v>
      </c>
      <c r="E826" s="14">
        <f t="shared" si="49"/>
        <v>8.7267121940568515</v>
      </c>
      <c r="G826"/>
      <c r="H826" s="5">
        <f t="shared" si="50"/>
        <v>0.80534022517624537</v>
      </c>
    </row>
    <row r="827" spans="1:8" s="5" customFormat="1" x14ac:dyDescent="0.2">
      <c r="A827" s="3">
        <v>33339</v>
      </c>
      <c r="B827" s="4">
        <v>7.3692000000000002E-3</v>
      </c>
      <c r="C827" s="6">
        <f t="shared" si="48"/>
        <v>3.6855739607254325E-3</v>
      </c>
      <c r="D827" s="7">
        <f t="shared" si="51"/>
        <v>6.4687356231035893E-5</v>
      </c>
      <c r="E827" s="14">
        <f t="shared" si="49"/>
        <v>9.4359585460545876</v>
      </c>
      <c r="G827"/>
      <c r="H827" s="5">
        <f t="shared" si="50"/>
        <v>0.80428450333843871</v>
      </c>
    </row>
    <row r="828" spans="1:8" s="5" customFormat="1" x14ac:dyDescent="0.2">
      <c r="A828" s="3">
        <v>33340</v>
      </c>
      <c r="B828" s="4">
        <v>7.3367600000000003E-3</v>
      </c>
      <c r="C828" s="6">
        <f t="shared" si="48"/>
        <v>-4.4021060630733185E-3</v>
      </c>
      <c r="D828" s="7">
        <f t="shared" si="51"/>
        <v>6.3081707125647277E-5</v>
      </c>
      <c r="E828" s="14">
        <f t="shared" si="49"/>
        <v>9.3638823115876164</v>
      </c>
      <c r="G828"/>
      <c r="H828" s="5">
        <f t="shared" si="50"/>
        <v>0.79423993305327623</v>
      </c>
    </row>
    <row r="829" spans="1:8" s="5" customFormat="1" x14ac:dyDescent="0.2">
      <c r="A829" s="3">
        <v>33343</v>
      </c>
      <c r="B829" s="4">
        <v>7.4377100000000002E-3</v>
      </c>
      <c r="C829" s="6">
        <f t="shared" si="48"/>
        <v>1.3759479661321867E-2</v>
      </c>
      <c r="D829" s="7">
        <f t="shared" si="51"/>
        <v>6.170858386828594E-5</v>
      </c>
      <c r="E829" s="14">
        <f t="shared" si="49"/>
        <v>6.6250657141430906</v>
      </c>
      <c r="G829"/>
      <c r="H829" s="5">
        <f t="shared" si="50"/>
        <v>0.78554811353784026</v>
      </c>
    </row>
    <row r="830" spans="1:8" s="5" customFormat="1" x14ac:dyDescent="0.2">
      <c r="A830" s="3">
        <v>33344</v>
      </c>
      <c r="B830" s="4">
        <v>7.4238999999999998E-3</v>
      </c>
      <c r="C830" s="6">
        <f t="shared" si="48"/>
        <v>-1.8567542966854561E-3</v>
      </c>
      <c r="D830" s="7">
        <f t="shared" si="51"/>
        <v>6.5718149093444333E-5</v>
      </c>
      <c r="E830" s="14">
        <f t="shared" si="49"/>
        <v>9.5776760005964992</v>
      </c>
      <c r="G830"/>
      <c r="H830" s="5">
        <f t="shared" si="50"/>
        <v>0.81066731211665577</v>
      </c>
    </row>
    <row r="831" spans="1:8" s="5" customFormat="1" x14ac:dyDescent="0.2">
      <c r="A831" s="3">
        <v>33345</v>
      </c>
      <c r="B831" s="4">
        <v>7.3367600000000003E-3</v>
      </c>
      <c r="C831" s="6">
        <f t="shared" si="48"/>
        <v>-1.1737765864303053E-2</v>
      </c>
      <c r="D831" s="7">
        <f t="shared" si="51"/>
        <v>6.3761649652374066E-5</v>
      </c>
      <c r="E831" s="14">
        <f t="shared" si="49"/>
        <v>7.4995747277811997</v>
      </c>
      <c r="G831"/>
      <c r="H831" s="5">
        <f t="shared" si="50"/>
        <v>0.79850892075401425</v>
      </c>
    </row>
    <row r="832" spans="1:8" s="5" customFormat="1" x14ac:dyDescent="0.2">
      <c r="A832" s="3">
        <v>33346</v>
      </c>
      <c r="B832" s="4">
        <v>7.32601E-3</v>
      </c>
      <c r="C832" s="6">
        <f t="shared" si="48"/>
        <v>-1.4652244314929672E-3</v>
      </c>
      <c r="D832" s="7">
        <f t="shared" si="51"/>
        <v>6.6087102400518098E-5</v>
      </c>
      <c r="E832" s="14">
        <f t="shared" si="49"/>
        <v>9.5920513003104855</v>
      </c>
      <c r="G832"/>
      <c r="H832" s="5">
        <f t="shared" si="50"/>
        <v>0.81293974192751894</v>
      </c>
    </row>
    <row r="833" spans="1:8" s="5" customFormat="1" x14ac:dyDescent="0.2">
      <c r="A833" s="3">
        <v>33347</v>
      </c>
      <c r="B833" s="4">
        <v>7.2306599999999999E-3</v>
      </c>
      <c r="C833" s="6">
        <f t="shared" si="48"/>
        <v>-1.3015270249426376E-2</v>
      </c>
      <c r="D833" s="7">
        <f t="shared" si="51"/>
        <v>6.4078145059961986E-5</v>
      </c>
      <c r="E833" s="14">
        <f t="shared" si="49"/>
        <v>7.0118029052326749</v>
      </c>
      <c r="G833"/>
      <c r="H833" s="5">
        <f t="shared" si="50"/>
        <v>0.80048825762756814</v>
      </c>
    </row>
    <row r="834" spans="1:8" s="5" customFormat="1" x14ac:dyDescent="0.2">
      <c r="A834" s="3">
        <v>33350</v>
      </c>
      <c r="B834" s="4">
        <v>7.1735999999999996E-3</v>
      </c>
      <c r="C834" s="6">
        <f t="shared" si="48"/>
        <v>-7.8913958061920027E-3</v>
      </c>
      <c r="D834" s="7">
        <f t="shared" si="51"/>
        <v>6.738719856591814E-5</v>
      </c>
      <c r="E834" s="14">
        <f t="shared" si="49"/>
        <v>8.6809314861503228</v>
      </c>
      <c r="G834"/>
      <c r="H834" s="5">
        <f t="shared" si="50"/>
        <v>0.82089706154863384</v>
      </c>
    </row>
    <row r="835" spans="1:8" s="5" customFormat="1" x14ac:dyDescent="0.2">
      <c r="A835" s="3">
        <v>33351</v>
      </c>
      <c r="B835" s="4">
        <v>7.2516300000000002E-3</v>
      </c>
      <c r="C835" s="6">
        <f t="shared" ref="C835:C898" si="52">(B835-B834)/B834</f>
        <v>1.0877383740381488E-2</v>
      </c>
      <c r="D835" s="7">
        <f t="shared" si="51"/>
        <v>6.7226549429179395E-5</v>
      </c>
      <c r="E835" s="14">
        <f t="shared" si="49"/>
        <v>7.8474609009147018</v>
      </c>
      <c r="G835"/>
      <c r="H835" s="5">
        <f t="shared" si="50"/>
        <v>0.81991798022228657</v>
      </c>
    </row>
    <row r="836" spans="1:8" s="5" customFormat="1" x14ac:dyDescent="0.2">
      <c r="A836" s="3">
        <v>33352</v>
      </c>
      <c r="B836" s="4">
        <v>7.2479500000000004E-3</v>
      </c>
      <c r="C836" s="6">
        <f t="shared" si="52"/>
        <v>-5.0747211316625764E-4</v>
      </c>
      <c r="D836" s="7">
        <f t="shared" si="51"/>
        <v>6.8831790925477E-5</v>
      </c>
      <c r="E836" s="14">
        <f t="shared" ref="E836:E899" si="53">-LN(D836)-C836*C836/D836</f>
        <v>9.5801034324208771</v>
      </c>
      <c r="G836"/>
      <c r="H836" s="5">
        <f t="shared" si="50"/>
        <v>0.82964926882072887</v>
      </c>
    </row>
    <row r="837" spans="1:8" s="5" customFormat="1" x14ac:dyDescent="0.2">
      <c r="A837" s="3">
        <v>33353</v>
      </c>
      <c r="B837" s="4">
        <v>7.2621600000000001E-3</v>
      </c>
      <c r="C837" s="6">
        <f t="shared" si="52"/>
        <v>1.9605543636476166E-3</v>
      </c>
      <c r="D837" s="7">
        <f t="shared" si="51"/>
        <v>6.6677235162437672E-5</v>
      </c>
      <c r="E837" s="14">
        <f t="shared" si="53"/>
        <v>9.5579995027241154</v>
      </c>
      <c r="G837"/>
      <c r="H837" s="5">
        <f t="shared" ref="H837:H900" si="54">SQRT(D837)*100</f>
        <v>0.81656129691798185</v>
      </c>
    </row>
    <row r="838" spans="1:8" s="5" customFormat="1" x14ac:dyDescent="0.2">
      <c r="A838" s="3">
        <v>33354</v>
      </c>
      <c r="B838" s="4">
        <v>7.2568900000000002E-3</v>
      </c>
      <c r="C838" s="6">
        <f t="shared" si="52"/>
        <v>-7.2567941218589611E-4</v>
      </c>
      <c r="D838" s="7">
        <f t="shared" ref="D838:D901" si="55">$J$1*D837+(1-$J$1)*C837*C837</f>
        <v>6.4703051390835727E-5</v>
      </c>
      <c r="E838" s="14">
        <f t="shared" si="53"/>
        <v>9.6375633117396724</v>
      </c>
      <c r="G838"/>
      <c r="H838" s="5">
        <f t="shared" si="54"/>
        <v>0.80438206960893743</v>
      </c>
    </row>
    <row r="839" spans="1:8" s="5" customFormat="1" x14ac:dyDescent="0.2">
      <c r="A839" s="3">
        <v>33357</v>
      </c>
      <c r="B839" s="4">
        <v>7.2630000000000004E-3</v>
      </c>
      <c r="C839" s="6">
        <f t="shared" si="52"/>
        <v>8.4195846981284582E-4</v>
      </c>
      <c r="D839" s="7">
        <f t="shared" si="55"/>
        <v>6.268667214986695E-5</v>
      </c>
      <c r="E839" s="14">
        <f t="shared" si="53"/>
        <v>9.6660531690746989</v>
      </c>
      <c r="G839"/>
      <c r="H839" s="5">
        <f t="shared" si="54"/>
        <v>0.79174915314048144</v>
      </c>
    </row>
    <row r="840" spans="1:8" s="5" customFormat="1" x14ac:dyDescent="0.2">
      <c r="A840" s="3">
        <v>33358</v>
      </c>
      <c r="B840" s="4">
        <v>7.3088700000000003E-3</v>
      </c>
      <c r="C840" s="6">
        <f t="shared" si="52"/>
        <v>6.3155720776538532E-3</v>
      </c>
      <c r="D840" s="7">
        <f t="shared" si="55"/>
        <v>6.0739373365297774E-5</v>
      </c>
      <c r="E840" s="14">
        <f t="shared" si="53"/>
        <v>9.0522364564334357</v>
      </c>
      <c r="G840"/>
      <c r="H840" s="5">
        <f t="shared" si="54"/>
        <v>0.77935469053119699</v>
      </c>
    </row>
    <row r="841" spans="1:8" s="5" customFormat="1" x14ac:dyDescent="0.2">
      <c r="A841" s="3">
        <v>33359</v>
      </c>
      <c r="B841" s="4">
        <v>7.26744E-3</v>
      </c>
      <c r="C841" s="6">
        <f t="shared" si="52"/>
        <v>-5.6684549047938031E-3</v>
      </c>
      <c r="D841" s="7">
        <f t="shared" si="55"/>
        <v>6.0084189002808896E-5</v>
      </c>
      <c r="E841" s="14">
        <f t="shared" si="53"/>
        <v>9.1849911786654346</v>
      </c>
      <c r="G841"/>
      <c r="H841" s="5">
        <f t="shared" si="54"/>
        <v>0.77513991642031244</v>
      </c>
    </row>
    <row r="842" spans="1:8" s="5" customFormat="1" x14ac:dyDescent="0.2">
      <c r="A842" s="3">
        <v>33360</v>
      </c>
      <c r="B842" s="4">
        <v>7.2463800000000002E-3</v>
      </c>
      <c r="C842" s="6">
        <f t="shared" si="52"/>
        <v>-2.8978567418513025E-3</v>
      </c>
      <c r="D842" s="7">
        <f t="shared" si="55"/>
        <v>5.9205931170468145E-5</v>
      </c>
      <c r="E842" s="14">
        <f t="shared" si="53"/>
        <v>9.5926521358034229</v>
      </c>
      <c r="G842"/>
      <c r="H842" s="5">
        <f t="shared" si="54"/>
        <v>0.76945390486024656</v>
      </c>
    </row>
    <row r="843" spans="1:8" s="5" customFormat="1" x14ac:dyDescent="0.2">
      <c r="A843" s="3">
        <v>33361</v>
      </c>
      <c r="B843" s="4">
        <v>7.2072100000000004E-3</v>
      </c>
      <c r="C843" s="6">
        <f t="shared" si="52"/>
        <v>-5.4054576215986231E-3</v>
      </c>
      <c r="D843" s="7">
        <f t="shared" si="55"/>
        <v>5.7609567831663664E-5</v>
      </c>
      <c r="E843" s="14">
        <f t="shared" si="53"/>
        <v>9.2546323230480461</v>
      </c>
      <c r="G843"/>
      <c r="H843" s="5">
        <f t="shared" si="54"/>
        <v>0.75900966944870774</v>
      </c>
    </row>
    <row r="844" spans="1:8" s="5" customFormat="1" x14ac:dyDescent="0.2">
      <c r="A844" s="3">
        <v>33365</v>
      </c>
      <c r="B844" s="4">
        <v>7.2490000000000002E-3</v>
      </c>
      <c r="C844" s="6">
        <f t="shared" si="52"/>
        <v>5.7983602531353857E-3</v>
      </c>
      <c r="D844" s="7">
        <f t="shared" si="55"/>
        <v>5.6717555012362409E-5</v>
      </c>
      <c r="E844" s="14">
        <f t="shared" si="53"/>
        <v>9.1846476756982121</v>
      </c>
      <c r="G844"/>
      <c r="H844" s="5">
        <f t="shared" si="54"/>
        <v>0.75311058293163302</v>
      </c>
    </row>
    <row r="845" spans="1:8" s="5" customFormat="1" x14ac:dyDescent="0.2">
      <c r="A845" s="3">
        <v>33366</v>
      </c>
      <c r="B845" s="4">
        <v>7.2329999999999998E-3</v>
      </c>
      <c r="C845" s="6">
        <f t="shared" si="52"/>
        <v>-2.2072009932405006E-3</v>
      </c>
      <c r="D845" s="7">
        <f t="shared" si="55"/>
        <v>5.5991876701936626E-5</v>
      </c>
      <c r="E845" s="14">
        <f t="shared" si="53"/>
        <v>9.7032960256495162</v>
      </c>
      <c r="G845"/>
      <c r="H845" s="5">
        <f t="shared" si="54"/>
        <v>0.74827719931811787</v>
      </c>
    </row>
    <row r="846" spans="1:8" s="5" customFormat="1" x14ac:dyDescent="0.2">
      <c r="A846" s="3">
        <v>33367</v>
      </c>
      <c r="B846" s="4">
        <v>7.1916599999999999E-3</v>
      </c>
      <c r="C846" s="6">
        <f t="shared" si="52"/>
        <v>-5.7154707590211466E-3</v>
      </c>
      <c r="D846" s="7">
        <f t="shared" si="55"/>
        <v>5.4385717357500138E-5</v>
      </c>
      <c r="E846" s="14">
        <f t="shared" si="53"/>
        <v>9.2187622073619675</v>
      </c>
      <c r="G846"/>
      <c r="H846" s="5">
        <f t="shared" si="54"/>
        <v>0.73746672709689176</v>
      </c>
    </row>
    <row r="847" spans="1:8" s="5" customFormat="1" x14ac:dyDescent="0.2">
      <c r="A847" s="3">
        <v>33368</v>
      </c>
      <c r="B847" s="4">
        <v>7.2098099999999997E-3</v>
      </c>
      <c r="C847" s="6">
        <f t="shared" si="52"/>
        <v>2.5237566848265581E-3</v>
      </c>
      <c r="D847" s="7">
        <f t="shared" si="55"/>
        <v>5.3703317948218369E-5</v>
      </c>
      <c r="E847" s="14">
        <f t="shared" si="53"/>
        <v>9.7134332709192712</v>
      </c>
      <c r="G847"/>
      <c r="H847" s="5">
        <f t="shared" si="54"/>
        <v>0.73282547682390498</v>
      </c>
    </row>
    <row r="848" spans="1:8" s="5" customFormat="1" x14ac:dyDescent="0.2">
      <c r="A848" s="3">
        <v>33371</v>
      </c>
      <c r="B848" s="4">
        <v>7.1849399999999999E-3</v>
      </c>
      <c r="C848" s="6">
        <f t="shared" si="52"/>
        <v>-3.4494667681949668E-3</v>
      </c>
      <c r="D848" s="7">
        <f t="shared" si="55"/>
        <v>5.2216117448647551E-5</v>
      </c>
      <c r="E848" s="14">
        <f t="shared" si="53"/>
        <v>9.6322429450758644</v>
      </c>
      <c r="G848"/>
      <c r="H848" s="5">
        <f t="shared" si="54"/>
        <v>0.72260720622373775</v>
      </c>
    </row>
    <row r="849" spans="1:8" s="5" customFormat="1" x14ac:dyDescent="0.2">
      <c r="A849" s="3">
        <v>33372</v>
      </c>
      <c r="B849" s="4">
        <v>7.2463800000000002E-3</v>
      </c>
      <c r="C849" s="6">
        <f t="shared" si="52"/>
        <v>8.5512196344019967E-3</v>
      </c>
      <c r="D849" s="7">
        <f t="shared" si="55"/>
        <v>5.0949375967638623E-5</v>
      </c>
      <c r="E849" s="14">
        <f t="shared" si="53"/>
        <v>8.4494620922935759</v>
      </c>
      <c r="G849"/>
      <c r="H849" s="5">
        <f t="shared" si="54"/>
        <v>0.71378831573260304</v>
      </c>
    </row>
    <row r="850" spans="1:8" s="5" customFormat="1" x14ac:dyDescent="0.2">
      <c r="A850" s="3">
        <v>33373</v>
      </c>
      <c r="B850" s="4">
        <v>7.2516300000000002E-3</v>
      </c>
      <c r="C850" s="6">
        <f t="shared" si="52"/>
        <v>7.2449968122014667E-4</v>
      </c>
      <c r="D850" s="7">
        <f t="shared" si="55"/>
        <v>5.1646067073817237E-5</v>
      </c>
      <c r="E850" s="14">
        <f t="shared" si="53"/>
        <v>9.8609331081087248</v>
      </c>
      <c r="G850"/>
      <c r="H850" s="5">
        <f t="shared" si="54"/>
        <v>0.71865198165605337</v>
      </c>
    </row>
    <row r="851" spans="1:8" s="5" customFormat="1" x14ac:dyDescent="0.2">
      <c r="A851" s="3">
        <v>33374</v>
      </c>
      <c r="B851" s="4">
        <v>7.26744E-3</v>
      </c>
      <c r="C851" s="6">
        <f t="shared" si="52"/>
        <v>2.1801994861844554E-3</v>
      </c>
      <c r="D851" s="7">
        <f t="shared" si="55"/>
        <v>5.0039875467774697E-5</v>
      </c>
      <c r="E851" s="14">
        <f t="shared" si="53"/>
        <v>9.8077007201583282</v>
      </c>
      <c r="G851"/>
      <c r="H851" s="5">
        <f t="shared" si="54"/>
        <v>0.70738868712875735</v>
      </c>
    </row>
    <row r="852" spans="1:8" s="5" customFormat="1" x14ac:dyDescent="0.2">
      <c r="A852" s="3">
        <v>33375</v>
      </c>
      <c r="B852" s="4">
        <v>7.2150000000000001E-3</v>
      </c>
      <c r="C852" s="6">
        <f t="shared" si="52"/>
        <v>-7.2157458472309303E-3</v>
      </c>
      <c r="D852" s="7">
        <f t="shared" si="55"/>
        <v>4.8617001739483441E-5</v>
      </c>
      <c r="E852" s="14">
        <f t="shared" si="53"/>
        <v>8.8605747087062898</v>
      </c>
      <c r="G852"/>
      <c r="H852" s="5">
        <f t="shared" si="54"/>
        <v>0.69725893138405504</v>
      </c>
    </row>
    <row r="853" spans="1:8" s="5" customFormat="1" x14ac:dyDescent="0.2">
      <c r="A853" s="3">
        <v>33378</v>
      </c>
      <c r="B853" s="4">
        <v>7.2463800000000002E-3</v>
      </c>
      <c r="C853" s="6">
        <f t="shared" si="52"/>
        <v>4.3492723492723666E-3</v>
      </c>
      <c r="D853" s="7">
        <f t="shared" si="55"/>
        <v>4.8725397918181334E-5</v>
      </c>
      <c r="E853" s="14">
        <f t="shared" si="53"/>
        <v>9.5410902283235863</v>
      </c>
      <c r="G853"/>
      <c r="H853" s="5">
        <f t="shared" si="54"/>
        <v>0.69803580078804939</v>
      </c>
    </row>
    <row r="854" spans="1:8" s="5" customFormat="1" x14ac:dyDescent="0.2">
      <c r="A854" s="3">
        <v>33379</v>
      </c>
      <c r="B854" s="4">
        <v>7.2648000000000001E-3</v>
      </c>
      <c r="C854" s="6">
        <f t="shared" si="52"/>
        <v>2.5419588815380778E-3</v>
      </c>
      <c r="D854" s="7">
        <f t="shared" si="55"/>
        <v>4.7788812658921761E-5</v>
      </c>
      <c r="E854" s="14">
        <f t="shared" si="53"/>
        <v>9.813508371347746</v>
      </c>
      <c r="G854"/>
      <c r="H854" s="5">
        <f t="shared" si="54"/>
        <v>0.69129452955250392</v>
      </c>
    </row>
    <row r="855" spans="1:8" s="5" customFormat="1" x14ac:dyDescent="0.2">
      <c r="A855" s="3">
        <v>33380</v>
      </c>
      <c r="B855" s="4">
        <v>7.2437500000000002E-3</v>
      </c>
      <c r="C855" s="6">
        <f t="shared" si="52"/>
        <v>-2.8975333113093115E-3</v>
      </c>
      <c r="D855" s="7">
        <f t="shared" si="55"/>
        <v>4.6490338896515421E-5</v>
      </c>
      <c r="E855" s="14">
        <f t="shared" si="53"/>
        <v>9.7956758392753294</v>
      </c>
      <c r="G855"/>
      <c r="H855" s="5">
        <f t="shared" si="54"/>
        <v>0.68183824252175396</v>
      </c>
    </row>
    <row r="856" spans="1:8" s="5" customFormat="1" x14ac:dyDescent="0.2">
      <c r="A856" s="3">
        <v>33381</v>
      </c>
      <c r="B856" s="4">
        <v>7.2700799999999999E-3</v>
      </c>
      <c r="C856" s="6">
        <f t="shared" si="52"/>
        <v>3.6348576358929776E-3</v>
      </c>
      <c r="D856" s="7">
        <f t="shared" si="55"/>
        <v>4.5293431751790551E-5</v>
      </c>
      <c r="E856" s="14">
        <f t="shared" si="53"/>
        <v>9.7106464111111084</v>
      </c>
      <c r="G856"/>
      <c r="H856" s="5">
        <f t="shared" si="54"/>
        <v>0.67300395059606111</v>
      </c>
    </row>
    <row r="857" spans="1:8" s="5" customFormat="1" x14ac:dyDescent="0.2">
      <c r="A857" s="3">
        <v>33382</v>
      </c>
      <c r="B857" s="4">
        <v>7.2306599999999999E-3</v>
      </c>
      <c r="C857" s="6">
        <f t="shared" si="52"/>
        <v>-5.4222236894229609E-3</v>
      </c>
      <c r="D857" s="7">
        <f t="shared" si="55"/>
        <v>4.4285461396344627E-5</v>
      </c>
      <c r="E857" s="14">
        <f t="shared" si="53"/>
        <v>9.3609678509442809</v>
      </c>
      <c r="G857"/>
      <c r="H857" s="5">
        <f t="shared" si="54"/>
        <v>0.6654732255796969</v>
      </c>
    </row>
    <row r="858" spans="1:8" s="5" customFormat="1" x14ac:dyDescent="0.2">
      <c r="A858" s="3">
        <v>33386</v>
      </c>
      <c r="B858" s="4">
        <v>7.2542600000000002E-3</v>
      </c>
      <c r="C858" s="6">
        <f t="shared" si="52"/>
        <v>3.2638790926416616E-3</v>
      </c>
      <c r="D858" s="7">
        <f t="shared" si="55"/>
        <v>4.3817786543066542E-5</v>
      </c>
      <c r="E858" s="14">
        <f t="shared" si="53"/>
        <v>9.7923524157075068</v>
      </c>
      <c r="G858"/>
      <c r="H858" s="5">
        <f t="shared" si="54"/>
        <v>0.66195004753430253</v>
      </c>
    </row>
    <row r="859" spans="1:8" s="5" customFormat="1" x14ac:dyDescent="0.2">
      <c r="A859" s="3">
        <v>33387</v>
      </c>
      <c r="B859" s="4">
        <v>7.24218E-3</v>
      </c>
      <c r="C859" s="6">
        <f t="shared" si="52"/>
        <v>-1.6652284312941982E-3</v>
      </c>
      <c r="D859" s="7">
        <f t="shared" si="55"/>
        <v>4.2775769030610293E-5</v>
      </c>
      <c r="E859" s="14">
        <f t="shared" si="53"/>
        <v>9.9947126727542788</v>
      </c>
      <c r="G859"/>
      <c r="H859" s="5">
        <f t="shared" si="54"/>
        <v>0.65403187254605799</v>
      </c>
    </row>
    <row r="860" spans="1:8" s="5" customFormat="1" x14ac:dyDescent="0.2">
      <c r="A860" s="3">
        <v>33388</v>
      </c>
      <c r="B860" s="4">
        <v>7.2595300000000001E-3</v>
      </c>
      <c r="C860" s="6">
        <f t="shared" si="52"/>
        <v>2.3956874863646275E-3</v>
      </c>
      <c r="D860" s="7">
        <f t="shared" si="55"/>
        <v>4.1518909334914331E-5</v>
      </c>
      <c r="E860" s="14">
        <f t="shared" si="53"/>
        <v>9.951127741559846</v>
      </c>
      <c r="G860"/>
      <c r="H860" s="5">
        <f t="shared" si="54"/>
        <v>0.64435168452417613</v>
      </c>
    </row>
    <row r="861" spans="1:8" s="5" customFormat="1" x14ac:dyDescent="0.2">
      <c r="A861" s="3">
        <v>33389</v>
      </c>
      <c r="B861" s="4">
        <v>7.2280399999999998E-3</v>
      </c>
      <c r="C861" s="6">
        <f t="shared" si="52"/>
        <v>-4.3377463830303531E-3</v>
      </c>
      <c r="D861" s="7">
        <f t="shared" si="55"/>
        <v>4.0394739417323261E-5</v>
      </c>
      <c r="E861" s="14">
        <f t="shared" si="53"/>
        <v>9.6510066848692304</v>
      </c>
      <c r="G861"/>
      <c r="H861" s="5">
        <f t="shared" si="54"/>
        <v>0.63556855977402837</v>
      </c>
    </row>
    <row r="862" spans="1:8" s="5" customFormat="1" x14ac:dyDescent="0.2">
      <c r="A862" s="3">
        <v>33392</v>
      </c>
      <c r="B862" s="4">
        <v>7.1932100000000002E-3</v>
      </c>
      <c r="C862" s="6">
        <f t="shared" si="52"/>
        <v>-4.8187337092765927E-3</v>
      </c>
      <c r="D862" s="7">
        <f t="shared" si="55"/>
        <v>3.9716751769597939E-5</v>
      </c>
      <c r="E862" s="14">
        <f t="shared" si="53"/>
        <v>9.5490926458043486</v>
      </c>
      <c r="G862"/>
      <c r="H862" s="5">
        <f t="shared" si="54"/>
        <v>0.63021227986764849</v>
      </c>
    </row>
    <row r="863" spans="1:8" s="5" customFormat="1" x14ac:dyDescent="0.2">
      <c r="A863" s="3">
        <v>33393</v>
      </c>
      <c r="B863" s="4">
        <v>7.2124099999999998E-3</v>
      </c>
      <c r="C863" s="6">
        <f t="shared" si="52"/>
        <v>2.6691838553301794E-3</v>
      </c>
      <c r="D863" s="7">
        <f t="shared" si="55"/>
        <v>3.9198441388125526E-5</v>
      </c>
      <c r="E863" s="14">
        <f t="shared" si="53"/>
        <v>9.9651178137857634</v>
      </c>
      <c r="G863"/>
      <c r="H863" s="5">
        <f t="shared" si="54"/>
        <v>0.62608658656870719</v>
      </c>
    </row>
    <row r="864" spans="1:8" s="5" customFormat="1" x14ac:dyDescent="0.2">
      <c r="A864" s="3">
        <v>33394</v>
      </c>
      <c r="B864" s="4">
        <v>7.1839099999999999E-3</v>
      </c>
      <c r="C864" s="6">
        <f t="shared" si="52"/>
        <v>-3.9515224453407225E-3</v>
      </c>
      <c r="D864" s="7">
        <f t="shared" si="55"/>
        <v>3.8190701737858481E-5</v>
      </c>
      <c r="E864" s="14">
        <f t="shared" si="53"/>
        <v>9.764061641824533</v>
      </c>
      <c r="G864"/>
      <c r="H864" s="5">
        <f t="shared" si="54"/>
        <v>0.61798625986229239</v>
      </c>
    </row>
    <row r="865" spans="1:8" s="5" customFormat="1" x14ac:dyDescent="0.2">
      <c r="A865" s="3">
        <v>33395</v>
      </c>
      <c r="B865" s="4">
        <v>7.1901100000000004E-3</v>
      </c>
      <c r="C865" s="6">
        <f t="shared" si="52"/>
        <v>8.6303976525325011E-4</v>
      </c>
      <c r="D865" s="7">
        <f t="shared" si="55"/>
        <v>3.7481374074742918E-5</v>
      </c>
      <c r="E865" s="14">
        <f t="shared" si="53"/>
        <v>10.171794232395923</v>
      </c>
      <c r="G865"/>
      <c r="H865" s="5">
        <f t="shared" si="54"/>
        <v>0.61222033676400289</v>
      </c>
    </row>
    <row r="866" spans="1:8" s="5" customFormat="1" x14ac:dyDescent="0.2">
      <c r="A866" s="3">
        <v>33396</v>
      </c>
      <c r="B866" s="4">
        <v>7.1326699999999998E-3</v>
      </c>
      <c r="C866" s="6">
        <f t="shared" si="52"/>
        <v>-7.9887512152109798E-3</v>
      </c>
      <c r="D866" s="7">
        <f t="shared" si="55"/>
        <v>3.6327137589247002E-5</v>
      </c>
      <c r="E866" s="14">
        <f t="shared" si="53"/>
        <v>8.4661281433877402</v>
      </c>
      <c r="G866"/>
      <c r="H866" s="5">
        <f t="shared" si="54"/>
        <v>0.60271998132836946</v>
      </c>
    </row>
    <row r="867" spans="1:8" s="5" customFormat="1" x14ac:dyDescent="0.2">
      <c r="A867" s="3">
        <v>33399</v>
      </c>
      <c r="B867" s="4">
        <v>7.0496999999999999E-3</v>
      </c>
      <c r="C867" s="6">
        <f t="shared" si="52"/>
        <v>-1.163239011478169E-2</v>
      </c>
      <c r="D867" s="7">
        <f t="shared" si="55"/>
        <v>3.719094883700109E-5</v>
      </c>
      <c r="E867" s="14">
        <f t="shared" si="53"/>
        <v>6.5611271050797937</v>
      </c>
      <c r="G867"/>
      <c r="H867" s="5">
        <f t="shared" si="54"/>
        <v>0.60984382293338912</v>
      </c>
    </row>
    <row r="868" spans="1:8" s="5" customFormat="1" x14ac:dyDescent="0.2">
      <c r="A868" s="3">
        <v>33400</v>
      </c>
      <c r="B868" s="4">
        <v>7.0896800000000001E-3</v>
      </c>
      <c r="C868" s="6">
        <f t="shared" si="52"/>
        <v>5.6711633119140136E-3</v>
      </c>
      <c r="D868" s="7">
        <f t="shared" si="55"/>
        <v>4.0273859886735369E-5</v>
      </c>
      <c r="E868" s="14">
        <f t="shared" si="53"/>
        <v>9.3212231134909782</v>
      </c>
      <c r="G868"/>
      <c r="H868" s="5">
        <f t="shared" si="54"/>
        <v>0.63461689141351552</v>
      </c>
    </row>
    <row r="869" spans="1:8" s="5" customFormat="1" x14ac:dyDescent="0.2">
      <c r="A869" s="3">
        <v>33401</v>
      </c>
      <c r="B869" s="4">
        <v>7.05318E-3</v>
      </c>
      <c r="C869" s="6">
        <f t="shared" si="52"/>
        <v>-5.1483282743367926E-3</v>
      </c>
      <c r="D869" s="7">
        <f t="shared" si="55"/>
        <v>4.00189938092011E-5</v>
      </c>
      <c r="E869" s="14">
        <f t="shared" si="53"/>
        <v>9.463838769169385</v>
      </c>
      <c r="G869"/>
      <c r="H869" s="5">
        <f t="shared" si="54"/>
        <v>0.63260567345860175</v>
      </c>
    </row>
    <row r="870" spans="1:8" s="5" customFormat="1" x14ac:dyDescent="0.2">
      <c r="A870" s="3">
        <v>33402</v>
      </c>
      <c r="B870" s="4">
        <v>7.0796499999999998E-3</v>
      </c>
      <c r="C870" s="6">
        <f t="shared" si="52"/>
        <v>3.7529171239072011E-3</v>
      </c>
      <c r="D870" s="7">
        <f t="shared" si="55"/>
        <v>3.9594402424030792E-5</v>
      </c>
      <c r="E870" s="14">
        <f t="shared" si="53"/>
        <v>9.7811061841965738</v>
      </c>
      <c r="G870"/>
      <c r="H870" s="5">
        <f t="shared" si="54"/>
        <v>0.62924083166964606</v>
      </c>
    </row>
    <row r="871" spans="1:8" s="5" customFormat="1" x14ac:dyDescent="0.2">
      <c r="A871" s="3">
        <v>33403</v>
      </c>
      <c r="B871" s="4">
        <v>7.1275799999999997E-3</v>
      </c>
      <c r="C871" s="6">
        <f t="shared" si="52"/>
        <v>6.7701086918138392E-3</v>
      </c>
      <c r="D871" s="7">
        <f t="shared" si="55"/>
        <v>3.8792895437439641E-5</v>
      </c>
      <c r="E871" s="14">
        <f t="shared" si="53"/>
        <v>8.9757588517948399</v>
      </c>
      <c r="G871"/>
      <c r="H871" s="5">
        <f t="shared" si="54"/>
        <v>0.62283942904603939</v>
      </c>
    </row>
    <row r="872" spans="1:8" s="5" customFormat="1" x14ac:dyDescent="0.2">
      <c r="A872" s="3">
        <v>33406</v>
      </c>
      <c r="B872" s="4">
        <v>7.0972300000000004E-3</v>
      </c>
      <c r="C872" s="6">
        <f t="shared" si="52"/>
        <v>-4.2581072397643105E-3</v>
      </c>
      <c r="D872" s="7">
        <f t="shared" si="55"/>
        <v>3.9014133735896499E-5</v>
      </c>
      <c r="E872" s="14">
        <f t="shared" si="53"/>
        <v>9.6868453243805668</v>
      </c>
      <c r="G872"/>
      <c r="H872" s="5">
        <f t="shared" si="54"/>
        <v>0.62461295004103545</v>
      </c>
    </row>
    <row r="873" spans="1:8" s="5" customFormat="1" x14ac:dyDescent="0.2">
      <c r="A873" s="3">
        <v>33407</v>
      </c>
      <c r="B873" s="4">
        <v>7.1073200000000003E-3</v>
      </c>
      <c r="C873" s="6">
        <f t="shared" si="52"/>
        <v>1.4216814165526445E-3</v>
      </c>
      <c r="D873" s="7">
        <f t="shared" si="55"/>
        <v>3.8358015158880906E-5</v>
      </c>
      <c r="E873" s="14">
        <f t="shared" si="53"/>
        <v>10.115854595126969</v>
      </c>
      <c r="G873"/>
      <c r="H873" s="5">
        <f t="shared" si="54"/>
        <v>0.61933847901515782</v>
      </c>
    </row>
    <row r="874" spans="1:8" s="5" customFormat="1" x14ac:dyDescent="0.2">
      <c r="A874" s="3">
        <v>33408</v>
      </c>
      <c r="B874" s="4">
        <v>7.1352100000000003E-3</v>
      </c>
      <c r="C874" s="6">
        <f t="shared" si="52"/>
        <v>3.9241232982333753E-3</v>
      </c>
      <c r="D874" s="7">
        <f t="shared" si="55"/>
        <v>3.7216336948993132E-5</v>
      </c>
      <c r="E874" s="14">
        <f t="shared" si="53"/>
        <v>9.7849997161138429</v>
      </c>
      <c r="G874"/>
      <c r="H874" s="5">
        <f t="shared" si="54"/>
        <v>0.61005193999358065</v>
      </c>
    </row>
    <row r="875" spans="1:8" s="5" customFormat="1" x14ac:dyDescent="0.2">
      <c r="A875" s="3">
        <v>33409</v>
      </c>
      <c r="B875" s="4">
        <v>7.2280399999999998E-3</v>
      </c>
      <c r="C875" s="6">
        <f t="shared" si="52"/>
        <v>1.3010128643725898E-2</v>
      </c>
      <c r="D875" s="7">
        <f t="shared" si="55"/>
        <v>3.6530843305833812E-5</v>
      </c>
      <c r="E875" s="14">
        <f t="shared" si="53"/>
        <v>5.5839142694168187</v>
      </c>
      <c r="G875"/>
      <c r="H875" s="5">
        <f t="shared" si="54"/>
        <v>0.60440750579252245</v>
      </c>
    </row>
    <row r="876" spans="1:8" s="5" customFormat="1" x14ac:dyDescent="0.2">
      <c r="A876" s="3">
        <v>33410</v>
      </c>
      <c r="B876" s="4">
        <v>7.2072100000000004E-3</v>
      </c>
      <c r="C876" s="6">
        <f t="shared" si="52"/>
        <v>-2.8818324193003167E-3</v>
      </c>
      <c r="D876" s="7">
        <f t="shared" si="55"/>
        <v>4.0701209628540047E-5</v>
      </c>
      <c r="E876" s="14">
        <f t="shared" si="53"/>
        <v>9.9052057853567828</v>
      </c>
      <c r="G876"/>
      <c r="H876" s="5">
        <f t="shared" si="54"/>
        <v>0.63797499659892665</v>
      </c>
    </row>
    <row r="877" spans="1:8" s="5" customFormat="1" x14ac:dyDescent="0.2">
      <c r="A877" s="3">
        <v>33413</v>
      </c>
      <c r="B877" s="4">
        <v>7.2020199999999999E-3</v>
      </c>
      <c r="C877" s="6">
        <f t="shared" si="52"/>
        <v>-7.2011222095657017E-4</v>
      </c>
      <c r="D877" s="7">
        <f t="shared" si="55"/>
        <v>3.9683341883210516E-5</v>
      </c>
      <c r="E877" s="14">
        <f t="shared" si="53"/>
        <v>10.121511569820758</v>
      </c>
      <c r="G877"/>
      <c r="H877" s="5">
        <f t="shared" si="54"/>
        <v>0.62994715558696279</v>
      </c>
    </row>
    <row r="878" spans="1:8" s="5" customFormat="1" x14ac:dyDescent="0.2">
      <c r="A878" s="3">
        <v>33414</v>
      </c>
      <c r="B878" s="4">
        <v>7.2202200000000003E-3</v>
      </c>
      <c r="C878" s="6">
        <f t="shared" si="52"/>
        <v>2.5270687945882315E-3</v>
      </c>
      <c r="D878" s="7">
        <f t="shared" si="55"/>
        <v>3.8452811661267531E-5</v>
      </c>
      <c r="E878" s="14">
        <f t="shared" si="53"/>
        <v>10.000003063507894</v>
      </c>
      <c r="G878"/>
      <c r="H878" s="5">
        <f t="shared" si="54"/>
        <v>0.6201033112415022</v>
      </c>
    </row>
    <row r="879" spans="1:8" s="5" customFormat="1" x14ac:dyDescent="0.2">
      <c r="A879" s="3">
        <v>33415</v>
      </c>
      <c r="B879" s="4">
        <v>7.2437500000000002E-3</v>
      </c>
      <c r="C879" s="6">
        <f t="shared" si="52"/>
        <v>3.2589034683153566E-3</v>
      </c>
      <c r="D879" s="7">
        <f t="shared" si="55"/>
        <v>3.7445297097837907E-5</v>
      </c>
      <c r="E879" s="14">
        <f t="shared" si="53"/>
        <v>9.9090036481975297</v>
      </c>
      <c r="G879"/>
      <c r="H879" s="5">
        <f t="shared" si="54"/>
        <v>0.6119256253650267</v>
      </c>
    </row>
    <row r="880" spans="1:8" s="5" customFormat="1" x14ac:dyDescent="0.2">
      <c r="A880" s="3">
        <v>33416</v>
      </c>
      <c r="B880" s="4">
        <v>7.2437500000000002E-3</v>
      </c>
      <c r="C880" s="6">
        <f t="shared" si="52"/>
        <v>0</v>
      </c>
      <c r="D880" s="7">
        <f t="shared" si="55"/>
        <v>3.6602479071313103E-5</v>
      </c>
      <c r="E880" s="14">
        <f t="shared" si="53"/>
        <v>10.215394585661928</v>
      </c>
      <c r="G880"/>
      <c r="H880" s="5">
        <f t="shared" si="54"/>
        <v>0.60499982703562083</v>
      </c>
    </row>
    <row r="881" spans="1:8" s="5" customFormat="1" x14ac:dyDescent="0.2">
      <c r="A881" s="3">
        <v>33417</v>
      </c>
      <c r="B881" s="4">
        <v>7.2568900000000002E-3</v>
      </c>
      <c r="C881" s="6">
        <f t="shared" si="52"/>
        <v>1.8139775668679933E-3</v>
      </c>
      <c r="D881" s="7">
        <f t="shared" si="55"/>
        <v>3.5452454575274204E-5</v>
      </c>
      <c r="E881" s="14">
        <f t="shared" si="53"/>
        <v>10.154503206753708</v>
      </c>
      <c r="G881"/>
      <c r="H881" s="5">
        <f t="shared" si="54"/>
        <v>0.59541963836670864</v>
      </c>
    </row>
    <row r="882" spans="1:8" s="5" customFormat="1" x14ac:dyDescent="0.2">
      <c r="A882" s="3">
        <v>33420</v>
      </c>
      <c r="B882" s="4">
        <v>7.2306599999999999E-3</v>
      </c>
      <c r="C882" s="6">
        <f t="shared" si="52"/>
        <v>-3.6144960168888254E-3</v>
      </c>
      <c r="D882" s="7">
        <f t="shared" si="55"/>
        <v>3.4441948737006523E-5</v>
      </c>
      <c r="E882" s="14">
        <f t="shared" si="53"/>
        <v>9.8969135119825093</v>
      </c>
      <c r="G882"/>
      <c r="H882" s="5">
        <f t="shared" si="54"/>
        <v>0.58687263300486692</v>
      </c>
    </row>
    <row r="883" spans="1:8" s="5" customFormat="1" x14ac:dyDescent="0.2">
      <c r="A883" s="3">
        <v>33421</v>
      </c>
      <c r="B883" s="4">
        <v>7.2020199999999999E-3</v>
      </c>
      <c r="C883" s="6">
        <f t="shared" si="52"/>
        <v>-3.9609108988667586E-3</v>
      </c>
      <c r="D883" s="7">
        <f t="shared" si="55"/>
        <v>3.3770286689581848E-5</v>
      </c>
      <c r="E883" s="14">
        <f t="shared" si="53"/>
        <v>9.8313547016998157</v>
      </c>
      <c r="G883"/>
      <c r="H883" s="5">
        <f t="shared" si="54"/>
        <v>0.58112207572576213</v>
      </c>
    </row>
    <row r="884" spans="1:8" s="5" customFormat="1" x14ac:dyDescent="0.2">
      <c r="A884" s="3">
        <v>33422</v>
      </c>
      <c r="B884" s="4">
        <v>7.1739999999999998E-3</v>
      </c>
      <c r="C884" s="6">
        <f t="shared" si="52"/>
        <v>-3.8905751441956739E-3</v>
      </c>
      <c r="D884" s="7">
        <f t="shared" si="55"/>
        <v>3.3202179399475613E-5</v>
      </c>
      <c r="E884" s="14">
        <f t="shared" si="53"/>
        <v>9.8570040340912097</v>
      </c>
      <c r="G884"/>
      <c r="H884" s="5">
        <f t="shared" si="54"/>
        <v>0.57621332334019848</v>
      </c>
    </row>
    <row r="885" spans="1:8" s="5" customFormat="1" x14ac:dyDescent="0.2">
      <c r="A885" s="3">
        <v>33423</v>
      </c>
      <c r="B885" s="4">
        <v>7.1916599999999999E-3</v>
      </c>
      <c r="C885" s="6">
        <f t="shared" si="52"/>
        <v>2.4616671313075094E-3</v>
      </c>
      <c r="D885" s="7">
        <f t="shared" si="55"/>
        <v>3.2634570642452893E-5</v>
      </c>
      <c r="E885" s="14">
        <f t="shared" si="53"/>
        <v>10.14445170263623</v>
      </c>
      <c r="G885"/>
      <c r="H885" s="5">
        <f t="shared" si="54"/>
        <v>0.57126675592452336</v>
      </c>
    </row>
    <row r="886" spans="1:8" s="5" customFormat="1" x14ac:dyDescent="0.2">
      <c r="A886" s="3">
        <v>33424</v>
      </c>
      <c r="B886" s="4">
        <v>7.23327E-3</v>
      </c>
      <c r="C886" s="6">
        <f t="shared" si="52"/>
        <v>5.7858686311644441E-3</v>
      </c>
      <c r="D886" s="7">
        <f t="shared" si="55"/>
        <v>3.1799609946741421E-5</v>
      </c>
      <c r="E886" s="14">
        <f t="shared" si="53"/>
        <v>9.3033305455163759</v>
      </c>
      <c r="G886"/>
      <c r="H886" s="5">
        <f t="shared" si="54"/>
        <v>0.5639114287433924</v>
      </c>
    </row>
    <row r="887" spans="1:8" s="5" customFormat="1" x14ac:dyDescent="0.2">
      <c r="A887" s="3">
        <v>33427</v>
      </c>
      <c r="B887" s="4">
        <v>7.2124099999999998E-3</v>
      </c>
      <c r="C887" s="6">
        <f t="shared" si="52"/>
        <v>-2.883896218446173E-3</v>
      </c>
      <c r="D887" s="7">
        <f t="shared" si="55"/>
        <v>3.1852289625044622E-5</v>
      </c>
      <c r="E887" s="14">
        <f t="shared" si="53"/>
        <v>10.093294240176045</v>
      </c>
      <c r="G887"/>
      <c r="H887" s="5">
        <f t="shared" si="54"/>
        <v>0.56437832723311254</v>
      </c>
    </row>
    <row r="888" spans="1:8" s="5" customFormat="1" x14ac:dyDescent="0.2">
      <c r="A888" s="3">
        <v>33428</v>
      </c>
      <c r="B888" s="4">
        <v>7.2269999999999999E-3</v>
      </c>
      <c r="C888" s="6">
        <f t="shared" si="52"/>
        <v>2.0229021921937453E-3</v>
      </c>
      <c r="D888" s="7">
        <f t="shared" si="55"/>
        <v>3.1112822674394979E-5</v>
      </c>
      <c r="E888" s="14">
        <f t="shared" si="53"/>
        <v>10.246364899528764</v>
      </c>
      <c r="G888"/>
      <c r="H888" s="5">
        <f t="shared" si="54"/>
        <v>0.55778869363223005</v>
      </c>
    </row>
    <row r="889" spans="1:8" s="5" customFormat="1" x14ac:dyDescent="0.2">
      <c r="A889" s="3">
        <v>33429</v>
      </c>
      <c r="B889" s="4">
        <v>7.2199999999999999E-3</v>
      </c>
      <c r="C889" s="6">
        <f t="shared" si="52"/>
        <v>-9.6859000968590862E-4</v>
      </c>
      <c r="D889" s="7">
        <f t="shared" si="55"/>
        <v>3.0263851361719402E-5</v>
      </c>
      <c r="E889" s="14">
        <f t="shared" si="53"/>
        <v>10.374557004497488</v>
      </c>
      <c r="G889"/>
      <c r="H889" s="5">
        <f t="shared" si="54"/>
        <v>0.55012590705873321</v>
      </c>
    </row>
    <row r="890" spans="1:8" s="5" customFormat="1" x14ac:dyDescent="0.2">
      <c r="A890" s="3">
        <v>33430</v>
      </c>
      <c r="B890" s="4">
        <v>7.2191699999999996E-3</v>
      </c>
      <c r="C890" s="6">
        <f t="shared" si="52"/>
        <v>-1.1495844875350069E-4</v>
      </c>
      <c r="D890" s="7">
        <f t="shared" si="55"/>
        <v>2.934245869414922E-5</v>
      </c>
      <c r="E890" s="14">
        <f t="shared" si="53"/>
        <v>10.43602460226672</v>
      </c>
      <c r="G890"/>
      <c r="H890" s="5">
        <f t="shared" si="54"/>
        <v>0.54168679782831353</v>
      </c>
    </row>
    <row r="891" spans="1:8" s="5" customFormat="1" x14ac:dyDescent="0.2">
      <c r="A891" s="3">
        <v>33431</v>
      </c>
      <c r="B891" s="4">
        <v>7.3045999999999996E-3</v>
      </c>
      <c r="C891" s="6">
        <f t="shared" si="52"/>
        <v>1.1833770364183148E-2</v>
      </c>
      <c r="D891" s="7">
        <f t="shared" si="55"/>
        <v>2.8420954221155493E-5</v>
      </c>
      <c r="E891" s="14">
        <f t="shared" si="53"/>
        <v>5.5410995775031227</v>
      </c>
      <c r="G891"/>
      <c r="H891" s="5">
        <f t="shared" si="54"/>
        <v>0.53311306700507244</v>
      </c>
    </row>
    <row r="892" spans="1:8" s="5" customFormat="1" x14ac:dyDescent="0.2">
      <c r="A892" s="3">
        <v>33434</v>
      </c>
      <c r="B892" s="4">
        <v>7.3179999999999999E-3</v>
      </c>
      <c r="C892" s="6">
        <f t="shared" si="52"/>
        <v>1.8344604769597538E-3</v>
      </c>
      <c r="D892" s="7">
        <f t="shared" si="55"/>
        <v>3.1927888157545238E-5</v>
      </c>
      <c r="E892" s="14">
        <f t="shared" si="53"/>
        <v>10.246629257768831</v>
      </c>
      <c r="G892"/>
      <c r="H892" s="5">
        <f t="shared" si="54"/>
        <v>0.56504768079822465</v>
      </c>
    </row>
    <row r="893" spans="1:8" s="5" customFormat="1" x14ac:dyDescent="0.2">
      <c r="A893" s="3">
        <v>33435</v>
      </c>
      <c r="B893" s="4">
        <v>7.2969999999999997E-3</v>
      </c>
      <c r="C893" s="6">
        <f t="shared" si="52"/>
        <v>-2.8696365127084157E-3</v>
      </c>
      <c r="D893" s="7">
        <f t="shared" si="55"/>
        <v>3.1030469735119955E-5</v>
      </c>
      <c r="E893" s="14">
        <f t="shared" si="53"/>
        <v>10.115162628356062</v>
      </c>
      <c r="G893"/>
      <c r="H893" s="5">
        <f t="shared" si="54"/>
        <v>0.55704999537851141</v>
      </c>
    </row>
    <row r="894" spans="1:8" s="5" customFormat="1" x14ac:dyDescent="0.2">
      <c r="A894" s="3">
        <v>33436</v>
      </c>
      <c r="B894" s="4">
        <v>7.3140000000000002E-3</v>
      </c>
      <c r="C894" s="6">
        <f t="shared" si="52"/>
        <v>2.3297245443333592E-3</v>
      </c>
      <c r="D894" s="7">
        <f t="shared" si="55"/>
        <v>3.0314246039581227E-5</v>
      </c>
      <c r="E894" s="14">
        <f t="shared" si="53"/>
        <v>10.224847714727099</v>
      </c>
      <c r="G894"/>
      <c r="H894" s="5">
        <f t="shared" si="54"/>
        <v>0.55058374512494668</v>
      </c>
    </row>
    <row r="895" spans="1:8" s="5" customFormat="1" x14ac:dyDescent="0.2">
      <c r="A895" s="3">
        <v>33437</v>
      </c>
      <c r="B895" s="4">
        <v>7.3099999999999997E-3</v>
      </c>
      <c r="C895" s="6">
        <f t="shared" si="52"/>
        <v>-5.4689636313925765E-4</v>
      </c>
      <c r="D895" s="7">
        <f t="shared" si="55"/>
        <v>2.9532325405373255E-5</v>
      </c>
      <c r="E895" s="14">
        <f t="shared" si="53"/>
        <v>10.419897380842416</v>
      </c>
      <c r="G895"/>
      <c r="H895" s="5">
        <f t="shared" si="54"/>
        <v>0.5434365225614971</v>
      </c>
    </row>
    <row r="896" spans="1:8" s="5" customFormat="1" x14ac:dyDescent="0.2">
      <c r="A896" s="3">
        <v>33438</v>
      </c>
      <c r="B896" s="4">
        <v>7.3233200000000004E-3</v>
      </c>
      <c r="C896" s="6">
        <f t="shared" si="52"/>
        <v>1.8221614227087132E-3</v>
      </c>
      <c r="D896" s="7">
        <f t="shared" si="55"/>
        <v>2.861383760917247E-5</v>
      </c>
      <c r="E896" s="14">
        <f t="shared" si="53"/>
        <v>10.34558283194227</v>
      </c>
      <c r="G896"/>
      <c r="H896" s="5">
        <f t="shared" si="54"/>
        <v>0.5349190369501956</v>
      </c>
    </row>
    <row r="897" spans="1:8" s="5" customFormat="1" x14ac:dyDescent="0.2">
      <c r="A897" s="3">
        <v>33441</v>
      </c>
      <c r="B897" s="4">
        <v>7.2833200000000002E-3</v>
      </c>
      <c r="C897" s="6">
        <f t="shared" si="52"/>
        <v>-5.4620035721503505E-3</v>
      </c>
      <c r="D897" s="7">
        <f t="shared" si="55"/>
        <v>2.7819131335368795E-5</v>
      </c>
      <c r="E897" s="14">
        <f t="shared" si="53"/>
        <v>9.4173777328047095</v>
      </c>
      <c r="G897"/>
      <c r="H897" s="5">
        <f t="shared" si="54"/>
        <v>0.52743844508500504</v>
      </c>
    </row>
    <row r="898" spans="1:8" s="5" customFormat="1" x14ac:dyDescent="0.2">
      <c r="A898" s="3">
        <v>33442</v>
      </c>
      <c r="B898" s="4">
        <v>7.3045999999999996E-3</v>
      </c>
      <c r="C898" s="6">
        <f t="shared" si="52"/>
        <v>2.9217444791660107E-3</v>
      </c>
      <c r="D898" s="7">
        <f t="shared" si="55"/>
        <v>2.7882420867724252E-5</v>
      </c>
      <c r="E898" s="14">
        <f t="shared" si="53"/>
        <v>10.181350241015569</v>
      </c>
      <c r="G898"/>
      <c r="H898" s="5">
        <f t="shared" si="54"/>
        <v>0.52803807502607469</v>
      </c>
    </row>
    <row r="899" spans="1:8" s="5" customFormat="1" x14ac:dyDescent="0.2">
      <c r="A899" s="3">
        <v>33443</v>
      </c>
      <c r="B899" s="4">
        <v>7.2966100000000002E-3</v>
      </c>
      <c r="C899" s="6">
        <f t="shared" ref="C899:C962" si="56">(B899-B898)/B898</f>
        <v>-1.0938312843960501E-3</v>
      </c>
      <c r="D899" s="7">
        <f t="shared" si="55"/>
        <v>2.7274588310017584E-5</v>
      </c>
      <c r="E899" s="14">
        <f t="shared" si="53"/>
        <v>10.465687661609856</v>
      </c>
      <c r="G899"/>
      <c r="H899" s="5">
        <f t="shared" si="54"/>
        <v>0.52225078563863914</v>
      </c>
    </row>
    <row r="900" spans="1:8" s="5" customFormat="1" x14ac:dyDescent="0.2">
      <c r="A900" s="3">
        <v>33444</v>
      </c>
      <c r="B900" s="4">
        <v>7.2046100000000002E-3</v>
      </c>
      <c r="C900" s="6">
        <f t="shared" si="56"/>
        <v>-1.2608594950257731E-2</v>
      </c>
      <c r="D900" s="7">
        <f t="shared" si="55"/>
        <v>2.6455231828773941E-5</v>
      </c>
      <c r="E900" s="14">
        <f t="shared" ref="E900:E963" si="57">-LN(D900)-C900*C900/D900</f>
        <v>4.5307852710274128</v>
      </c>
      <c r="G900"/>
      <c r="H900" s="5">
        <f t="shared" si="54"/>
        <v>0.51434649633077056</v>
      </c>
    </row>
    <row r="901" spans="1:8" s="5" customFormat="1" x14ac:dyDescent="0.2">
      <c r="A901" s="3">
        <v>33445</v>
      </c>
      <c r="B901" s="4">
        <v>7.2595300000000001E-3</v>
      </c>
      <c r="C901" s="6">
        <f t="shared" si="56"/>
        <v>7.6228970062224002E-3</v>
      </c>
      <c r="D901" s="7">
        <f t="shared" si="55"/>
        <v>3.0618963360805344E-5</v>
      </c>
      <c r="E901" s="14">
        <f t="shared" si="57"/>
        <v>8.49609461251349</v>
      </c>
      <c r="G901"/>
      <c r="H901" s="5">
        <f t="shared" ref="H901:H964" si="58">SQRT(D901)*100</f>
        <v>0.5533440463292737</v>
      </c>
    </row>
    <row r="902" spans="1:8" s="5" customFormat="1" x14ac:dyDescent="0.2">
      <c r="A902" s="3">
        <v>33448</v>
      </c>
      <c r="B902" s="4">
        <v>7.2490000000000002E-3</v>
      </c>
      <c r="C902" s="6">
        <f t="shared" si="56"/>
        <v>-1.450507126494403E-3</v>
      </c>
      <c r="D902" s="7">
        <f t="shared" ref="D902:D965" si="59">$J$1*D901+(1-$J$1)*C901*C901</f>
        <v>3.1482667375013631E-5</v>
      </c>
      <c r="E902" s="14">
        <f t="shared" si="57"/>
        <v>10.299243905486048</v>
      </c>
      <c r="G902"/>
      <c r="H902" s="5">
        <f t="shared" si="58"/>
        <v>0.56109417547336582</v>
      </c>
    </row>
    <row r="903" spans="1:8" s="5" customFormat="1" x14ac:dyDescent="0.2">
      <c r="A903" s="3">
        <v>33449</v>
      </c>
      <c r="B903" s="4">
        <v>7.2516300000000002E-3</v>
      </c>
      <c r="C903" s="6">
        <f t="shared" si="56"/>
        <v>3.6280866326389758E-4</v>
      </c>
      <c r="D903" s="7">
        <f t="shared" si="59"/>
        <v>3.055960911673233E-5</v>
      </c>
      <c r="E903" s="14">
        <f t="shared" si="57"/>
        <v>10.391524060811486</v>
      </c>
      <c r="G903"/>
      <c r="H903" s="5">
        <f t="shared" si="58"/>
        <v>0.55280746301702854</v>
      </c>
    </row>
    <row r="904" spans="1:8" s="5" customFormat="1" x14ac:dyDescent="0.2">
      <c r="A904" s="3">
        <v>33450</v>
      </c>
      <c r="B904" s="4">
        <v>7.2886299999999999E-3</v>
      </c>
      <c r="C904" s="6">
        <f t="shared" si="56"/>
        <v>5.1023011378131134E-3</v>
      </c>
      <c r="D904" s="7">
        <f t="shared" si="59"/>
        <v>2.9603583129094668E-5</v>
      </c>
      <c r="E904" s="14">
        <f t="shared" si="57"/>
        <v>9.5482122507205194</v>
      </c>
      <c r="G904"/>
      <c r="H904" s="5">
        <f t="shared" si="58"/>
        <v>0.54409174896422263</v>
      </c>
    </row>
    <row r="905" spans="1:8" s="5" customFormat="1" x14ac:dyDescent="0.2">
      <c r="A905" s="3">
        <v>33451</v>
      </c>
      <c r="B905" s="4">
        <v>7.2886299999999999E-3</v>
      </c>
      <c r="C905" s="6">
        <f t="shared" si="56"/>
        <v>0</v>
      </c>
      <c r="D905" s="7">
        <f t="shared" si="59"/>
        <v>2.9491412868499686E-5</v>
      </c>
      <c r="E905" s="14">
        <f t="shared" si="57"/>
        <v>10.431411426196586</v>
      </c>
      <c r="G905"/>
      <c r="H905" s="5">
        <f t="shared" si="58"/>
        <v>0.54305996785345612</v>
      </c>
    </row>
    <row r="906" spans="1:8" s="5" customFormat="1" x14ac:dyDescent="0.2">
      <c r="A906" s="3">
        <v>33452</v>
      </c>
      <c r="B906" s="4">
        <v>7.3179999999999999E-3</v>
      </c>
      <c r="C906" s="6">
        <f t="shared" si="56"/>
        <v>4.0295638549356898E-3</v>
      </c>
      <c r="D906" s="7">
        <f t="shared" si="59"/>
        <v>2.856481313858815E-5</v>
      </c>
      <c r="E906" s="14">
        <f t="shared" si="57"/>
        <v>9.8948948205927394</v>
      </c>
      <c r="G906"/>
      <c r="H906" s="5">
        <f t="shared" si="58"/>
        <v>0.53446059853452388</v>
      </c>
    </row>
    <row r="907" spans="1:8" s="5" customFormat="1" x14ac:dyDescent="0.2">
      <c r="A907" s="3">
        <v>33455</v>
      </c>
      <c r="B907" s="4">
        <v>7.3190399999999997E-3</v>
      </c>
      <c r="C907" s="6">
        <f t="shared" si="56"/>
        <v>1.42115332057925E-4</v>
      </c>
      <c r="D907" s="7">
        <f t="shared" si="59"/>
        <v>2.817749389540893E-5</v>
      </c>
      <c r="E907" s="14">
        <f t="shared" si="57"/>
        <v>10.47627021799938</v>
      </c>
      <c r="G907"/>
      <c r="H907" s="5">
        <f t="shared" si="58"/>
        <v>0.53082477236286674</v>
      </c>
    </row>
    <row r="908" spans="1:8" s="5" customFormat="1" x14ac:dyDescent="0.2">
      <c r="A908" s="3">
        <v>33456</v>
      </c>
      <c r="B908" s="4">
        <v>7.3719099999999997E-3</v>
      </c>
      <c r="C908" s="6">
        <f t="shared" si="56"/>
        <v>7.223624956278419E-3</v>
      </c>
      <c r="D908" s="7">
        <f t="shared" si="59"/>
        <v>2.7292811156402927E-5</v>
      </c>
      <c r="E908" s="14">
        <f t="shared" si="57"/>
        <v>8.5970007066231524</v>
      </c>
      <c r="G908"/>
      <c r="H908" s="5">
        <f t="shared" si="58"/>
        <v>0.52242522102596578</v>
      </c>
    </row>
    <row r="909" spans="1:8" s="5" customFormat="1" x14ac:dyDescent="0.2">
      <c r="A909" s="3">
        <v>33457</v>
      </c>
      <c r="B909" s="4">
        <v>7.3626899999999999E-3</v>
      </c>
      <c r="C909" s="6">
        <f t="shared" si="56"/>
        <v>-1.250693510908284E-3</v>
      </c>
      <c r="D909" s="7">
        <f t="shared" si="59"/>
        <v>2.8074773162467818E-5</v>
      </c>
      <c r="E909" s="14">
        <f t="shared" si="57"/>
        <v>10.424922417680902</v>
      </c>
      <c r="G909"/>
      <c r="H909" s="5">
        <f t="shared" si="58"/>
        <v>0.52985633111691532</v>
      </c>
    </row>
    <row r="910" spans="1:8" s="5" customFormat="1" x14ac:dyDescent="0.2">
      <c r="A910" s="3">
        <v>33458</v>
      </c>
      <c r="B910" s="4">
        <v>7.3286899999999997E-3</v>
      </c>
      <c r="C910" s="6">
        <f t="shared" si="56"/>
        <v>-4.6178774333837467E-3</v>
      </c>
      <c r="D910" s="7">
        <f t="shared" si="59"/>
        <v>2.7241830424254154E-5</v>
      </c>
      <c r="E910" s="14">
        <f t="shared" si="57"/>
        <v>9.7279610258756737</v>
      </c>
      <c r="G910"/>
      <c r="H910" s="5">
        <f t="shared" si="58"/>
        <v>0.52193706923588168</v>
      </c>
    </row>
    <row r="911" spans="1:8" s="5" customFormat="1" x14ac:dyDescent="0.2">
      <c r="A911" s="3">
        <v>33459</v>
      </c>
      <c r="B911" s="4">
        <v>7.3163600000000001E-3</v>
      </c>
      <c r="C911" s="6">
        <f t="shared" si="56"/>
        <v>-1.6824289197659656E-3</v>
      </c>
      <c r="D911" s="7">
        <f t="shared" si="59"/>
        <v>2.7055921182139155E-5</v>
      </c>
      <c r="E911" s="14">
        <f t="shared" si="57"/>
        <v>10.412985543973866</v>
      </c>
      <c r="G911"/>
      <c r="H911" s="5">
        <f t="shared" si="58"/>
        <v>0.52015306576179243</v>
      </c>
    </row>
    <row r="912" spans="1:8" s="5" customFormat="1" x14ac:dyDescent="0.2">
      <c r="A912" s="3">
        <v>33462</v>
      </c>
      <c r="B912" s="4">
        <v>7.3313800000000002E-3</v>
      </c>
      <c r="C912" s="6">
        <f t="shared" si="56"/>
        <v>2.0529334259112644E-3</v>
      </c>
      <c r="D912" s="7">
        <f t="shared" si="59"/>
        <v>2.6294777364535365E-5</v>
      </c>
      <c r="E912" s="14">
        <f t="shared" si="57"/>
        <v>10.385859885591046</v>
      </c>
      <c r="G912"/>
      <c r="H912" s="5">
        <f t="shared" si="58"/>
        <v>0.51278433443832272</v>
      </c>
    </row>
    <row r="913" spans="1:8" s="5" customFormat="1" x14ac:dyDescent="0.2">
      <c r="A913" s="3">
        <v>33463</v>
      </c>
      <c r="B913" s="4">
        <v>7.3302999999999997E-3</v>
      </c>
      <c r="C913" s="6">
        <f t="shared" si="56"/>
        <v>-1.4731196582369553E-4</v>
      </c>
      <c r="D913" s="7">
        <f t="shared" si="59"/>
        <v>2.5601031490129014E-5</v>
      </c>
      <c r="E913" s="14">
        <f t="shared" si="57"/>
        <v>10.57203026076481</v>
      </c>
      <c r="G913"/>
      <c r="H913" s="5">
        <f t="shared" si="58"/>
        <v>0.50597461883111305</v>
      </c>
    </row>
    <row r="914" spans="1:8" s="5" customFormat="1" x14ac:dyDescent="0.2">
      <c r="A914" s="3">
        <v>33464</v>
      </c>
      <c r="B914" s="4">
        <v>7.3233200000000004E-3</v>
      </c>
      <c r="C914" s="6">
        <f t="shared" si="56"/>
        <v>-9.522120513484187E-4</v>
      </c>
      <c r="D914" s="7">
        <f t="shared" si="59"/>
        <v>2.4797346668370131E-5</v>
      </c>
      <c r="E914" s="14">
        <f t="shared" si="57"/>
        <v>10.568209189653983</v>
      </c>
      <c r="G914"/>
      <c r="H914" s="5">
        <f t="shared" si="58"/>
        <v>0.49796934311632207</v>
      </c>
    </row>
    <row r="915" spans="1:8" s="5" customFormat="1" x14ac:dyDescent="0.2">
      <c r="A915" s="3">
        <v>33465</v>
      </c>
      <c r="B915" s="4">
        <v>7.3313800000000002E-3</v>
      </c>
      <c r="C915" s="6">
        <f t="shared" si="56"/>
        <v>1.1005937197882706E-3</v>
      </c>
      <c r="D915" s="7">
        <f t="shared" si="59"/>
        <v>2.4046719371192467E-5</v>
      </c>
      <c r="E915" s="14">
        <f t="shared" si="57"/>
        <v>10.585138931943607</v>
      </c>
      <c r="G915"/>
      <c r="H915" s="5">
        <f t="shared" si="58"/>
        <v>0.49037454431477645</v>
      </c>
    </row>
    <row r="916" spans="1:8" s="5" customFormat="1" x14ac:dyDescent="0.2">
      <c r="A916" s="3">
        <v>33466</v>
      </c>
      <c r="B916" s="4">
        <v>7.2870399999999998E-3</v>
      </c>
      <c r="C916" s="6">
        <f t="shared" si="56"/>
        <v>-6.0479745968699417E-3</v>
      </c>
      <c r="D916" s="7">
        <f t="shared" si="59"/>
        <v>2.3329246544108154E-5</v>
      </c>
      <c r="E916" s="14">
        <f t="shared" si="57"/>
        <v>9.0978997217331887</v>
      </c>
      <c r="G916"/>
      <c r="H916" s="5">
        <f t="shared" si="58"/>
        <v>0.48300358739980553</v>
      </c>
    </row>
    <row r="917" spans="1:8" s="5" customFormat="1" x14ac:dyDescent="0.2">
      <c r="A917" s="3">
        <v>33469</v>
      </c>
      <c r="B917" s="4">
        <v>7.2348400000000002E-3</v>
      </c>
      <c r="C917" s="6">
        <f t="shared" si="56"/>
        <v>-7.163402424029461E-3</v>
      </c>
      <c r="D917" s="7">
        <f t="shared" si="59"/>
        <v>2.3745513082217006E-5</v>
      </c>
      <c r="E917" s="14">
        <f t="shared" si="57"/>
        <v>8.487105154673122</v>
      </c>
      <c r="G917"/>
      <c r="H917" s="5">
        <f t="shared" si="58"/>
        <v>0.48729368026085668</v>
      </c>
    </row>
    <row r="918" spans="1:8" s="5" customFormat="1" x14ac:dyDescent="0.2">
      <c r="A918" s="3">
        <v>33470</v>
      </c>
      <c r="B918" s="4">
        <v>7.2833200000000002E-3</v>
      </c>
      <c r="C918" s="6">
        <f t="shared" si="56"/>
        <v>6.700908382217167E-3</v>
      </c>
      <c r="D918" s="7">
        <f t="shared" si="59"/>
        <v>2.4611706316081742E-5</v>
      </c>
      <c r="E918" s="14">
        <f t="shared" si="57"/>
        <v>8.7878649523668173</v>
      </c>
      <c r="G918"/>
      <c r="H918" s="5">
        <f t="shared" si="58"/>
        <v>0.49610186772558862</v>
      </c>
    </row>
    <row r="919" spans="1:8" s="5" customFormat="1" x14ac:dyDescent="0.2">
      <c r="A919" s="3">
        <v>33471</v>
      </c>
      <c r="B919" s="4">
        <v>7.3126099999999998E-3</v>
      </c>
      <c r="C919" s="6">
        <f t="shared" si="56"/>
        <v>4.0215176595288305E-3</v>
      </c>
      <c r="D919" s="7">
        <f t="shared" si="59"/>
        <v>2.5249218705502315E-5</v>
      </c>
      <c r="E919" s="14">
        <f t="shared" si="57"/>
        <v>9.946196346271174</v>
      </c>
      <c r="G919"/>
      <c r="H919" s="5">
        <f t="shared" si="58"/>
        <v>0.5024860068250887</v>
      </c>
    </row>
    <row r="920" spans="1:8" s="5" customFormat="1" x14ac:dyDescent="0.2">
      <c r="A920" s="3">
        <v>33472</v>
      </c>
      <c r="B920" s="4">
        <v>7.3313800000000002E-3</v>
      </c>
      <c r="C920" s="6">
        <f t="shared" si="56"/>
        <v>2.5667989951604722E-3</v>
      </c>
      <c r="D920" s="7">
        <f t="shared" si="59"/>
        <v>2.4964037778185813E-5</v>
      </c>
      <c r="E920" s="14">
        <f t="shared" si="57"/>
        <v>10.334156331324557</v>
      </c>
      <c r="G920"/>
      <c r="H920" s="5">
        <f t="shared" si="58"/>
        <v>0.4996402483606161</v>
      </c>
    </row>
    <row r="921" spans="1:8" s="5" customFormat="1" x14ac:dyDescent="0.2">
      <c r="A921" s="3">
        <v>33473</v>
      </c>
      <c r="B921" s="4">
        <v>7.3045999999999996E-3</v>
      </c>
      <c r="C921" s="6">
        <f t="shared" si="56"/>
        <v>-3.6527911525525282E-3</v>
      </c>
      <c r="D921" s="7">
        <f t="shared" si="59"/>
        <v>2.4386689782469719E-5</v>
      </c>
      <c r="E921" s="14">
        <f t="shared" si="57"/>
        <v>10.074335135503434</v>
      </c>
      <c r="G921"/>
      <c r="H921" s="5">
        <f t="shared" si="58"/>
        <v>0.49382881429165021</v>
      </c>
    </row>
    <row r="922" spans="1:8" s="5" customFormat="1" x14ac:dyDescent="0.2">
      <c r="A922" s="3">
        <v>33477</v>
      </c>
      <c r="B922" s="4">
        <v>7.3003399999999998E-3</v>
      </c>
      <c r="C922" s="6">
        <f t="shared" si="56"/>
        <v>-5.8319415163045948E-4</v>
      </c>
      <c r="D922" s="7">
        <f t="shared" si="59"/>
        <v>2.4039701042449682E-5</v>
      </c>
      <c r="E922" s="14">
        <f t="shared" si="57"/>
        <v>10.621655812325567</v>
      </c>
      <c r="G922"/>
      <c r="H922" s="5">
        <f t="shared" si="58"/>
        <v>0.49030297819256291</v>
      </c>
    </row>
    <row r="923" spans="1:8" s="5" customFormat="1" x14ac:dyDescent="0.2">
      <c r="A923" s="3">
        <v>33478</v>
      </c>
      <c r="B923" s="4">
        <v>7.3233200000000004E-3</v>
      </c>
      <c r="C923" s="6">
        <f t="shared" si="56"/>
        <v>3.1477985956819229E-3</v>
      </c>
      <c r="D923" s="7">
        <f t="shared" si="59"/>
        <v>2.3295076505941742E-5</v>
      </c>
      <c r="E923" s="14">
        <f t="shared" si="57"/>
        <v>10.241915300021384</v>
      </c>
      <c r="G923"/>
      <c r="H923" s="5">
        <f t="shared" si="58"/>
        <v>0.48264973330503086</v>
      </c>
    </row>
    <row r="924" spans="1:8" s="5" customFormat="1" x14ac:dyDescent="0.2">
      <c r="A924" s="3">
        <v>33479</v>
      </c>
      <c r="B924" s="4">
        <v>7.30994E-3</v>
      </c>
      <c r="C924" s="6">
        <f t="shared" si="56"/>
        <v>-1.8270401948843333E-3</v>
      </c>
      <c r="D924" s="7">
        <f t="shared" si="59"/>
        <v>2.2874483833303833E-5</v>
      </c>
      <c r="E924" s="14">
        <f t="shared" si="57"/>
        <v>10.539558404705886</v>
      </c>
      <c r="G924"/>
      <c r="H924" s="5">
        <f t="shared" si="58"/>
        <v>0.47827276561920012</v>
      </c>
    </row>
    <row r="925" spans="1:8" s="5" customFormat="1" x14ac:dyDescent="0.2">
      <c r="A925" s="3">
        <v>33480</v>
      </c>
      <c r="B925" s="4">
        <v>7.3019399999999998E-3</v>
      </c>
      <c r="C925" s="6">
        <f t="shared" si="56"/>
        <v>-1.0944002276352738E-3</v>
      </c>
      <c r="D925" s="7">
        <f t="shared" si="59"/>
        <v>2.2260663450417912E-5</v>
      </c>
      <c r="E925" s="14">
        <f t="shared" si="57"/>
        <v>10.658885447403526</v>
      </c>
      <c r="G925"/>
      <c r="H925" s="5">
        <f t="shared" si="58"/>
        <v>0.47181207541157649</v>
      </c>
    </row>
    <row r="926" spans="1:8" s="5" customFormat="1" x14ac:dyDescent="0.2">
      <c r="A926" s="3">
        <v>33483</v>
      </c>
      <c r="B926" s="4">
        <v>7.3126099999999998E-3</v>
      </c>
      <c r="C926" s="6">
        <f t="shared" si="56"/>
        <v>1.4612555019624853E-3</v>
      </c>
      <c r="D926" s="7">
        <f t="shared" si="59"/>
        <v>2.1598880125777992E-5</v>
      </c>
      <c r="E926" s="14">
        <f t="shared" si="57"/>
        <v>10.644008981716299</v>
      </c>
      <c r="G926"/>
      <c r="H926" s="5">
        <f t="shared" si="58"/>
        <v>0.46474595346036085</v>
      </c>
    </row>
    <row r="927" spans="1:8" s="5" customFormat="1" x14ac:dyDescent="0.2">
      <c r="A927" s="3">
        <v>33484</v>
      </c>
      <c r="B927" s="4">
        <v>7.3583499999999996E-3</v>
      </c>
      <c r="C927" s="6">
        <f t="shared" si="56"/>
        <v>6.2549486435075638E-3</v>
      </c>
      <c r="D927" s="7">
        <f t="shared" si="59"/>
        <v>2.0987346926233642E-5</v>
      </c>
      <c r="E927" s="14">
        <f t="shared" si="57"/>
        <v>8.9074017694125214</v>
      </c>
      <c r="G927"/>
      <c r="H927" s="5">
        <f t="shared" si="58"/>
        <v>0.45811949234052074</v>
      </c>
    </row>
    <row r="928" spans="1:8" s="5" customFormat="1" x14ac:dyDescent="0.2">
      <c r="A928" s="3">
        <v>33485</v>
      </c>
      <c r="B928" s="4">
        <v>7.3855199999999996E-3</v>
      </c>
      <c r="C928" s="6">
        <f t="shared" si="56"/>
        <v>3.6924038677149055E-3</v>
      </c>
      <c r="D928" s="7">
        <f t="shared" si="59"/>
        <v>2.155720000073654E-5</v>
      </c>
      <c r="E928" s="14">
        <f t="shared" si="57"/>
        <v>10.1123509139584</v>
      </c>
      <c r="G928"/>
      <c r="H928" s="5">
        <f t="shared" si="58"/>
        <v>0.46429731854423351</v>
      </c>
    </row>
    <row r="929" spans="1:8" s="5" customFormat="1" x14ac:dyDescent="0.2">
      <c r="A929" s="3">
        <v>33486</v>
      </c>
      <c r="B929" s="4">
        <v>7.3692000000000002E-3</v>
      </c>
      <c r="C929" s="6">
        <f t="shared" si="56"/>
        <v>-2.2097293081596633E-3</v>
      </c>
      <c r="D929" s="7">
        <f t="shared" si="59"/>
        <v>2.1308253725725756E-5</v>
      </c>
      <c r="E929" s="14">
        <f t="shared" si="57"/>
        <v>10.52726055775369</v>
      </c>
      <c r="G929"/>
      <c r="H929" s="5">
        <f t="shared" si="58"/>
        <v>0.46160864079570435</v>
      </c>
    </row>
    <row r="930" spans="1:8" s="5" customFormat="1" x14ac:dyDescent="0.2">
      <c r="A930" s="3">
        <v>33487</v>
      </c>
      <c r="B930" s="4">
        <v>7.34484E-3</v>
      </c>
      <c r="C930" s="6">
        <f t="shared" si="56"/>
        <v>-3.3056505455137841E-3</v>
      </c>
      <c r="D930" s="7">
        <f t="shared" si="59"/>
        <v>2.079218062187516E-5</v>
      </c>
      <c r="E930" s="14">
        <f t="shared" si="57"/>
        <v>10.255383813897348</v>
      </c>
      <c r="G930"/>
      <c r="H930" s="5">
        <f t="shared" si="58"/>
        <v>0.45598443637776886</v>
      </c>
    </row>
    <row r="931" spans="1:8" s="5" customFormat="1" x14ac:dyDescent="0.2">
      <c r="A931" s="3">
        <v>33490</v>
      </c>
      <c r="B931" s="4">
        <v>7.3948099999999999E-3</v>
      </c>
      <c r="C931" s="6">
        <f t="shared" si="56"/>
        <v>6.8034157313161181E-3</v>
      </c>
      <c r="D931" s="7">
        <f t="shared" si="59"/>
        <v>2.0482233719521541E-5</v>
      </c>
      <c r="E931" s="14">
        <f t="shared" si="57"/>
        <v>8.536117843065874</v>
      </c>
      <c r="G931"/>
      <c r="H931" s="5">
        <f t="shared" si="58"/>
        <v>0.45257301863369565</v>
      </c>
    </row>
    <row r="932" spans="1:8" s="5" customFormat="1" x14ac:dyDescent="0.2">
      <c r="A932" s="3">
        <v>33491</v>
      </c>
      <c r="B932" s="4">
        <v>7.4211499999999996E-3</v>
      </c>
      <c r="C932" s="6">
        <f t="shared" si="56"/>
        <v>3.5619576432659793E-3</v>
      </c>
      <c r="D932" s="7">
        <f t="shared" si="59"/>
        <v>2.1292984781527174E-5</v>
      </c>
      <c r="E932" s="14">
        <f t="shared" si="57"/>
        <v>10.161277385013404</v>
      </c>
      <c r="G932"/>
      <c r="H932" s="5">
        <f t="shared" si="58"/>
        <v>0.46144322274281124</v>
      </c>
    </row>
    <row r="933" spans="1:8" s="5" customFormat="1" x14ac:dyDescent="0.2">
      <c r="A933" s="3">
        <v>33492</v>
      </c>
      <c r="B933" s="4">
        <v>7.4139999999999996E-3</v>
      </c>
      <c r="C933" s="6">
        <f t="shared" si="56"/>
        <v>-9.6346253612985026E-4</v>
      </c>
      <c r="D933" s="7">
        <f t="shared" si="59"/>
        <v>2.1022607748090568E-5</v>
      </c>
      <c r="E933" s="14">
        <f t="shared" si="57"/>
        <v>10.725756815783377</v>
      </c>
      <c r="G933"/>
      <c r="H933" s="5">
        <f t="shared" si="58"/>
        <v>0.45850417389692943</v>
      </c>
    </row>
    <row r="934" spans="1:8" s="5" customFormat="1" x14ac:dyDescent="0.2">
      <c r="A934" s="3">
        <v>33493</v>
      </c>
      <c r="B934" s="4">
        <v>7.4554499999999998E-3</v>
      </c>
      <c r="C934" s="6">
        <f t="shared" si="56"/>
        <v>5.5907742109522754E-3</v>
      </c>
      <c r="D934" s="7">
        <f t="shared" si="59"/>
        <v>2.039125728601125E-5</v>
      </c>
      <c r="E934" s="14">
        <f t="shared" si="57"/>
        <v>9.2675534528700965</v>
      </c>
      <c r="G934"/>
      <c r="H934" s="5">
        <f t="shared" si="58"/>
        <v>0.45156679778313258</v>
      </c>
    </row>
    <row r="935" spans="1:8" s="5" customFormat="1" x14ac:dyDescent="0.2">
      <c r="A935" s="3">
        <v>33494</v>
      </c>
      <c r="B935" s="4">
        <v>7.4794299999999996E-3</v>
      </c>
      <c r="C935" s="6">
        <f t="shared" si="56"/>
        <v>3.2164389808797371E-3</v>
      </c>
      <c r="D935" s="7">
        <f t="shared" si="59"/>
        <v>2.0732643725382038E-5</v>
      </c>
      <c r="E935" s="14">
        <f t="shared" si="57"/>
        <v>10.284806389860169</v>
      </c>
      <c r="G935"/>
      <c r="H935" s="5">
        <f t="shared" si="58"/>
        <v>0.45533112923873365</v>
      </c>
    </row>
    <row r="936" spans="1:8" s="5" customFormat="1" x14ac:dyDescent="0.2">
      <c r="A936" s="3">
        <v>33497</v>
      </c>
      <c r="B936" s="4">
        <v>7.4805499999999999E-3</v>
      </c>
      <c r="C936" s="6">
        <f t="shared" si="56"/>
        <v>1.4974403129654098E-4</v>
      </c>
      <c r="D936" s="7">
        <f t="shared" si="59"/>
        <v>2.0406286239324653E-5</v>
      </c>
      <c r="E936" s="14">
        <f t="shared" si="57"/>
        <v>10.798568714060059</v>
      </c>
      <c r="G936"/>
      <c r="H936" s="5">
        <f t="shared" si="58"/>
        <v>0.45173317610426461</v>
      </c>
    </row>
    <row r="937" spans="1:8" s="5" customFormat="1" x14ac:dyDescent="0.2">
      <c r="A937" s="3">
        <v>33498</v>
      </c>
      <c r="B937" s="4">
        <v>7.4738399999999998E-3</v>
      </c>
      <c r="C937" s="6">
        <f t="shared" si="56"/>
        <v>-8.9699286817146462E-4</v>
      </c>
      <c r="D937" s="7">
        <f t="shared" si="59"/>
        <v>1.9765839408187728E-5</v>
      </c>
      <c r="E937" s="14">
        <f t="shared" si="57"/>
        <v>10.790848990655194</v>
      </c>
      <c r="G937"/>
      <c r="H937" s="5">
        <f t="shared" si="58"/>
        <v>0.44458789241484892</v>
      </c>
    </row>
    <row r="938" spans="1:8" s="5" customFormat="1" x14ac:dyDescent="0.2">
      <c r="A938" s="3">
        <v>33499</v>
      </c>
      <c r="B938" s="4">
        <v>7.4515600000000003E-3</v>
      </c>
      <c r="C938" s="6">
        <f t="shared" si="56"/>
        <v>-2.9810646200613771E-3</v>
      </c>
      <c r="D938" s="7">
        <f t="shared" si="59"/>
        <v>1.917009030289081E-5</v>
      </c>
      <c r="E938" s="14">
        <f t="shared" si="57"/>
        <v>10.398585768792442</v>
      </c>
      <c r="G938"/>
      <c r="H938" s="5">
        <f t="shared" si="58"/>
        <v>0.43783661682059904</v>
      </c>
    </row>
    <row r="939" spans="1:8" s="5" customFormat="1" x14ac:dyDescent="0.2">
      <c r="A939" s="3">
        <v>33500</v>
      </c>
      <c r="B939" s="4">
        <v>7.4432500000000002E-3</v>
      </c>
      <c r="C939" s="6">
        <f t="shared" si="56"/>
        <v>-1.1152027226513761E-3</v>
      </c>
      <c r="D939" s="7">
        <f t="shared" si="59"/>
        <v>1.8846994768373871E-5</v>
      </c>
      <c r="E939" s="14">
        <f t="shared" si="57"/>
        <v>10.813168999461212</v>
      </c>
      <c r="G939"/>
      <c r="H939" s="5">
        <f t="shared" si="58"/>
        <v>0.43413125628516852</v>
      </c>
    </row>
    <row r="940" spans="1:8" s="5" customFormat="1" x14ac:dyDescent="0.2">
      <c r="A940" s="3">
        <v>33501</v>
      </c>
      <c r="B940" s="4">
        <v>7.4404800000000002E-3</v>
      </c>
      <c r="C940" s="6">
        <f t="shared" si="56"/>
        <v>-3.7214926275484892E-4</v>
      </c>
      <c r="D940" s="7">
        <f t="shared" si="59"/>
        <v>1.8293910741572258E-5</v>
      </c>
      <c r="E940" s="14">
        <f t="shared" si="57"/>
        <v>10.901371743958515</v>
      </c>
      <c r="G940"/>
      <c r="H940" s="5">
        <f t="shared" si="58"/>
        <v>0.42771381485255139</v>
      </c>
    </row>
    <row r="941" spans="1:8" s="5" customFormat="1" x14ac:dyDescent="0.2">
      <c r="A941" s="3">
        <v>33504</v>
      </c>
      <c r="B941" s="4">
        <v>7.5312499999999998E-3</v>
      </c>
      <c r="C941" s="6">
        <f t="shared" si="56"/>
        <v>1.2199481753865283E-2</v>
      </c>
      <c r="D941" s="7">
        <f t="shared" si="59"/>
        <v>1.7723480178301858E-5</v>
      </c>
      <c r="E941" s="14">
        <f t="shared" si="57"/>
        <v>2.5434344911242555</v>
      </c>
      <c r="G941"/>
      <c r="H941" s="5">
        <f t="shared" si="58"/>
        <v>0.42099263863281339</v>
      </c>
    </row>
    <row r="942" spans="1:8" s="5" customFormat="1" x14ac:dyDescent="0.2">
      <c r="A942" s="3">
        <v>33505</v>
      </c>
      <c r="B942" s="4">
        <v>7.522E-3</v>
      </c>
      <c r="C942" s="6">
        <f t="shared" si="56"/>
        <v>-1.2282157676348163E-3</v>
      </c>
      <c r="D942" s="7">
        <f t="shared" si="59"/>
        <v>2.1842672961641618E-5</v>
      </c>
      <c r="E942" s="14">
        <f t="shared" si="57"/>
        <v>10.662582326135011</v>
      </c>
      <c r="G942"/>
      <c r="H942" s="5">
        <f t="shared" si="58"/>
        <v>0.46736145499646864</v>
      </c>
    </row>
    <row r="943" spans="1:8" s="5" customFormat="1" x14ac:dyDescent="0.2">
      <c r="A943" s="3">
        <v>33506</v>
      </c>
      <c r="B943" s="4">
        <v>7.5114500000000002E-3</v>
      </c>
      <c r="C943" s="6">
        <f t="shared" si="56"/>
        <v>-1.4025525126295927E-3</v>
      </c>
      <c r="D943" s="7">
        <f t="shared" si="59"/>
        <v>2.1203787794901142E-5</v>
      </c>
      <c r="E943" s="14">
        <f t="shared" si="57"/>
        <v>10.668557036684966</v>
      </c>
      <c r="G943"/>
      <c r="H943" s="5">
        <f t="shared" si="58"/>
        <v>0.46047570831588003</v>
      </c>
    </row>
    <row r="944" spans="1:8" s="5" customFormat="1" x14ac:dyDescent="0.2">
      <c r="A944" s="3">
        <v>33507</v>
      </c>
      <c r="B944" s="4">
        <v>7.4850300000000002E-3</v>
      </c>
      <c r="C944" s="6">
        <f t="shared" si="56"/>
        <v>-3.517296926691929E-3</v>
      </c>
      <c r="D944" s="7">
        <f t="shared" si="59"/>
        <v>2.0599386094155975E-5</v>
      </c>
      <c r="E944" s="14">
        <f t="shared" si="57"/>
        <v>10.18967907201886</v>
      </c>
      <c r="G944"/>
      <c r="H944" s="5">
        <f t="shared" si="58"/>
        <v>0.45386546568510777</v>
      </c>
    </row>
    <row r="945" spans="1:8" s="5" customFormat="1" x14ac:dyDescent="0.2">
      <c r="A945" s="3">
        <v>33508</v>
      </c>
      <c r="B945" s="4">
        <v>7.4934399999999996E-3</v>
      </c>
      <c r="C945" s="6">
        <f t="shared" si="56"/>
        <v>1.1235759910113246E-3</v>
      </c>
      <c r="D945" s="7">
        <f t="shared" si="59"/>
        <v>2.034086777843304E-5</v>
      </c>
      <c r="E945" s="14">
        <f t="shared" si="57"/>
        <v>10.740815124559363</v>
      </c>
      <c r="G945"/>
      <c r="H945" s="5">
        <f t="shared" si="58"/>
        <v>0.45100851187569668</v>
      </c>
    </row>
    <row r="946" spans="1:8" s="5" customFormat="1" x14ac:dyDescent="0.2">
      <c r="A946" s="3">
        <v>33511</v>
      </c>
      <c r="B946" s="4">
        <v>7.5176699999999997E-3</v>
      </c>
      <c r="C946" s="6">
        <f t="shared" si="56"/>
        <v>3.2334948968698071E-3</v>
      </c>
      <c r="D946" s="7">
        <f t="shared" si="59"/>
        <v>1.9741436281182205E-5</v>
      </c>
      <c r="E946" s="14">
        <f t="shared" si="57"/>
        <v>10.303169258933066</v>
      </c>
      <c r="G946"/>
      <c r="H946" s="5">
        <f t="shared" si="58"/>
        <v>0.44431336105481012</v>
      </c>
    </row>
    <row r="947" spans="1:8" s="5" customFormat="1" x14ac:dyDescent="0.2">
      <c r="A947" s="3">
        <v>33512</v>
      </c>
      <c r="B947" s="4">
        <v>7.5100000000000002E-3</v>
      </c>
      <c r="C947" s="6">
        <f t="shared" si="56"/>
        <v>-1.0202629272101E-3</v>
      </c>
      <c r="D947" s="7">
        <f t="shared" si="59"/>
        <v>1.9449678268393575E-5</v>
      </c>
      <c r="E947" s="14">
        <f t="shared" si="57"/>
        <v>10.794160561150388</v>
      </c>
      <c r="G947"/>
      <c r="H947" s="5">
        <f t="shared" si="58"/>
        <v>0.44101789383644713</v>
      </c>
    </row>
    <row r="948" spans="1:8" s="5" customFormat="1" x14ac:dyDescent="0.2">
      <c r="A948" s="3">
        <v>33513</v>
      </c>
      <c r="B948" s="4">
        <v>7.5443200000000002E-3</v>
      </c>
      <c r="C948" s="6">
        <f t="shared" si="56"/>
        <v>4.5699067909454076E-3</v>
      </c>
      <c r="D948" s="7">
        <f t="shared" si="59"/>
        <v>1.8871288372946151E-5</v>
      </c>
      <c r="E948" s="14">
        <f t="shared" si="57"/>
        <v>9.7712116755507452</v>
      </c>
      <c r="G948"/>
      <c r="H948" s="5">
        <f t="shared" si="58"/>
        <v>0.43441096179707706</v>
      </c>
    </row>
    <row r="949" spans="1:8" s="5" customFormat="1" x14ac:dyDescent="0.2">
      <c r="A949" s="3">
        <v>33514</v>
      </c>
      <c r="B949" s="4">
        <v>7.6423400000000001E-3</v>
      </c>
      <c r="C949" s="6">
        <f t="shared" si="56"/>
        <v>1.2992555989141483E-2</v>
      </c>
      <c r="D949" s="7">
        <f t="shared" si="59"/>
        <v>1.8934527886337048E-5</v>
      </c>
      <c r="E949" s="14">
        <f t="shared" si="57"/>
        <v>1.959249062532594</v>
      </c>
      <c r="G949"/>
      <c r="H949" s="5">
        <f t="shared" si="58"/>
        <v>0.43513822960453669</v>
      </c>
    </row>
    <row r="950" spans="1:8" s="5" customFormat="1" x14ac:dyDescent="0.2">
      <c r="A950" s="3">
        <v>33515</v>
      </c>
      <c r="B950" s="4">
        <v>7.698E-3</v>
      </c>
      <c r="C950" s="6">
        <f t="shared" si="56"/>
        <v>7.2831096234922694E-3</v>
      </c>
      <c r="D950" s="7">
        <f t="shared" si="59"/>
        <v>2.3643401612224905E-5</v>
      </c>
      <c r="E950" s="14">
        <f t="shared" si="57"/>
        <v>8.4089385684973159</v>
      </c>
      <c r="G950"/>
      <c r="H950" s="5">
        <f t="shared" si="58"/>
        <v>0.48624481089493288</v>
      </c>
    </row>
    <row r="951" spans="1:8" s="5" customFormat="1" x14ac:dyDescent="0.2">
      <c r="A951" s="3">
        <v>33518</v>
      </c>
      <c r="B951" s="4">
        <v>7.731E-3</v>
      </c>
      <c r="C951" s="6">
        <f t="shared" si="56"/>
        <v>4.2868277474668801E-3</v>
      </c>
      <c r="D951" s="7">
        <f t="shared" si="59"/>
        <v>2.4567138141833957E-5</v>
      </c>
      <c r="E951" s="14">
        <f t="shared" si="57"/>
        <v>9.8660734695229291</v>
      </c>
      <c r="G951"/>
      <c r="H951" s="5">
        <f t="shared" si="58"/>
        <v>0.49565248049247124</v>
      </c>
    </row>
    <row r="952" spans="1:8" s="5" customFormat="1" x14ac:dyDescent="0.2">
      <c r="A952" s="3">
        <v>33519</v>
      </c>
      <c r="B952" s="4">
        <v>7.6864000000000004E-3</v>
      </c>
      <c r="C952" s="6">
        <f t="shared" si="56"/>
        <v>-5.7689820204371587E-3</v>
      </c>
      <c r="D952" s="7">
        <f t="shared" si="59"/>
        <v>2.4372644907405046E-5</v>
      </c>
      <c r="E952" s="14">
        <f t="shared" si="57"/>
        <v>9.2565365716712122</v>
      </c>
      <c r="G952"/>
      <c r="H952" s="5">
        <f t="shared" si="58"/>
        <v>0.49368658992730446</v>
      </c>
    </row>
    <row r="953" spans="1:8" s="5" customFormat="1" x14ac:dyDescent="0.2">
      <c r="A953" s="3">
        <v>33520</v>
      </c>
      <c r="B953" s="4">
        <v>7.6598999999999999E-3</v>
      </c>
      <c r="C953" s="6">
        <f t="shared" si="56"/>
        <v>-3.4476477935054747E-3</v>
      </c>
      <c r="D953" s="7">
        <f t="shared" si="59"/>
        <v>2.4652544067913938E-5</v>
      </c>
      <c r="E953" s="14">
        <f t="shared" si="57"/>
        <v>10.128478378892385</v>
      </c>
      <c r="G953"/>
      <c r="H953" s="5">
        <f t="shared" si="58"/>
        <v>0.496513283487098</v>
      </c>
    </row>
    <row r="954" spans="1:8" s="5" customFormat="1" x14ac:dyDescent="0.2">
      <c r="A954" s="3">
        <v>33521</v>
      </c>
      <c r="B954" s="4">
        <v>7.6716500000000003E-3</v>
      </c>
      <c r="C954" s="6">
        <f t="shared" si="56"/>
        <v>1.5339625843680041E-3</v>
      </c>
      <c r="D954" s="7">
        <f t="shared" si="59"/>
        <v>2.4251436761268389E-5</v>
      </c>
      <c r="E954" s="14">
        <f t="shared" si="57"/>
        <v>10.530007815859655</v>
      </c>
      <c r="G954"/>
      <c r="H954" s="5">
        <f t="shared" si="58"/>
        <v>0.49245747797417383</v>
      </c>
    </row>
    <row r="955" spans="1:8" s="5" customFormat="1" x14ac:dyDescent="0.2">
      <c r="A955" s="3">
        <v>33522</v>
      </c>
      <c r="B955" s="4">
        <v>7.7160500000000003E-3</v>
      </c>
      <c r="C955" s="6">
        <f t="shared" si="56"/>
        <v>5.7875424452366823E-3</v>
      </c>
      <c r="D955" s="7">
        <f t="shared" si="59"/>
        <v>2.3563404367108284E-5</v>
      </c>
      <c r="E955" s="14">
        <f t="shared" si="57"/>
        <v>9.2343043277892711</v>
      </c>
      <c r="G955"/>
      <c r="H955" s="5">
        <f t="shared" si="58"/>
        <v>0.48542151133945727</v>
      </c>
    </row>
    <row r="956" spans="1:8" s="5" customFormat="1" x14ac:dyDescent="0.2">
      <c r="A956" s="3">
        <v>33525</v>
      </c>
      <c r="B956" s="4">
        <v>7.7399399999999998E-3</v>
      </c>
      <c r="C956" s="6">
        <f t="shared" si="56"/>
        <v>3.0961437523084352E-3</v>
      </c>
      <c r="D956" s="7">
        <f t="shared" si="59"/>
        <v>2.3875468556665372E-5</v>
      </c>
      <c r="E956" s="14">
        <f t="shared" si="57"/>
        <v>10.241154627222427</v>
      </c>
      <c r="G956"/>
      <c r="H956" s="5">
        <f t="shared" si="58"/>
        <v>0.48862530180768754</v>
      </c>
    </row>
    <row r="957" spans="1:8" s="5" customFormat="1" x14ac:dyDescent="0.2">
      <c r="A957" s="3">
        <v>33526</v>
      </c>
      <c r="B957" s="4">
        <v>7.6864000000000004E-3</v>
      </c>
      <c r="C957" s="6">
        <f t="shared" si="56"/>
        <v>-6.9173662844930961E-3</v>
      </c>
      <c r="D957" s="7">
        <f t="shared" si="59"/>
        <v>2.3426506703952508E-5</v>
      </c>
      <c r="E957" s="14">
        <f t="shared" si="57"/>
        <v>8.6190862200488141</v>
      </c>
      <c r="G957"/>
      <c r="H957" s="5">
        <f t="shared" si="58"/>
        <v>0.4840093666857338</v>
      </c>
    </row>
    <row r="958" spans="1:8" s="5" customFormat="1" x14ac:dyDescent="0.2">
      <c r="A958" s="3">
        <v>33527</v>
      </c>
      <c r="B958" s="4">
        <v>7.6982300000000004E-3</v>
      </c>
      <c r="C958" s="6">
        <f t="shared" si="56"/>
        <v>1.5390820149875104E-3</v>
      </c>
      <c r="D958" s="7">
        <f t="shared" si="59"/>
        <v>2.4193874544650426E-5</v>
      </c>
      <c r="E958" s="14">
        <f t="shared" si="57"/>
        <v>10.531503092193281</v>
      </c>
      <c r="G958"/>
      <c r="H958" s="5">
        <f t="shared" si="58"/>
        <v>0.49187269231631903</v>
      </c>
    </row>
    <row r="959" spans="1:8" s="5" customFormat="1" x14ac:dyDescent="0.2">
      <c r="A959" s="3">
        <v>33528</v>
      </c>
      <c r="B959" s="4">
        <v>7.7011900000000001E-3</v>
      </c>
      <c r="C959" s="6">
        <f t="shared" si="56"/>
        <v>3.8450397039316417E-4</v>
      </c>
      <c r="D959" s="7">
        <f t="shared" si="59"/>
        <v>2.3508145011418942E-5</v>
      </c>
      <c r="E959" s="14">
        <f t="shared" si="57"/>
        <v>10.651874575992865</v>
      </c>
      <c r="G959"/>
      <c r="H959" s="5">
        <f t="shared" si="58"/>
        <v>0.48485198784184586</v>
      </c>
    </row>
    <row r="960" spans="1:8" s="5" customFormat="1" x14ac:dyDescent="0.2">
      <c r="A960" s="3">
        <v>33529</v>
      </c>
      <c r="B960" s="4">
        <v>7.7089100000000002E-3</v>
      </c>
      <c r="C960" s="6">
        <f t="shared" si="56"/>
        <v>1.0024424796687425E-3</v>
      </c>
      <c r="D960" s="7">
        <f t="shared" si="59"/>
        <v>2.2774180540135057E-5</v>
      </c>
      <c r="E960" s="14">
        <f t="shared" si="57"/>
        <v>10.645758965163315</v>
      </c>
      <c r="G960"/>
      <c r="H960" s="5">
        <f t="shared" si="58"/>
        <v>0.47722301432490721</v>
      </c>
    </row>
    <row r="961" spans="1:8" s="5" customFormat="1" x14ac:dyDescent="0.2">
      <c r="A961" s="3">
        <v>33532</v>
      </c>
      <c r="B961" s="4">
        <v>7.6598999999999999E-3</v>
      </c>
      <c r="C961" s="6">
        <f t="shared" si="56"/>
        <v>-6.3575784384563277E-3</v>
      </c>
      <c r="D961" s="7">
        <f t="shared" si="59"/>
        <v>2.2090204564902805E-5</v>
      </c>
      <c r="E961" s="14">
        <f t="shared" si="57"/>
        <v>8.8906601503385776</v>
      </c>
      <c r="G961"/>
      <c r="H961" s="5">
        <f t="shared" si="58"/>
        <v>0.47000217621733203</v>
      </c>
    </row>
    <row r="962" spans="1:8" s="5" customFormat="1" x14ac:dyDescent="0.2">
      <c r="A962" s="3">
        <v>33533</v>
      </c>
      <c r="B962" s="4">
        <v>7.63242E-3</v>
      </c>
      <c r="C962" s="6">
        <f t="shared" si="56"/>
        <v>-3.5875141973132634E-3</v>
      </c>
      <c r="D962" s="7">
        <f t="shared" si="59"/>
        <v>2.2666076429446816E-5</v>
      </c>
      <c r="E962" s="14">
        <f t="shared" si="57"/>
        <v>10.126820890587629</v>
      </c>
      <c r="G962"/>
      <c r="H962" s="5">
        <f t="shared" si="58"/>
        <v>0.47608902979849071</v>
      </c>
    </row>
    <row r="963" spans="1:8" s="5" customFormat="1" x14ac:dyDescent="0.2">
      <c r="A963" s="3">
        <v>33534</v>
      </c>
      <c r="B963" s="4">
        <v>7.6045599999999998E-3</v>
      </c>
      <c r="C963" s="6">
        <f t="shared" ref="C963:C1026" si="60">(B963-B962)/B962</f>
        <v>-3.6502184104124525E-3</v>
      </c>
      <c r="D963" s="7">
        <f t="shared" si="59"/>
        <v>2.2358298614798011E-5</v>
      </c>
      <c r="E963" s="14">
        <f t="shared" si="57"/>
        <v>10.112377924484923</v>
      </c>
      <c r="G963"/>
      <c r="H963" s="5">
        <f t="shared" si="58"/>
        <v>0.47284562612757675</v>
      </c>
    </row>
    <row r="964" spans="1:8" s="5" customFormat="1" x14ac:dyDescent="0.2">
      <c r="A964" s="3">
        <v>33535</v>
      </c>
      <c r="B964" s="4">
        <v>7.6045599999999998E-3</v>
      </c>
      <c r="C964" s="6">
        <f t="shared" si="60"/>
        <v>0</v>
      </c>
      <c r="D964" s="7">
        <f t="shared" si="59"/>
        <v>2.2074450188063818E-5</v>
      </c>
      <c r="E964" s="14">
        <f t="shared" ref="E964:E1027" si="61">-LN(D964)-C964*C964/D964</f>
        <v>10.721089718327399</v>
      </c>
      <c r="G964"/>
      <c r="H964" s="5">
        <f t="shared" si="58"/>
        <v>0.46983454734686997</v>
      </c>
    </row>
    <row r="965" spans="1:8" s="5" customFormat="1" x14ac:dyDescent="0.2">
      <c r="A965" s="3">
        <v>33536</v>
      </c>
      <c r="B965" s="4">
        <v>7.6132500000000002E-3</v>
      </c>
      <c r="C965" s="6">
        <f t="shared" si="60"/>
        <v>1.1427354113848051E-3</v>
      </c>
      <c r="D965" s="7">
        <f t="shared" si="59"/>
        <v>2.1380886279362344E-5</v>
      </c>
      <c r="E965" s="14">
        <f t="shared" si="61"/>
        <v>10.691937891299057</v>
      </c>
      <c r="G965"/>
      <c r="H965" s="5">
        <f t="shared" ref="H965:H1028" si="62">SQRT(D965)*100</f>
        <v>0.46239470454755799</v>
      </c>
    </row>
    <row r="966" spans="1:8" s="5" customFormat="1" x14ac:dyDescent="0.2">
      <c r="A966" s="3">
        <v>33539</v>
      </c>
      <c r="B966" s="4">
        <v>7.5711700000000003E-3</v>
      </c>
      <c r="C966" s="6">
        <f t="shared" si="60"/>
        <v>-5.5272058582077161E-3</v>
      </c>
      <c r="D966" s="7">
        <f t="shared" ref="D966:D1029" si="63">$J$1*D965+(1-$J$1)*C965*C965</f>
        <v>2.0750142386802503E-5</v>
      </c>
      <c r="E966" s="14">
        <f t="shared" si="61"/>
        <v>9.3106781738330486</v>
      </c>
      <c r="G966"/>
      <c r="H966" s="5">
        <f t="shared" si="62"/>
        <v>0.45552324185273468</v>
      </c>
    </row>
    <row r="967" spans="1:8" s="5" customFormat="1" x14ac:dyDescent="0.2">
      <c r="A967" s="3">
        <v>33540</v>
      </c>
      <c r="B967" s="4">
        <v>7.6481800000000001E-3</v>
      </c>
      <c r="C967" s="6">
        <f t="shared" si="60"/>
        <v>1.0171479441090314E-2</v>
      </c>
      <c r="D967" s="7">
        <f t="shared" si="63"/>
        <v>2.1058047257942023E-5</v>
      </c>
      <c r="E967" s="14">
        <f t="shared" si="61"/>
        <v>5.8551894157137783</v>
      </c>
      <c r="G967"/>
      <c r="H967" s="5">
        <f t="shared" si="62"/>
        <v>0.45889047993984383</v>
      </c>
    </row>
    <row r="968" spans="1:8" s="5" customFormat="1" x14ac:dyDescent="0.2">
      <c r="A968" s="3">
        <v>33541</v>
      </c>
      <c r="B968" s="4">
        <v>7.6219499999999997E-3</v>
      </c>
      <c r="C968" s="6">
        <f t="shared" si="60"/>
        <v>-3.429574094752E-3</v>
      </c>
      <c r="D968" s="7">
        <f t="shared" si="63"/>
        <v>2.3647027831884488E-5</v>
      </c>
      <c r="E968" s="14">
        <f t="shared" si="61"/>
        <v>10.154875372572226</v>
      </c>
      <c r="G968"/>
      <c r="H968" s="5">
        <f t="shared" si="62"/>
        <v>0.4862820974689947</v>
      </c>
    </row>
    <row r="969" spans="1:8" s="5" customFormat="1" x14ac:dyDescent="0.2">
      <c r="A969" s="3">
        <v>33542</v>
      </c>
      <c r="B969" s="4">
        <v>7.6569699999999999E-3</v>
      </c>
      <c r="C969" s="6">
        <f t="shared" si="60"/>
        <v>4.594624735139983E-3</v>
      </c>
      <c r="D969" s="7">
        <f t="shared" si="63"/>
        <v>2.3273607827338736E-5</v>
      </c>
      <c r="E969" s="14">
        <f t="shared" si="61"/>
        <v>9.7611297883926866</v>
      </c>
      <c r="G969"/>
      <c r="H969" s="5">
        <f t="shared" si="62"/>
        <v>0.48242727770451305</v>
      </c>
    </row>
    <row r="970" spans="1:8" s="5" customFormat="1" x14ac:dyDescent="0.2">
      <c r="A970" s="3">
        <v>33543</v>
      </c>
      <c r="B970" s="4">
        <v>7.6905300000000001E-3</v>
      </c>
      <c r="C970" s="6">
        <f t="shared" si="60"/>
        <v>4.3829347640124208E-3</v>
      </c>
      <c r="D970" s="7">
        <f t="shared" si="63"/>
        <v>2.3205646882479795E-5</v>
      </c>
      <c r="E970" s="14">
        <f t="shared" si="61"/>
        <v>9.8432941097149751</v>
      </c>
      <c r="G970"/>
      <c r="H970" s="5">
        <f t="shared" si="62"/>
        <v>0.48172239809333961</v>
      </c>
    </row>
    <row r="971" spans="1:8" s="5" customFormat="1" x14ac:dyDescent="0.2">
      <c r="A971" s="3">
        <v>33546</v>
      </c>
      <c r="B971" s="4">
        <v>7.7010000000000004E-3</v>
      </c>
      <c r="C971" s="6">
        <f t="shared" si="60"/>
        <v>1.3614146229193919E-3</v>
      </c>
      <c r="D971" s="7">
        <f t="shared" si="63"/>
        <v>2.3080110110417873E-5</v>
      </c>
      <c r="E971" s="14">
        <f t="shared" si="61"/>
        <v>10.596234279096059</v>
      </c>
      <c r="G971"/>
      <c r="H971" s="5">
        <f t="shared" si="62"/>
        <v>0.48041763196637438</v>
      </c>
    </row>
    <row r="972" spans="1:8" s="5" customFormat="1" x14ac:dyDescent="0.2">
      <c r="A972" s="3">
        <v>33547</v>
      </c>
      <c r="B972" s="4">
        <v>7.7041599999999998E-3</v>
      </c>
      <c r="C972" s="6">
        <f t="shared" si="60"/>
        <v>4.1033631995837525E-4</v>
      </c>
      <c r="D972" s="7">
        <f t="shared" si="63"/>
        <v>2.2413183170668968E-5</v>
      </c>
      <c r="E972" s="14">
        <f t="shared" si="61"/>
        <v>10.698348878050972</v>
      </c>
      <c r="G972"/>
      <c r="H972" s="5">
        <f t="shared" si="62"/>
        <v>0.47342563482208022</v>
      </c>
    </row>
    <row r="973" spans="1:8" s="5" customFormat="1" x14ac:dyDescent="0.2">
      <c r="A973" s="3">
        <v>33548</v>
      </c>
      <c r="B973" s="4">
        <v>7.7071300000000004E-3</v>
      </c>
      <c r="C973" s="6">
        <f t="shared" si="60"/>
        <v>3.8550601233626724E-4</v>
      </c>
      <c r="D973" s="7">
        <f t="shared" si="63"/>
        <v>2.1714266760491035E-5</v>
      </c>
      <c r="E973" s="14">
        <f t="shared" si="61"/>
        <v>10.730696946500519</v>
      </c>
      <c r="G973"/>
      <c r="H973" s="5">
        <f t="shared" si="62"/>
        <v>0.46598569463547951</v>
      </c>
    </row>
    <row r="974" spans="1:8" s="5" customFormat="1" x14ac:dyDescent="0.2">
      <c r="A974" s="3">
        <v>33549</v>
      </c>
      <c r="B974" s="4">
        <v>7.7160500000000003E-3</v>
      </c>
      <c r="C974" s="6">
        <f t="shared" si="60"/>
        <v>1.1573698640090324E-3</v>
      </c>
      <c r="D974" s="7">
        <f t="shared" si="63"/>
        <v>2.1036688941761539E-5</v>
      </c>
      <c r="E974" s="14">
        <f t="shared" si="61"/>
        <v>10.705567845285678</v>
      </c>
      <c r="G974"/>
      <c r="H974" s="5">
        <f t="shared" si="62"/>
        <v>0.45865770397717665</v>
      </c>
    </row>
    <row r="975" spans="1:8" s="5" customFormat="1" x14ac:dyDescent="0.2">
      <c r="A975" s="3">
        <v>33550</v>
      </c>
      <c r="B975" s="4">
        <v>7.6911200000000001E-3</v>
      </c>
      <c r="C975" s="6">
        <f t="shared" si="60"/>
        <v>-3.2309277415258149E-3</v>
      </c>
      <c r="D975" s="7">
        <f t="shared" si="63"/>
        <v>2.0417817089135316E-5</v>
      </c>
      <c r="E975" s="14">
        <f t="shared" si="61"/>
        <v>10.287838689053938</v>
      </c>
      <c r="G975"/>
      <c r="H975" s="5">
        <f t="shared" si="62"/>
        <v>0.45186078706981553</v>
      </c>
    </row>
    <row r="976" spans="1:8" s="5" customFormat="1" x14ac:dyDescent="0.2">
      <c r="A976" s="3">
        <v>33553</v>
      </c>
      <c r="B976" s="4">
        <v>7.6923099999999999E-3</v>
      </c>
      <c r="C976" s="6">
        <f t="shared" si="60"/>
        <v>1.5472388936850181E-4</v>
      </c>
      <c r="D976" s="7">
        <f t="shared" si="63"/>
        <v>2.0104286251712315E-5</v>
      </c>
      <c r="E976" s="14">
        <f t="shared" si="61"/>
        <v>10.813386754203425</v>
      </c>
      <c r="G976"/>
      <c r="H976" s="5">
        <f t="shared" si="62"/>
        <v>0.4483780352750602</v>
      </c>
    </row>
    <row r="977" spans="1:8" s="5" customFormat="1" x14ac:dyDescent="0.2">
      <c r="A977" s="3">
        <v>33554</v>
      </c>
      <c r="B977" s="4">
        <v>7.71903E-3</v>
      </c>
      <c r="C977" s="6">
        <f t="shared" si="60"/>
        <v>3.4735989579203182E-3</v>
      </c>
      <c r="D977" s="7">
        <f t="shared" si="63"/>
        <v>1.9473375688818476E-5</v>
      </c>
      <c r="E977" s="14">
        <f t="shared" si="61"/>
        <v>10.22685281574396</v>
      </c>
      <c r="G977"/>
      <c r="H977" s="5">
        <f t="shared" si="62"/>
        <v>0.44128647938520021</v>
      </c>
    </row>
    <row r="978" spans="1:8" s="5" customFormat="1" x14ac:dyDescent="0.2">
      <c r="A978" s="3">
        <v>33555</v>
      </c>
      <c r="B978" s="4">
        <v>7.6952699999999997E-3</v>
      </c>
      <c r="C978" s="6">
        <f t="shared" si="60"/>
        <v>-3.0781069642170419E-3</v>
      </c>
      <c r="D978" s="7">
        <f t="shared" si="63"/>
        <v>1.9240637619326694E-5</v>
      </c>
      <c r="E978" s="14">
        <f t="shared" si="61"/>
        <v>10.366052059372114</v>
      </c>
      <c r="G978"/>
      <c r="H978" s="5">
        <f t="shared" si="62"/>
        <v>0.43864151216371089</v>
      </c>
    </row>
    <row r="979" spans="1:8" s="5" customFormat="1" x14ac:dyDescent="0.2">
      <c r="A979" s="3">
        <v>33556</v>
      </c>
      <c r="B979" s="4">
        <v>7.7071300000000004E-3</v>
      </c>
      <c r="C979" s="6">
        <f t="shared" si="60"/>
        <v>1.5412064813841086E-3</v>
      </c>
      <c r="D979" s="7">
        <f t="shared" si="63"/>
        <v>1.8933799970148463E-5</v>
      </c>
      <c r="E979" s="14">
        <f t="shared" si="61"/>
        <v>10.749108060977973</v>
      </c>
      <c r="G979"/>
      <c r="H979" s="5">
        <f t="shared" si="62"/>
        <v>0.43512986532928832</v>
      </c>
    </row>
    <row r="980" spans="1:8" s="5" customFormat="1" x14ac:dyDescent="0.2">
      <c r="A980" s="3">
        <v>33557</v>
      </c>
      <c r="B980" s="4">
        <v>7.6893500000000002E-3</v>
      </c>
      <c r="C980" s="6">
        <f t="shared" si="60"/>
        <v>-2.3069547289328485E-3</v>
      </c>
      <c r="D980" s="7">
        <f t="shared" si="63"/>
        <v>1.8413543937358911E-5</v>
      </c>
      <c r="E980" s="14">
        <f t="shared" si="61"/>
        <v>10.613395518801564</v>
      </c>
      <c r="G980"/>
      <c r="H980" s="5">
        <f t="shared" si="62"/>
        <v>0.42911005508329575</v>
      </c>
    </row>
    <row r="981" spans="1:8" s="5" customFormat="1" x14ac:dyDescent="0.2">
      <c r="A981" s="3">
        <v>33560</v>
      </c>
      <c r="B981" s="4">
        <v>7.7417400000000004E-3</v>
      </c>
      <c r="C981" s="6">
        <f t="shared" si="60"/>
        <v>6.8133197214329229E-3</v>
      </c>
      <c r="D981" s="7">
        <f t="shared" si="63"/>
        <v>1.8002217970910874E-5</v>
      </c>
      <c r="E981" s="14">
        <f t="shared" si="61"/>
        <v>8.3463707944236933</v>
      </c>
      <c r="G981"/>
      <c r="H981" s="5">
        <f t="shared" si="62"/>
        <v>0.42429020694462027</v>
      </c>
    </row>
    <row r="982" spans="1:8" s="5" customFormat="1" x14ac:dyDescent="0.2">
      <c r="A982" s="3">
        <v>33561</v>
      </c>
      <c r="B982" s="4">
        <v>7.7011900000000001E-3</v>
      </c>
      <c r="C982" s="6">
        <f t="shared" si="60"/>
        <v>-5.2378405888082406E-3</v>
      </c>
      <c r="D982" s="7">
        <f t="shared" si="63"/>
        <v>1.8895126615043416E-5</v>
      </c>
      <c r="E982" s="14">
        <f t="shared" si="61"/>
        <v>9.424646202990413</v>
      </c>
      <c r="G982"/>
      <c r="H982" s="5">
        <f t="shared" si="62"/>
        <v>0.43468524952019499</v>
      </c>
    </row>
    <row r="983" spans="1:8" s="5" customFormat="1" x14ac:dyDescent="0.2">
      <c r="A983" s="3">
        <v>33562</v>
      </c>
      <c r="B983" s="4">
        <v>7.7101000000000001E-3</v>
      </c>
      <c r="C983" s="6">
        <f t="shared" si="60"/>
        <v>1.1569640536072988E-3</v>
      </c>
      <c r="D983" s="7">
        <f t="shared" si="63"/>
        <v>1.9163442695624522E-5</v>
      </c>
      <c r="E983" s="14">
        <f t="shared" si="61"/>
        <v>10.79265615413062</v>
      </c>
      <c r="G983"/>
      <c r="H983" s="5">
        <f t="shared" si="62"/>
        <v>0.43776069599296513</v>
      </c>
    </row>
    <row r="984" spans="1:8" s="5" customFormat="1" x14ac:dyDescent="0.2">
      <c r="A984" s="3">
        <v>33563</v>
      </c>
      <c r="B984" s="4">
        <v>7.7172400000000002E-3</v>
      </c>
      <c r="C984" s="6">
        <f t="shared" si="60"/>
        <v>9.2605802778175346E-4</v>
      </c>
      <c r="D984" s="7">
        <f t="shared" si="63"/>
        <v>1.8603397431904364E-5</v>
      </c>
      <c r="E984" s="14">
        <f t="shared" si="61"/>
        <v>10.846068118270866</v>
      </c>
      <c r="G984"/>
      <c r="H984" s="5">
        <f t="shared" si="62"/>
        <v>0.43131655929148333</v>
      </c>
    </row>
    <row r="985" spans="1:8" s="5" customFormat="1" x14ac:dyDescent="0.2">
      <c r="A985" s="3">
        <v>33564</v>
      </c>
      <c r="B985" s="4">
        <v>7.7249900000000002E-3</v>
      </c>
      <c r="C985" s="6">
        <f t="shared" si="60"/>
        <v>1.0042450409731905E-3</v>
      </c>
      <c r="D985" s="7">
        <f t="shared" si="63"/>
        <v>1.8045836270059678E-5</v>
      </c>
      <c r="E985" s="14">
        <f t="shared" si="61"/>
        <v>10.866709660668482</v>
      </c>
      <c r="G985"/>
      <c r="H985" s="5">
        <f t="shared" si="62"/>
        <v>0.42480391088194652</v>
      </c>
    </row>
    <row r="986" spans="1:8" s="5" customFormat="1" x14ac:dyDescent="0.2">
      <c r="A986" s="3">
        <v>33567</v>
      </c>
      <c r="B986" s="4">
        <v>7.8339199999999994E-3</v>
      </c>
      <c r="C986" s="6">
        <f t="shared" si="60"/>
        <v>1.4100989127493921E-2</v>
      </c>
      <c r="D986" s="7">
        <f t="shared" si="63"/>
        <v>1.7510535240263826E-5</v>
      </c>
      <c r="E986" s="14">
        <f t="shared" si="61"/>
        <v>-0.4026214841826885</v>
      </c>
      <c r="G986"/>
      <c r="H986" s="5">
        <f t="shared" si="62"/>
        <v>0.41845591452701231</v>
      </c>
    </row>
    <row r="987" spans="1:8" s="5" customFormat="1" x14ac:dyDescent="0.2">
      <c r="A987" s="3">
        <v>33568</v>
      </c>
      <c r="B987" s="4">
        <v>7.8033599999999996E-3</v>
      </c>
      <c r="C987" s="6">
        <f t="shared" si="60"/>
        <v>-3.9009844369102304E-3</v>
      </c>
      <c r="D987" s="7">
        <f t="shared" si="63"/>
        <v>2.3207715051478599E-5</v>
      </c>
      <c r="E987" s="14">
        <f t="shared" si="61"/>
        <v>10.01530938014869</v>
      </c>
      <c r="G987"/>
      <c r="H987" s="5">
        <f t="shared" si="62"/>
        <v>0.48174386401363334</v>
      </c>
    </row>
    <row r="988" spans="1:8" s="5" customFormat="1" x14ac:dyDescent="0.2">
      <c r="A988" s="3">
        <v>33569</v>
      </c>
      <c r="B988" s="4">
        <v>7.6970399999999996E-3</v>
      </c>
      <c r="C988" s="6">
        <f t="shared" si="60"/>
        <v>-1.3624900043058379E-2</v>
      </c>
      <c r="D988" s="7">
        <f t="shared" si="63"/>
        <v>2.2956673680702883E-5</v>
      </c>
      <c r="E988" s="14">
        <f t="shared" si="61"/>
        <v>2.5954559096701217</v>
      </c>
      <c r="G988"/>
      <c r="H988" s="5">
        <f t="shared" si="62"/>
        <v>0.47913123129997359</v>
      </c>
    </row>
    <row r="989" spans="1:8" s="5" customFormat="1" x14ac:dyDescent="0.2">
      <c r="A989" s="3">
        <v>33570</v>
      </c>
      <c r="B989" s="4">
        <v>7.7011900000000001E-3</v>
      </c>
      <c r="C989" s="6">
        <f t="shared" si="60"/>
        <v>5.3916830365965463E-4</v>
      </c>
      <c r="D989" s="7">
        <f t="shared" si="63"/>
        <v>2.8068004973569567E-5</v>
      </c>
      <c r="E989" s="14">
        <f t="shared" si="61"/>
        <v>10.470523167413026</v>
      </c>
      <c r="G989"/>
      <c r="H989" s="5">
        <f t="shared" si="62"/>
        <v>0.52979245911554429</v>
      </c>
    </row>
    <row r="990" spans="1:8" s="5" customFormat="1" x14ac:dyDescent="0.2">
      <c r="A990" s="3">
        <v>33571</v>
      </c>
      <c r="B990" s="4">
        <v>7.6923099999999999E-3</v>
      </c>
      <c r="C990" s="6">
        <f t="shared" si="60"/>
        <v>-1.1530685517433244E-3</v>
      </c>
      <c r="D990" s="7">
        <f t="shared" si="63"/>
        <v>2.7195261401675763E-5</v>
      </c>
      <c r="E990" s="14">
        <f t="shared" si="61"/>
        <v>10.46357815295845</v>
      </c>
      <c r="G990"/>
      <c r="H990" s="5">
        <f t="shared" si="62"/>
        <v>0.52149076119981042</v>
      </c>
    </row>
    <row r="991" spans="1:8" s="5" customFormat="1" x14ac:dyDescent="0.2">
      <c r="A991" s="3">
        <v>33574</v>
      </c>
      <c r="B991" s="4">
        <v>7.6994100000000003E-3</v>
      </c>
      <c r="C991" s="6">
        <f t="shared" si="60"/>
        <v>9.2299972310012663E-4</v>
      </c>
      <c r="D991" s="7">
        <f t="shared" si="63"/>
        <v>2.6382579232982927E-5</v>
      </c>
      <c r="E991" s="14">
        <f t="shared" si="61"/>
        <v>10.51051531632749</v>
      </c>
      <c r="G991"/>
      <c r="H991" s="5">
        <f t="shared" si="62"/>
        <v>0.51363974956172276</v>
      </c>
    </row>
    <row r="992" spans="1:8" s="5" customFormat="1" x14ac:dyDescent="0.2">
      <c r="A992" s="3">
        <v>33575</v>
      </c>
      <c r="B992" s="4">
        <v>7.7297700000000004E-3</v>
      </c>
      <c r="C992" s="6">
        <f t="shared" si="60"/>
        <v>3.9431592810358334E-3</v>
      </c>
      <c r="D992" s="7">
        <f t="shared" si="63"/>
        <v>2.5580423900870842E-5</v>
      </c>
      <c r="E992" s="14">
        <f t="shared" si="61"/>
        <v>9.9658549082545687</v>
      </c>
      <c r="G992"/>
      <c r="H992" s="5">
        <f t="shared" si="62"/>
        <v>0.5057709353143065</v>
      </c>
    </row>
    <row r="993" spans="1:8" s="5" customFormat="1" x14ac:dyDescent="0.2">
      <c r="A993" s="3">
        <v>33576</v>
      </c>
      <c r="B993" s="4">
        <v>7.7249900000000002E-3</v>
      </c>
      <c r="C993" s="6">
        <f t="shared" si="60"/>
        <v>-6.1838838671787581E-4</v>
      </c>
      <c r="D993" s="7">
        <f t="shared" si="63"/>
        <v>2.5265227973217011E-5</v>
      </c>
      <c r="E993" s="14">
        <f t="shared" si="61"/>
        <v>10.570945903407765</v>
      </c>
      <c r="G993"/>
      <c r="H993" s="5">
        <f t="shared" si="62"/>
        <v>0.50264528221417748</v>
      </c>
    </row>
    <row r="994" spans="1:8" s="5" customFormat="1" x14ac:dyDescent="0.2">
      <c r="A994" s="3">
        <v>33577</v>
      </c>
      <c r="B994" s="4">
        <v>7.7700099999999999E-3</v>
      </c>
      <c r="C994" s="6">
        <f t="shared" si="60"/>
        <v>5.8278392593388191E-3</v>
      </c>
      <c r="D994" s="7">
        <f t="shared" si="63"/>
        <v>2.4483426914941301E-5</v>
      </c>
      <c r="E994" s="14">
        <f t="shared" si="61"/>
        <v>9.2303018434040141</v>
      </c>
      <c r="G994"/>
      <c r="H994" s="5">
        <f t="shared" si="62"/>
        <v>0.49480730506876414</v>
      </c>
    </row>
    <row r="995" spans="1:8" s="5" customFormat="1" x14ac:dyDescent="0.2">
      <c r="A995" s="3">
        <v>33578</v>
      </c>
      <c r="B995" s="4">
        <v>7.8033599999999996E-3</v>
      </c>
      <c r="C995" s="6">
        <f t="shared" si="60"/>
        <v>4.2921437681546996E-3</v>
      </c>
      <c r="D995" s="7">
        <f t="shared" si="63"/>
        <v>2.4781290845238595E-5</v>
      </c>
      <c r="E995" s="14">
        <f t="shared" si="61"/>
        <v>9.8620180998718023</v>
      </c>
      <c r="G995"/>
      <c r="H995" s="5">
        <f t="shared" si="62"/>
        <v>0.49780810404450626</v>
      </c>
    </row>
    <row r="996" spans="1:8" s="5" customFormat="1" x14ac:dyDescent="0.2">
      <c r="A996" s="3">
        <v>33581</v>
      </c>
      <c r="B996" s="4">
        <v>7.8003100000000004E-3</v>
      </c>
      <c r="C996" s="6">
        <f t="shared" si="60"/>
        <v>-3.9085727173925516E-4</v>
      </c>
      <c r="D996" s="7">
        <f t="shared" si="63"/>
        <v>2.4581501990021302E-5</v>
      </c>
      <c r="E996" s="14">
        <f t="shared" si="61"/>
        <v>10.607301537780048</v>
      </c>
      <c r="G996"/>
      <c r="H996" s="5">
        <f t="shared" si="62"/>
        <v>0.49579735769789363</v>
      </c>
    </row>
    <row r="997" spans="1:8" s="5" customFormat="1" x14ac:dyDescent="0.2">
      <c r="A997" s="3">
        <v>33582</v>
      </c>
      <c r="B997" s="4">
        <v>7.7700099999999999E-3</v>
      </c>
      <c r="C997" s="6">
        <f t="shared" si="60"/>
        <v>-3.8844610021909979E-3</v>
      </c>
      <c r="D997" s="7">
        <f t="shared" si="63"/>
        <v>2.381396816196909E-5</v>
      </c>
      <c r="E997" s="14">
        <f t="shared" si="61"/>
        <v>10.011616959751585</v>
      </c>
      <c r="G997"/>
      <c r="H997" s="5">
        <f t="shared" si="62"/>
        <v>0.48799557540995275</v>
      </c>
    </row>
    <row r="998" spans="1:8" s="5" customFormat="1" x14ac:dyDescent="0.2">
      <c r="A998" s="3">
        <v>33583</v>
      </c>
      <c r="B998" s="4">
        <v>7.7399399999999998E-3</v>
      </c>
      <c r="C998" s="6">
        <f t="shared" si="60"/>
        <v>-3.8700078893077481E-3</v>
      </c>
      <c r="D998" s="7">
        <f t="shared" si="63"/>
        <v>2.3539836887314507E-5</v>
      </c>
      <c r="E998" s="14">
        <f t="shared" si="61"/>
        <v>10.020577437071095</v>
      </c>
      <c r="G998"/>
      <c r="H998" s="5">
        <f t="shared" si="62"/>
        <v>0.48517869787650925</v>
      </c>
    </row>
    <row r="999" spans="1:8" s="5" customFormat="1" x14ac:dyDescent="0.2">
      <c r="A999" s="3">
        <v>33584</v>
      </c>
      <c r="B999" s="4">
        <v>7.7459299999999998E-3</v>
      </c>
      <c r="C999" s="6">
        <f t="shared" si="60"/>
        <v>7.7390780807086207E-4</v>
      </c>
      <c r="D999" s="7">
        <f t="shared" si="63"/>
        <v>2.3270797270217394E-5</v>
      </c>
      <c r="E999" s="14">
        <f t="shared" si="61"/>
        <v>10.642573770071165</v>
      </c>
      <c r="G999"/>
      <c r="H999" s="5">
        <f t="shared" si="62"/>
        <v>0.48239814749040438</v>
      </c>
    </row>
    <row r="1000" spans="1:8" s="5" customFormat="1" x14ac:dyDescent="0.2">
      <c r="A1000" s="3">
        <v>33585</v>
      </c>
      <c r="B1000" s="4">
        <v>7.7669899999999997E-3</v>
      </c>
      <c r="C1000" s="6">
        <f t="shared" si="60"/>
        <v>2.7188471881361993E-3</v>
      </c>
      <c r="D1000" s="7">
        <f t="shared" si="63"/>
        <v>2.2558463034847406E-5</v>
      </c>
      <c r="E1000" s="14">
        <f t="shared" si="61"/>
        <v>10.371712598557599</v>
      </c>
      <c r="G1000"/>
      <c r="H1000" s="5">
        <f t="shared" si="62"/>
        <v>0.47495750372899054</v>
      </c>
    </row>
    <row r="1001" spans="1:8" s="5" customFormat="1" x14ac:dyDescent="0.2">
      <c r="A1001" s="3">
        <v>33588</v>
      </c>
      <c r="B1001" s="4">
        <v>7.7869499999999999E-3</v>
      </c>
      <c r="C1001" s="6">
        <f t="shared" si="60"/>
        <v>2.5698500963694162E-3</v>
      </c>
      <c r="D1001" s="7">
        <f t="shared" si="63"/>
        <v>2.2081947374968897E-5</v>
      </c>
      <c r="E1001" s="14">
        <f t="shared" si="61"/>
        <v>10.421676452574971</v>
      </c>
      <c r="G1001"/>
      <c r="H1001" s="5">
        <f t="shared" si="62"/>
        <v>0.46991432596771188</v>
      </c>
    </row>
    <row r="1002" spans="1:8" s="5" customFormat="1" x14ac:dyDescent="0.2">
      <c r="A1002" s="3">
        <v>33589</v>
      </c>
      <c r="B1002" s="4">
        <v>7.7869499999999999E-3</v>
      </c>
      <c r="C1002" s="6">
        <f t="shared" si="60"/>
        <v>0</v>
      </c>
      <c r="D1002" s="7">
        <f t="shared" si="63"/>
        <v>2.1595645077075865E-5</v>
      </c>
      <c r="E1002" s="14">
        <f t="shared" si="61"/>
        <v>10.743018880403598</v>
      </c>
      <c r="G1002"/>
      <c r="H1002" s="5">
        <f t="shared" si="62"/>
        <v>0.46471114767214122</v>
      </c>
    </row>
    <row r="1003" spans="1:8" s="5" customFormat="1" x14ac:dyDescent="0.2">
      <c r="A1003" s="3">
        <v>33590</v>
      </c>
      <c r="B1003" s="4">
        <v>7.7942300000000001E-3</v>
      </c>
      <c r="C1003" s="6">
        <f t="shared" si="60"/>
        <v>9.3489748874721595E-4</v>
      </c>
      <c r="D1003" s="7">
        <f t="shared" si="63"/>
        <v>2.0917124892745952E-5</v>
      </c>
      <c r="E1003" s="14">
        <f t="shared" si="61"/>
        <v>10.733156823761394</v>
      </c>
      <c r="G1003"/>
      <c r="H1003" s="5">
        <f t="shared" si="62"/>
        <v>0.45735243404562687</v>
      </c>
    </row>
    <row r="1004" spans="1:8" s="5" customFormat="1" x14ac:dyDescent="0.2">
      <c r="A1004" s="3">
        <v>33591</v>
      </c>
      <c r="B1004" s="4">
        <v>7.7972700000000002E-3</v>
      </c>
      <c r="C1004" s="6">
        <f t="shared" si="60"/>
        <v>3.9003211349936562E-4</v>
      </c>
      <c r="D1004" s="7">
        <f t="shared" si="63"/>
        <v>2.028738486211949E-5</v>
      </c>
      <c r="E1004" s="14">
        <f t="shared" si="61"/>
        <v>10.798012795809184</v>
      </c>
      <c r="G1004"/>
      <c r="H1004" s="5">
        <f t="shared" si="62"/>
        <v>0.45041519581514439</v>
      </c>
    </row>
    <row r="1005" spans="1:8" s="5" customFormat="1" x14ac:dyDescent="0.2">
      <c r="A1005" s="3">
        <v>33592</v>
      </c>
      <c r="B1005" s="4">
        <v>7.8369900000000003E-3</v>
      </c>
      <c r="C1005" s="6">
        <f t="shared" si="60"/>
        <v>5.0940906240261059E-3</v>
      </c>
      <c r="D1005" s="7">
        <f t="shared" si="63"/>
        <v>1.9654748969522302E-5</v>
      </c>
      <c r="E1005" s="14">
        <f t="shared" si="61"/>
        <v>9.5169122163345623</v>
      </c>
      <c r="G1005"/>
      <c r="H1005" s="5">
        <f t="shared" si="62"/>
        <v>0.44333676781338927</v>
      </c>
    </row>
    <row r="1006" spans="1:8" s="5" customFormat="1" x14ac:dyDescent="0.2">
      <c r="A1006" s="3">
        <v>33595</v>
      </c>
      <c r="B1006" s="4">
        <v>7.8988900000000004E-3</v>
      </c>
      <c r="C1006" s="6">
        <f t="shared" si="60"/>
        <v>7.8984406002815047E-3</v>
      </c>
      <c r="D1006" s="7">
        <f t="shared" si="63"/>
        <v>1.9852533825909261E-5</v>
      </c>
      <c r="E1006" s="14">
        <f t="shared" si="61"/>
        <v>7.6847405463659015</v>
      </c>
      <c r="G1006"/>
      <c r="H1006" s="5">
        <f t="shared" si="62"/>
        <v>0.44556182316160414</v>
      </c>
    </row>
    <row r="1007" spans="1:8" s="5" customFormat="1" x14ac:dyDescent="0.2">
      <c r="A1007" s="3">
        <v>33596</v>
      </c>
      <c r="B1007" s="4">
        <v>7.8988900000000004E-3</v>
      </c>
      <c r="C1007" s="6">
        <f t="shared" si="60"/>
        <v>0</v>
      </c>
      <c r="D1007" s="7">
        <f t="shared" si="63"/>
        <v>2.118888583622984E-5</v>
      </c>
      <c r="E1007" s="14">
        <f t="shared" si="61"/>
        <v>10.76203376676299</v>
      </c>
      <c r="G1007"/>
      <c r="H1007" s="5">
        <f t="shared" si="62"/>
        <v>0.46031386940032382</v>
      </c>
    </row>
    <row r="1008" spans="1:8" s="5" customFormat="1" x14ac:dyDescent="0.2">
      <c r="A1008" s="3">
        <v>33599</v>
      </c>
      <c r="B1008" s="4">
        <v>7.9681300000000004E-3</v>
      </c>
      <c r="C1008" s="6">
        <f t="shared" si="60"/>
        <v>8.7657886108047992E-3</v>
      </c>
      <c r="D1008" s="7">
        <f t="shared" si="63"/>
        <v>2.0523145745020172E-5</v>
      </c>
      <c r="E1008" s="14">
        <f t="shared" si="61"/>
        <v>7.0499381329955302</v>
      </c>
      <c r="G1008"/>
      <c r="H1008" s="5">
        <f t="shared" si="62"/>
        <v>0.45302478679449948</v>
      </c>
    </row>
    <row r="1009" spans="1:8" s="5" customFormat="1" x14ac:dyDescent="0.2">
      <c r="A1009" s="3">
        <v>33602</v>
      </c>
      <c r="B1009" s="4">
        <v>7.9586199999999996E-3</v>
      </c>
      <c r="C1009" s="6">
        <f t="shared" si="60"/>
        <v>-1.1935046240461398E-3</v>
      </c>
      <c r="D1009" s="7">
        <f t="shared" si="63"/>
        <v>2.229255238133947E-5</v>
      </c>
      <c r="E1009" s="14">
        <f t="shared" si="61"/>
        <v>10.647359739846843</v>
      </c>
      <c r="G1009"/>
      <c r="H1009" s="5">
        <f t="shared" si="62"/>
        <v>0.47214989549230513</v>
      </c>
    </row>
    <row r="1010" spans="1:8" s="5" customFormat="1" x14ac:dyDescent="0.2">
      <c r="A1010" s="3">
        <v>33603</v>
      </c>
      <c r="B1010" s="4">
        <v>8.0224600000000004E-3</v>
      </c>
      <c r="C1010" s="6">
        <f t="shared" si="60"/>
        <v>8.0214911630409266E-3</v>
      </c>
      <c r="D1010" s="7">
        <f t="shared" si="63"/>
        <v>2.1636891187003758E-5</v>
      </c>
      <c r="E1010" s="14">
        <f t="shared" si="61"/>
        <v>7.7672861193669283</v>
      </c>
      <c r="G1010"/>
      <c r="H1010" s="5">
        <f t="shared" si="62"/>
        <v>0.46515471820678933</v>
      </c>
    </row>
    <row r="1011" spans="1:8" s="5" customFormat="1" x14ac:dyDescent="0.2">
      <c r="A1011" s="3">
        <v>33605</v>
      </c>
      <c r="B1011" s="4">
        <v>8.0372900000000008E-3</v>
      </c>
      <c r="C1011" s="6">
        <f t="shared" si="60"/>
        <v>1.84856016733027E-3</v>
      </c>
      <c r="D1011" s="7">
        <f t="shared" si="63"/>
        <v>2.2978728983090177E-5</v>
      </c>
      <c r="E1011" s="14">
        <f t="shared" si="61"/>
        <v>10.532231252752492</v>
      </c>
      <c r="G1011"/>
      <c r="H1011" s="5">
        <f t="shared" si="62"/>
        <v>0.4793613353524685</v>
      </c>
    </row>
    <row r="1012" spans="1:8" s="5" customFormat="1" x14ac:dyDescent="0.2">
      <c r="A1012" s="3">
        <v>33606</v>
      </c>
      <c r="B1012" s="4">
        <v>8.0096100000000003E-3</v>
      </c>
      <c r="C1012" s="6">
        <f t="shared" si="60"/>
        <v>-3.4439469025007697E-3</v>
      </c>
      <c r="D1012" s="7">
        <f t="shared" si="63"/>
        <v>2.2364118519923389E-5</v>
      </c>
      <c r="E1012" s="14">
        <f t="shared" si="61"/>
        <v>10.17770452335181</v>
      </c>
      <c r="G1012"/>
      <c r="H1012" s="5">
        <f t="shared" si="62"/>
        <v>0.47290716340444017</v>
      </c>
    </row>
    <row r="1013" spans="1:8" s="5" customFormat="1" x14ac:dyDescent="0.2">
      <c r="A1013" s="3">
        <v>33609</v>
      </c>
      <c r="B1013" s="4">
        <v>8.0580200000000008E-3</v>
      </c>
      <c r="C1013" s="6">
        <f t="shared" si="60"/>
        <v>6.0439896574240775E-3</v>
      </c>
      <c r="D1013" s="7">
        <f t="shared" si="63"/>
        <v>2.2034110605501144E-5</v>
      </c>
      <c r="E1013" s="14">
        <f t="shared" si="61"/>
        <v>9.0650433758535147</v>
      </c>
      <c r="G1013"/>
      <c r="H1013" s="5">
        <f t="shared" si="62"/>
        <v>0.46940505542123367</v>
      </c>
    </row>
    <row r="1014" spans="1:8" s="5" customFormat="1" x14ac:dyDescent="0.2">
      <c r="A1014" s="3">
        <v>33610</v>
      </c>
      <c r="B1014" s="4">
        <v>8.0515299999999995E-3</v>
      </c>
      <c r="C1014" s="6">
        <f t="shared" si="60"/>
        <v>-8.0540877287489426E-4</v>
      </c>
      <c r="D1014" s="7">
        <f t="shared" si="63"/>
        <v>2.248955545349467E-5</v>
      </c>
      <c r="E1014" s="14">
        <f t="shared" si="61"/>
        <v>10.673615800756204</v>
      </c>
      <c r="G1014"/>
      <c r="H1014" s="5">
        <f t="shared" si="62"/>
        <v>0.47423154105873927</v>
      </c>
    </row>
    <row r="1015" spans="1:8" s="5" customFormat="1" x14ac:dyDescent="0.2">
      <c r="A1015" s="3">
        <v>33611</v>
      </c>
      <c r="B1015" s="4">
        <v>7.9968000000000001E-3</v>
      </c>
      <c r="C1015" s="6">
        <f t="shared" si="60"/>
        <v>-6.7974658232658096E-3</v>
      </c>
      <c r="D1015" s="7">
        <f t="shared" si="63"/>
        <v>2.1803330404303365E-5</v>
      </c>
      <c r="E1015" s="14">
        <f t="shared" si="61"/>
        <v>8.6142513226996247</v>
      </c>
      <c r="G1015"/>
      <c r="H1015" s="5">
        <f t="shared" si="62"/>
        <v>0.46694036454673055</v>
      </c>
    </row>
    <row r="1016" spans="1:8" s="5" customFormat="1" x14ac:dyDescent="0.2">
      <c r="A1016" s="3">
        <v>33612</v>
      </c>
      <c r="B1016" s="4">
        <v>7.9872199999999997E-3</v>
      </c>
      <c r="C1016" s="6">
        <f t="shared" si="60"/>
        <v>-1.1979791916767147E-3</v>
      </c>
      <c r="D1016" s="7">
        <f t="shared" si="63"/>
        <v>2.2570030949343693E-5</v>
      </c>
      <c r="E1016" s="14">
        <f t="shared" si="61"/>
        <v>10.63530088007033</v>
      </c>
      <c r="G1016"/>
      <c r="H1016" s="5">
        <f t="shared" si="62"/>
        <v>0.47507926653710847</v>
      </c>
    </row>
    <row r="1017" spans="1:8" s="5" customFormat="1" x14ac:dyDescent="0.2">
      <c r="A1017" s="3">
        <v>33613</v>
      </c>
      <c r="B1017" s="4">
        <v>7.8771199999999996E-3</v>
      </c>
      <c r="C1017" s="6">
        <f t="shared" si="60"/>
        <v>-1.378452077193318E-2</v>
      </c>
      <c r="D1017" s="7">
        <f t="shared" si="63"/>
        <v>2.190598778440094E-5</v>
      </c>
      <c r="E1017" s="14">
        <f t="shared" si="61"/>
        <v>2.0547288660670144</v>
      </c>
      <c r="G1017"/>
      <c r="H1017" s="5">
        <f t="shared" si="62"/>
        <v>0.46803832946032253</v>
      </c>
    </row>
    <row r="1018" spans="1:8" s="5" customFormat="1" x14ac:dyDescent="0.2">
      <c r="A1018" s="3">
        <v>33616</v>
      </c>
      <c r="B1018" s="4">
        <v>7.8864399999999998E-3</v>
      </c>
      <c r="C1018" s="6">
        <f t="shared" si="60"/>
        <v>1.183173545661379E-3</v>
      </c>
      <c r="D1018" s="7">
        <f t="shared" si="63"/>
        <v>2.7187793873986825E-5</v>
      </c>
      <c r="E1018" s="14">
        <f t="shared" si="61"/>
        <v>10.461252435139151</v>
      </c>
      <c r="G1018"/>
      <c r="H1018" s="5">
        <f t="shared" si="62"/>
        <v>0.521419158393579</v>
      </c>
    </row>
    <row r="1019" spans="1:8" s="5" customFormat="1" x14ac:dyDescent="0.2">
      <c r="A1019" s="3">
        <v>33617</v>
      </c>
      <c r="B1019" s="4">
        <v>7.90451E-3</v>
      </c>
      <c r="C1019" s="6">
        <f t="shared" si="60"/>
        <v>2.2912746435654412E-3</v>
      </c>
      <c r="D1019" s="7">
        <f t="shared" si="63"/>
        <v>2.6377556129883787E-5</v>
      </c>
      <c r="E1019" s="14">
        <f t="shared" si="61"/>
        <v>10.343966506439561</v>
      </c>
      <c r="G1019"/>
      <c r="H1019" s="5">
        <f t="shared" si="62"/>
        <v>0.51359085009259842</v>
      </c>
    </row>
    <row r="1020" spans="1:8" s="5" customFormat="1" x14ac:dyDescent="0.2">
      <c r="A1020" s="3">
        <v>33618</v>
      </c>
      <c r="B1020" s="4">
        <v>7.8076200000000004E-3</v>
      </c>
      <c r="C1020" s="6">
        <f t="shared" si="60"/>
        <v>-1.2257559292100288E-2</v>
      </c>
      <c r="D1020" s="7">
        <f t="shared" si="63"/>
        <v>2.5713741074382662E-5</v>
      </c>
      <c r="E1020" s="14">
        <f t="shared" si="61"/>
        <v>4.7253928408852026</v>
      </c>
      <c r="G1020"/>
      <c r="H1020" s="5">
        <f t="shared" si="62"/>
        <v>0.50708718258680785</v>
      </c>
    </row>
    <row r="1021" spans="1:8" s="5" customFormat="1" x14ac:dyDescent="0.2">
      <c r="A1021" s="3">
        <v>33619</v>
      </c>
      <c r="B1021" s="4">
        <v>7.7972700000000002E-3</v>
      </c>
      <c r="C1021" s="6">
        <f t="shared" si="60"/>
        <v>-1.3256280402991073E-3</v>
      </c>
      <c r="D1021" s="7">
        <f t="shared" si="63"/>
        <v>2.9626513535637324E-5</v>
      </c>
      <c r="E1021" s="14">
        <f t="shared" si="61"/>
        <v>10.367526104561588</v>
      </c>
      <c r="G1021"/>
      <c r="H1021" s="5">
        <f t="shared" si="62"/>
        <v>0.54430243004819778</v>
      </c>
    </row>
    <row r="1022" spans="1:8" s="5" customFormat="1" x14ac:dyDescent="0.2">
      <c r="A1022" s="3">
        <v>33620</v>
      </c>
      <c r="B1022" s="4">
        <v>7.8523800000000008E-3</v>
      </c>
      <c r="C1022" s="6">
        <f t="shared" si="60"/>
        <v>7.0678583658127236E-3</v>
      </c>
      <c r="D1022" s="7">
        <f t="shared" si="63"/>
        <v>2.8750881859632028E-5</v>
      </c>
      <c r="E1022" s="14">
        <f t="shared" si="61"/>
        <v>8.7193433474071735</v>
      </c>
      <c r="G1022"/>
      <c r="H1022" s="5">
        <f t="shared" si="62"/>
        <v>0.53619848805859216</v>
      </c>
    </row>
    <row r="1023" spans="1:8" s="5" customFormat="1" x14ac:dyDescent="0.2">
      <c r="A1023" s="3">
        <v>33623</v>
      </c>
      <c r="B1023" s="4">
        <v>8.0775399999999994E-3</v>
      </c>
      <c r="C1023" s="6">
        <f t="shared" si="60"/>
        <v>2.8674108996253177E-2</v>
      </c>
      <c r="D1023" s="7">
        <f t="shared" si="63"/>
        <v>2.9417088658975357E-5</v>
      </c>
      <c r="E1023" s="14">
        <f t="shared" si="61"/>
        <v>-17.515959769671102</v>
      </c>
      <c r="G1023"/>
      <c r="H1023" s="5">
        <f t="shared" si="62"/>
        <v>0.54237522674782401</v>
      </c>
    </row>
    <row r="1024" spans="1:8" s="5" customFormat="1" x14ac:dyDescent="0.2">
      <c r="A1024" s="3">
        <v>33624</v>
      </c>
      <c r="B1024" s="4">
        <v>8.1135900000000004E-3</v>
      </c>
      <c r="C1024" s="6">
        <f t="shared" si="60"/>
        <v>4.4629924457199859E-3</v>
      </c>
      <c r="D1024" s="7">
        <f t="shared" si="63"/>
        <v>5.432591989295084E-5</v>
      </c>
      <c r="E1024" s="14">
        <f t="shared" si="61"/>
        <v>9.4538645650570476</v>
      </c>
      <c r="G1024"/>
      <c r="H1024" s="5">
        <f t="shared" si="62"/>
        <v>0.73706119076336429</v>
      </c>
    </row>
    <row r="1025" spans="1:8" s="5" customFormat="1" x14ac:dyDescent="0.2">
      <c r="A1025" s="3">
        <v>33625</v>
      </c>
      <c r="B1025" s="4">
        <v>8.1004500000000004E-3</v>
      </c>
      <c r="C1025" s="6">
        <f t="shared" si="60"/>
        <v>-1.6195050526339174E-3</v>
      </c>
      <c r="D1025" s="7">
        <f t="shared" si="63"/>
        <v>5.3244856398753637E-5</v>
      </c>
      <c r="E1025" s="14">
        <f t="shared" si="61"/>
        <v>9.7913501968437622</v>
      </c>
      <c r="G1025"/>
      <c r="H1025" s="5">
        <f t="shared" si="62"/>
        <v>0.72969073174019161</v>
      </c>
    </row>
    <row r="1026" spans="1:8" s="5" customFormat="1" x14ac:dyDescent="0.2">
      <c r="A1026" s="3">
        <v>33626</v>
      </c>
      <c r="B1026" s="4">
        <v>8.0742799999999997E-3</v>
      </c>
      <c r="C1026" s="6">
        <f t="shared" si="60"/>
        <v>-3.2306847150467819E-3</v>
      </c>
      <c r="D1026" s="7">
        <f t="shared" si="63"/>
        <v>5.1654346404136729E-5</v>
      </c>
      <c r="E1026" s="14">
        <f t="shared" si="61"/>
        <v>9.6688753147514923</v>
      </c>
      <c r="G1026"/>
      <c r="H1026" s="5">
        <f t="shared" si="62"/>
        <v>0.71870958254455419</v>
      </c>
    </row>
    <row r="1027" spans="1:8" s="5" customFormat="1" x14ac:dyDescent="0.2">
      <c r="A1027" s="3">
        <v>33627</v>
      </c>
      <c r="B1027" s="4">
        <v>8.0971700000000008E-3</v>
      </c>
      <c r="C1027" s="6">
        <f t="shared" ref="C1027:C1090" si="64">(B1027-B1026)/B1026</f>
        <v>2.8349276963396245E-3</v>
      </c>
      <c r="D1027" s="7">
        <f t="shared" si="63"/>
        <v>5.0359336149805206E-5</v>
      </c>
      <c r="E1027" s="14">
        <f t="shared" si="61"/>
        <v>9.7367371547384529</v>
      </c>
      <c r="G1027"/>
      <c r="H1027" s="5">
        <f t="shared" si="62"/>
        <v>0.7096431226314055</v>
      </c>
    </row>
    <row r="1028" spans="1:8" s="5" customFormat="1" x14ac:dyDescent="0.2">
      <c r="A1028" s="3">
        <v>33630</v>
      </c>
      <c r="B1028" s="4">
        <v>7.9916899999999992E-3</v>
      </c>
      <c r="C1028" s="6">
        <f t="shared" si="64"/>
        <v>-1.3026773551747282E-2</v>
      </c>
      <c r="D1028" s="7">
        <f t="shared" si="63"/>
        <v>4.9029591901838382E-5</v>
      </c>
      <c r="E1028" s="14">
        <f t="shared" ref="E1028:E1091" si="65">-LN(D1028)-C1028*C1028/D1028</f>
        <v>6.4619761516908252</v>
      </c>
      <c r="G1028"/>
      <c r="H1028" s="5">
        <f t="shared" si="62"/>
        <v>0.70021133882448938</v>
      </c>
    </row>
    <row r="1029" spans="1:8" s="5" customFormat="1" x14ac:dyDescent="0.2">
      <c r="A1029" s="3">
        <v>33631</v>
      </c>
      <c r="B1029" s="4">
        <v>7.9617799999999999E-3</v>
      </c>
      <c r="C1029" s="6">
        <f t="shared" si="64"/>
        <v>-3.7426376648743024E-3</v>
      </c>
      <c r="D1029" s="7">
        <f t="shared" si="63"/>
        <v>5.2820872772613105E-5</v>
      </c>
      <c r="E1029" s="14">
        <f t="shared" si="65"/>
        <v>9.5834184926481338</v>
      </c>
      <c r="G1029"/>
      <c r="H1029" s="5">
        <f t="shared" ref="H1029:H1092" si="66">SQRT(D1029)*100</f>
        <v>0.7267796968312551</v>
      </c>
    </row>
    <row r="1030" spans="1:8" s="5" customFormat="1" x14ac:dyDescent="0.2">
      <c r="A1030" s="3">
        <v>33632</v>
      </c>
      <c r="B1030" s="4">
        <v>7.9840299999999996E-3</v>
      </c>
      <c r="C1030" s="6">
        <f t="shared" si="64"/>
        <v>2.7946012072676838E-3</v>
      </c>
      <c r="D1030" s="7">
        <f t="shared" ref="D1030:D1093" si="67">$J$1*D1029+(1-$J$1)*C1029*C1029</f>
        <v>5.1601378399422896E-5</v>
      </c>
      <c r="E1030" s="14">
        <f t="shared" si="65"/>
        <v>9.7206135817972186</v>
      </c>
      <c r="G1030"/>
      <c r="H1030" s="5">
        <f t="shared" si="66"/>
        <v>0.71834099423200748</v>
      </c>
    </row>
    <row r="1031" spans="1:8" s="5" customFormat="1" x14ac:dyDescent="0.2">
      <c r="A1031" s="3">
        <v>33633</v>
      </c>
      <c r="B1031" s="4">
        <v>7.9617799999999999E-3</v>
      </c>
      <c r="C1031" s="6">
        <f t="shared" si="64"/>
        <v>-2.786813175802158E-3</v>
      </c>
      <c r="D1031" s="7">
        <f t="shared" si="67"/>
        <v>5.0225477262024153E-5</v>
      </c>
      <c r="E1031" s="14">
        <f t="shared" si="65"/>
        <v>9.7443588988727505</v>
      </c>
      <c r="G1031"/>
      <c r="H1031" s="5">
        <f t="shared" si="66"/>
        <v>0.70869935277255725</v>
      </c>
    </row>
    <row r="1032" spans="1:8" s="5" customFormat="1" x14ac:dyDescent="0.2">
      <c r="A1032" s="3">
        <v>33634</v>
      </c>
      <c r="B1032" s="4">
        <v>7.9763899999999999E-3</v>
      </c>
      <c r="C1032" s="6">
        <f t="shared" si="64"/>
        <v>1.8350167927272507E-3</v>
      </c>
      <c r="D1032" s="7">
        <f t="shared" si="67"/>
        <v>4.8891440242050039E-5</v>
      </c>
      <c r="E1032" s="14">
        <f t="shared" si="65"/>
        <v>9.8570354998021195</v>
      </c>
      <c r="G1032"/>
      <c r="H1032" s="5">
        <f t="shared" si="66"/>
        <v>0.6992241431905083</v>
      </c>
    </row>
    <row r="1033" spans="1:8" s="5" customFormat="1" x14ac:dyDescent="0.2">
      <c r="A1033" s="3">
        <v>33637</v>
      </c>
      <c r="B1033" s="4">
        <v>7.9428099999999998E-3</v>
      </c>
      <c r="C1033" s="6">
        <f t="shared" si="64"/>
        <v>-4.2099245397980876E-3</v>
      </c>
      <c r="D1033" s="7">
        <f t="shared" si="67"/>
        <v>4.7461102922171679E-5</v>
      </c>
      <c r="E1033" s="14">
        <f t="shared" si="65"/>
        <v>9.5821686994047326</v>
      </c>
      <c r="G1033"/>
      <c r="H1033" s="5">
        <f t="shared" si="66"/>
        <v>0.68892019074905686</v>
      </c>
    </row>
    <row r="1034" spans="1:8" s="5" customFormat="1" x14ac:dyDescent="0.2">
      <c r="A1034" s="3">
        <v>33638</v>
      </c>
      <c r="B1034" s="4">
        <v>7.9270699999999996E-3</v>
      </c>
      <c r="C1034" s="6">
        <f t="shared" si="64"/>
        <v>-1.9816664379483078E-3</v>
      </c>
      <c r="D1034" s="7">
        <f t="shared" si="67"/>
        <v>4.6526766960315157E-5</v>
      </c>
      <c r="E1034" s="14">
        <f t="shared" si="65"/>
        <v>9.8910797095212519</v>
      </c>
      <c r="G1034"/>
      <c r="H1034" s="5">
        <f t="shared" si="66"/>
        <v>0.68210532148866243</v>
      </c>
    </row>
    <row r="1035" spans="1:8" s="5" customFormat="1" x14ac:dyDescent="0.2">
      <c r="A1035" s="3">
        <v>33639</v>
      </c>
      <c r="B1035" s="4">
        <v>7.9554499999999993E-3</v>
      </c>
      <c r="C1035" s="6">
        <f t="shared" si="64"/>
        <v>3.5801374278263882E-3</v>
      </c>
      <c r="D1035" s="7">
        <f t="shared" si="67"/>
        <v>4.518831189877598E-5</v>
      </c>
      <c r="E1035" s="14">
        <f t="shared" si="65"/>
        <v>9.7210283019498984</v>
      </c>
      <c r="G1035"/>
      <c r="H1035" s="5">
        <f t="shared" si="66"/>
        <v>0.67222252192838627</v>
      </c>
    </row>
    <row r="1036" spans="1:8" s="5" customFormat="1" x14ac:dyDescent="0.2">
      <c r="A1036" s="3">
        <v>33640</v>
      </c>
      <c r="B1036" s="4">
        <v>7.9535500000000002E-3</v>
      </c>
      <c r="C1036" s="6">
        <f t="shared" si="64"/>
        <v>-2.3882998447594098E-4</v>
      </c>
      <c r="D1036" s="7">
        <f t="shared" si="67"/>
        <v>4.4171239804611838E-5</v>
      </c>
      <c r="E1036" s="14">
        <f t="shared" si="65"/>
        <v>10.026145331230712</v>
      </c>
      <c r="G1036"/>
      <c r="H1036" s="5">
        <f t="shared" si="66"/>
        <v>0.66461447324454082</v>
      </c>
    </row>
    <row r="1037" spans="1:8" s="5" customFormat="1" x14ac:dyDescent="0.2">
      <c r="A1037" s="3">
        <v>33641</v>
      </c>
      <c r="B1037" s="4">
        <v>7.99361E-3</v>
      </c>
      <c r="C1037" s="6">
        <f t="shared" si="64"/>
        <v>5.0367445983239868E-3</v>
      </c>
      <c r="D1037" s="7">
        <f t="shared" si="67"/>
        <v>4.2785202247595181E-5</v>
      </c>
      <c r="E1037" s="14">
        <f t="shared" si="65"/>
        <v>9.4663843729826311</v>
      </c>
      <c r="G1037"/>
      <c r="H1037" s="5">
        <f t="shared" si="66"/>
        <v>0.65410398445197682</v>
      </c>
    </row>
    <row r="1038" spans="1:8" s="5" customFormat="1" x14ac:dyDescent="0.2">
      <c r="A1038" s="3">
        <v>33644</v>
      </c>
      <c r="B1038" s="4">
        <v>7.9001399999999999E-3</v>
      </c>
      <c r="C1038" s="6">
        <f t="shared" si="64"/>
        <v>-1.16930898555221E-2</v>
      </c>
      <c r="D1038" s="7">
        <f t="shared" si="67"/>
        <v>4.2237990852224538E-5</v>
      </c>
      <c r="E1038" s="14">
        <f t="shared" si="65"/>
        <v>6.8350963992922393</v>
      </c>
      <c r="G1038"/>
      <c r="H1038" s="5">
        <f t="shared" si="66"/>
        <v>0.64990761537486652</v>
      </c>
    </row>
    <row r="1039" spans="1:8" s="5" customFormat="1" x14ac:dyDescent="0.2">
      <c r="A1039" s="3">
        <v>33645</v>
      </c>
      <c r="B1039" s="4">
        <v>7.8895500000000004E-3</v>
      </c>
      <c r="C1039" s="6">
        <f t="shared" si="64"/>
        <v>-1.3404825737264856E-3</v>
      </c>
      <c r="D1039" s="7">
        <f t="shared" si="67"/>
        <v>4.5206812386756641E-5</v>
      </c>
      <c r="E1039" s="14">
        <f t="shared" si="65"/>
        <v>9.9645144750382055</v>
      </c>
      <c r="G1039"/>
      <c r="H1039" s="5">
        <f t="shared" si="66"/>
        <v>0.67236011472094803</v>
      </c>
    </row>
    <row r="1040" spans="1:8" s="5" customFormat="1" x14ac:dyDescent="0.2">
      <c r="A1040" s="3">
        <v>33646</v>
      </c>
      <c r="B1040" s="4">
        <v>7.8431400000000002E-3</v>
      </c>
      <c r="C1040" s="6">
        <f t="shared" si="64"/>
        <v>-5.8824647793600648E-3</v>
      </c>
      <c r="D1040" s="7">
        <f t="shared" si="67"/>
        <v>4.3842902855969604E-5</v>
      </c>
      <c r="E1040" s="14">
        <f t="shared" si="65"/>
        <v>9.2456390171495038</v>
      </c>
      <c r="G1040"/>
      <c r="H1040" s="5">
        <f t="shared" si="66"/>
        <v>0.66213973491982492</v>
      </c>
    </row>
    <row r="1041" spans="1:8" s="5" customFormat="1" x14ac:dyDescent="0.2">
      <c r="A1041" s="3">
        <v>33647</v>
      </c>
      <c r="B1041" s="4">
        <v>7.8216699999999993E-3</v>
      </c>
      <c r="C1041" s="6">
        <f t="shared" si="64"/>
        <v>-2.7374240419016952E-3</v>
      </c>
      <c r="D1041" s="7">
        <f t="shared" si="67"/>
        <v>4.3552603831889579E-5</v>
      </c>
      <c r="E1041" s="14">
        <f t="shared" si="65"/>
        <v>9.8694849847663448</v>
      </c>
      <c r="G1041"/>
      <c r="H1041" s="5">
        <f t="shared" si="66"/>
        <v>0.65994396604476635</v>
      </c>
    </row>
    <row r="1042" spans="1:8" s="5" customFormat="1" x14ac:dyDescent="0.2">
      <c r="A1042" s="3">
        <v>33648</v>
      </c>
      <c r="B1042" s="4">
        <v>7.8186100000000001E-3</v>
      </c>
      <c r="C1042" s="6">
        <f t="shared" si="64"/>
        <v>-3.9122080067289654E-4</v>
      </c>
      <c r="D1042" s="7">
        <f t="shared" si="67"/>
        <v>4.2419651506765212E-5</v>
      </c>
      <c r="E1042" s="14">
        <f t="shared" si="65"/>
        <v>10.064290739011469</v>
      </c>
      <c r="G1042"/>
      <c r="H1042" s="5">
        <f t="shared" si="66"/>
        <v>0.65130370417160388</v>
      </c>
    </row>
    <row r="1043" spans="1:8" s="5" customFormat="1" x14ac:dyDescent="0.2">
      <c r="A1043" s="3">
        <v>33651</v>
      </c>
      <c r="B1043" s="4">
        <v>7.8802200000000003E-3</v>
      </c>
      <c r="C1043" s="6">
        <f t="shared" si="64"/>
        <v>7.8799172742981347E-3</v>
      </c>
      <c r="D1043" s="7">
        <f t="shared" si="67"/>
        <v>4.1091664330536257E-5</v>
      </c>
      <c r="E1043" s="14">
        <f t="shared" si="65"/>
        <v>8.5886178705250593</v>
      </c>
      <c r="G1043"/>
      <c r="H1043" s="5">
        <f t="shared" si="66"/>
        <v>0.64102780228735989</v>
      </c>
    </row>
    <row r="1044" spans="1:8" s="5" customFormat="1" x14ac:dyDescent="0.2">
      <c r="A1044" s="3">
        <v>33652</v>
      </c>
      <c r="B1044" s="4">
        <v>7.8186100000000001E-3</v>
      </c>
      <c r="C1044" s="6">
        <f t="shared" si="64"/>
        <v>-7.8183096411014071E-3</v>
      </c>
      <c r="D1044" s="7">
        <f t="shared" si="67"/>
        <v>4.1751514749737925E-5</v>
      </c>
      <c r="E1044" s="14">
        <f t="shared" si="65"/>
        <v>8.619732957940144</v>
      </c>
      <c r="G1044"/>
      <c r="H1044" s="5">
        <f t="shared" si="66"/>
        <v>0.64615412054507493</v>
      </c>
    </row>
    <row r="1045" spans="1:8" s="5" customFormat="1" x14ac:dyDescent="0.2">
      <c r="A1045" s="3">
        <v>33653</v>
      </c>
      <c r="B1045" s="4">
        <v>7.7942300000000001E-3</v>
      </c>
      <c r="C1045" s="6">
        <f t="shared" si="64"/>
        <v>-3.1182013171139195E-3</v>
      </c>
      <c r="D1045" s="7">
        <f t="shared" si="67"/>
        <v>4.2360246554008717E-5</v>
      </c>
      <c r="E1045" s="14">
        <f t="shared" si="65"/>
        <v>9.8397647384952354</v>
      </c>
      <c r="G1045"/>
      <c r="H1045" s="5">
        <f t="shared" si="66"/>
        <v>0.6508474979133646</v>
      </c>
    </row>
    <row r="1046" spans="1:8" s="5" customFormat="1" x14ac:dyDescent="0.2">
      <c r="A1046" s="3">
        <v>33654</v>
      </c>
      <c r="B1046" s="4">
        <v>7.7851300000000003E-3</v>
      </c>
      <c r="C1046" s="6">
        <f t="shared" si="64"/>
        <v>-1.1675303397512945E-3</v>
      </c>
      <c r="D1046" s="7">
        <f t="shared" si="67"/>
        <v>4.1334812550735614E-5</v>
      </c>
      <c r="E1046" s="14">
        <f t="shared" si="65"/>
        <v>10.060827793027721</v>
      </c>
      <c r="G1046"/>
      <c r="H1046" s="5">
        <f t="shared" si="66"/>
        <v>0.64292155470738122</v>
      </c>
    </row>
    <row r="1047" spans="1:8" s="5" customFormat="1" x14ac:dyDescent="0.2">
      <c r="A1047" s="3">
        <v>33655</v>
      </c>
      <c r="B1047" s="4">
        <v>7.7700099999999999E-3</v>
      </c>
      <c r="C1047" s="6">
        <f t="shared" si="64"/>
        <v>-1.9421641000215038E-3</v>
      </c>
      <c r="D1047" s="7">
        <f t="shared" si="67"/>
        <v>4.0078929927775265E-5</v>
      </c>
      <c r="E1047" s="14">
        <f t="shared" si="65"/>
        <v>10.0305454760872</v>
      </c>
      <c r="G1047"/>
      <c r="H1047" s="5">
        <f t="shared" si="66"/>
        <v>0.63307922038063502</v>
      </c>
    </row>
    <row r="1048" spans="1:8" s="5" customFormat="1" x14ac:dyDescent="0.2">
      <c r="A1048" s="3">
        <v>33658</v>
      </c>
      <c r="B1048" s="4">
        <v>7.7519399999999997E-3</v>
      </c>
      <c r="C1048" s="6">
        <f t="shared" si="64"/>
        <v>-2.3256083325504393E-3</v>
      </c>
      <c r="D1048" s="7">
        <f t="shared" si="67"/>
        <v>3.8938191424478772E-5</v>
      </c>
      <c r="E1048" s="14">
        <f t="shared" si="65"/>
        <v>10.01463656245711</v>
      </c>
      <c r="G1048"/>
      <c r="H1048" s="5">
        <f t="shared" si="66"/>
        <v>0.62400473896020026</v>
      </c>
    </row>
    <row r="1049" spans="1:8" s="5" customFormat="1" x14ac:dyDescent="0.2">
      <c r="A1049" s="3">
        <v>33659</v>
      </c>
      <c r="B1049" s="4">
        <v>7.7399399999999998E-3</v>
      </c>
      <c r="C1049" s="6">
        <f t="shared" si="64"/>
        <v>-1.5479995975200864E-3</v>
      </c>
      <c r="D1049" s="7">
        <f t="shared" si="67"/>
        <v>3.7884710342640556E-5</v>
      </c>
      <c r="E1049" s="14">
        <f t="shared" si="65"/>
        <v>10.1177104453285</v>
      </c>
      <c r="G1049"/>
      <c r="H1049" s="5">
        <f t="shared" si="66"/>
        <v>0.61550556733989459</v>
      </c>
    </row>
    <row r="1050" spans="1:8" s="5" customFormat="1" x14ac:dyDescent="0.2">
      <c r="A1050" s="3">
        <v>33660</v>
      </c>
      <c r="B1050" s="4">
        <v>7.7160500000000003E-3</v>
      </c>
      <c r="C1050" s="6">
        <f t="shared" si="64"/>
        <v>-3.0865872345263016E-3</v>
      </c>
      <c r="D1050" s="7">
        <f t="shared" si="67"/>
        <v>3.6769689199593845E-5</v>
      </c>
      <c r="E1050" s="14">
        <f t="shared" si="65"/>
        <v>9.9517368706750808</v>
      </c>
      <c r="G1050"/>
      <c r="H1050" s="5">
        <f t="shared" si="66"/>
        <v>0.60638015468511042</v>
      </c>
    </row>
    <row r="1051" spans="1:8" s="5" customFormat="1" x14ac:dyDescent="0.2">
      <c r="A1051" s="3">
        <v>33661</v>
      </c>
      <c r="B1051" s="4">
        <v>7.7279799999999997E-3</v>
      </c>
      <c r="C1051" s="6">
        <f t="shared" si="64"/>
        <v>1.5461278763096928E-3</v>
      </c>
      <c r="D1051" s="7">
        <f t="shared" si="67"/>
        <v>3.5913743459247494E-5</v>
      </c>
      <c r="E1051" s="14">
        <f t="shared" si="65"/>
        <v>10.167827929906204</v>
      </c>
      <c r="G1051"/>
      <c r="H1051" s="5">
        <f t="shared" si="66"/>
        <v>0.59928076441053479</v>
      </c>
    </row>
    <row r="1052" spans="1:8" s="5" customFormat="1" x14ac:dyDescent="0.2">
      <c r="A1052" s="3">
        <v>33662</v>
      </c>
      <c r="B1052" s="4">
        <v>7.7597600000000001E-3</v>
      </c>
      <c r="C1052" s="6">
        <f t="shared" si="64"/>
        <v>4.1123294832544014E-3</v>
      </c>
      <c r="D1052" s="7">
        <f t="shared" si="67"/>
        <v>3.4860466768124161E-5</v>
      </c>
      <c r="E1052" s="14">
        <f t="shared" si="65"/>
        <v>9.7790444677084274</v>
      </c>
      <c r="G1052"/>
      <c r="H1052" s="5">
        <f t="shared" si="66"/>
        <v>0.59042752957601974</v>
      </c>
    </row>
    <row r="1053" spans="1:8" s="5" customFormat="1" x14ac:dyDescent="0.2">
      <c r="A1053" s="3">
        <v>33665</v>
      </c>
      <c r="B1053" s="4">
        <v>7.7130699999999998E-3</v>
      </c>
      <c r="C1053" s="6">
        <f t="shared" si="64"/>
        <v>-6.0169386682062684E-3</v>
      </c>
      <c r="D1053" s="7">
        <f t="shared" si="67"/>
        <v>3.4296514949940611E-5</v>
      </c>
      <c r="E1053" s="14">
        <f t="shared" si="65"/>
        <v>9.2248624474105885</v>
      </c>
      <c r="G1053"/>
      <c r="H1053" s="5">
        <f t="shared" si="66"/>
        <v>0.58563226473564967</v>
      </c>
    </row>
    <row r="1054" spans="1:8" s="5" customFormat="1" x14ac:dyDescent="0.2">
      <c r="A1054" s="3">
        <v>33666</v>
      </c>
      <c r="B1054" s="4">
        <v>7.6464300000000001E-3</v>
      </c>
      <c r="C1054" s="6">
        <f t="shared" si="64"/>
        <v>-8.6398800996230762E-3</v>
      </c>
      <c r="D1054" s="7">
        <f t="shared" si="67"/>
        <v>3.435643269746865E-5</v>
      </c>
      <c r="E1054" s="14">
        <f t="shared" si="65"/>
        <v>8.105983250660886</v>
      </c>
      <c r="G1054"/>
      <c r="H1054" s="5">
        <f t="shared" si="66"/>
        <v>0.58614360610236682</v>
      </c>
    </row>
    <row r="1055" spans="1:8" s="5" customFormat="1" x14ac:dyDescent="0.2">
      <c r="A1055" s="3">
        <v>33667</v>
      </c>
      <c r="B1055" s="4">
        <v>7.5700200000000002E-3</v>
      </c>
      <c r="C1055" s="6">
        <f t="shared" si="64"/>
        <v>-9.9928986468194765E-3</v>
      </c>
      <c r="D1055" s="7">
        <f t="shared" si="67"/>
        <v>3.5622350960439799E-5</v>
      </c>
      <c r="E1055" s="14">
        <f t="shared" si="65"/>
        <v>7.4392966001330105</v>
      </c>
      <c r="G1055"/>
      <c r="H1055" s="5">
        <f t="shared" si="66"/>
        <v>0.59684462769166147</v>
      </c>
    </row>
    <row r="1056" spans="1:8" s="5" customFormat="1" x14ac:dyDescent="0.2">
      <c r="A1056" s="3">
        <v>33668</v>
      </c>
      <c r="B1056" s="4">
        <v>7.5786300000000003E-3</v>
      </c>
      <c r="C1056" s="6">
        <f t="shared" si="64"/>
        <v>1.1373814071825492E-3</v>
      </c>
      <c r="D1056" s="7">
        <f t="shared" si="67"/>
        <v>3.7640591217924673E-5</v>
      </c>
      <c r="E1056" s="14">
        <f t="shared" si="65"/>
        <v>10.153059413288652</v>
      </c>
      <c r="G1056"/>
      <c r="H1056" s="5">
        <f t="shared" si="66"/>
        <v>0.61351928427657976</v>
      </c>
    </row>
    <row r="1057" spans="1:8" s="5" customFormat="1" x14ac:dyDescent="0.2">
      <c r="A1057" s="3">
        <v>33669</v>
      </c>
      <c r="B1057" s="4">
        <v>7.5826499999999998E-3</v>
      </c>
      <c r="C1057" s="6">
        <f t="shared" si="64"/>
        <v>5.3043887879465612E-4</v>
      </c>
      <c r="D1057" s="7">
        <f t="shared" si="67"/>
        <v>3.6498595118688441E-5</v>
      </c>
      <c r="E1057" s="14">
        <f t="shared" si="65"/>
        <v>10.210527850090058</v>
      </c>
      <c r="G1057"/>
      <c r="H1057" s="5">
        <f t="shared" si="66"/>
        <v>0.60414067168738472</v>
      </c>
    </row>
    <row r="1058" spans="1:8" s="5" customFormat="1" x14ac:dyDescent="0.2">
      <c r="A1058" s="3">
        <v>33672</v>
      </c>
      <c r="B1058" s="4">
        <v>7.5786300000000003E-3</v>
      </c>
      <c r="C1058" s="6">
        <f t="shared" si="64"/>
        <v>-5.3015766255854412E-4</v>
      </c>
      <c r="D1058" s="7">
        <f t="shared" si="67"/>
        <v>3.5360674890136337E-5</v>
      </c>
      <c r="E1058" s="14">
        <f t="shared" si="65"/>
        <v>10.241961654288517</v>
      </c>
      <c r="G1058"/>
      <c r="H1058" s="5">
        <f t="shared" si="66"/>
        <v>0.59464842461858369</v>
      </c>
    </row>
    <row r="1059" spans="1:8" s="5" customFormat="1" x14ac:dyDescent="0.2">
      <c r="A1059" s="3">
        <v>33673</v>
      </c>
      <c r="B1059" s="4">
        <v>7.5357999999999996E-3</v>
      </c>
      <c r="C1059" s="6">
        <f t="shared" si="64"/>
        <v>-5.6514172086512531E-3</v>
      </c>
      <c r="D1059" s="7">
        <f t="shared" si="67"/>
        <v>3.4258497954600137E-5</v>
      </c>
      <c r="E1059" s="14">
        <f t="shared" si="65"/>
        <v>9.3492957920101443</v>
      </c>
      <c r="G1059"/>
      <c r="H1059" s="5">
        <f t="shared" si="66"/>
        <v>0.58530759395893828</v>
      </c>
    </row>
    <row r="1060" spans="1:8" s="5" customFormat="1" x14ac:dyDescent="0.2">
      <c r="A1060" s="3">
        <v>33674</v>
      </c>
      <c r="B1060" s="4">
        <v>7.48111E-3</v>
      </c>
      <c r="C1060" s="6">
        <f t="shared" si="64"/>
        <v>-7.2573582101435287E-3</v>
      </c>
      <c r="D1060" s="7">
        <f t="shared" si="67"/>
        <v>3.4185605745939261E-5</v>
      </c>
      <c r="E1060" s="14">
        <f t="shared" si="65"/>
        <v>8.7430209397194876</v>
      </c>
      <c r="G1060"/>
      <c r="H1060" s="5">
        <f t="shared" si="66"/>
        <v>0.58468457946091978</v>
      </c>
    </row>
    <row r="1061" spans="1:8" s="5" customFormat="1" x14ac:dyDescent="0.2">
      <c r="A1061" s="3">
        <v>33675</v>
      </c>
      <c r="B1061" s="4">
        <v>7.4515600000000003E-3</v>
      </c>
      <c r="C1061" s="6">
        <f t="shared" si="64"/>
        <v>-3.9499486038836107E-3</v>
      </c>
      <c r="D1061" s="7">
        <f t="shared" si="67"/>
        <v>3.4766348966792358E-5</v>
      </c>
      <c r="E1061" s="14">
        <f t="shared" si="65"/>
        <v>9.8180906357426849</v>
      </c>
      <c r="G1061"/>
      <c r="H1061" s="5">
        <f t="shared" si="66"/>
        <v>0.58962995994769762</v>
      </c>
    </row>
    <row r="1062" spans="1:8" s="5" customFormat="1" x14ac:dyDescent="0.2">
      <c r="A1062" s="3">
        <v>33676</v>
      </c>
      <c r="B1062" s="4">
        <v>7.4515600000000003E-3</v>
      </c>
      <c r="C1062" s="6">
        <f t="shared" si="64"/>
        <v>0</v>
      </c>
      <c r="D1062" s="7">
        <f t="shared" si="67"/>
        <v>3.4164221371885822E-5</v>
      </c>
      <c r="E1062" s="14">
        <f t="shared" si="65"/>
        <v>10.28433162021849</v>
      </c>
      <c r="G1062"/>
      <c r="H1062" s="5">
        <f t="shared" si="66"/>
        <v>0.58450167982552304</v>
      </c>
    </row>
    <row r="1063" spans="1:8" s="5" customFormat="1" x14ac:dyDescent="0.2">
      <c r="A1063" s="3">
        <v>33679</v>
      </c>
      <c r="B1063" s="4">
        <v>7.4654700000000001E-3</v>
      </c>
      <c r="C1063" s="6">
        <f t="shared" si="64"/>
        <v>1.8667232096366117E-3</v>
      </c>
      <c r="D1063" s="7">
        <f t="shared" si="67"/>
        <v>3.3090805240994371E-5</v>
      </c>
      <c r="E1063" s="14">
        <f t="shared" si="65"/>
        <v>10.210949246366161</v>
      </c>
      <c r="G1063"/>
      <c r="H1063" s="5">
        <f t="shared" si="66"/>
        <v>0.57524607987359955</v>
      </c>
    </row>
    <row r="1064" spans="1:8" s="5" customFormat="1" x14ac:dyDescent="0.2">
      <c r="A1064" s="3">
        <v>33680</v>
      </c>
      <c r="B1064" s="4">
        <v>7.5075100000000002E-3</v>
      </c>
      <c r="C1064" s="6">
        <f t="shared" si="64"/>
        <v>5.6312596527747262E-3</v>
      </c>
      <c r="D1064" s="7">
        <f t="shared" si="67"/>
        <v>3.216060055945908E-5</v>
      </c>
      <c r="E1064" s="14">
        <f t="shared" si="65"/>
        <v>9.3587456439550216</v>
      </c>
      <c r="G1064"/>
      <c r="H1064" s="5">
        <f t="shared" si="66"/>
        <v>0.56710317015036238</v>
      </c>
    </row>
    <row r="1065" spans="1:8" s="5" customFormat="1" x14ac:dyDescent="0.2">
      <c r="A1065" s="3">
        <v>33681</v>
      </c>
      <c r="B1065" s="4">
        <v>7.5728899999999997E-3</v>
      </c>
      <c r="C1065" s="6">
        <f t="shared" si="64"/>
        <v>8.7086131087403713E-3</v>
      </c>
      <c r="D1065" s="7">
        <f t="shared" si="67"/>
        <v>3.2146477101176356E-5</v>
      </c>
      <c r="E1065" s="14">
        <f t="shared" si="65"/>
        <v>7.9860085145629682</v>
      </c>
      <c r="G1065"/>
      <c r="H1065" s="5">
        <f t="shared" si="66"/>
        <v>0.56697863364659828</v>
      </c>
    </row>
    <row r="1066" spans="1:8" s="5" customFormat="1" x14ac:dyDescent="0.2">
      <c r="A1066" s="3">
        <v>33682</v>
      </c>
      <c r="B1066" s="4">
        <v>7.5018799999999998E-3</v>
      </c>
      <c r="C1066" s="6">
        <f t="shared" si="64"/>
        <v>-9.3768693325797445E-3</v>
      </c>
      <c r="D1066" s="7">
        <f t="shared" si="67"/>
        <v>3.3519295460609147E-5</v>
      </c>
      <c r="E1066" s="14">
        <f t="shared" si="65"/>
        <v>7.680253066470792</v>
      </c>
      <c r="G1066"/>
      <c r="H1066" s="5">
        <f t="shared" si="66"/>
        <v>0.57895850853588071</v>
      </c>
    </row>
    <row r="1067" spans="1:8" s="5" customFormat="1" x14ac:dyDescent="0.2">
      <c r="A1067" s="3">
        <v>33683</v>
      </c>
      <c r="B1067" s="4">
        <v>7.4349400000000001E-3</v>
      </c>
      <c r="C1067" s="6">
        <f t="shared" si="64"/>
        <v>-8.9230966104496094E-3</v>
      </c>
      <c r="D1067" s="7">
        <f t="shared" si="67"/>
        <v>3.5228706265587309E-5</v>
      </c>
      <c r="E1067" s="14">
        <f t="shared" si="65"/>
        <v>7.9935136903215867</v>
      </c>
      <c r="G1067"/>
      <c r="H1067" s="5">
        <f t="shared" si="66"/>
        <v>0.59353775166864753</v>
      </c>
    </row>
    <row r="1068" spans="1:8" s="5" customFormat="1" x14ac:dyDescent="0.2">
      <c r="A1068" s="3">
        <v>33686</v>
      </c>
      <c r="B1068" s="4">
        <v>7.4822300000000003E-3</v>
      </c>
      <c r="C1068" s="6">
        <f t="shared" si="64"/>
        <v>6.3605086254899402E-3</v>
      </c>
      <c r="D1068" s="7">
        <f t="shared" si="67"/>
        <v>3.6623501853989678E-5</v>
      </c>
      <c r="E1068" s="14">
        <f t="shared" si="65"/>
        <v>9.1101726176729798</v>
      </c>
      <c r="G1068"/>
      <c r="H1068" s="5">
        <f t="shared" si="66"/>
        <v>0.60517354415068147</v>
      </c>
    </row>
    <row r="1069" spans="1:8" s="5" customFormat="1" x14ac:dyDescent="0.2">
      <c r="A1069" s="3">
        <v>33687</v>
      </c>
      <c r="B1069" s="4">
        <v>7.4738399999999998E-3</v>
      </c>
      <c r="C1069" s="6">
        <f t="shared" si="64"/>
        <v>-1.1213234557077877E-3</v>
      </c>
      <c r="D1069" s="7">
        <f t="shared" si="67"/>
        <v>3.6743918485148293E-5</v>
      </c>
      <c r="E1069" s="14">
        <f t="shared" si="65"/>
        <v>10.177318117831891</v>
      </c>
      <c r="G1069"/>
      <c r="H1069" s="5">
        <f t="shared" si="66"/>
        <v>0.60616762108469879</v>
      </c>
    </row>
    <row r="1070" spans="1:8" s="5" customFormat="1" x14ac:dyDescent="0.2">
      <c r="A1070" s="3">
        <v>33688</v>
      </c>
      <c r="B1070" s="4">
        <v>7.4934399999999996E-3</v>
      </c>
      <c r="C1070" s="6">
        <f t="shared" si="64"/>
        <v>2.6224805454759304E-3</v>
      </c>
      <c r="D1070" s="7">
        <f t="shared" si="67"/>
        <v>3.562895563735311E-5</v>
      </c>
      <c r="E1070" s="14">
        <f t="shared" si="65"/>
        <v>10.049323380333279</v>
      </c>
      <c r="G1070"/>
      <c r="H1070" s="5">
        <f t="shared" si="66"/>
        <v>0.59689995507918336</v>
      </c>
    </row>
    <row r="1071" spans="1:8" s="5" customFormat="1" x14ac:dyDescent="0.2">
      <c r="A1071" s="3">
        <v>33689</v>
      </c>
      <c r="B1071" s="4">
        <v>7.4822300000000003E-3</v>
      </c>
      <c r="C1071" s="6">
        <f t="shared" si="64"/>
        <v>-1.495975146261176E-3</v>
      </c>
      <c r="D1071" s="7">
        <f t="shared" si="67"/>
        <v>3.4725601840618537E-5</v>
      </c>
      <c r="E1071" s="14">
        <f t="shared" si="65"/>
        <v>10.203586891436318</v>
      </c>
      <c r="G1071"/>
      <c r="H1071" s="5">
        <f t="shared" si="66"/>
        <v>0.58928432730404889</v>
      </c>
    </row>
    <row r="1072" spans="1:8" s="5" customFormat="1" x14ac:dyDescent="0.2">
      <c r="A1072" s="3">
        <v>33693</v>
      </c>
      <c r="B1072" s="4">
        <v>7.4962500000000003E-3</v>
      </c>
      <c r="C1072" s="6">
        <f t="shared" si="64"/>
        <v>1.8737729259859699E-3</v>
      </c>
      <c r="D1072" s="7">
        <f t="shared" si="67"/>
        <v>3.3704862098402127E-5</v>
      </c>
      <c r="E1072" s="14">
        <f t="shared" si="65"/>
        <v>10.193698766820287</v>
      </c>
      <c r="G1072"/>
      <c r="H1072" s="5">
        <f t="shared" si="66"/>
        <v>0.58055888674967437</v>
      </c>
    </row>
    <row r="1073" spans="1:8" s="5" customFormat="1" x14ac:dyDescent="0.2">
      <c r="A1073" s="3">
        <v>33694</v>
      </c>
      <c r="B1073" s="4">
        <v>7.5131499999999997E-3</v>
      </c>
      <c r="C1073" s="6">
        <f t="shared" si="64"/>
        <v>2.2544605636150581E-3</v>
      </c>
      <c r="D1073" s="7">
        <f t="shared" si="67"/>
        <v>3.2756192685873085E-5</v>
      </c>
      <c r="E1073" s="14">
        <f t="shared" si="65"/>
        <v>10.171254202006663</v>
      </c>
      <c r="G1073"/>
      <c r="H1073" s="5">
        <f t="shared" si="66"/>
        <v>0.57233026030320189</v>
      </c>
    </row>
    <row r="1074" spans="1:8" s="5" customFormat="1" x14ac:dyDescent="0.2">
      <c r="A1074" s="3">
        <v>33695</v>
      </c>
      <c r="B1074" s="4">
        <v>7.4460200000000002E-3</v>
      </c>
      <c r="C1074" s="6">
        <f t="shared" si="64"/>
        <v>-8.9350006322247589E-3</v>
      </c>
      <c r="D1074" s="7">
        <f t="shared" si="67"/>
        <v>3.1886707367064303E-5</v>
      </c>
      <c r="E1074" s="14">
        <f t="shared" si="65"/>
        <v>7.8496374182078208</v>
      </c>
      <c r="G1074"/>
      <c r="H1074" s="5">
        <f t="shared" si="66"/>
        <v>0.56468316219862891</v>
      </c>
    </row>
    <row r="1075" spans="1:8" s="5" customFormat="1" x14ac:dyDescent="0.2">
      <c r="A1075" s="3">
        <v>33696</v>
      </c>
      <c r="B1075" s="4">
        <v>7.4710499999999999E-3</v>
      </c>
      <c r="C1075" s="6">
        <f t="shared" si="64"/>
        <v>3.3615273662976558E-3</v>
      </c>
      <c r="D1075" s="7">
        <f t="shared" si="67"/>
        <v>3.3393185458002176E-5</v>
      </c>
      <c r="E1075" s="14">
        <f t="shared" si="65"/>
        <v>9.9687703178922362</v>
      </c>
      <c r="G1075"/>
      <c r="H1075" s="5">
        <f t="shared" si="66"/>
        <v>0.57786837132691538</v>
      </c>
    </row>
    <row r="1076" spans="1:8" s="5" customFormat="1" x14ac:dyDescent="0.2">
      <c r="A1076" s="3">
        <v>33697</v>
      </c>
      <c r="B1076" s="4">
        <v>7.4906399999999998E-3</v>
      </c>
      <c r="C1076" s="6">
        <f t="shared" si="64"/>
        <v>2.6221213885598256E-3</v>
      </c>
      <c r="D1076" s="7">
        <f t="shared" si="67"/>
        <v>3.2699028697295238E-5</v>
      </c>
      <c r="E1076" s="14">
        <f t="shared" si="65"/>
        <v>10.11789837021589</v>
      </c>
      <c r="G1076"/>
      <c r="H1076" s="5">
        <f t="shared" si="66"/>
        <v>0.57183064536010342</v>
      </c>
    </row>
    <row r="1077" spans="1:8" s="5" customFormat="1" x14ac:dyDescent="0.2">
      <c r="A1077" s="3">
        <v>33700</v>
      </c>
      <c r="B1077" s="4">
        <v>7.53296E-3</v>
      </c>
      <c r="C1077" s="6">
        <f t="shared" si="64"/>
        <v>5.6497175141243215E-3</v>
      </c>
      <c r="D1077" s="7">
        <f t="shared" si="67"/>
        <v>3.188767198960082E-5</v>
      </c>
      <c r="E1077" s="14">
        <f t="shared" si="65"/>
        <v>9.352298973334225</v>
      </c>
      <c r="G1077"/>
      <c r="H1077" s="5">
        <f t="shared" si="66"/>
        <v>0.56469170340638819</v>
      </c>
    </row>
    <row r="1078" spans="1:8" s="5" customFormat="1" x14ac:dyDescent="0.2">
      <c r="A1078" s="3">
        <v>33701</v>
      </c>
      <c r="B1078" s="4">
        <v>7.5046899999999996E-3</v>
      </c>
      <c r="C1078" s="6">
        <f t="shared" si="64"/>
        <v>-3.7528408487500766E-3</v>
      </c>
      <c r="D1078" s="7">
        <f t="shared" si="67"/>
        <v>3.1888665970764189E-5</v>
      </c>
      <c r="E1078" s="14">
        <f t="shared" si="65"/>
        <v>9.9116041051435069</v>
      </c>
      <c r="G1078"/>
      <c r="H1078" s="5">
        <f t="shared" si="66"/>
        <v>0.56470050443367048</v>
      </c>
    </row>
    <row r="1079" spans="1:8" s="5" customFormat="1" x14ac:dyDescent="0.2">
      <c r="A1079" s="3">
        <v>33702</v>
      </c>
      <c r="B1079" s="4">
        <v>7.57576E-3</v>
      </c>
      <c r="C1079" s="6">
        <f t="shared" si="64"/>
        <v>9.4700780445295327E-3</v>
      </c>
      <c r="D1079" s="7">
        <f t="shared" si="67"/>
        <v>3.1329249889318816E-5</v>
      </c>
      <c r="E1079" s="14">
        <f t="shared" si="65"/>
        <v>7.5083817782757674</v>
      </c>
      <c r="G1079"/>
      <c r="H1079" s="5">
        <f t="shared" si="66"/>
        <v>0.55972537810357337</v>
      </c>
    </row>
    <row r="1080" spans="1:8" s="5" customFormat="1" x14ac:dyDescent="0.2">
      <c r="A1080" s="3">
        <v>33703</v>
      </c>
      <c r="B1080" s="4">
        <v>7.5574400000000003E-3</v>
      </c>
      <c r="C1080" s="6">
        <f t="shared" si="64"/>
        <v>-2.4182392261633975E-3</v>
      </c>
      <c r="D1080" s="7">
        <f t="shared" si="67"/>
        <v>3.316266469195935E-5</v>
      </c>
      <c r="E1080" s="14">
        <f t="shared" si="65"/>
        <v>10.137746576009906</v>
      </c>
      <c r="G1080"/>
      <c r="H1080" s="5">
        <f t="shared" si="66"/>
        <v>0.57587033863500336</v>
      </c>
    </row>
    <row r="1081" spans="1:8" s="5" customFormat="1" x14ac:dyDescent="0.2">
      <c r="A1081" s="3">
        <v>33704</v>
      </c>
      <c r="B1081" s="4">
        <v>7.5386400000000001E-3</v>
      </c>
      <c r="C1081" s="6">
        <f t="shared" si="64"/>
        <v>-2.4876148537071071E-3</v>
      </c>
      <c r="D1081" s="7">
        <f t="shared" si="67"/>
        <v>3.2304453139120053E-5</v>
      </c>
      <c r="E1081" s="14">
        <f t="shared" si="65"/>
        <v>10.148745883429948</v>
      </c>
      <c r="G1081"/>
      <c r="H1081" s="5">
        <f t="shared" si="66"/>
        <v>0.56837006553054892</v>
      </c>
    </row>
    <row r="1082" spans="1:8" s="5" customFormat="1" x14ac:dyDescent="0.2">
      <c r="A1082" s="3">
        <v>33707</v>
      </c>
      <c r="B1082" s="4">
        <v>7.5131499999999997E-3</v>
      </c>
      <c r="C1082" s="6">
        <f t="shared" si="64"/>
        <v>-3.3812464847771491E-3</v>
      </c>
      <c r="D1082" s="7">
        <f t="shared" si="67"/>
        <v>3.1483899455144029E-5</v>
      </c>
      <c r="E1082" s="14">
        <f t="shared" si="65"/>
        <v>10.002901749869677</v>
      </c>
      <c r="G1082"/>
      <c r="H1082" s="5">
        <f t="shared" si="66"/>
        <v>0.56110515462918376</v>
      </c>
    </row>
    <row r="1083" spans="1:8" s="5" customFormat="1" x14ac:dyDescent="0.2">
      <c r="A1083" s="3">
        <v>33708</v>
      </c>
      <c r="B1083" s="4">
        <v>7.53296E-3</v>
      </c>
      <c r="C1083" s="6">
        <f t="shared" si="64"/>
        <v>2.6367103012718122E-3</v>
      </c>
      <c r="D1083" s="7">
        <f t="shared" si="67"/>
        <v>3.0853908695750926E-5</v>
      </c>
      <c r="E1083" s="14">
        <f t="shared" si="65"/>
        <v>10.160919385458991</v>
      </c>
      <c r="G1083"/>
      <c r="H1083" s="5">
        <f t="shared" si="66"/>
        <v>0.55546294832104626</v>
      </c>
    </row>
    <row r="1084" spans="1:8" s="5" customFormat="1" x14ac:dyDescent="0.2">
      <c r="A1084" s="3">
        <v>33709</v>
      </c>
      <c r="B1084" s="4">
        <v>7.5086299999999996E-3</v>
      </c>
      <c r="C1084" s="6">
        <f t="shared" si="64"/>
        <v>-3.2298060788853731E-3</v>
      </c>
      <c r="D1084" s="7">
        <f t="shared" si="67"/>
        <v>3.0102934887447453E-5</v>
      </c>
      <c r="E1084" s="14">
        <f t="shared" si="65"/>
        <v>10.064355319182948</v>
      </c>
      <c r="G1084"/>
      <c r="H1084" s="5">
        <f t="shared" si="66"/>
        <v>0.54866141551459091</v>
      </c>
    </row>
    <row r="1085" spans="1:8" s="5" customFormat="1" x14ac:dyDescent="0.2">
      <c r="A1085" s="3">
        <v>33710</v>
      </c>
      <c r="B1085" s="4">
        <v>7.4710499999999999E-3</v>
      </c>
      <c r="C1085" s="6">
        <f t="shared" si="64"/>
        <v>-5.0049076862223509E-3</v>
      </c>
      <c r="D1085" s="7">
        <f t="shared" si="67"/>
        <v>2.948487668046565E-5</v>
      </c>
      <c r="E1085" s="14">
        <f t="shared" si="65"/>
        <v>9.5820754850859142</v>
      </c>
      <c r="G1085"/>
      <c r="H1085" s="5">
        <f t="shared" si="66"/>
        <v>0.54299978527128034</v>
      </c>
    </row>
    <row r="1086" spans="1:8" s="5" customFormat="1" x14ac:dyDescent="0.2">
      <c r="A1086" s="3">
        <v>33715</v>
      </c>
      <c r="B1086" s="4">
        <v>7.4570000000000001E-3</v>
      </c>
      <c r="C1086" s="6">
        <f t="shared" si="64"/>
        <v>-1.8805924200747989E-3</v>
      </c>
      <c r="D1086" s="7">
        <f t="shared" si="67"/>
        <v>2.9345507684672145E-5</v>
      </c>
      <c r="E1086" s="14">
        <f t="shared" si="65"/>
        <v>10.315854243685751</v>
      </c>
      <c r="G1086"/>
      <c r="H1086" s="5">
        <f t="shared" si="66"/>
        <v>0.54171494057919556</v>
      </c>
    </row>
    <row r="1087" spans="1:8" s="5" customFormat="1" x14ac:dyDescent="0.2">
      <c r="A1087" s="3">
        <v>33716</v>
      </c>
      <c r="B1087" s="4">
        <v>7.4599000000000002E-3</v>
      </c>
      <c r="C1087" s="6">
        <f t="shared" si="64"/>
        <v>3.888963390103426E-4</v>
      </c>
      <c r="D1087" s="7">
        <f t="shared" si="67"/>
        <v>2.8534610587596822E-5</v>
      </c>
      <c r="E1087" s="14">
        <f t="shared" si="65"/>
        <v>10.4590925581664</v>
      </c>
      <c r="G1087"/>
      <c r="H1087" s="5">
        <f t="shared" si="66"/>
        <v>0.53417797209915741</v>
      </c>
    </row>
    <row r="1088" spans="1:8" s="5" customFormat="1" x14ac:dyDescent="0.2">
      <c r="A1088" s="3">
        <v>33717</v>
      </c>
      <c r="B1088" s="4">
        <v>7.4460200000000002E-3</v>
      </c>
      <c r="C1088" s="6">
        <f t="shared" si="64"/>
        <v>-1.8606147535489709E-3</v>
      </c>
      <c r="D1088" s="7">
        <f t="shared" si="67"/>
        <v>2.7642824788732996E-5</v>
      </c>
      <c r="E1088" s="14">
        <f t="shared" si="65"/>
        <v>10.370907986734451</v>
      </c>
      <c r="G1088"/>
      <c r="H1088" s="5">
        <f t="shared" si="66"/>
        <v>0.52576444144438861</v>
      </c>
    </row>
    <row r="1089" spans="1:8" s="5" customFormat="1" x14ac:dyDescent="0.2">
      <c r="A1089" s="3">
        <v>33718</v>
      </c>
      <c r="B1089" s="4">
        <v>7.4377100000000002E-3</v>
      </c>
      <c r="C1089" s="6">
        <f t="shared" si="64"/>
        <v>-1.1160324576082374E-3</v>
      </c>
      <c r="D1089" s="7">
        <f t="shared" si="67"/>
        <v>2.6883076509394963E-5</v>
      </c>
      <c r="E1089" s="14">
        <f t="shared" si="65"/>
        <v>10.477682274413469</v>
      </c>
      <c r="G1089"/>
      <c r="H1089" s="5">
        <f t="shared" si="66"/>
        <v>0.51848892475534103</v>
      </c>
    </row>
    <row r="1090" spans="1:8" s="5" customFormat="1" x14ac:dyDescent="0.2">
      <c r="A1090" s="3">
        <v>33721</v>
      </c>
      <c r="B1090" s="4">
        <v>7.5131499999999997E-3</v>
      </c>
      <c r="C1090" s="6">
        <f t="shared" si="64"/>
        <v>1.0142906889351632E-2</v>
      </c>
      <c r="D1090" s="7">
        <f t="shared" si="67"/>
        <v>2.6077562537695541E-5</v>
      </c>
      <c r="E1090" s="14">
        <f t="shared" si="65"/>
        <v>6.6093365057445368</v>
      </c>
      <c r="G1090"/>
      <c r="H1090" s="5">
        <f t="shared" si="66"/>
        <v>0.51066194823675226</v>
      </c>
    </row>
    <row r="1091" spans="1:8" s="5" customFormat="1" x14ac:dyDescent="0.2">
      <c r="A1091" s="3">
        <v>33722</v>
      </c>
      <c r="B1091" s="4">
        <v>7.5216199999999997E-3</v>
      </c>
      <c r="C1091" s="6">
        <f t="shared" ref="C1091:C1154" si="68">(B1091-B1090)/B1090</f>
        <v>1.1273567012504749E-3</v>
      </c>
      <c r="D1091" s="7">
        <f t="shared" si="67"/>
        <v>2.8490596595327536E-5</v>
      </c>
      <c r="E1091" s="14">
        <f t="shared" si="65"/>
        <v>10.421327605751545</v>
      </c>
      <c r="G1091"/>
      <c r="H1091" s="5">
        <f t="shared" si="66"/>
        <v>0.53376583438177772</v>
      </c>
    </row>
    <row r="1092" spans="1:8" s="5" customFormat="1" x14ac:dyDescent="0.2">
      <c r="A1092" s="3">
        <v>33723</v>
      </c>
      <c r="B1092" s="4">
        <v>7.4934399999999996E-3</v>
      </c>
      <c r="C1092" s="6">
        <f t="shared" si="68"/>
        <v>-3.7465333265972018E-3</v>
      </c>
      <c r="D1092" s="7">
        <f t="shared" si="67"/>
        <v>2.7635373655484021E-5</v>
      </c>
      <c r="E1092" s="14">
        <f t="shared" ref="E1092:E1155" si="69">-LN(D1092)-C1092*C1092/D1092</f>
        <v>9.9884956531095259</v>
      </c>
      <c r="G1092"/>
      <c r="H1092" s="5">
        <f t="shared" si="66"/>
        <v>0.52569357667260896</v>
      </c>
    </row>
    <row r="1093" spans="1:8" s="5" customFormat="1" x14ac:dyDescent="0.2">
      <c r="A1093" s="3">
        <v>33724</v>
      </c>
      <c r="B1093" s="4">
        <v>7.5018799999999998E-3</v>
      </c>
      <c r="C1093" s="6">
        <f t="shared" si="68"/>
        <v>1.1263184865696108E-3</v>
      </c>
      <c r="D1093" s="7">
        <f t="shared" si="67"/>
        <v>2.7208106856719302E-5</v>
      </c>
      <c r="E1093" s="14">
        <f t="shared" si="69"/>
        <v>10.465370018659737</v>
      </c>
      <c r="G1093"/>
      <c r="H1093" s="5">
        <f t="shared" ref="H1093:H1156" si="70">SQRT(D1093)*100</f>
        <v>0.52161390756688319</v>
      </c>
    </row>
    <row r="1094" spans="1:8" s="5" customFormat="1" x14ac:dyDescent="0.2">
      <c r="A1094" s="3">
        <v>33725</v>
      </c>
      <c r="B1094" s="4">
        <v>7.5397700000000003E-3</v>
      </c>
      <c r="C1094" s="6">
        <f t="shared" si="68"/>
        <v>5.0507339493567607E-3</v>
      </c>
      <c r="D1094" s="7">
        <f t="shared" ref="D1094:D1157" si="71">$J$1*D1093+(1-$J$1)*C1093*C1093</f>
        <v>2.6393105339765424E-5</v>
      </c>
      <c r="E1094" s="14">
        <f t="shared" si="69"/>
        <v>9.5758707216433478</v>
      </c>
      <c r="G1094"/>
      <c r="H1094" s="5">
        <f t="shared" si="70"/>
        <v>0.51374220519405867</v>
      </c>
    </row>
    <row r="1095" spans="1:8" s="5" customFormat="1" x14ac:dyDescent="0.2">
      <c r="A1095" s="3">
        <v>33729</v>
      </c>
      <c r="B1095" s="4">
        <v>7.5159700000000003E-3</v>
      </c>
      <c r="C1095" s="6">
        <f t="shared" si="68"/>
        <v>-3.1565949624458088E-3</v>
      </c>
      <c r="D1095" s="7">
        <f t="shared" si="71"/>
        <v>2.6365356062668864E-5</v>
      </c>
      <c r="E1095" s="14">
        <f t="shared" si="69"/>
        <v>10.165536023870626</v>
      </c>
      <c r="G1095"/>
      <c r="H1095" s="5">
        <f t="shared" si="70"/>
        <v>0.51347206411516555</v>
      </c>
    </row>
    <row r="1096" spans="1:8" s="5" customFormat="1" x14ac:dyDescent="0.2">
      <c r="A1096" s="3">
        <v>33730</v>
      </c>
      <c r="B1096" s="4">
        <v>7.5522999999999996E-3</v>
      </c>
      <c r="C1096" s="6">
        <f t="shared" si="68"/>
        <v>4.8337074256548851E-3</v>
      </c>
      <c r="D1096" s="7">
        <f t="shared" si="71"/>
        <v>2.5850039718088764E-5</v>
      </c>
      <c r="E1096" s="14">
        <f t="shared" si="69"/>
        <v>9.6593418798169886</v>
      </c>
      <c r="G1096"/>
      <c r="H1096" s="5">
        <f t="shared" si="70"/>
        <v>0.50842934335154932</v>
      </c>
    </row>
    <row r="1097" spans="1:8" s="5" customFormat="1" x14ac:dyDescent="0.2">
      <c r="A1097" s="3">
        <v>33731</v>
      </c>
      <c r="B1097" s="4">
        <v>7.5474432000000001E-3</v>
      </c>
      <c r="C1097" s="6">
        <f t="shared" si="68"/>
        <v>-6.4308886034711765E-4</v>
      </c>
      <c r="D1097" s="7">
        <f t="shared" si="71"/>
        <v>2.5771952931885484E-5</v>
      </c>
      <c r="E1097" s="14">
        <f t="shared" si="69"/>
        <v>10.550176723775863</v>
      </c>
      <c r="G1097"/>
      <c r="H1097" s="5">
        <f t="shared" si="70"/>
        <v>0.50766084083653218</v>
      </c>
    </row>
    <row r="1098" spans="1:8" s="5" customFormat="1" x14ac:dyDescent="0.2">
      <c r="A1098" s="3">
        <v>33732</v>
      </c>
      <c r="B1098" s="4">
        <v>7.5474432000000001E-3</v>
      </c>
      <c r="C1098" s="6">
        <f t="shared" si="68"/>
        <v>0</v>
      </c>
      <c r="D1098" s="7">
        <f t="shared" si="71"/>
        <v>2.4975209923842195E-5</v>
      </c>
      <c r="E1098" s="14">
        <f t="shared" si="69"/>
        <v>10.597626828105934</v>
      </c>
      <c r="G1098"/>
      <c r="H1098" s="5">
        <f t="shared" si="70"/>
        <v>0.49975203775314608</v>
      </c>
    </row>
    <row r="1099" spans="1:8" s="5" customFormat="1" x14ac:dyDescent="0.2">
      <c r="A1099" s="3">
        <v>33735</v>
      </c>
      <c r="B1099" s="4">
        <v>7.5086299999999996E-3</v>
      </c>
      <c r="C1099" s="6">
        <f t="shared" si="68"/>
        <v>-5.1425627158082432E-3</v>
      </c>
      <c r="D1099" s="7">
        <f t="shared" si="71"/>
        <v>2.4190506156915027E-5</v>
      </c>
      <c r="E1099" s="14">
        <f t="shared" si="69"/>
        <v>9.5363135198954616</v>
      </c>
      <c r="G1099"/>
      <c r="H1099" s="5">
        <f t="shared" si="70"/>
        <v>0.49183845068187809</v>
      </c>
    </row>
    <row r="1100" spans="1:8" s="5" customFormat="1" x14ac:dyDescent="0.2">
      <c r="A1100" s="3">
        <v>33736</v>
      </c>
      <c r="B1100" s="4">
        <v>7.6190499999999996E-3</v>
      </c>
      <c r="C1100" s="6">
        <f t="shared" si="68"/>
        <v>1.4705745255792331E-2</v>
      </c>
      <c r="D1100" s="7">
        <f t="shared" si="71"/>
        <v>2.4261370677946237E-5</v>
      </c>
      <c r="E1100" s="14">
        <f t="shared" si="69"/>
        <v>1.7129101649625067</v>
      </c>
      <c r="G1100"/>
      <c r="H1100" s="5">
        <f t="shared" si="70"/>
        <v>0.49255832830179858</v>
      </c>
    </row>
    <row r="1101" spans="1:8" s="5" customFormat="1" x14ac:dyDescent="0.2">
      <c r="A1101" s="3">
        <v>33737</v>
      </c>
      <c r="B1101" s="4">
        <v>7.6952699999999997E-3</v>
      </c>
      <c r="C1101" s="6">
        <f t="shared" si="68"/>
        <v>1.0003871873790053E-2</v>
      </c>
      <c r="D1101" s="7">
        <f t="shared" si="71"/>
        <v>3.0293801200689814E-5</v>
      </c>
      <c r="E1101" s="14">
        <f t="shared" si="69"/>
        <v>7.1010053816870293</v>
      </c>
      <c r="G1101"/>
      <c r="H1101" s="5">
        <f t="shared" si="70"/>
        <v>0.55039804869466802</v>
      </c>
    </row>
    <row r="1102" spans="1:8" s="5" customFormat="1" x14ac:dyDescent="0.2">
      <c r="A1102" s="3">
        <v>33738</v>
      </c>
      <c r="B1102" s="4">
        <v>7.6834399999999997E-3</v>
      </c>
      <c r="C1102" s="6">
        <f t="shared" si="68"/>
        <v>-1.5373079826958638E-3</v>
      </c>
      <c r="D1102" s="7">
        <f t="shared" si="71"/>
        <v>3.248635510457085E-5</v>
      </c>
      <c r="E1102" s="14">
        <f t="shared" si="69"/>
        <v>10.261942446742923</v>
      </c>
      <c r="G1102"/>
      <c r="H1102" s="5">
        <f t="shared" si="70"/>
        <v>0.56996802633630994</v>
      </c>
    </row>
    <row r="1103" spans="1:8" s="5" customFormat="1" x14ac:dyDescent="0.2">
      <c r="A1103" s="3">
        <v>33739</v>
      </c>
      <c r="B1103" s="4">
        <v>7.6982300000000004E-3</v>
      </c>
      <c r="C1103" s="6">
        <f t="shared" si="68"/>
        <v>1.9249190466770921E-3</v>
      </c>
      <c r="D1103" s="7">
        <f t="shared" si="71"/>
        <v>3.1539910111345259E-5</v>
      </c>
      <c r="E1103" s="14">
        <f t="shared" si="69"/>
        <v>10.246776677519744</v>
      </c>
      <c r="G1103"/>
      <c r="H1103" s="5">
        <f t="shared" si="70"/>
        <v>0.5616040429995609</v>
      </c>
    </row>
    <row r="1104" spans="1:8" s="5" customFormat="1" x14ac:dyDescent="0.2">
      <c r="A1104" s="3">
        <v>33742</v>
      </c>
      <c r="B1104" s="4">
        <v>7.7718199999999996E-3</v>
      </c>
      <c r="C1104" s="6">
        <f t="shared" si="68"/>
        <v>9.5593402639307015E-3</v>
      </c>
      <c r="D1104" s="7">
        <f t="shared" si="71"/>
        <v>3.0665366393518205E-5</v>
      </c>
      <c r="E1104" s="14">
        <f t="shared" si="69"/>
        <v>7.4124355505078832</v>
      </c>
      <c r="G1104"/>
      <c r="H1104" s="5">
        <f t="shared" si="70"/>
        <v>0.55376318398317348</v>
      </c>
    </row>
    <row r="1105" spans="1:8" s="5" customFormat="1" x14ac:dyDescent="0.2">
      <c r="A1105" s="3">
        <v>33743</v>
      </c>
      <c r="B1105" s="4">
        <v>7.7531400000000004E-3</v>
      </c>
      <c r="C1105" s="6">
        <f t="shared" si="68"/>
        <v>-2.4035554091576001E-3</v>
      </c>
      <c r="D1105" s="7">
        <f t="shared" si="71"/>
        <v>3.2573009043281038E-5</v>
      </c>
      <c r="E1105" s="14">
        <f t="shared" si="69"/>
        <v>10.154668713568421</v>
      </c>
      <c r="G1105"/>
      <c r="H1105" s="5">
        <f t="shared" si="70"/>
        <v>0.57072768500644011</v>
      </c>
    </row>
    <row r="1106" spans="1:8" s="5" customFormat="1" x14ac:dyDescent="0.2">
      <c r="A1106" s="3">
        <v>33744</v>
      </c>
      <c r="B1106" s="4">
        <v>7.7309600000000003E-3</v>
      </c>
      <c r="C1106" s="6">
        <f t="shared" si="68"/>
        <v>-2.8607764080101888E-3</v>
      </c>
      <c r="D1106" s="7">
        <f t="shared" si="71"/>
        <v>3.1731099501081343E-5</v>
      </c>
      <c r="E1106" s="14">
        <f t="shared" si="69"/>
        <v>10.100294672922306</v>
      </c>
      <c r="G1106"/>
      <c r="H1106" s="5">
        <f t="shared" si="70"/>
        <v>0.56330364370454178</v>
      </c>
    </row>
    <row r="1107" spans="1:8" s="5" customFormat="1" x14ac:dyDescent="0.2">
      <c r="A1107" s="3">
        <v>33745</v>
      </c>
      <c r="B1107" s="4">
        <v>7.6746000000000002E-3</v>
      </c>
      <c r="C1107" s="6">
        <f t="shared" si="68"/>
        <v>-7.2901683620145603E-3</v>
      </c>
      <c r="D1107" s="7">
        <f t="shared" si="71"/>
        <v>3.0991267281574926E-5</v>
      </c>
      <c r="E1107" s="14">
        <f t="shared" si="69"/>
        <v>8.6669170169448932</v>
      </c>
      <c r="G1107"/>
      <c r="H1107" s="5">
        <f t="shared" si="70"/>
        <v>0.55669800863282171</v>
      </c>
    </row>
    <row r="1108" spans="1:8" s="5" customFormat="1" x14ac:dyDescent="0.2">
      <c r="A1108" s="3">
        <v>33746</v>
      </c>
      <c r="B1108" s="4">
        <v>7.7249900000000002E-3</v>
      </c>
      <c r="C1108" s="6">
        <f t="shared" si="68"/>
        <v>6.5658145049904857E-3</v>
      </c>
      <c r="D1108" s="7">
        <f t="shared" si="71"/>
        <v>3.1687371041427553E-5</v>
      </c>
      <c r="E1108" s="14">
        <f t="shared" si="69"/>
        <v>8.99911595786884</v>
      </c>
      <c r="G1108"/>
      <c r="H1108" s="5">
        <f t="shared" si="70"/>
        <v>0.56291536700846556</v>
      </c>
    </row>
    <row r="1109" spans="1:8" s="5" customFormat="1" x14ac:dyDescent="0.2">
      <c r="A1109" s="3">
        <v>33750</v>
      </c>
      <c r="B1109" s="4">
        <v>7.7429300000000003E-3</v>
      </c>
      <c r="C1109" s="6">
        <f t="shared" si="68"/>
        <v>2.3223331033438415E-3</v>
      </c>
      <c r="D1109" s="7">
        <f t="shared" si="71"/>
        <v>3.2046259607827827E-5</v>
      </c>
      <c r="E1109" s="14">
        <f t="shared" si="69"/>
        <v>10.180034905879594</v>
      </c>
      <c r="G1109"/>
      <c r="H1109" s="5">
        <f t="shared" si="70"/>
        <v>0.56609415831492049</v>
      </c>
    </row>
    <row r="1110" spans="1:8" s="5" customFormat="1" x14ac:dyDescent="0.2">
      <c r="A1110" s="3">
        <v>33751</v>
      </c>
      <c r="B1110" s="4">
        <v>7.7011900000000001E-3</v>
      </c>
      <c r="C1110" s="6">
        <f t="shared" si="68"/>
        <v>-5.3907241832226536E-3</v>
      </c>
      <c r="D1110" s="7">
        <f t="shared" si="71"/>
        <v>3.1208839943340409E-5</v>
      </c>
      <c r="E1110" s="14">
        <f t="shared" si="69"/>
        <v>9.4436657113728906</v>
      </c>
      <c r="G1110"/>
      <c r="H1110" s="5">
        <f t="shared" si="70"/>
        <v>0.55864872633292928</v>
      </c>
    </row>
    <row r="1111" spans="1:8" s="5" customFormat="1" x14ac:dyDescent="0.2">
      <c r="A1111" s="3">
        <v>33752</v>
      </c>
      <c r="B1111" s="4">
        <v>7.71903E-3</v>
      </c>
      <c r="C1111" s="6">
        <f t="shared" si="68"/>
        <v>2.3165251084572474E-3</v>
      </c>
      <c r="D1111" s="7">
        <f t="shared" si="71"/>
        <v>3.1141321968182298E-5</v>
      </c>
      <c r="E1111" s="14">
        <f t="shared" si="69"/>
        <v>10.204654427011208</v>
      </c>
      <c r="G1111"/>
      <c r="H1111" s="5">
        <f t="shared" si="70"/>
        <v>0.55804410191473486</v>
      </c>
    </row>
    <row r="1112" spans="1:8" s="5" customFormat="1" x14ac:dyDescent="0.2">
      <c r="A1112" s="3">
        <v>33753</v>
      </c>
      <c r="B1112" s="4">
        <v>7.8400599999999994E-3</v>
      </c>
      <c r="C1112" s="6">
        <f t="shared" si="68"/>
        <v>1.5679431223871314E-2</v>
      </c>
      <c r="D1112" s="7">
        <f t="shared" si="71"/>
        <v>3.0331488302898351E-5</v>
      </c>
      <c r="E1112" s="14">
        <f t="shared" si="69"/>
        <v>2.2980653335179699</v>
      </c>
      <c r="G1112"/>
      <c r="H1112" s="5">
        <f t="shared" si="70"/>
        <v>0.55074030452562983</v>
      </c>
    </row>
    <row r="1113" spans="1:8" s="5" customFormat="1" x14ac:dyDescent="0.2">
      <c r="A1113" s="3">
        <v>33756</v>
      </c>
      <c r="B1113" s="4">
        <v>7.8549999999999991E-3</v>
      </c>
      <c r="C1113" s="6">
        <f t="shared" si="68"/>
        <v>1.905597661242356E-3</v>
      </c>
      <c r="D1113" s="7">
        <f t="shared" si="71"/>
        <v>3.7102759593435451E-5</v>
      </c>
      <c r="E1113" s="14">
        <f t="shared" si="69"/>
        <v>10.103947716334371</v>
      </c>
      <c r="G1113"/>
      <c r="H1113" s="5">
        <f t="shared" si="70"/>
        <v>0.60912034601903964</v>
      </c>
    </row>
    <row r="1114" spans="1:8" s="5" customFormat="1" x14ac:dyDescent="0.2">
      <c r="A1114" s="3">
        <v>33757</v>
      </c>
      <c r="B1114" s="4">
        <v>7.8419100000000005E-3</v>
      </c>
      <c r="C1114" s="6">
        <f t="shared" si="68"/>
        <v>-1.6664544875873444E-3</v>
      </c>
      <c r="D1114" s="7">
        <f t="shared" si="71"/>
        <v>3.6051109633823197E-5</v>
      </c>
      <c r="E1114" s="14">
        <f t="shared" si="69"/>
        <v>10.153541427958604</v>
      </c>
      <c r="G1114"/>
      <c r="H1114" s="5">
        <f t="shared" si="70"/>
        <v>0.60042576255373314</v>
      </c>
    </row>
    <row r="1115" spans="1:8" s="5" customFormat="1" x14ac:dyDescent="0.2">
      <c r="A1115" s="3">
        <v>33758</v>
      </c>
      <c r="B1115" s="4">
        <v>7.8382199999999999E-3</v>
      </c>
      <c r="C1115" s="6">
        <f t="shared" si="68"/>
        <v>-4.7054862909681912E-4</v>
      </c>
      <c r="D1115" s="7">
        <f t="shared" si="71"/>
        <v>3.5005662413064784E-5</v>
      </c>
      <c r="E1115" s="14">
        <f t="shared" si="69"/>
        <v>10.253675577851604</v>
      </c>
      <c r="G1115"/>
      <c r="H1115" s="5">
        <f t="shared" si="70"/>
        <v>0.59165583249947584</v>
      </c>
    </row>
    <row r="1116" spans="1:8" s="5" customFormat="1" x14ac:dyDescent="0.2">
      <c r="A1116" s="3">
        <v>33759</v>
      </c>
      <c r="B1116" s="4">
        <v>7.8431400000000002E-3</v>
      </c>
      <c r="C1116" s="6">
        <f t="shared" si="68"/>
        <v>6.2769353246021049E-4</v>
      </c>
      <c r="D1116" s="7">
        <f t="shared" si="71"/>
        <v>3.3912765525967517E-5</v>
      </c>
      <c r="E1116" s="14">
        <f t="shared" si="69"/>
        <v>10.280101030786904</v>
      </c>
      <c r="G1116"/>
      <c r="H1116" s="5">
        <f t="shared" si="70"/>
        <v>0.58234667961590991</v>
      </c>
    </row>
    <row r="1117" spans="1:8" s="5" customFormat="1" x14ac:dyDescent="0.2">
      <c r="A1117" s="3">
        <v>33760</v>
      </c>
      <c r="B1117" s="4">
        <v>7.8957799999999998E-3</v>
      </c>
      <c r="C1117" s="6">
        <f t="shared" si="68"/>
        <v>6.7115976509407749E-3</v>
      </c>
      <c r="D1117" s="7">
        <f t="shared" si="71"/>
        <v>3.2859629143853387E-5</v>
      </c>
      <c r="E1117" s="14">
        <f t="shared" si="69"/>
        <v>8.9524181532941434</v>
      </c>
      <c r="G1117"/>
      <c r="H1117" s="5">
        <f t="shared" si="70"/>
        <v>0.57323319115219928</v>
      </c>
    </row>
    <row r="1118" spans="1:8" s="5" customFormat="1" x14ac:dyDescent="0.2">
      <c r="A1118" s="3">
        <v>33763</v>
      </c>
      <c r="B1118" s="4">
        <v>7.87092E-3</v>
      </c>
      <c r="C1118" s="6">
        <f t="shared" si="68"/>
        <v>-3.1485173092461812E-3</v>
      </c>
      <c r="D1118" s="7">
        <f t="shared" si="71"/>
        <v>3.3242502102983178E-5</v>
      </c>
      <c r="E1118" s="14">
        <f t="shared" si="69"/>
        <v>10.013473883111521</v>
      </c>
      <c r="G1118"/>
      <c r="H1118" s="5">
        <f t="shared" si="70"/>
        <v>0.57656311105535696</v>
      </c>
    </row>
    <row r="1119" spans="1:8" s="5" customFormat="1" x14ac:dyDescent="0.2">
      <c r="A1119" s="3">
        <v>33764</v>
      </c>
      <c r="B1119" s="4">
        <v>7.8492900000000001E-3</v>
      </c>
      <c r="C1119" s="6">
        <f t="shared" si="68"/>
        <v>-2.7480904392370793E-3</v>
      </c>
      <c r="D1119" s="7">
        <f t="shared" si="71"/>
        <v>3.2509510400181202E-5</v>
      </c>
      <c r="E1119" s="14">
        <f t="shared" si="69"/>
        <v>10.101676598075157</v>
      </c>
      <c r="G1119"/>
      <c r="H1119" s="5">
        <f t="shared" si="70"/>
        <v>0.57017111817577359</v>
      </c>
    </row>
    <row r="1120" spans="1:8" s="5" customFormat="1" x14ac:dyDescent="0.2">
      <c r="A1120" s="3">
        <v>33765</v>
      </c>
      <c r="B1120" s="4">
        <v>7.8400599999999994E-3</v>
      </c>
      <c r="C1120" s="6">
        <f t="shared" si="68"/>
        <v>-1.1759025338598391E-3</v>
      </c>
      <c r="D1120" s="7">
        <f t="shared" si="71"/>
        <v>3.1725362773381178E-5</v>
      </c>
      <c r="E1120" s="14">
        <f t="shared" si="69"/>
        <v>10.314809209328253</v>
      </c>
      <c r="G1120"/>
      <c r="H1120" s="5">
        <f t="shared" si="70"/>
        <v>0.56325272101767232</v>
      </c>
    </row>
    <row r="1121" spans="1:8" s="5" customFormat="1" x14ac:dyDescent="0.2">
      <c r="A1121" s="3">
        <v>33766</v>
      </c>
      <c r="B1121" s="4">
        <v>7.8400599999999994E-3</v>
      </c>
      <c r="C1121" s="6">
        <f t="shared" si="68"/>
        <v>0</v>
      </c>
      <c r="D1121" s="7">
        <f t="shared" si="71"/>
        <v>3.07720188315461E-5</v>
      </c>
      <c r="E1121" s="14">
        <f t="shared" si="69"/>
        <v>10.388904760397603</v>
      </c>
      <c r="G1121"/>
      <c r="H1121" s="5">
        <f t="shared" si="70"/>
        <v>0.55472532691004917</v>
      </c>
    </row>
    <row r="1122" spans="1:8" s="5" customFormat="1" x14ac:dyDescent="0.2">
      <c r="A1122" s="3">
        <v>33767</v>
      </c>
      <c r="B1122" s="4">
        <v>7.8988900000000004E-3</v>
      </c>
      <c r="C1122" s="6">
        <f t="shared" si="68"/>
        <v>7.5037691038080112E-3</v>
      </c>
      <c r="D1122" s="7">
        <f t="shared" si="71"/>
        <v>2.9805183350815403E-5</v>
      </c>
      <c r="E1122" s="14">
        <f t="shared" si="69"/>
        <v>8.5316752677840135</v>
      </c>
      <c r="G1122"/>
      <c r="H1122" s="5">
        <f t="shared" si="70"/>
        <v>0.5459412363140872</v>
      </c>
    </row>
    <row r="1123" spans="1:8" s="5" customFormat="1" x14ac:dyDescent="0.2">
      <c r="A1123" s="3">
        <v>33770</v>
      </c>
      <c r="B1123" s="4">
        <v>7.8957799999999998E-3</v>
      </c>
      <c r="C1123" s="6">
        <f t="shared" si="68"/>
        <v>-3.9372620710006242E-4</v>
      </c>
      <c r="D1123" s="7">
        <f t="shared" si="71"/>
        <v>3.0637837927120557E-5</v>
      </c>
      <c r="E1123" s="14">
        <f t="shared" si="69"/>
        <v>10.38821501215919</v>
      </c>
      <c r="G1123"/>
      <c r="H1123" s="5">
        <f t="shared" si="70"/>
        <v>0.55351457006225735</v>
      </c>
    </row>
    <row r="1124" spans="1:8" s="5" customFormat="1" x14ac:dyDescent="0.2">
      <c r="A1124" s="3">
        <v>33771</v>
      </c>
      <c r="B1124" s="4">
        <v>7.8895500000000004E-3</v>
      </c>
      <c r="C1124" s="6">
        <f t="shared" si="68"/>
        <v>-7.8902907629131388E-4</v>
      </c>
      <c r="D1124" s="7">
        <f t="shared" si="71"/>
        <v>2.9680088948394467E-5</v>
      </c>
      <c r="E1124" s="14">
        <f t="shared" si="69"/>
        <v>10.40405823246426</v>
      </c>
      <c r="G1124"/>
      <c r="H1124" s="5">
        <f t="shared" si="70"/>
        <v>0.54479435522400987</v>
      </c>
    </row>
    <row r="1125" spans="1:8" s="5" customFormat="1" x14ac:dyDescent="0.2">
      <c r="A1125" s="3">
        <v>33772</v>
      </c>
      <c r="B1125" s="4">
        <v>7.8771199999999996E-3</v>
      </c>
      <c r="C1125" s="6">
        <f t="shared" si="68"/>
        <v>-1.5755017713305287E-3</v>
      </c>
      <c r="D1125" s="7">
        <f t="shared" si="71"/>
        <v>2.8767121766471632E-5</v>
      </c>
      <c r="E1125" s="14">
        <f t="shared" si="69"/>
        <v>10.369991221005298</v>
      </c>
      <c r="G1125"/>
      <c r="H1125" s="5">
        <f t="shared" si="70"/>
        <v>0.53634990226969959</v>
      </c>
    </row>
    <row r="1126" spans="1:8" s="5" customFormat="1" x14ac:dyDescent="0.2">
      <c r="A1126" s="3">
        <v>33773</v>
      </c>
      <c r="B1126" s="4">
        <v>7.8876799999999993E-3</v>
      </c>
      <c r="C1126" s="6">
        <f t="shared" si="68"/>
        <v>1.3405914852128362E-3</v>
      </c>
      <c r="D1126" s="7">
        <f t="shared" si="71"/>
        <v>2.7941267945404324E-5</v>
      </c>
      <c r="E1126" s="14">
        <f t="shared" si="69"/>
        <v>10.421085710489519</v>
      </c>
      <c r="G1126"/>
      <c r="H1126" s="5">
        <f t="shared" si="70"/>
        <v>0.5285950051353524</v>
      </c>
    </row>
    <row r="1127" spans="1:8" s="5" customFormat="1" x14ac:dyDescent="0.2">
      <c r="A1127" s="3">
        <v>33774</v>
      </c>
      <c r="B1127" s="4">
        <v>7.8876799999999993E-3</v>
      </c>
      <c r="C1127" s="6">
        <f t="shared" si="68"/>
        <v>0</v>
      </c>
      <c r="D1127" s="7">
        <f t="shared" si="71"/>
        <v>2.7119839015813594E-5</v>
      </c>
      <c r="E1127" s="14">
        <f t="shared" si="69"/>
        <v>10.51524503090477</v>
      </c>
      <c r="G1127"/>
      <c r="H1127" s="5">
        <f t="shared" si="70"/>
        <v>0.52076711700925971</v>
      </c>
    </row>
    <row r="1128" spans="1:8" s="5" customFormat="1" x14ac:dyDescent="0.2">
      <c r="A1128" s="3">
        <v>33777</v>
      </c>
      <c r="B1128" s="4">
        <v>7.8696800000000004E-3</v>
      </c>
      <c r="C1128" s="6">
        <f t="shared" si="68"/>
        <v>-2.2820398393442586E-3</v>
      </c>
      <c r="D1128" s="7">
        <f t="shared" si="71"/>
        <v>2.6267752490853026E-5</v>
      </c>
      <c r="E1128" s="14">
        <f t="shared" si="69"/>
        <v>10.3489137954412</v>
      </c>
      <c r="G1128"/>
      <c r="H1128" s="5">
        <f t="shared" si="70"/>
        <v>0.51252075558803489</v>
      </c>
    </row>
    <row r="1129" spans="1:8" s="5" customFormat="1" x14ac:dyDescent="0.2">
      <c r="A1129" s="3">
        <v>33778</v>
      </c>
      <c r="B1129" s="4">
        <v>7.8628699999999992E-3</v>
      </c>
      <c r="C1129" s="6">
        <f t="shared" si="68"/>
        <v>-8.6534649439382408E-4</v>
      </c>
      <c r="D1129" s="7">
        <f t="shared" si="71"/>
        <v>2.5606060437087804E-5</v>
      </c>
      <c r="E1129" s="14">
        <f t="shared" si="69"/>
        <v>10.543437462589752</v>
      </c>
      <c r="G1129"/>
      <c r="H1129" s="5">
        <f t="shared" si="70"/>
        <v>0.50602431203537845</v>
      </c>
    </row>
    <row r="1130" spans="1:8" s="5" customFormat="1" x14ac:dyDescent="0.2">
      <c r="A1130" s="3">
        <v>33779</v>
      </c>
      <c r="B1130" s="4">
        <v>7.9082600000000003E-3</v>
      </c>
      <c r="C1130" s="6">
        <f t="shared" si="68"/>
        <v>5.7727013164405689E-3</v>
      </c>
      <c r="D1130" s="7">
        <f t="shared" si="71"/>
        <v>2.4825063332708371E-5</v>
      </c>
      <c r="E1130" s="14">
        <f t="shared" si="69"/>
        <v>9.261300483726842</v>
      </c>
      <c r="G1130"/>
      <c r="H1130" s="5">
        <f t="shared" si="70"/>
        <v>0.49824756228915329</v>
      </c>
    </row>
    <row r="1131" spans="1:8" s="5" customFormat="1" x14ac:dyDescent="0.2">
      <c r="A1131" s="3">
        <v>33780</v>
      </c>
      <c r="B1131" s="4">
        <v>7.9776599999999993E-3</v>
      </c>
      <c r="C1131" s="6">
        <f t="shared" si="68"/>
        <v>8.7756345896567601E-3</v>
      </c>
      <c r="D1131" s="7">
        <f t="shared" si="71"/>
        <v>2.509209655476847E-5</v>
      </c>
      <c r="E1131" s="14">
        <f t="shared" si="69"/>
        <v>7.5237935193202512</v>
      </c>
      <c r="G1131"/>
      <c r="H1131" s="5">
        <f t="shared" si="70"/>
        <v>0.50092011892884147</v>
      </c>
    </row>
    <row r="1132" spans="1:8" s="5" customFormat="1" x14ac:dyDescent="0.2">
      <c r="A1132" s="3">
        <v>33781</v>
      </c>
      <c r="B1132" s="4">
        <v>7.97257E-3</v>
      </c>
      <c r="C1132" s="6">
        <f t="shared" si="68"/>
        <v>-6.38031703532021E-4</v>
      </c>
      <c r="D1132" s="7">
        <f t="shared" si="71"/>
        <v>2.6723376433125815E-5</v>
      </c>
      <c r="E1132" s="14">
        <f t="shared" si="69"/>
        <v>10.514738582035219</v>
      </c>
      <c r="G1132"/>
      <c r="H1132" s="5">
        <f t="shared" si="70"/>
        <v>0.51694657783107356</v>
      </c>
    </row>
    <row r="1133" spans="1:8" s="5" customFormat="1" x14ac:dyDescent="0.2">
      <c r="A1133" s="3">
        <v>33784</v>
      </c>
      <c r="B1133" s="4">
        <v>7.99361E-3</v>
      </c>
      <c r="C1133" s="6">
        <f t="shared" si="68"/>
        <v>2.6390486380175964E-3</v>
      </c>
      <c r="D1133" s="7">
        <f t="shared" si="71"/>
        <v>2.5896536798544689E-5</v>
      </c>
      <c r="E1133" s="14">
        <f t="shared" si="69"/>
        <v>10.292462737163325</v>
      </c>
      <c r="G1133"/>
      <c r="H1133" s="5">
        <f t="shared" si="70"/>
        <v>0.50888639988257389</v>
      </c>
    </row>
    <row r="1134" spans="1:8" s="5" customFormat="1" x14ac:dyDescent="0.2">
      <c r="A1134" s="3">
        <v>33785</v>
      </c>
      <c r="B1134" s="4">
        <v>7.9491300000000004E-3</v>
      </c>
      <c r="C1134" s="6">
        <f t="shared" si="68"/>
        <v>-5.5644446001242897E-3</v>
      </c>
      <c r="D1134" s="7">
        <f t="shared" si="71"/>
        <v>2.5301707779914078E-5</v>
      </c>
      <c r="E1134" s="14">
        <f t="shared" si="69"/>
        <v>9.3608855484307583</v>
      </c>
      <c r="G1134"/>
      <c r="H1134" s="5">
        <f t="shared" si="70"/>
        <v>0.50300802955732304</v>
      </c>
    </row>
    <row r="1135" spans="1:8" s="5" customFormat="1" x14ac:dyDescent="0.2">
      <c r="A1135" s="3">
        <v>33786</v>
      </c>
      <c r="B1135" s="4">
        <v>8.0128200000000004E-3</v>
      </c>
      <c r="C1135" s="6">
        <f t="shared" si="68"/>
        <v>8.0121975612425407E-3</v>
      </c>
      <c r="D1135" s="7">
        <f t="shared" si="71"/>
        <v>2.5479583026690377E-5</v>
      </c>
      <c r="E1135" s="14">
        <f t="shared" si="69"/>
        <v>8.0581527029378677</v>
      </c>
      <c r="G1135"/>
      <c r="H1135" s="5">
        <f t="shared" si="70"/>
        <v>0.50477304827704872</v>
      </c>
    </row>
    <row r="1136" spans="1:8" s="5" customFormat="1" x14ac:dyDescent="0.2">
      <c r="A1136" s="3">
        <v>33787</v>
      </c>
      <c r="B1136" s="4">
        <v>8.0309999999999999E-3</v>
      </c>
      <c r="C1136" s="6">
        <f t="shared" si="68"/>
        <v>2.2688641452072535E-3</v>
      </c>
      <c r="D1136" s="7">
        <f t="shared" si="71"/>
        <v>2.6696004298018623E-5</v>
      </c>
      <c r="E1136" s="14">
        <f t="shared" si="69"/>
        <v>10.338168378597693</v>
      </c>
      <c r="G1136"/>
      <c r="H1136" s="5">
        <f t="shared" si="70"/>
        <v>0.51668176180332337</v>
      </c>
    </row>
    <row r="1137" spans="1:8" s="5" customFormat="1" x14ac:dyDescent="0.2">
      <c r="A1137" s="3">
        <v>33788</v>
      </c>
      <c r="B1137" s="4">
        <v>8.0099999999999998E-3</v>
      </c>
      <c r="C1137" s="6">
        <f t="shared" si="68"/>
        <v>-2.6148673888681589E-3</v>
      </c>
      <c r="D1137" s="7">
        <f t="shared" si="71"/>
        <v>2.6018972926574301E-5</v>
      </c>
      <c r="E1137" s="14">
        <f t="shared" si="69"/>
        <v>10.293894344199105</v>
      </c>
      <c r="G1137"/>
      <c r="H1137" s="5">
        <f t="shared" si="70"/>
        <v>0.51008796228272535</v>
      </c>
    </row>
    <row r="1138" spans="1:8" s="5" customFormat="1" x14ac:dyDescent="0.2">
      <c r="A1138" s="3">
        <v>33791</v>
      </c>
      <c r="B1138" s="4">
        <v>8.0372900000000008E-3</v>
      </c>
      <c r="C1138" s="6">
        <f t="shared" si="68"/>
        <v>3.4069912609239693E-3</v>
      </c>
      <c r="D1138" s="7">
        <f t="shared" si="71"/>
        <v>2.5416305344650476E-5</v>
      </c>
      <c r="E1138" s="14">
        <f t="shared" si="69"/>
        <v>10.123421110777763</v>
      </c>
      <c r="G1138"/>
      <c r="H1138" s="5">
        <f t="shared" si="70"/>
        <v>0.50414586524785143</v>
      </c>
    </row>
    <row r="1139" spans="1:8" s="5" customFormat="1" x14ac:dyDescent="0.2">
      <c r="A1139" s="3">
        <v>33792</v>
      </c>
      <c r="B1139" s="4">
        <v>8.03859E-3</v>
      </c>
      <c r="C1139" s="6">
        <f t="shared" si="68"/>
        <v>1.6174606117226308E-4</v>
      </c>
      <c r="D1139" s="7">
        <f t="shared" si="71"/>
        <v>2.4982445072387615E-5</v>
      </c>
      <c r="E1139" s="14">
        <f t="shared" si="69"/>
        <v>10.596289969978603</v>
      </c>
      <c r="G1139"/>
      <c r="H1139" s="5">
        <f t="shared" si="70"/>
        <v>0.49982441989550302</v>
      </c>
    </row>
    <row r="1140" spans="1:8" s="5" customFormat="1" x14ac:dyDescent="0.2">
      <c r="A1140" s="3">
        <v>33793</v>
      </c>
      <c r="B1140" s="4">
        <v>8.0180000000000008E-3</v>
      </c>
      <c r="C1140" s="6">
        <f t="shared" si="68"/>
        <v>-2.5613944734087881E-3</v>
      </c>
      <c r="D1140" s="7">
        <f t="shared" si="71"/>
        <v>2.4198335967349563E-5</v>
      </c>
      <c r="E1140" s="14">
        <f t="shared" si="69"/>
        <v>10.358103019132878</v>
      </c>
      <c r="G1140"/>
      <c r="H1140" s="5">
        <f t="shared" si="70"/>
        <v>0.49191804162227643</v>
      </c>
    </row>
    <row r="1141" spans="1:8" s="5" customFormat="1" x14ac:dyDescent="0.2">
      <c r="A1141" s="3">
        <v>33794</v>
      </c>
      <c r="B1141" s="4">
        <v>7.9757500000000002E-3</v>
      </c>
      <c r="C1141" s="6">
        <f t="shared" si="68"/>
        <v>-5.2693938638065123E-3</v>
      </c>
      <c r="D1141" s="7">
        <f t="shared" si="71"/>
        <v>2.3644174991573602E-5</v>
      </c>
      <c r="E1141" s="14">
        <f t="shared" si="69"/>
        <v>9.4780448401315756</v>
      </c>
      <c r="G1141"/>
      <c r="H1141" s="5">
        <f t="shared" si="70"/>
        <v>0.48625276340164492</v>
      </c>
    </row>
    <row r="1142" spans="1:8" s="5" customFormat="1" x14ac:dyDescent="0.2">
      <c r="A1142" s="3">
        <v>33795</v>
      </c>
      <c r="B1142" s="4">
        <v>7.9744800000000008E-3</v>
      </c>
      <c r="C1142" s="6">
        <f t="shared" si="68"/>
        <v>-1.5923267404311777E-4</v>
      </c>
      <c r="D1142" s="7">
        <f t="shared" si="71"/>
        <v>2.377369595044319E-5</v>
      </c>
      <c r="E1142" s="14">
        <f t="shared" si="69"/>
        <v>10.645864283919691</v>
      </c>
      <c r="G1142"/>
      <c r="H1142" s="5">
        <f t="shared" si="70"/>
        <v>0.48758277195203681</v>
      </c>
    </row>
    <row r="1143" spans="1:8" s="5" customFormat="1" x14ac:dyDescent="0.2">
      <c r="A1143" s="3">
        <v>33798</v>
      </c>
      <c r="B1143" s="4">
        <v>8.0064100000000003E-3</v>
      </c>
      <c r="C1143" s="6">
        <f t="shared" si="68"/>
        <v>4.004022832836681E-3</v>
      </c>
      <c r="D1143" s="7">
        <f t="shared" si="71"/>
        <v>2.3027539556803125E-5</v>
      </c>
      <c r="E1143" s="14">
        <f t="shared" si="69"/>
        <v>9.9826011950961213</v>
      </c>
      <c r="G1143"/>
      <c r="H1143" s="5">
        <f t="shared" si="70"/>
        <v>0.4798701861629156</v>
      </c>
    </row>
    <row r="1144" spans="1:8" s="5" customFormat="1" x14ac:dyDescent="0.2">
      <c r="A1144" s="3">
        <v>33799</v>
      </c>
      <c r="B1144" s="4">
        <v>8.0192500000000003E-3</v>
      </c>
      <c r="C1144" s="6">
        <f t="shared" si="68"/>
        <v>1.6037150233375599E-3</v>
      </c>
      <c r="D1144" s="7">
        <f t="shared" si="71"/>
        <v>2.280775080533553E-5</v>
      </c>
      <c r="E1144" s="14">
        <f t="shared" si="69"/>
        <v>10.575645752288022</v>
      </c>
      <c r="G1144"/>
      <c r="H1144" s="5">
        <f t="shared" si="70"/>
        <v>0.47757460993373102</v>
      </c>
    </row>
    <row r="1145" spans="1:8" s="5" customFormat="1" x14ac:dyDescent="0.2">
      <c r="A1145" s="3">
        <v>33800</v>
      </c>
      <c r="B1145" s="4">
        <v>8.0064100000000003E-3</v>
      </c>
      <c r="C1145" s="6">
        <f t="shared" si="68"/>
        <v>-1.6011472394550704E-3</v>
      </c>
      <c r="D1145" s="7">
        <f t="shared" si="71"/>
        <v>2.2171954472484757E-5</v>
      </c>
      <c r="E1145" s="14">
        <f t="shared" si="69"/>
        <v>10.601055564587565</v>
      </c>
      <c r="G1145"/>
      <c r="H1145" s="5">
        <f t="shared" si="70"/>
        <v>0.4708710489346819</v>
      </c>
    </row>
    <row r="1146" spans="1:8" s="5" customFormat="1" x14ac:dyDescent="0.2">
      <c r="A1146" s="3">
        <v>33801</v>
      </c>
      <c r="B1146" s="4">
        <v>7.9840299999999996E-3</v>
      </c>
      <c r="C1146" s="6">
        <f t="shared" si="68"/>
        <v>-2.7952602976865615E-3</v>
      </c>
      <c r="D1146" s="7">
        <f t="shared" si="71"/>
        <v>2.1555875857430171E-5</v>
      </c>
      <c r="E1146" s="14">
        <f t="shared" si="69"/>
        <v>10.382386466097039</v>
      </c>
      <c r="G1146"/>
      <c r="H1146" s="5">
        <f t="shared" si="70"/>
        <v>0.46428305867681807</v>
      </c>
    </row>
    <row r="1147" spans="1:8" s="5" customFormat="1" x14ac:dyDescent="0.2">
      <c r="A1147" s="3">
        <v>33802</v>
      </c>
      <c r="B1147" s="4">
        <v>8.0319999999999992E-3</v>
      </c>
      <c r="C1147" s="6">
        <f t="shared" si="68"/>
        <v>6.008243956999111E-3</v>
      </c>
      <c r="D1147" s="7">
        <f t="shared" si="71"/>
        <v>2.112409931879962E-5</v>
      </c>
      <c r="E1147" s="14">
        <f t="shared" si="69"/>
        <v>9.0561949742376626</v>
      </c>
      <c r="G1147"/>
      <c r="H1147" s="5">
        <f t="shared" si="70"/>
        <v>0.45960960954705482</v>
      </c>
    </row>
    <row r="1148" spans="1:8" s="5" customFormat="1" x14ac:dyDescent="0.2">
      <c r="A1148" s="3">
        <v>33805</v>
      </c>
      <c r="B1148" s="4">
        <v>7.9808499999999994E-3</v>
      </c>
      <c r="C1148" s="6">
        <f t="shared" si="68"/>
        <v>-6.3682768924302555E-3</v>
      </c>
      <c r="D1148" s="7">
        <f t="shared" si="71"/>
        <v>2.1594600164911831E-5</v>
      </c>
      <c r="E1148" s="14">
        <f t="shared" si="69"/>
        <v>8.8650537695852432</v>
      </c>
      <c r="G1148"/>
      <c r="H1148" s="5">
        <f t="shared" si="70"/>
        <v>0.46469990493771174</v>
      </c>
    </row>
    <row r="1149" spans="1:8" s="5" customFormat="1" x14ac:dyDescent="0.2">
      <c r="A1149" s="3">
        <v>33806</v>
      </c>
      <c r="B1149" s="4">
        <v>7.9808499999999994E-3</v>
      </c>
      <c r="C1149" s="6">
        <f t="shared" si="68"/>
        <v>0</v>
      </c>
      <c r="D1149" s="7">
        <f t="shared" si="71"/>
        <v>2.2190321219401341E-5</v>
      </c>
      <c r="E1149" s="14">
        <f t="shared" si="69"/>
        <v>10.715854345261484</v>
      </c>
      <c r="G1149"/>
      <c r="H1149" s="5">
        <f t="shared" si="70"/>
        <v>0.47106603803926839</v>
      </c>
    </row>
    <row r="1150" spans="1:8" s="5" customFormat="1" x14ac:dyDescent="0.2">
      <c r="A1150" s="3">
        <v>33807</v>
      </c>
      <c r="B1150" s="4">
        <v>7.8860000000000006E-3</v>
      </c>
      <c r="C1150" s="6">
        <f t="shared" si="68"/>
        <v>-1.1884698998226851E-2</v>
      </c>
      <c r="D1150" s="7">
        <f t="shared" si="71"/>
        <v>2.1493116723291571E-5</v>
      </c>
      <c r="E1150" s="14">
        <f t="shared" si="69"/>
        <v>4.176089220468854</v>
      </c>
      <c r="G1150"/>
      <c r="H1150" s="5">
        <f t="shared" si="70"/>
        <v>0.46360669455144377</v>
      </c>
    </row>
    <row r="1151" spans="1:8" s="5" customFormat="1" x14ac:dyDescent="0.2">
      <c r="A1151" s="3">
        <v>33808</v>
      </c>
      <c r="B1151" s="4">
        <v>7.9082600000000003E-3</v>
      </c>
      <c r="C1151" s="6">
        <f t="shared" si="68"/>
        <v>2.8227238143545066E-3</v>
      </c>
      <c r="D1151" s="7">
        <f t="shared" si="71"/>
        <v>2.5255671434220473E-5</v>
      </c>
      <c r="E1151" s="14">
        <f t="shared" si="69"/>
        <v>10.270975440634103</v>
      </c>
      <c r="G1151"/>
      <c r="H1151" s="5">
        <f t="shared" si="70"/>
        <v>0.50255021076724737</v>
      </c>
    </row>
    <row r="1152" spans="1:8" s="5" customFormat="1" x14ac:dyDescent="0.2">
      <c r="A1152" s="3">
        <v>33809</v>
      </c>
      <c r="B1152" s="4">
        <v>7.8351500000000008E-3</v>
      </c>
      <c r="C1152" s="6">
        <f t="shared" si="68"/>
        <v>-9.2447643350116824E-3</v>
      </c>
      <c r="D1152" s="7">
        <f t="shared" si="71"/>
        <v>2.4712497557833903E-5</v>
      </c>
      <c r="E1152" s="14">
        <f t="shared" si="69"/>
        <v>7.1498028418510833</v>
      </c>
      <c r="G1152"/>
      <c r="H1152" s="5">
        <f t="shared" si="70"/>
        <v>0.49711666193997062</v>
      </c>
    </row>
    <row r="1153" spans="1:8" s="5" customFormat="1" x14ac:dyDescent="0.2">
      <c r="A1153" s="3">
        <v>33812</v>
      </c>
      <c r="B1153" s="4">
        <v>7.8351500000000008E-3</v>
      </c>
      <c r="C1153" s="6">
        <f t="shared" si="68"/>
        <v>0</v>
      </c>
      <c r="D1153" s="7">
        <f t="shared" si="71"/>
        <v>2.6621320007695108E-5</v>
      </c>
      <c r="E1153" s="14">
        <f t="shared" si="69"/>
        <v>10.533798159160774</v>
      </c>
      <c r="G1153"/>
      <c r="H1153" s="5">
        <f t="shared" si="70"/>
        <v>0.51595852553955446</v>
      </c>
    </row>
    <row r="1154" spans="1:8" s="5" customFormat="1" x14ac:dyDescent="0.2">
      <c r="A1154" s="3">
        <v>33813</v>
      </c>
      <c r="B1154" s="4">
        <v>7.8462099999999993E-3</v>
      </c>
      <c r="C1154" s="6">
        <f t="shared" si="68"/>
        <v>1.4115875254460349E-3</v>
      </c>
      <c r="D1154" s="7">
        <f t="shared" si="71"/>
        <v>2.5784896604075594E-5</v>
      </c>
      <c r="E1154" s="14">
        <f t="shared" si="69"/>
        <v>10.488444644772404</v>
      </c>
      <c r="G1154"/>
      <c r="H1154" s="5">
        <f t="shared" si="70"/>
        <v>0.50778830829466326</v>
      </c>
    </row>
    <row r="1155" spans="1:8" s="5" customFormat="1" x14ac:dyDescent="0.2">
      <c r="A1155" s="3">
        <v>33814</v>
      </c>
      <c r="B1155" s="4">
        <v>7.8220000000000008E-3</v>
      </c>
      <c r="C1155" s="6">
        <f t="shared" ref="C1155:C1218" si="72">(B1155-B1154)/B1154</f>
        <v>-3.0855661523204797E-3</v>
      </c>
      <c r="D1155" s="7">
        <f t="shared" si="71"/>
        <v>2.5037358503838918E-5</v>
      </c>
      <c r="E1155" s="14">
        <f t="shared" si="69"/>
        <v>10.214881007678839</v>
      </c>
      <c r="G1155"/>
      <c r="H1155" s="5">
        <f t="shared" si="70"/>
        <v>0.50037344557679031</v>
      </c>
    </row>
    <row r="1156" spans="1:8" s="5" customFormat="1" x14ac:dyDescent="0.2">
      <c r="A1156" s="3">
        <v>33815</v>
      </c>
      <c r="B1156" s="4">
        <v>7.8388299999999998E-3</v>
      </c>
      <c r="C1156" s="6">
        <f t="shared" si="72"/>
        <v>2.1516236256710467E-3</v>
      </c>
      <c r="D1156" s="7">
        <f t="shared" si="71"/>
        <v>2.4549836440416165E-5</v>
      </c>
      <c r="E1156" s="14">
        <f t="shared" ref="E1156:E1219" si="73">-LN(D1156)-C1156*C1156/D1156</f>
        <v>10.426230414124648</v>
      </c>
      <c r="G1156"/>
      <c r="H1156" s="5">
        <f t="shared" si="70"/>
        <v>0.49547791515279632</v>
      </c>
    </row>
    <row r="1157" spans="1:8" s="5" customFormat="1" x14ac:dyDescent="0.2">
      <c r="A1157" s="3">
        <v>33816</v>
      </c>
      <c r="B1157" s="4">
        <v>7.8616399999999996E-3</v>
      </c>
      <c r="C1157" s="6">
        <f t="shared" si="72"/>
        <v>2.9098730295209676E-3</v>
      </c>
      <c r="D1157" s="7">
        <f t="shared" si="71"/>
        <v>2.3923952795457584E-5</v>
      </c>
      <c r="E1157" s="14">
        <f t="shared" si="73"/>
        <v>10.286702212864796</v>
      </c>
      <c r="G1157"/>
      <c r="H1157" s="5">
        <f t="shared" ref="H1157:H1220" si="74">SQRT(D1157)*100</f>
        <v>0.48912117921285703</v>
      </c>
    </row>
    <row r="1158" spans="1:8" s="5" customFormat="1" x14ac:dyDescent="0.2">
      <c r="A1158" s="3">
        <v>33819</v>
      </c>
      <c r="B1158" s="4">
        <v>7.8600000000000007E-3</v>
      </c>
      <c r="C1158" s="6">
        <f t="shared" si="72"/>
        <v>-2.0860787316627754E-4</v>
      </c>
      <c r="D1158" s="7">
        <f t="shared" ref="D1158:D1221" si="75">$J$1*D1157+(1-$J$1)*C1157*C1157</f>
        <v>2.3438317407201693E-5</v>
      </c>
      <c r="E1158" s="14">
        <f t="shared" si="73"/>
        <v>10.659281707778659</v>
      </c>
      <c r="G1158"/>
      <c r="H1158" s="5">
        <f t="shared" si="74"/>
        <v>0.48413136034759924</v>
      </c>
    </row>
    <row r="1159" spans="1:8" s="5" customFormat="1" x14ac:dyDescent="0.2">
      <c r="A1159" s="3">
        <v>33820</v>
      </c>
      <c r="B1159" s="4">
        <v>7.8616399999999996E-3</v>
      </c>
      <c r="C1159" s="6">
        <f t="shared" si="72"/>
        <v>2.0865139949095851E-4</v>
      </c>
      <c r="D1159" s="7">
        <f t="shared" si="75"/>
        <v>2.2703269018420726E-5</v>
      </c>
      <c r="E1159" s="14">
        <f t="shared" si="73"/>
        <v>10.691084051056075</v>
      </c>
      <c r="G1159"/>
      <c r="H1159" s="5">
        <f t="shared" si="74"/>
        <v>0.47647947509227218</v>
      </c>
    </row>
    <row r="1160" spans="1:8" s="5" customFormat="1" x14ac:dyDescent="0.2">
      <c r="A1160" s="3">
        <v>33821</v>
      </c>
      <c r="B1160" s="4">
        <v>7.8585500000000006E-3</v>
      </c>
      <c r="C1160" s="6">
        <f t="shared" si="72"/>
        <v>-3.9304776102683367E-4</v>
      </c>
      <c r="D1160" s="7">
        <f t="shared" si="75"/>
        <v>2.19913159106369E-5</v>
      </c>
      <c r="E1160" s="14">
        <f t="shared" si="73"/>
        <v>10.71783802535812</v>
      </c>
      <c r="G1160"/>
      <c r="H1160" s="5">
        <f t="shared" si="74"/>
        <v>0.46894899414154734</v>
      </c>
    </row>
    <row r="1161" spans="1:8" s="5" customFormat="1" x14ac:dyDescent="0.2">
      <c r="A1161" s="3">
        <v>33822</v>
      </c>
      <c r="B1161" s="4">
        <v>7.8339199999999994E-3</v>
      </c>
      <c r="C1161" s="6">
        <f t="shared" si="72"/>
        <v>-3.1341659720942384E-3</v>
      </c>
      <c r="D1161" s="7">
        <f t="shared" si="75"/>
        <v>2.1305217883224311E-5</v>
      </c>
      <c r="E1161" s="14">
        <f t="shared" si="73"/>
        <v>10.29549795358102</v>
      </c>
      <c r="G1161"/>
      <c r="H1161" s="5">
        <f t="shared" si="74"/>
        <v>0.46157575633068409</v>
      </c>
    </row>
    <row r="1162" spans="1:8" s="5" customFormat="1" x14ac:dyDescent="0.2">
      <c r="A1162" s="3">
        <v>33823</v>
      </c>
      <c r="B1162" s="4">
        <v>7.8443699999999998E-3</v>
      </c>
      <c r="C1162" s="6">
        <f t="shared" si="72"/>
        <v>1.3339426494016265E-3</v>
      </c>
      <c r="D1162" s="7">
        <f t="shared" si="75"/>
        <v>2.0944454449217615E-5</v>
      </c>
      <c r="E1162" s="14">
        <f t="shared" si="73"/>
        <v>10.688678458279359</v>
      </c>
      <c r="G1162"/>
      <c r="H1162" s="5">
        <f t="shared" si="74"/>
        <v>0.45765111656389096</v>
      </c>
    </row>
    <row r="1163" spans="1:8" s="5" customFormat="1" x14ac:dyDescent="0.2">
      <c r="A1163" s="3">
        <v>33826</v>
      </c>
      <c r="B1163" s="4">
        <v>7.8155499999999992E-3</v>
      </c>
      <c r="C1163" s="6">
        <f t="shared" si="72"/>
        <v>-3.6739725433655706E-3</v>
      </c>
      <c r="D1163" s="7">
        <f t="shared" si="75"/>
        <v>2.0342301829969387E-5</v>
      </c>
      <c r="E1163" s="14">
        <f t="shared" si="73"/>
        <v>10.139260962001444</v>
      </c>
      <c r="G1163"/>
      <c r="H1163" s="5">
        <f t="shared" si="74"/>
        <v>0.45102440987123293</v>
      </c>
    </row>
    <row r="1164" spans="1:8" s="5" customFormat="1" x14ac:dyDescent="0.2">
      <c r="A1164" s="3">
        <v>33827</v>
      </c>
      <c r="B1164" s="4">
        <v>7.8125E-3</v>
      </c>
      <c r="C1164" s="6">
        <f t="shared" si="72"/>
        <v>-3.9024764731838887E-4</v>
      </c>
      <c r="D1164" s="7">
        <f t="shared" si="75"/>
        <v>2.0127260948208892E-5</v>
      </c>
      <c r="E1164" s="14">
        <f t="shared" si="73"/>
        <v>10.805868880500466</v>
      </c>
      <c r="G1164"/>
      <c r="H1164" s="5">
        <f t="shared" si="74"/>
        <v>0.44863415995896805</v>
      </c>
    </row>
    <row r="1165" spans="1:8" s="5" customFormat="1" x14ac:dyDescent="0.2">
      <c r="A1165" s="3">
        <v>33828</v>
      </c>
      <c r="B1165" s="4">
        <v>7.8339199999999994E-3</v>
      </c>
      <c r="C1165" s="6">
        <f t="shared" si="72"/>
        <v>2.7417599999999265E-3</v>
      </c>
      <c r="D1165" s="7">
        <f t="shared" si="75"/>
        <v>1.9499661321880376E-5</v>
      </c>
      <c r="E1165" s="14">
        <f t="shared" si="73"/>
        <v>10.459606872949186</v>
      </c>
      <c r="G1165"/>
      <c r="H1165" s="5">
        <f t="shared" si="74"/>
        <v>0.44158420852517333</v>
      </c>
    </row>
    <row r="1166" spans="1:8" s="5" customFormat="1" x14ac:dyDescent="0.2">
      <c r="A1166" s="3">
        <v>33829</v>
      </c>
      <c r="B1166" s="4">
        <v>7.8696800000000004E-3</v>
      </c>
      <c r="C1166" s="6">
        <f t="shared" si="72"/>
        <v>4.5647645112537535E-3</v>
      </c>
      <c r="D1166" s="7">
        <f t="shared" si="75"/>
        <v>1.9123182206005732E-5</v>
      </c>
      <c r="E1166" s="14">
        <f t="shared" si="73"/>
        <v>9.7749854005017216</v>
      </c>
      <c r="G1166"/>
      <c r="H1166" s="5">
        <f t="shared" si="74"/>
        <v>0.43730060834631518</v>
      </c>
    </row>
    <row r="1167" spans="1:8" s="5" customFormat="1" x14ac:dyDescent="0.2">
      <c r="A1167" s="3">
        <v>33830</v>
      </c>
      <c r="B1167" s="4">
        <v>7.9207900000000005E-3</v>
      </c>
      <c r="C1167" s="6">
        <f t="shared" si="72"/>
        <v>6.4945461568958387E-3</v>
      </c>
      <c r="D1167" s="7">
        <f t="shared" si="75"/>
        <v>1.9177031529777513E-5</v>
      </c>
      <c r="E1167" s="14">
        <f t="shared" si="73"/>
        <v>8.6623364343856597</v>
      </c>
      <c r="G1167"/>
      <c r="H1167" s="5">
        <f t="shared" si="74"/>
        <v>0.43791587696471468</v>
      </c>
    </row>
    <row r="1168" spans="1:8" s="5" customFormat="1" x14ac:dyDescent="0.2">
      <c r="A1168" s="3">
        <v>33833</v>
      </c>
      <c r="B1168" s="4">
        <v>7.9590000000000008E-3</v>
      </c>
      <c r="C1168" s="6">
        <f t="shared" si="72"/>
        <v>4.8240137663036545E-3</v>
      </c>
      <c r="D1168" s="7">
        <f t="shared" si="75"/>
        <v>1.9899741497076966E-5</v>
      </c>
      <c r="E1168" s="14">
        <f t="shared" si="73"/>
        <v>9.6553861724265726</v>
      </c>
      <c r="G1168"/>
      <c r="H1168" s="5">
        <f t="shared" si="74"/>
        <v>0.44609126305137342</v>
      </c>
    </row>
    <row r="1169" spans="1:8" s="5" customFormat="1" x14ac:dyDescent="0.2">
      <c r="A1169" s="3">
        <v>33834</v>
      </c>
      <c r="B1169" s="4">
        <v>7.9251900000000004E-3</v>
      </c>
      <c r="C1169" s="6">
        <f t="shared" si="72"/>
        <v>-4.2480211081794743E-3</v>
      </c>
      <c r="D1169" s="7">
        <f t="shared" si="75"/>
        <v>2.0005667519083915E-5</v>
      </c>
      <c r="E1169" s="14">
        <f t="shared" si="73"/>
        <v>9.9174663950246327</v>
      </c>
      <c r="G1169"/>
      <c r="H1169" s="5">
        <f t="shared" si="74"/>
        <v>0.44727695580125648</v>
      </c>
    </row>
    <row r="1170" spans="1:8" s="5" customFormat="1" x14ac:dyDescent="0.2">
      <c r="A1170" s="3">
        <v>33835</v>
      </c>
      <c r="B1170" s="4">
        <v>7.9207900000000005E-3</v>
      </c>
      <c r="C1170" s="6">
        <f t="shared" si="72"/>
        <v>-5.5519173672806453E-4</v>
      </c>
      <c r="D1170" s="7">
        <f t="shared" si="75"/>
        <v>1.9944086175958639E-5</v>
      </c>
      <c r="E1170" s="14">
        <f t="shared" si="73"/>
        <v>10.807122789939696</v>
      </c>
      <c r="G1170"/>
      <c r="H1170" s="5">
        <f t="shared" si="74"/>
        <v>0.44658802240945328</v>
      </c>
    </row>
    <row r="1171" spans="1:8" s="5" customFormat="1" x14ac:dyDescent="0.2">
      <c r="A1171" s="3">
        <v>33836</v>
      </c>
      <c r="B1171" s="4">
        <v>7.9207900000000005E-3</v>
      </c>
      <c r="C1171" s="6">
        <f t="shared" si="72"/>
        <v>0</v>
      </c>
      <c r="D1171" s="7">
        <f t="shared" si="75"/>
        <v>1.9327141446213713E-5</v>
      </c>
      <c r="E1171" s="14">
        <f t="shared" si="73"/>
        <v>10.854000157406791</v>
      </c>
      <c r="G1171"/>
      <c r="H1171" s="5">
        <f t="shared" si="74"/>
        <v>0.43962644877456714</v>
      </c>
    </row>
    <row r="1172" spans="1:8" s="5" customFormat="1" x14ac:dyDescent="0.2">
      <c r="A1172" s="3">
        <v>33837</v>
      </c>
      <c r="B1172" s="4">
        <v>7.9380000000000006E-3</v>
      </c>
      <c r="C1172" s="6">
        <f t="shared" si="72"/>
        <v>2.172763070350324E-3</v>
      </c>
      <c r="D1172" s="7">
        <f t="shared" si="75"/>
        <v>1.8719896071979639E-5</v>
      </c>
      <c r="E1172" s="14">
        <f t="shared" si="73"/>
        <v>10.633737443710697</v>
      </c>
      <c r="G1172"/>
      <c r="H1172" s="5">
        <f t="shared" si="74"/>
        <v>0.43266495203540162</v>
      </c>
    </row>
    <row r="1173" spans="1:8" s="5" customFormat="1" x14ac:dyDescent="0.2">
      <c r="A1173" s="3">
        <v>33840</v>
      </c>
      <c r="B1173" s="4">
        <v>8.0256800000000003E-3</v>
      </c>
      <c r="C1173" s="6">
        <f t="shared" si="72"/>
        <v>1.1045603426555769E-2</v>
      </c>
      <c r="D1173" s="7">
        <f t="shared" si="75"/>
        <v>1.8280057308394298E-5</v>
      </c>
      <c r="E1173" s="14">
        <f t="shared" si="73"/>
        <v>4.2354672219443135</v>
      </c>
      <c r="G1173"/>
      <c r="H1173" s="5">
        <f t="shared" si="74"/>
        <v>0.42755183672151731</v>
      </c>
    </row>
    <row r="1174" spans="1:8" s="5" customFormat="1" x14ac:dyDescent="0.2">
      <c r="A1174" s="3">
        <v>33841</v>
      </c>
      <c r="B1174" s="4">
        <v>8.0044799999999996E-3</v>
      </c>
      <c r="C1174" s="6">
        <f t="shared" si="72"/>
        <v>-2.6415207184937264E-3</v>
      </c>
      <c r="D1174" s="7">
        <f t="shared" si="75"/>
        <v>2.1539034194553261E-5</v>
      </c>
      <c r="E1174" s="14">
        <f t="shared" si="73"/>
        <v>10.42169086606112</v>
      </c>
      <c r="G1174"/>
      <c r="H1174" s="5">
        <f t="shared" si="74"/>
        <v>0.46410165044474105</v>
      </c>
    </row>
    <row r="1175" spans="1:8" s="5" customFormat="1" x14ac:dyDescent="0.2">
      <c r="A1175" s="3">
        <v>33842</v>
      </c>
      <c r="B1175" s="4">
        <v>8.0059999999999992E-3</v>
      </c>
      <c r="C1175" s="6">
        <f t="shared" si="72"/>
        <v>1.8989365955060749E-4</v>
      </c>
      <c r="D1175" s="7">
        <f t="shared" si="75"/>
        <v>2.1081525031700516E-5</v>
      </c>
      <c r="E1175" s="14">
        <f t="shared" si="73"/>
        <v>10.765403008392875</v>
      </c>
      <c r="G1175"/>
      <c r="H1175" s="5">
        <f t="shared" si="74"/>
        <v>0.45914621888566737</v>
      </c>
    </row>
    <row r="1176" spans="1:8" s="5" customFormat="1" x14ac:dyDescent="0.2">
      <c r="A1176" s="3">
        <v>33843</v>
      </c>
      <c r="B1176" s="4">
        <v>8.0128200000000004E-3</v>
      </c>
      <c r="C1176" s="6">
        <f t="shared" si="72"/>
        <v>8.5186110417201236E-4</v>
      </c>
      <c r="D1176" s="7">
        <f t="shared" si="75"/>
        <v>2.042029111015076E-5</v>
      </c>
      <c r="E1176" s="14">
        <f t="shared" si="73"/>
        <v>10.763444907626516</v>
      </c>
      <c r="G1176"/>
      <c r="H1176" s="5">
        <f t="shared" si="74"/>
        <v>0.45188816216128919</v>
      </c>
    </row>
    <row r="1177" spans="1:8" s="5" customFormat="1" x14ac:dyDescent="0.2">
      <c r="A1177" s="3">
        <v>33844</v>
      </c>
      <c r="B1177" s="4">
        <v>8.1169999999999992E-3</v>
      </c>
      <c r="C1177" s="6">
        <f t="shared" si="72"/>
        <v>1.3001664832106406E-2</v>
      </c>
      <c r="D1177" s="7">
        <f t="shared" si="75"/>
        <v>1.9801499696298875E-5</v>
      </c>
      <c r="E1177" s="14">
        <f t="shared" si="73"/>
        <v>2.2928596657799236</v>
      </c>
      <c r="G1177"/>
      <c r="H1177" s="5">
        <f t="shared" si="74"/>
        <v>0.44498876049063163</v>
      </c>
    </row>
    <row r="1178" spans="1:8" s="5" customFormat="1" x14ac:dyDescent="0.2">
      <c r="A1178" s="3">
        <v>33848</v>
      </c>
      <c r="B1178" s="4">
        <v>8.1386800000000006E-3</v>
      </c>
      <c r="C1178" s="6">
        <f t="shared" si="72"/>
        <v>2.6709375384996125E-3</v>
      </c>
      <c r="D1178" s="7">
        <f t="shared" si="75"/>
        <v>2.4490573147168768E-5</v>
      </c>
      <c r="E1178" s="14">
        <f t="shared" si="73"/>
        <v>10.325930312485713</v>
      </c>
      <c r="G1178"/>
      <c r="H1178" s="5">
        <f t="shared" si="74"/>
        <v>0.49487951207509862</v>
      </c>
    </row>
    <row r="1179" spans="1:8" s="5" customFormat="1" x14ac:dyDescent="0.2">
      <c r="A1179" s="3">
        <v>33849</v>
      </c>
      <c r="B1179" s="4">
        <v>8.1353699999999994E-3</v>
      </c>
      <c r="C1179" s="6">
        <f t="shared" si="72"/>
        <v>-4.0669985796236722E-4</v>
      </c>
      <c r="D1179" s="7">
        <f t="shared" si="75"/>
        <v>2.394523875014161E-5</v>
      </c>
      <c r="E1179" s="14">
        <f t="shared" si="73"/>
        <v>10.632833426582685</v>
      </c>
      <c r="G1179"/>
      <c r="H1179" s="5">
        <f t="shared" si="74"/>
        <v>0.48933872471062018</v>
      </c>
    </row>
    <row r="1180" spans="1:8" s="5" customFormat="1" x14ac:dyDescent="0.2">
      <c r="A1180" s="3">
        <v>33850</v>
      </c>
      <c r="B1180" s="4">
        <v>8.0612700000000006E-3</v>
      </c>
      <c r="C1180" s="6">
        <f t="shared" si="72"/>
        <v>-9.1083749110364778E-3</v>
      </c>
      <c r="D1180" s="7">
        <f t="shared" si="75"/>
        <v>2.3198092866102361E-5</v>
      </c>
      <c r="E1180" s="14">
        <f t="shared" si="73"/>
        <v>7.095176955105897</v>
      </c>
      <c r="G1180"/>
      <c r="H1180" s="5">
        <f t="shared" si="74"/>
        <v>0.48164398538861003</v>
      </c>
    </row>
    <row r="1181" spans="1:8" s="5" customFormat="1" x14ac:dyDescent="0.2">
      <c r="A1181" s="3">
        <v>33851</v>
      </c>
      <c r="B1181" s="4">
        <v>8.1221599999999998E-3</v>
      </c>
      <c r="C1181" s="6">
        <f t="shared" si="72"/>
        <v>7.5534003947267869E-3</v>
      </c>
      <c r="D1181" s="7">
        <f t="shared" si="75"/>
        <v>2.5075848867523887E-5</v>
      </c>
      <c r="E1181" s="14">
        <f t="shared" si="73"/>
        <v>8.318354079977313</v>
      </c>
      <c r="G1181"/>
      <c r="H1181" s="5">
        <f t="shared" si="74"/>
        <v>0.50075791424124172</v>
      </c>
    </row>
    <row r="1182" spans="1:8" s="5" customFormat="1" x14ac:dyDescent="0.2">
      <c r="A1182" s="3">
        <v>33854</v>
      </c>
      <c r="B1182" s="4">
        <v>8.1004500000000004E-3</v>
      </c>
      <c r="C1182" s="6">
        <f t="shared" si="72"/>
        <v>-2.6729342933406188E-3</v>
      </c>
      <c r="D1182" s="7">
        <f t="shared" si="75"/>
        <v>2.6080575711756453E-5</v>
      </c>
      <c r="E1182" s="14">
        <f t="shared" si="73"/>
        <v>10.280377260706093</v>
      </c>
      <c r="G1182"/>
      <c r="H1182" s="5">
        <f t="shared" si="74"/>
        <v>0.51069145001415928</v>
      </c>
    </row>
    <row r="1183" spans="1:8" s="5" customFormat="1" x14ac:dyDescent="0.2">
      <c r="A1183" s="3">
        <v>33855</v>
      </c>
      <c r="B1183" s="4">
        <v>8.1569999999999993E-3</v>
      </c>
      <c r="C1183" s="6">
        <f t="shared" si="72"/>
        <v>6.9810936429456341E-3</v>
      </c>
      <c r="D1183" s="7">
        <f t="shared" si="75"/>
        <v>2.5485619793988126E-5</v>
      </c>
      <c r="E1183" s="14">
        <f t="shared" si="73"/>
        <v>8.6651151181466552</v>
      </c>
      <c r="G1183"/>
      <c r="H1183" s="5">
        <f t="shared" si="74"/>
        <v>0.50483284158212338</v>
      </c>
    </row>
    <row r="1184" spans="1:8" s="5" customFormat="1" x14ac:dyDescent="0.2">
      <c r="A1184" s="3">
        <v>33856</v>
      </c>
      <c r="B1184" s="4">
        <v>8.1201799999999994E-3</v>
      </c>
      <c r="C1184" s="6">
        <f t="shared" si="72"/>
        <v>-4.513914429324496E-3</v>
      </c>
      <c r="D1184" s="7">
        <f t="shared" si="75"/>
        <v>2.6216120190921026E-5</v>
      </c>
      <c r="E1184" s="14">
        <f t="shared" si="73"/>
        <v>9.7719263403289318</v>
      </c>
      <c r="G1184"/>
      <c r="H1184" s="5">
        <f t="shared" si="74"/>
        <v>0.51201679846388848</v>
      </c>
    </row>
    <row r="1185" spans="1:8" s="5" customFormat="1" x14ac:dyDescent="0.2">
      <c r="A1185" s="3">
        <v>33857</v>
      </c>
      <c r="B1185" s="4">
        <v>8.1373599999999997E-3</v>
      </c>
      <c r="C1185" s="6">
        <f t="shared" si="72"/>
        <v>2.1157166466753597E-3</v>
      </c>
      <c r="D1185" s="7">
        <f t="shared" si="75"/>
        <v>2.6032609552642865E-5</v>
      </c>
      <c r="E1185" s="14">
        <f t="shared" si="73"/>
        <v>10.384212523808806</v>
      </c>
      <c r="G1185"/>
      <c r="H1185" s="5">
        <f t="shared" si="74"/>
        <v>0.51022161413098588</v>
      </c>
    </row>
    <row r="1186" spans="1:8" s="5" customFormat="1" x14ac:dyDescent="0.2">
      <c r="A1186" s="3">
        <v>33858</v>
      </c>
      <c r="B1186" s="4">
        <v>8.0677700000000001E-3</v>
      </c>
      <c r="C1186" s="6">
        <f t="shared" si="72"/>
        <v>-8.5519136427538636E-3</v>
      </c>
      <c r="D1186" s="7">
        <f t="shared" si="75"/>
        <v>2.5355323909937623E-5</v>
      </c>
      <c r="E1186" s="14">
        <f t="shared" si="73"/>
        <v>7.6981087924703964</v>
      </c>
      <c r="G1186"/>
      <c r="H1186" s="5">
        <f t="shared" si="74"/>
        <v>0.50354070252500571</v>
      </c>
    </row>
    <row r="1187" spans="1:8" s="5" customFormat="1" x14ac:dyDescent="0.2">
      <c r="A1187" s="3">
        <v>33861</v>
      </c>
      <c r="B1187" s="4">
        <v>8.0515299999999995E-3</v>
      </c>
      <c r="C1187" s="6">
        <f t="shared" si="72"/>
        <v>-2.0129478158153612E-3</v>
      </c>
      <c r="D1187" s="7">
        <f t="shared" si="75"/>
        <v>2.6856535311792857E-5</v>
      </c>
      <c r="E1187" s="14">
        <f t="shared" si="73"/>
        <v>10.374127142384594</v>
      </c>
      <c r="G1187"/>
      <c r="H1187" s="5">
        <f t="shared" si="74"/>
        <v>0.51823291396622861</v>
      </c>
    </row>
    <row r="1188" spans="1:8" s="5" customFormat="1" x14ac:dyDescent="0.2">
      <c r="A1188" s="3">
        <v>33862</v>
      </c>
      <c r="B1188" s="4">
        <v>8.0580200000000008E-3</v>
      </c>
      <c r="C1188" s="6">
        <f t="shared" si="72"/>
        <v>8.0605797904266096E-4</v>
      </c>
      <c r="D1188" s="7">
        <f t="shared" si="75"/>
        <v>2.614003134402387E-5</v>
      </c>
      <c r="E1188" s="14">
        <f t="shared" si="73"/>
        <v>10.527186924347198</v>
      </c>
      <c r="G1188"/>
      <c r="H1188" s="5">
        <f t="shared" si="74"/>
        <v>0.51127322777575457</v>
      </c>
    </row>
    <row r="1189" spans="1:8" s="5" customFormat="1" x14ac:dyDescent="0.2">
      <c r="A1189" s="3">
        <v>33863</v>
      </c>
      <c r="B1189" s="4">
        <v>7.9808499999999994E-3</v>
      </c>
      <c r="C1189" s="6">
        <f t="shared" si="72"/>
        <v>-9.576794299344181E-3</v>
      </c>
      <c r="D1189" s="7">
        <f t="shared" si="75"/>
        <v>2.5339143745276122E-5</v>
      </c>
      <c r="E1189" s="14">
        <f t="shared" si="73"/>
        <v>6.9636618212984667</v>
      </c>
      <c r="G1189"/>
      <c r="H1189" s="5">
        <f t="shared" si="74"/>
        <v>0.50338001296511692</v>
      </c>
    </row>
    <row r="1190" spans="1:8" s="5" customFormat="1" x14ac:dyDescent="0.2">
      <c r="A1190" s="3">
        <v>33864</v>
      </c>
      <c r="B1190" s="4">
        <v>8.0580200000000008E-3</v>
      </c>
      <c r="C1190" s="6">
        <f t="shared" si="72"/>
        <v>9.6693961169551368E-3</v>
      </c>
      <c r="D1190" s="7">
        <f t="shared" si="75"/>
        <v>2.7424626750381937E-5</v>
      </c>
      <c r="E1190" s="14">
        <f t="shared" si="73"/>
        <v>7.0948259979966801</v>
      </c>
      <c r="G1190"/>
      <c r="H1190" s="5">
        <f t="shared" si="74"/>
        <v>0.5236852752405966</v>
      </c>
    </row>
    <row r="1191" spans="1:8" s="5" customFormat="1" x14ac:dyDescent="0.2">
      <c r="A1191" s="3">
        <v>33865</v>
      </c>
      <c r="B1191" s="4">
        <v>8.0450499999999998E-3</v>
      </c>
      <c r="C1191" s="6">
        <f t="shared" si="72"/>
        <v>-1.6095765460995425E-3</v>
      </c>
      <c r="D1191" s="7">
        <f t="shared" si="75"/>
        <v>2.9500581826059691E-5</v>
      </c>
      <c r="E1191" s="14">
        <f t="shared" si="73"/>
        <v>10.343280722340575</v>
      </c>
      <c r="G1191"/>
      <c r="H1191" s="5">
        <f t="shared" si="74"/>
        <v>0.54314438067662718</v>
      </c>
    </row>
    <row r="1192" spans="1:8" s="5" customFormat="1" x14ac:dyDescent="0.2">
      <c r="A1192" s="3">
        <v>33868</v>
      </c>
      <c r="B1192" s="4">
        <v>8.0938899999999994E-3</v>
      </c>
      <c r="C1192" s="6">
        <f t="shared" si="72"/>
        <v>6.0708137301818694E-3</v>
      </c>
      <c r="D1192" s="7">
        <f t="shared" si="75"/>
        <v>2.8655093162085006E-5</v>
      </c>
      <c r="E1192" s="14">
        <f t="shared" si="73"/>
        <v>9.1740282673334246</v>
      </c>
      <c r="G1192"/>
      <c r="H1192" s="5">
        <f t="shared" si="74"/>
        <v>0.53530452232430292</v>
      </c>
    </row>
    <row r="1193" spans="1:8" s="5" customFormat="1" x14ac:dyDescent="0.2">
      <c r="A1193" s="3">
        <v>33869</v>
      </c>
      <c r="B1193" s="4">
        <v>8.2440199999999995E-3</v>
      </c>
      <c r="C1193" s="6">
        <f t="shared" si="72"/>
        <v>1.8548559468932746E-2</v>
      </c>
      <c r="D1193" s="7">
        <f t="shared" si="75"/>
        <v>2.8912721612704734E-5</v>
      </c>
      <c r="E1193" s="14">
        <f t="shared" si="73"/>
        <v>-1.4483447194922103</v>
      </c>
      <c r="G1193"/>
      <c r="H1193" s="5">
        <f t="shared" si="74"/>
        <v>0.53770551059762017</v>
      </c>
    </row>
    <row r="1194" spans="1:8" s="5" customFormat="1" x14ac:dyDescent="0.2">
      <c r="A1194" s="3">
        <v>33870</v>
      </c>
      <c r="B1194" s="4">
        <v>8.2440199999999995E-3</v>
      </c>
      <c r="C1194" s="6">
        <f t="shared" si="72"/>
        <v>0</v>
      </c>
      <c r="D1194" s="7">
        <f t="shared" si="75"/>
        <v>3.8814086658489498E-5</v>
      </c>
      <c r="E1194" s="14">
        <f t="shared" si="73"/>
        <v>10.156727319016237</v>
      </c>
      <c r="G1194"/>
      <c r="H1194" s="5">
        <f t="shared" si="74"/>
        <v>0.62300952367110329</v>
      </c>
    </row>
    <row r="1195" spans="1:8" s="5" customFormat="1" x14ac:dyDescent="0.2">
      <c r="A1195" s="3">
        <v>33871</v>
      </c>
      <c r="B1195" s="4">
        <v>8.2987600000000005E-3</v>
      </c>
      <c r="C1195" s="6">
        <f t="shared" si="72"/>
        <v>6.6399644833468434E-3</v>
      </c>
      <c r="D1195" s="7">
        <f t="shared" si="75"/>
        <v>3.7594574986570434E-5</v>
      </c>
      <c r="E1195" s="14">
        <f t="shared" si="73"/>
        <v>9.0158983923334208</v>
      </c>
      <c r="G1195"/>
      <c r="H1195" s="5">
        <f t="shared" si="74"/>
        <v>0.61314415096753905</v>
      </c>
    </row>
    <row r="1196" spans="1:8" s="5" customFormat="1" x14ac:dyDescent="0.2">
      <c r="A1196" s="3">
        <v>33872</v>
      </c>
      <c r="B1196" s="4">
        <v>8.3056499999999995E-3</v>
      </c>
      <c r="C1196" s="6">
        <f t="shared" si="72"/>
        <v>8.3024451845805638E-4</v>
      </c>
      <c r="D1196" s="7">
        <f t="shared" si="75"/>
        <v>3.7798629346736793E-5</v>
      </c>
      <c r="E1196" s="14">
        <f t="shared" si="73"/>
        <v>10.165001447986441</v>
      </c>
      <c r="G1196"/>
      <c r="H1196" s="5">
        <f t="shared" si="74"/>
        <v>0.61480589901802984</v>
      </c>
    </row>
    <row r="1197" spans="1:8" s="5" customFormat="1" x14ac:dyDescent="0.2">
      <c r="A1197" s="3">
        <v>33875</v>
      </c>
      <c r="B1197" s="4">
        <v>8.3716999999999993E-3</v>
      </c>
      <c r="C1197" s="6">
        <f t="shared" si="72"/>
        <v>7.9524179323713119E-3</v>
      </c>
      <c r="D1197" s="7">
        <f t="shared" si="75"/>
        <v>3.6632680153991272E-5</v>
      </c>
      <c r="E1197" s="14">
        <f t="shared" si="73"/>
        <v>8.4882164418844184</v>
      </c>
      <c r="G1197"/>
      <c r="H1197" s="5">
        <f t="shared" si="74"/>
        <v>0.60524937136680512</v>
      </c>
    </row>
    <row r="1198" spans="1:8" s="5" customFormat="1" x14ac:dyDescent="0.2">
      <c r="A1198" s="3">
        <v>33876</v>
      </c>
      <c r="B1198" s="4">
        <v>8.3611999999999992E-3</v>
      </c>
      <c r="C1198" s="6">
        <f t="shared" si="72"/>
        <v>-1.2542255455881236E-3</v>
      </c>
      <c r="D1198" s="7">
        <f t="shared" si="75"/>
        <v>3.7468693561096684E-5</v>
      </c>
      <c r="E1198" s="14">
        <f t="shared" si="73"/>
        <v>10.150020916417787</v>
      </c>
      <c r="G1198"/>
      <c r="H1198" s="5">
        <f t="shared" si="74"/>
        <v>0.61211676632074608</v>
      </c>
    </row>
    <row r="1199" spans="1:8" s="5" customFormat="1" x14ac:dyDescent="0.2">
      <c r="A1199" s="3">
        <v>33877</v>
      </c>
      <c r="B1199" s="4">
        <v>8.3437600000000004E-3</v>
      </c>
      <c r="C1199" s="6">
        <f t="shared" si="72"/>
        <v>-2.0858250011958545E-3</v>
      </c>
      <c r="D1199" s="7">
        <f t="shared" si="75"/>
        <v>3.6340878342951202E-5</v>
      </c>
      <c r="E1199" s="14">
        <f t="shared" si="73"/>
        <v>10.102849086788229</v>
      </c>
      <c r="G1199"/>
      <c r="H1199" s="5">
        <f t="shared" si="74"/>
        <v>0.60283396008313272</v>
      </c>
    </row>
    <row r="1200" spans="1:8" s="5" customFormat="1" x14ac:dyDescent="0.2">
      <c r="A1200" s="3">
        <v>33878</v>
      </c>
      <c r="B1200" s="4">
        <v>8.3472500000000005E-3</v>
      </c>
      <c r="C1200" s="6">
        <f t="shared" si="72"/>
        <v>4.1827665225271221E-4</v>
      </c>
      <c r="D1200" s="7">
        <f t="shared" si="75"/>
        <v>3.5335768065304486E-5</v>
      </c>
      <c r="E1200" s="14">
        <f t="shared" si="73"/>
        <v>10.245663621831582</v>
      </c>
      <c r="G1200"/>
      <c r="H1200" s="5">
        <f t="shared" si="74"/>
        <v>0.59443896293315501</v>
      </c>
    </row>
    <row r="1201" spans="1:8" s="5" customFormat="1" x14ac:dyDescent="0.2">
      <c r="A1201" s="3">
        <v>33879</v>
      </c>
      <c r="B1201" s="4">
        <v>8.3633000000000006E-3</v>
      </c>
      <c r="C1201" s="6">
        <f t="shared" si="72"/>
        <v>1.9227889424660925E-3</v>
      </c>
      <c r="D1201" s="7">
        <f t="shared" si="75"/>
        <v>3.4231039726126649E-5</v>
      </c>
      <c r="E1201" s="14">
        <f t="shared" si="73"/>
        <v>10.174372910208275</v>
      </c>
      <c r="G1201"/>
      <c r="H1201" s="5">
        <f t="shared" si="74"/>
        <v>0.58507298455941925</v>
      </c>
    </row>
    <row r="1202" spans="1:8" s="5" customFormat="1" x14ac:dyDescent="0.2">
      <c r="A1202" s="3">
        <v>33882</v>
      </c>
      <c r="B1202" s="4">
        <v>8.3913700000000004E-3</v>
      </c>
      <c r="C1202" s="6">
        <f t="shared" si="72"/>
        <v>3.3563306350363887E-3</v>
      </c>
      <c r="D1202" s="7">
        <f t="shared" si="75"/>
        <v>3.3271685069795265E-5</v>
      </c>
      <c r="E1202" s="14">
        <f t="shared" si="73"/>
        <v>9.9722289844178942</v>
      </c>
      <c r="G1202"/>
      <c r="H1202" s="5">
        <f t="shared" si="74"/>
        <v>0.57681613248760011</v>
      </c>
    </row>
    <row r="1203" spans="1:8" s="5" customFormat="1" x14ac:dyDescent="0.2">
      <c r="A1203" s="3">
        <v>33883</v>
      </c>
      <c r="B1203" s="4">
        <v>8.3646999999999992E-3</v>
      </c>
      <c r="C1203" s="6">
        <f t="shared" si="72"/>
        <v>-3.1782652892199015E-3</v>
      </c>
      <c r="D1203" s="7">
        <f t="shared" si="75"/>
        <v>3.2580248890643917E-5</v>
      </c>
      <c r="E1203" s="14">
        <f t="shared" si="73"/>
        <v>10.02175848729966</v>
      </c>
      <c r="G1203"/>
      <c r="H1203" s="5">
        <f t="shared" si="74"/>
        <v>0.57079110794268617</v>
      </c>
    </row>
    <row r="1204" spans="1:8" s="5" customFormat="1" x14ac:dyDescent="0.2">
      <c r="A1204" s="3">
        <v>33884</v>
      </c>
      <c r="B1204" s="4">
        <v>8.3280000000000003E-3</v>
      </c>
      <c r="C1204" s="6">
        <f t="shared" si="72"/>
        <v>-4.3874855045607005E-3</v>
      </c>
      <c r="D1204" s="7">
        <f t="shared" si="75"/>
        <v>3.1873978120530213E-5</v>
      </c>
      <c r="E1204" s="14">
        <f t="shared" si="73"/>
        <v>9.7497787721280673</v>
      </c>
      <c r="G1204"/>
      <c r="H1204" s="5">
        <f t="shared" si="74"/>
        <v>0.56457043954258013</v>
      </c>
    </row>
    <row r="1205" spans="1:8" s="5" customFormat="1" x14ac:dyDescent="0.2">
      <c r="A1205" s="3">
        <v>33885</v>
      </c>
      <c r="B1205" s="4">
        <v>8.2836300000000002E-3</v>
      </c>
      <c r="C1205" s="6">
        <f t="shared" si="72"/>
        <v>-5.327809798270914E-3</v>
      </c>
      <c r="D1205" s="7">
        <f t="shared" si="75"/>
        <v>3.1477342399861343E-5</v>
      </c>
      <c r="E1205" s="14">
        <f t="shared" si="73"/>
        <v>9.4644651198637266</v>
      </c>
      <c r="G1205"/>
      <c r="H1205" s="5">
        <f t="shared" si="74"/>
        <v>0.56104672176086501</v>
      </c>
    </row>
    <row r="1206" spans="1:8" s="5" customFormat="1" x14ac:dyDescent="0.2">
      <c r="A1206" s="3">
        <v>33886</v>
      </c>
      <c r="B1206" s="4">
        <v>8.2068100000000001E-3</v>
      </c>
      <c r="C1206" s="6">
        <f t="shared" si="72"/>
        <v>-9.2737121286199427E-3</v>
      </c>
      <c r="D1206" s="7">
        <f t="shared" si="75"/>
        <v>3.1380200655558502E-5</v>
      </c>
      <c r="E1206" s="14">
        <f t="shared" si="73"/>
        <v>7.6286964908570711</v>
      </c>
      <c r="G1206"/>
      <c r="H1206" s="5">
        <f t="shared" si="74"/>
        <v>0.56018033396004274</v>
      </c>
    </row>
    <row r="1207" spans="1:8" s="5" customFormat="1" x14ac:dyDescent="0.2">
      <c r="A1207" s="3">
        <v>33889</v>
      </c>
      <c r="B1207" s="4">
        <v>8.2610500000000007E-3</v>
      </c>
      <c r="C1207" s="6">
        <f t="shared" si="72"/>
        <v>6.6091453317428496E-3</v>
      </c>
      <c r="D1207" s="7">
        <f t="shared" si="75"/>
        <v>3.3096371417549294E-5</v>
      </c>
      <c r="E1207" s="14">
        <f t="shared" si="73"/>
        <v>8.9962805305360725</v>
      </c>
      <c r="G1207"/>
      <c r="H1207" s="5">
        <f t="shared" si="74"/>
        <v>0.57529445866920437</v>
      </c>
    </row>
    <row r="1208" spans="1:8" s="5" customFormat="1" x14ac:dyDescent="0.2">
      <c r="A1208" s="3">
        <v>33890</v>
      </c>
      <c r="B1208" s="4">
        <v>8.2474200000000001E-3</v>
      </c>
      <c r="C1208" s="6">
        <f t="shared" si="72"/>
        <v>-1.6499113308841595E-3</v>
      </c>
      <c r="D1208" s="7">
        <f t="shared" si="75"/>
        <v>3.3428926883020347E-5</v>
      </c>
      <c r="E1208" s="14">
        <f t="shared" si="73"/>
        <v>10.224656269665765</v>
      </c>
      <c r="G1208"/>
      <c r="H1208" s="5">
        <f t="shared" si="74"/>
        <v>0.57817754092510676</v>
      </c>
    </row>
    <row r="1209" spans="1:8" s="5" customFormat="1" x14ac:dyDescent="0.2">
      <c r="A1209" s="3">
        <v>33891</v>
      </c>
      <c r="B1209" s="4">
        <v>8.2713000000000005E-3</v>
      </c>
      <c r="C1209" s="6">
        <f t="shared" si="72"/>
        <v>2.8954509410216078E-3</v>
      </c>
      <c r="D1209" s="7">
        <f t="shared" si="75"/>
        <v>3.2464143062505906E-5</v>
      </c>
      <c r="E1209" s="14">
        <f t="shared" si="73"/>
        <v>10.077131415677709</v>
      </c>
      <c r="G1209"/>
      <c r="H1209" s="5">
        <f t="shared" si="74"/>
        <v>0.56977313961352993</v>
      </c>
    </row>
    <row r="1210" spans="1:8" s="5" customFormat="1" x14ac:dyDescent="0.2">
      <c r="A1210" s="3">
        <v>33892</v>
      </c>
      <c r="B1210" s="4">
        <v>8.3042700000000007E-3</v>
      </c>
      <c r="C1210" s="6">
        <f t="shared" si="72"/>
        <v>3.9860723223677317E-3</v>
      </c>
      <c r="D1210" s="7">
        <f t="shared" si="75"/>
        <v>3.170755024346984E-5</v>
      </c>
      <c r="E1210" s="14">
        <f t="shared" si="73"/>
        <v>9.8578519701965917</v>
      </c>
      <c r="G1210"/>
      <c r="H1210" s="5">
        <f t="shared" si="74"/>
        <v>0.56309457681165642</v>
      </c>
    </row>
    <row r="1211" spans="1:8" s="5" customFormat="1" x14ac:dyDescent="0.2">
      <c r="A1211" s="3">
        <v>33893</v>
      </c>
      <c r="B1211" s="4">
        <v>8.3472500000000005E-3</v>
      </c>
      <c r="C1211" s="6">
        <f t="shared" si="72"/>
        <v>5.1756505990291444E-3</v>
      </c>
      <c r="D1211" s="7">
        <f t="shared" si="75"/>
        <v>3.1210535224379954E-5</v>
      </c>
      <c r="E1211" s="14">
        <f t="shared" si="73"/>
        <v>9.5164754630411732</v>
      </c>
      <c r="G1211"/>
      <c r="H1211" s="5">
        <f t="shared" si="74"/>
        <v>0.55866389917713455</v>
      </c>
    </row>
    <row r="1212" spans="1:8" s="5" customFormat="1" x14ac:dyDescent="0.2">
      <c r="A1212" s="3">
        <v>33896</v>
      </c>
      <c r="B1212" s="4">
        <v>8.3437600000000004E-3</v>
      </c>
      <c r="C1212" s="6">
        <f t="shared" si="72"/>
        <v>-4.1810177004403726E-4</v>
      </c>
      <c r="D1212" s="7">
        <f t="shared" si="75"/>
        <v>3.1071562100272572E-5</v>
      </c>
      <c r="E1212" s="14">
        <f t="shared" si="73"/>
        <v>10.373591543515907</v>
      </c>
      <c r="G1212"/>
      <c r="H1212" s="5">
        <f t="shared" si="74"/>
        <v>0.55741871246193886</v>
      </c>
    </row>
    <row r="1213" spans="1:8" s="5" customFormat="1" x14ac:dyDescent="0.2">
      <c r="A1213" s="3">
        <v>33897</v>
      </c>
      <c r="B1213" s="4">
        <v>8.21355E-3</v>
      </c>
      <c r="C1213" s="6">
        <f t="shared" si="72"/>
        <v>-1.5605674180465448E-2</v>
      </c>
      <c r="D1213" s="7">
        <f t="shared" si="75"/>
        <v>3.0100807558195834E-5</v>
      </c>
      <c r="E1213" s="14">
        <f t="shared" si="73"/>
        <v>2.3202431785451729</v>
      </c>
      <c r="G1213"/>
      <c r="H1213" s="5">
        <f t="shared" si="74"/>
        <v>0.5486420286324758</v>
      </c>
    </row>
    <row r="1214" spans="1:8" s="5" customFormat="1" x14ac:dyDescent="0.2">
      <c r="A1214" s="3">
        <v>33898</v>
      </c>
      <c r="B1214" s="4">
        <v>8.2270699999999995E-3</v>
      </c>
      <c r="C1214" s="6">
        <f t="shared" si="72"/>
        <v>1.6460604732423257E-3</v>
      </c>
      <c r="D1214" s="7">
        <f t="shared" si="75"/>
        <v>3.6806826726832608E-5</v>
      </c>
      <c r="E1214" s="14">
        <f t="shared" si="73"/>
        <v>10.136212750034295</v>
      </c>
      <c r="G1214"/>
      <c r="H1214" s="5">
        <f t="shared" si="74"/>
        <v>0.60668630054446271</v>
      </c>
    </row>
    <row r="1215" spans="1:8" s="5" customFormat="1" x14ac:dyDescent="0.2">
      <c r="A1215" s="3">
        <v>33899</v>
      </c>
      <c r="B1215" s="4">
        <v>8.2918699999999998E-3</v>
      </c>
      <c r="C1215" s="6">
        <f t="shared" si="72"/>
        <v>7.8764371762973066E-3</v>
      </c>
      <c r="D1215" s="7">
        <f t="shared" si="75"/>
        <v>3.5735512853126817E-5</v>
      </c>
      <c r="E1215" s="14">
        <f t="shared" si="73"/>
        <v>8.5033260855053232</v>
      </c>
      <c r="G1215"/>
      <c r="H1215" s="5">
        <f t="shared" si="74"/>
        <v>0.59779187727106853</v>
      </c>
    </row>
    <row r="1216" spans="1:8" s="5" customFormat="1" x14ac:dyDescent="0.2">
      <c r="A1216" s="3">
        <v>33900</v>
      </c>
      <c r="B1216" s="4">
        <v>8.2000800000000002E-3</v>
      </c>
      <c r="C1216" s="6">
        <f t="shared" si="72"/>
        <v>-1.1069879291402251E-2</v>
      </c>
      <c r="D1216" s="7">
        <f t="shared" si="75"/>
        <v>3.6561926999942741E-5</v>
      </c>
      <c r="E1216" s="14">
        <f t="shared" si="73"/>
        <v>6.8648682874375275</v>
      </c>
      <c r="G1216"/>
      <c r="H1216" s="5">
        <f t="shared" si="74"/>
        <v>0.60466459297649255</v>
      </c>
    </row>
    <row r="1217" spans="1:8" s="5" customFormat="1" x14ac:dyDescent="0.2">
      <c r="A1217" s="3">
        <v>33903</v>
      </c>
      <c r="B1217" s="4">
        <v>8.2068100000000001E-3</v>
      </c>
      <c r="C1217" s="6">
        <f t="shared" si="72"/>
        <v>8.2072370025657439E-4</v>
      </c>
      <c r="D1217" s="7">
        <f t="shared" si="75"/>
        <v>3.9263368385630106E-5</v>
      </c>
      <c r="E1217" s="14">
        <f t="shared" si="73"/>
        <v>10.12806295682452</v>
      </c>
      <c r="G1217"/>
      <c r="H1217" s="5">
        <f t="shared" si="74"/>
        <v>0.62660488655635382</v>
      </c>
    </row>
    <row r="1218" spans="1:8" s="5" customFormat="1" x14ac:dyDescent="0.2">
      <c r="A1218" s="3">
        <v>33904</v>
      </c>
      <c r="B1218" s="4">
        <v>8.17996E-3</v>
      </c>
      <c r="C1218" s="6">
        <f t="shared" si="72"/>
        <v>-3.2716731592421582E-3</v>
      </c>
      <c r="D1218" s="7">
        <f t="shared" si="75"/>
        <v>3.8050904242073075E-5</v>
      </c>
      <c r="E1218" s="14">
        <f t="shared" si="73"/>
        <v>9.8952824007013263</v>
      </c>
      <c r="G1218"/>
      <c r="H1218" s="5">
        <f t="shared" si="74"/>
        <v>0.61685415003931909</v>
      </c>
    </row>
    <row r="1219" spans="1:8" s="5" customFormat="1" x14ac:dyDescent="0.2">
      <c r="A1219" s="3">
        <v>33905</v>
      </c>
      <c r="B1219" s="4">
        <v>8.17996E-3</v>
      </c>
      <c r="C1219" s="6">
        <f t="shared" ref="C1219:C1282" si="76">(B1219-B1218)/B1218</f>
        <v>0</v>
      </c>
      <c r="D1219" s="7">
        <f t="shared" si="75"/>
        <v>3.7191678623456119E-5</v>
      </c>
      <c r="E1219" s="14">
        <f t="shared" si="73"/>
        <v>10.199425514626013</v>
      </c>
      <c r="G1219"/>
      <c r="H1219" s="5">
        <f t="shared" si="74"/>
        <v>0.60984980629214036</v>
      </c>
    </row>
    <row r="1220" spans="1:8" s="5" customFormat="1" x14ac:dyDescent="0.2">
      <c r="A1220" s="3">
        <v>33906</v>
      </c>
      <c r="B1220" s="4">
        <v>8.1280999999999992E-3</v>
      </c>
      <c r="C1220" s="6">
        <f t="shared" si="76"/>
        <v>-6.3398843026128242E-3</v>
      </c>
      <c r="D1220" s="7">
        <f t="shared" si="75"/>
        <v>3.6023141886300998E-5</v>
      </c>
      <c r="E1220" s="14">
        <f t="shared" ref="E1220:E1283" si="77">-LN(D1220)-C1220*C1220/D1220</f>
        <v>9.1155625634221487</v>
      </c>
      <c r="G1220"/>
      <c r="H1220" s="5">
        <f t="shared" si="74"/>
        <v>0.60019281807016822</v>
      </c>
    </row>
    <row r="1221" spans="1:8" s="5" customFormat="1" x14ac:dyDescent="0.2">
      <c r="A1221" s="3">
        <v>33907</v>
      </c>
      <c r="B1221" s="4">
        <v>8.1168799999999999E-3</v>
      </c>
      <c r="C1221" s="6">
        <f t="shared" si="76"/>
        <v>-1.3803964026032267E-3</v>
      </c>
      <c r="D1221" s="7">
        <f t="shared" si="75"/>
        <v>3.6154191532153181E-5</v>
      </c>
      <c r="E1221" s="14">
        <f t="shared" si="77"/>
        <v>10.175013011732087</v>
      </c>
      <c r="G1221"/>
      <c r="H1221" s="5">
        <f t="shared" ref="H1221:H1284" si="78">SQRT(D1221)*100</f>
        <v>0.60128355650352838</v>
      </c>
    </row>
    <row r="1222" spans="1:8" s="5" customFormat="1" x14ac:dyDescent="0.2">
      <c r="A1222" s="3">
        <v>33910</v>
      </c>
      <c r="B1222" s="4">
        <v>8.0710299999999999E-3</v>
      </c>
      <c r="C1222" s="6">
        <f t="shared" si="76"/>
        <v>-5.6487221691093204E-3</v>
      </c>
      <c r="D1222" s="7">
        <f t="shared" ref="D1222:D1285" si="79">$J$1*D1221+(1-$J$1)*C1221*C1221</f>
        <v>3.5078121226092985E-5</v>
      </c>
      <c r="E1222" s="14">
        <f t="shared" si="77"/>
        <v>9.3483043532300165</v>
      </c>
      <c r="G1222"/>
      <c r="H1222" s="5">
        <f t="shared" si="78"/>
        <v>0.59226785516430813</v>
      </c>
    </row>
    <row r="1223" spans="1:8" s="5" customFormat="1" x14ac:dyDescent="0.2">
      <c r="A1223" s="3">
        <v>33911</v>
      </c>
      <c r="B1223" s="4">
        <v>8.1866600000000001E-3</v>
      </c>
      <c r="C1223" s="6">
        <f t="shared" si="76"/>
        <v>1.4326548160519816E-2</v>
      </c>
      <c r="D1223" s="7">
        <f t="shared" si="79"/>
        <v>3.4978520169250924E-5</v>
      </c>
      <c r="E1223" s="14">
        <f t="shared" si="77"/>
        <v>4.3928900114057479</v>
      </c>
      <c r="G1223"/>
      <c r="H1223" s="5">
        <f t="shared" si="78"/>
        <v>0.59142641274507624</v>
      </c>
    </row>
    <row r="1224" spans="1:8" s="5" customFormat="1" x14ac:dyDescent="0.2">
      <c r="A1224" s="3">
        <v>33912</v>
      </c>
      <c r="B1224" s="4">
        <v>8.1433200000000008E-3</v>
      </c>
      <c r="C1224" s="6">
        <f t="shared" si="76"/>
        <v>-5.2939782524252079E-3</v>
      </c>
      <c r="D1224" s="7">
        <f t="shared" si="79"/>
        <v>4.0328331364423101E-5</v>
      </c>
      <c r="E1224" s="14">
        <f t="shared" si="77"/>
        <v>9.4235055345819507</v>
      </c>
      <c r="G1224"/>
      <c r="H1224" s="5">
        <f t="shared" si="78"/>
        <v>0.63504591459533932</v>
      </c>
    </row>
    <row r="1225" spans="1:8" s="5" customFormat="1" x14ac:dyDescent="0.2">
      <c r="A1225" s="3">
        <v>33913</v>
      </c>
      <c r="B1225" s="4">
        <v>8.1566099999999999E-3</v>
      </c>
      <c r="C1225" s="6">
        <f t="shared" si="76"/>
        <v>1.6320124961316925E-3</v>
      </c>
      <c r="D1225" s="7">
        <f t="shared" si="79"/>
        <v>3.9941807112960616E-5</v>
      </c>
      <c r="E1225" s="14">
        <f t="shared" si="77"/>
        <v>10.061403352791997</v>
      </c>
      <c r="G1225"/>
      <c r="H1225" s="5">
        <f t="shared" si="78"/>
        <v>0.63199530942057336</v>
      </c>
    </row>
    <row r="1226" spans="1:8" s="5" customFormat="1" x14ac:dyDescent="0.2">
      <c r="A1226" s="3">
        <v>33914</v>
      </c>
      <c r="B1226" s="4">
        <v>8.1353699999999994E-3</v>
      </c>
      <c r="C1226" s="6">
        <f t="shared" si="76"/>
        <v>-2.6040229948471848E-3</v>
      </c>
      <c r="D1226" s="7">
        <f t="shared" si="79"/>
        <v>3.8770547462420479E-5</v>
      </c>
      <c r="E1226" s="14">
        <f t="shared" si="77"/>
        <v>9.9829505366003257</v>
      </c>
      <c r="G1226"/>
      <c r="H1226" s="5">
        <f t="shared" si="78"/>
        <v>0.62265999921643012</v>
      </c>
    </row>
    <row r="1227" spans="1:8" s="5" customFormat="1" x14ac:dyDescent="0.2">
      <c r="A1227" s="3">
        <v>33917</v>
      </c>
      <c r="B1227" s="4">
        <v>8.0971700000000008E-3</v>
      </c>
      <c r="C1227" s="6">
        <f t="shared" si="76"/>
        <v>-4.695545500696177E-3</v>
      </c>
      <c r="D1227" s="7">
        <f t="shared" si="79"/>
        <v>3.7765456058432977E-5</v>
      </c>
      <c r="E1227" s="14">
        <f t="shared" si="77"/>
        <v>9.6002978790527944</v>
      </c>
      <c r="G1227"/>
      <c r="H1227" s="5">
        <f t="shared" si="78"/>
        <v>0.61453605312001813</v>
      </c>
    </row>
    <row r="1228" spans="1:8" s="5" customFormat="1" x14ac:dyDescent="0.2">
      <c r="A1228" s="3">
        <v>33918</v>
      </c>
      <c r="B1228" s="4">
        <v>8.0450499999999998E-3</v>
      </c>
      <c r="C1228" s="6">
        <f t="shared" si="76"/>
        <v>-6.4368168137757982E-3</v>
      </c>
      <c r="D1228" s="7">
        <f t="shared" si="79"/>
        <v>3.7271629130417856E-5</v>
      </c>
      <c r="E1228" s="14">
        <f t="shared" si="77"/>
        <v>9.0856387539608363</v>
      </c>
      <c r="G1228"/>
      <c r="H1228" s="5">
        <f t="shared" si="78"/>
        <v>0.61050494781302023</v>
      </c>
    </row>
    <row r="1229" spans="1:8" s="5" customFormat="1" x14ac:dyDescent="0.2">
      <c r="A1229" s="3">
        <v>33919</v>
      </c>
      <c r="B1229" s="4">
        <v>8.0742799999999997E-3</v>
      </c>
      <c r="C1229" s="6">
        <f t="shared" si="76"/>
        <v>3.6332900354876453E-3</v>
      </c>
      <c r="D1229" s="7">
        <f t="shared" si="79"/>
        <v>3.740236428408014E-5</v>
      </c>
      <c r="E1229" s="14">
        <f t="shared" si="77"/>
        <v>9.8408364781287592</v>
      </c>
      <c r="G1229"/>
      <c r="H1229" s="5">
        <f t="shared" si="78"/>
        <v>0.6115747238406779</v>
      </c>
    </row>
    <row r="1230" spans="1:8" s="5" customFormat="1" x14ac:dyDescent="0.2">
      <c r="A1230" s="3">
        <v>33920</v>
      </c>
      <c r="B1230" s="4">
        <v>8.0567199999999999E-3</v>
      </c>
      <c r="C1230" s="6">
        <f t="shared" si="76"/>
        <v>-2.1748069177684945E-3</v>
      </c>
      <c r="D1230" s="7">
        <f t="shared" si="79"/>
        <v>3.6641967815831569E-5</v>
      </c>
      <c r="E1230" s="14">
        <f t="shared" si="77"/>
        <v>10.085235223268796</v>
      </c>
      <c r="G1230"/>
      <c r="H1230" s="5">
        <f t="shared" si="78"/>
        <v>0.60532609241491953</v>
      </c>
    </row>
    <row r="1231" spans="1:8" s="5" customFormat="1" x14ac:dyDescent="0.2">
      <c r="A1231" s="3">
        <v>33921</v>
      </c>
      <c r="B1231" s="4">
        <v>8.0827699999999995E-3</v>
      </c>
      <c r="C1231" s="6">
        <f t="shared" si="76"/>
        <v>3.2333257206406188E-3</v>
      </c>
      <c r="D1231" s="7">
        <f t="shared" si="79"/>
        <v>3.5639309177880782E-5</v>
      </c>
      <c r="E1231" s="14">
        <f t="shared" si="77"/>
        <v>9.9487224539045442</v>
      </c>
      <c r="G1231"/>
      <c r="H1231" s="5">
        <f t="shared" si="78"/>
        <v>0.59698667638298919</v>
      </c>
    </row>
    <row r="1232" spans="1:8" s="5" customFormat="1" x14ac:dyDescent="0.2">
      <c r="A1232" s="3">
        <v>33924</v>
      </c>
      <c r="B1232" s="4">
        <v>8.0256800000000003E-3</v>
      </c>
      <c r="C1232" s="6">
        <f t="shared" si="76"/>
        <v>-7.0631726499701501E-3</v>
      </c>
      <c r="D1232" s="7">
        <f t="shared" si="79"/>
        <v>3.4848016655572506E-5</v>
      </c>
      <c r="E1232" s="14">
        <f t="shared" si="77"/>
        <v>8.832914699449967</v>
      </c>
      <c r="G1232"/>
      <c r="H1232" s="5">
        <f t="shared" si="78"/>
        <v>0.59032208713186829</v>
      </c>
    </row>
    <row r="1233" spans="1:8" s="5" customFormat="1" x14ac:dyDescent="0.2">
      <c r="A1233" s="3">
        <v>33925</v>
      </c>
      <c r="B1233" s="4">
        <v>8.0321300000000002E-3</v>
      </c>
      <c r="C1233" s="6">
        <f t="shared" si="76"/>
        <v>8.0367021859828176E-4</v>
      </c>
      <c r="D1233" s="7">
        <f t="shared" si="79"/>
        <v>3.5320575312273868E-5</v>
      </c>
      <c r="E1233" s="14">
        <f t="shared" si="77"/>
        <v>10.23275850364795</v>
      </c>
      <c r="G1233"/>
      <c r="H1233" s="5">
        <f t="shared" si="78"/>
        <v>0.59431115850431304</v>
      </c>
    </row>
    <row r="1234" spans="1:8" s="5" customFormat="1" x14ac:dyDescent="0.2">
      <c r="A1234" s="3">
        <v>33926</v>
      </c>
      <c r="B1234" s="4">
        <v>8.0469900000000004E-3</v>
      </c>
      <c r="C1234" s="6">
        <f t="shared" si="76"/>
        <v>1.8500696577371408E-3</v>
      </c>
      <c r="D1234" s="7">
        <f t="shared" si="79"/>
        <v>3.4231120627232891E-5</v>
      </c>
      <c r="E1234" s="14">
        <f t="shared" si="77"/>
        <v>10.182385718736654</v>
      </c>
      <c r="G1234"/>
      <c r="H1234" s="5">
        <f t="shared" si="78"/>
        <v>0.58507367593520121</v>
      </c>
    </row>
    <row r="1235" spans="1:8" s="5" customFormat="1" x14ac:dyDescent="0.2">
      <c r="A1235" s="3">
        <v>33927</v>
      </c>
      <c r="B1235" s="4">
        <v>8.1070099999999996E-3</v>
      </c>
      <c r="C1235" s="6">
        <f t="shared" si="76"/>
        <v>7.4586895224175954E-3</v>
      </c>
      <c r="D1235" s="7">
        <f t="shared" si="79"/>
        <v>3.3263143241441823E-5</v>
      </c>
      <c r="E1235" s="14">
        <f t="shared" si="77"/>
        <v>8.6385773491984672</v>
      </c>
      <c r="G1235"/>
      <c r="H1235" s="5">
        <f t="shared" si="78"/>
        <v>0.57674208483031497</v>
      </c>
    </row>
    <row r="1236" spans="1:8" s="5" customFormat="1" x14ac:dyDescent="0.2">
      <c r="A1236" s="3">
        <v>33928</v>
      </c>
      <c r="B1236" s="4">
        <v>8.0528300000000004E-3</v>
      </c>
      <c r="C1236" s="6">
        <f t="shared" si="76"/>
        <v>-6.6831051152026659E-3</v>
      </c>
      <c r="D1236" s="7">
        <f t="shared" si="79"/>
        <v>3.3965958752173007E-5</v>
      </c>
      <c r="E1236" s="14">
        <f t="shared" si="77"/>
        <v>8.9751912516861978</v>
      </c>
      <c r="G1236"/>
      <c r="H1236" s="5">
        <f t="shared" si="78"/>
        <v>0.58280321509213562</v>
      </c>
    </row>
    <row r="1237" spans="1:8" s="5" customFormat="1" x14ac:dyDescent="0.2">
      <c r="A1237" s="3">
        <v>33931</v>
      </c>
      <c r="B1237" s="4">
        <v>8.0580200000000008E-3</v>
      </c>
      <c r="C1237" s="6">
        <f t="shared" si="76"/>
        <v>6.4449392325435935E-4</v>
      </c>
      <c r="D1237" s="7">
        <f t="shared" si="79"/>
        <v>3.4302080454368202E-5</v>
      </c>
      <c r="E1237" s="14">
        <f t="shared" si="77"/>
        <v>10.268195302461507</v>
      </c>
      <c r="G1237"/>
      <c r="H1237" s="5">
        <f t="shared" si="78"/>
        <v>0.58567977986582576</v>
      </c>
    </row>
    <row r="1238" spans="1:8" s="5" customFormat="1" x14ac:dyDescent="0.2">
      <c r="A1238" s="3">
        <v>33932</v>
      </c>
      <c r="B1238" s="4">
        <v>8.0612700000000006E-3</v>
      </c>
      <c r="C1238" s="6">
        <f t="shared" si="76"/>
        <v>4.0332488626235483E-4</v>
      </c>
      <c r="D1238" s="7">
        <f t="shared" si="79"/>
        <v>3.3237383599900061E-5</v>
      </c>
      <c r="E1238" s="14">
        <f t="shared" si="77"/>
        <v>10.306941086592213</v>
      </c>
      <c r="G1238"/>
      <c r="H1238" s="5">
        <f t="shared" si="78"/>
        <v>0.57651872129099213</v>
      </c>
    </row>
    <row r="1239" spans="1:8" s="5" customFormat="1" x14ac:dyDescent="0.2">
      <c r="A1239" s="3">
        <v>33933</v>
      </c>
      <c r="B1239" s="4">
        <v>8.0827699999999995E-3</v>
      </c>
      <c r="C1239" s="6">
        <f t="shared" si="76"/>
        <v>2.6670735504453948E-3</v>
      </c>
      <c r="D1239" s="7">
        <f t="shared" si="79"/>
        <v>3.2198199077541214E-5</v>
      </c>
      <c r="E1239" s="14">
        <f t="shared" si="77"/>
        <v>10.122678322384758</v>
      </c>
      <c r="G1239"/>
      <c r="H1239" s="5">
        <f t="shared" si="78"/>
        <v>0.56743456959847993</v>
      </c>
    </row>
    <row r="1240" spans="1:8" s="5" customFormat="1" x14ac:dyDescent="0.2">
      <c r="A1240" s="3">
        <v>33934</v>
      </c>
      <c r="B1240" s="4">
        <v>8.0610000000000005E-3</v>
      </c>
      <c r="C1240" s="6">
        <f t="shared" si="76"/>
        <v>-2.6933835801339246E-3</v>
      </c>
      <c r="D1240" s="7">
        <f t="shared" si="79"/>
        <v>3.141004836670877E-5</v>
      </c>
      <c r="E1240" s="14">
        <f t="shared" si="77"/>
        <v>10.137427469314645</v>
      </c>
      <c r="G1240"/>
      <c r="H1240" s="5">
        <f t="shared" si="78"/>
        <v>0.56044668226967642</v>
      </c>
    </row>
    <row r="1241" spans="1:8" s="5" customFormat="1" x14ac:dyDescent="0.2">
      <c r="A1241" s="3">
        <v>33935</v>
      </c>
      <c r="B1241" s="4">
        <v>8.0370000000000007E-3</v>
      </c>
      <c r="C1241" s="6">
        <f t="shared" si="76"/>
        <v>-2.9772981019724246E-3</v>
      </c>
      <c r="D1241" s="7">
        <f t="shared" si="79"/>
        <v>3.0651091988066282E-5</v>
      </c>
      <c r="E1241" s="14">
        <f t="shared" si="77"/>
        <v>10.103642001507586</v>
      </c>
      <c r="G1241"/>
      <c r="H1241" s="5">
        <f t="shared" si="78"/>
        <v>0.55363428351273802</v>
      </c>
    </row>
    <row r="1242" spans="1:8" s="5" customFormat="1" x14ac:dyDescent="0.2">
      <c r="A1242" s="3">
        <v>33938</v>
      </c>
      <c r="B1242" s="4">
        <v>8.0389999999999993E-3</v>
      </c>
      <c r="C1242" s="6">
        <f t="shared" si="76"/>
        <v>2.4884907303702011E-4</v>
      </c>
      <c r="D1242" s="7">
        <f t="shared" si="79"/>
        <v>2.99665662257195E-5</v>
      </c>
      <c r="E1242" s="14">
        <f t="shared" si="77"/>
        <v>10.413361758516425</v>
      </c>
      <c r="G1242"/>
      <c r="H1242" s="5">
        <f t="shared" si="78"/>
        <v>0.54741726521657597</v>
      </c>
    </row>
    <row r="1243" spans="1:8" s="5" customFormat="1" x14ac:dyDescent="0.2">
      <c r="A1243" s="3">
        <v>33939</v>
      </c>
      <c r="B1243" s="4">
        <v>8.0405200000000007E-3</v>
      </c>
      <c r="C1243" s="6">
        <f t="shared" si="76"/>
        <v>1.8907824356280401E-4</v>
      </c>
      <c r="D1243" s="7">
        <f t="shared" si="79"/>
        <v>2.9026983174596589E-5</v>
      </c>
      <c r="E1243" s="14">
        <f t="shared" si="77"/>
        <v>10.446053073567429</v>
      </c>
      <c r="G1243"/>
      <c r="H1243" s="5">
        <f t="shared" si="78"/>
        <v>0.53876695494987981</v>
      </c>
    </row>
    <row r="1244" spans="1:8" s="5" customFormat="1" x14ac:dyDescent="0.2">
      <c r="A1244" s="3">
        <v>33940</v>
      </c>
      <c r="B1244" s="4">
        <v>8.0463500000000007E-3</v>
      </c>
      <c r="C1244" s="6">
        <f t="shared" si="76"/>
        <v>7.2507748255088865E-4</v>
      </c>
      <c r="D1244" s="7">
        <f t="shared" si="79"/>
        <v>2.8116098761913171E-5</v>
      </c>
      <c r="E1244" s="14">
        <f t="shared" si="77"/>
        <v>10.460469434284681</v>
      </c>
      <c r="G1244"/>
      <c r="H1244" s="5">
        <f t="shared" si="78"/>
        <v>0.53024615757130356</v>
      </c>
    </row>
    <row r="1245" spans="1:8" s="5" customFormat="1" x14ac:dyDescent="0.2">
      <c r="A1245" s="3">
        <v>33941</v>
      </c>
      <c r="B1245" s="4">
        <v>8.0276099999999993E-3</v>
      </c>
      <c r="C1245" s="6">
        <f t="shared" si="76"/>
        <v>-2.3290063196357929E-3</v>
      </c>
      <c r="D1245" s="7">
        <f t="shared" si="79"/>
        <v>2.724922874991509E-5</v>
      </c>
      <c r="E1245" s="14">
        <f t="shared" si="77"/>
        <v>10.311423910174332</v>
      </c>
      <c r="G1245"/>
      <c r="H1245" s="5">
        <f t="shared" si="78"/>
        <v>0.52200793815721891</v>
      </c>
    </row>
    <row r="1246" spans="1:8" s="5" customFormat="1" x14ac:dyDescent="0.2">
      <c r="A1246" s="3">
        <v>33942</v>
      </c>
      <c r="B1246" s="4">
        <v>8.0096100000000003E-3</v>
      </c>
      <c r="C1246" s="6">
        <f t="shared" si="76"/>
        <v>-2.2422613953591319E-3</v>
      </c>
      <c r="D1246" s="7">
        <f t="shared" si="79"/>
        <v>2.6563503702819509E-5</v>
      </c>
      <c r="E1246" s="14">
        <f t="shared" si="77"/>
        <v>10.346699998308111</v>
      </c>
      <c r="G1246"/>
      <c r="H1246" s="5">
        <f t="shared" si="78"/>
        <v>0.51539794045785148</v>
      </c>
    </row>
    <row r="1247" spans="1:8" s="5" customFormat="1" x14ac:dyDescent="0.2">
      <c r="A1247" s="3">
        <v>33945</v>
      </c>
      <c r="B1247" s="4">
        <v>8.0334199999999995E-3</v>
      </c>
      <c r="C1247" s="6">
        <f t="shared" si="76"/>
        <v>2.9726790692679306E-3</v>
      </c>
      <c r="D1247" s="7">
        <f t="shared" si="79"/>
        <v>2.5886864829231113E-5</v>
      </c>
      <c r="E1247" s="14">
        <f t="shared" si="77"/>
        <v>10.220411751071623</v>
      </c>
      <c r="G1247"/>
      <c r="H1247" s="5">
        <f t="shared" si="78"/>
        <v>0.50879136027679472</v>
      </c>
    </row>
    <row r="1248" spans="1:8" s="5" customFormat="1" x14ac:dyDescent="0.2">
      <c r="A1248" s="3">
        <v>33946</v>
      </c>
      <c r="B1248" s="4">
        <v>8.0710299999999999E-3</v>
      </c>
      <c r="C1248" s="6">
        <f t="shared" si="76"/>
        <v>4.6816922307062773E-3</v>
      </c>
      <c r="D1248" s="7">
        <f t="shared" si="79"/>
        <v>2.53511642774253E-5</v>
      </c>
      <c r="E1248" s="14">
        <f t="shared" si="77"/>
        <v>9.7181006730283794</v>
      </c>
      <c r="G1248"/>
      <c r="H1248" s="5">
        <f t="shared" si="78"/>
        <v>0.50349939699492496</v>
      </c>
    </row>
    <row r="1249" spans="1:8" s="5" customFormat="1" x14ac:dyDescent="0.2">
      <c r="A1249" s="3">
        <v>33947</v>
      </c>
      <c r="B1249" s="4">
        <v>8.0645200000000004E-3</v>
      </c>
      <c r="C1249" s="6">
        <f t="shared" si="76"/>
        <v>-8.0658850233483238E-4</v>
      </c>
      <c r="D1249" s="7">
        <f t="shared" si="79"/>
        <v>2.5243304245873133E-5</v>
      </c>
      <c r="E1249" s="14">
        <f t="shared" si="77"/>
        <v>10.561177038406404</v>
      </c>
      <c r="G1249"/>
      <c r="H1249" s="5">
        <f t="shared" si="78"/>
        <v>0.50242715139483785</v>
      </c>
    </row>
    <row r="1250" spans="1:8" s="5" customFormat="1" x14ac:dyDescent="0.2">
      <c r="A1250" s="3">
        <v>33948</v>
      </c>
      <c r="B1250" s="4">
        <v>8.1070099999999996E-3</v>
      </c>
      <c r="C1250" s="6">
        <f t="shared" si="76"/>
        <v>5.2687574709963138E-3</v>
      </c>
      <c r="D1250" s="7">
        <f t="shared" si="79"/>
        <v>2.4470618071039323E-5</v>
      </c>
      <c r="E1250" s="14">
        <f t="shared" si="77"/>
        <v>9.4836236856941696</v>
      </c>
      <c r="G1250"/>
      <c r="H1250" s="5">
        <f t="shared" si="78"/>
        <v>0.49467785548818866</v>
      </c>
    </row>
    <row r="1251" spans="1:8" s="5" customFormat="1" x14ac:dyDescent="0.2">
      <c r="A1251" s="3">
        <v>33949</v>
      </c>
      <c r="B1251" s="4">
        <v>8.0840700000000005E-3</v>
      </c>
      <c r="C1251" s="6">
        <f t="shared" si="76"/>
        <v>-2.8296498955840779E-3</v>
      </c>
      <c r="D1251" s="7">
        <f t="shared" si="79"/>
        <v>2.4573962051221632E-5</v>
      </c>
      <c r="E1251" s="14">
        <f t="shared" si="77"/>
        <v>10.287993760493592</v>
      </c>
      <c r="G1251"/>
      <c r="H1251" s="5">
        <f t="shared" si="78"/>
        <v>0.49572131335279129</v>
      </c>
    </row>
    <row r="1252" spans="1:8" s="5" customFormat="1" x14ac:dyDescent="0.2">
      <c r="A1252" s="3">
        <v>33952</v>
      </c>
      <c r="B1252" s="4">
        <v>8.0906099999999998E-3</v>
      </c>
      <c r="C1252" s="6">
        <f t="shared" si="76"/>
        <v>8.0899843766807117E-4</v>
      </c>
      <c r="D1252" s="7">
        <f t="shared" si="79"/>
        <v>2.4053437038765202E-5</v>
      </c>
      <c r="E1252" s="14">
        <f t="shared" si="77"/>
        <v>10.608023305872475</v>
      </c>
      <c r="G1252"/>
      <c r="H1252" s="5">
        <f t="shared" si="78"/>
        <v>0.49044303480389245</v>
      </c>
    </row>
    <row r="1253" spans="1:8" s="5" customFormat="1" x14ac:dyDescent="0.2">
      <c r="A1253" s="3">
        <v>33953</v>
      </c>
      <c r="B1253" s="4">
        <v>8.0645200000000004E-3</v>
      </c>
      <c r="C1253" s="6">
        <f t="shared" si="76"/>
        <v>-3.2247259477344043E-3</v>
      </c>
      <c r="D1253" s="7">
        <f t="shared" si="79"/>
        <v>2.3318257995810773E-5</v>
      </c>
      <c r="E1253" s="14">
        <f t="shared" si="77"/>
        <v>10.22032045628039</v>
      </c>
      <c r="G1253"/>
      <c r="H1253" s="5">
        <f t="shared" si="78"/>
        <v>0.48288982175865719</v>
      </c>
    </row>
    <row r="1254" spans="1:8" s="5" customFormat="1" x14ac:dyDescent="0.2">
      <c r="A1254" s="3">
        <v>33954</v>
      </c>
      <c r="B1254" s="4">
        <v>8.1333900000000008E-3</v>
      </c>
      <c r="C1254" s="6">
        <f t="shared" si="76"/>
        <v>8.5398759008596149E-3</v>
      </c>
      <c r="D1254" s="7">
        <f t="shared" si="79"/>
        <v>2.2912339394322512E-5</v>
      </c>
      <c r="E1254" s="14">
        <f t="shared" si="77"/>
        <v>7.500856597270336</v>
      </c>
      <c r="G1254"/>
      <c r="H1254" s="5">
        <f t="shared" si="78"/>
        <v>0.47866835485879483</v>
      </c>
    </row>
    <row r="1255" spans="1:8" s="5" customFormat="1" x14ac:dyDescent="0.2">
      <c r="A1255" s="3">
        <v>33955</v>
      </c>
      <c r="B1255" s="4">
        <v>8.1267800000000001E-3</v>
      </c>
      <c r="C1255" s="6">
        <f t="shared" si="76"/>
        <v>-8.1269925578395267E-4</v>
      </c>
      <c r="D1255" s="7">
        <f t="shared" si="79"/>
        <v>2.4483843260732413E-5</v>
      </c>
      <c r="E1255" s="14">
        <f t="shared" si="77"/>
        <v>10.590520956406341</v>
      </c>
      <c r="G1255"/>
      <c r="H1255" s="5">
        <f t="shared" si="78"/>
        <v>0.4948115122016909</v>
      </c>
    </row>
    <row r="1256" spans="1:8" s="5" customFormat="1" x14ac:dyDescent="0.2">
      <c r="A1256" s="3">
        <v>33956</v>
      </c>
      <c r="B1256" s="4">
        <v>8.1201799999999994E-3</v>
      </c>
      <c r="C1256" s="6">
        <f t="shared" si="76"/>
        <v>-8.121297734158796E-4</v>
      </c>
      <c r="D1256" s="7">
        <f t="shared" si="79"/>
        <v>2.3735329719283759E-5</v>
      </c>
      <c r="E1256" s="14">
        <f t="shared" si="77"/>
        <v>10.620758022786001</v>
      </c>
      <c r="G1256"/>
      <c r="H1256" s="5">
        <f t="shared" si="78"/>
        <v>0.48718918008596784</v>
      </c>
    </row>
    <row r="1257" spans="1:8" s="5" customFormat="1" x14ac:dyDescent="0.2">
      <c r="A1257" s="3">
        <v>33959</v>
      </c>
      <c r="B1257" s="4">
        <v>8.1386800000000006E-3</v>
      </c>
      <c r="C1257" s="6">
        <f t="shared" si="76"/>
        <v>2.2782746195282809E-3</v>
      </c>
      <c r="D1257" s="7">
        <f t="shared" si="79"/>
        <v>2.3010304881311595E-5</v>
      </c>
      <c r="E1257" s="14">
        <f t="shared" si="77"/>
        <v>10.453994024718135</v>
      </c>
      <c r="G1257"/>
      <c r="H1257" s="5">
        <f t="shared" si="78"/>
        <v>0.47969057611455734</v>
      </c>
    </row>
    <row r="1258" spans="1:8" s="5" customFormat="1" x14ac:dyDescent="0.2">
      <c r="A1258" s="3">
        <v>33960</v>
      </c>
      <c r="B1258" s="4">
        <v>8.10898E-3</v>
      </c>
      <c r="C1258" s="6">
        <f t="shared" si="76"/>
        <v>-3.6492404173650464E-3</v>
      </c>
      <c r="D1258" s="7">
        <f t="shared" si="79"/>
        <v>2.2450420083370267E-5</v>
      </c>
      <c r="E1258" s="14">
        <f t="shared" si="77"/>
        <v>10.111029452837458</v>
      </c>
      <c r="G1258"/>
      <c r="H1258" s="5">
        <f t="shared" si="78"/>
        <v>0.47381874259436246</v>
      </c>
    </row>
    <row r="1259" spans="1:8" s="5" customFormat="1" x14ac:dyDescent="0.2">
      <c r="A1259" s="3">
        <v>33961</v>
      </c>
      <c r="B1259" s="4">
        <v>8.0775399999999994E-3</v>
      </c>
      <c r="C1259" s="6">
        <f t="shared" si="76"/>
        <v>-3.8771830735802324E-3</v>
      </c>
      <c r="D1259" s="7">
        <f t="shared" si="79"/>
        <v>2.2163452967240737E-5</v>
      </c>
      <c r="E1259" s="14">
        <f t="shared" si="77"/>
        <v>10.038807468639289</v>
      </c>
      <c r="G1259"/>
      <c r="H1259" s="5">
        <f t="shared" si="78"/>
        <v>0.47078076603914842</v>
      </c>
    </row>
    <row r="1260" spans="1:8" s="5" customFormat="1" x14ac:dyDescent="0.2">
      <c r="A1260" s="3">
        <v>33962</v>
      </c>
      <c r="B1260" s="4">
        <v>8.0809999999999996E-3</v>
      </c>
      <c r="C1260" s="6">
        <f t="shared" si="76"/>
        <v>4.2834823473486588E-4</v>
      </c>
      <c r="D1260" s="7">
        <f t="shared" si="79"/>
        <v>2.1939404899313569E-5</v>
      </c>
      <c r="E1260" s="14">
        <f t="shared" si="77"/>
        <v>10.718863092253441</v>
      </c>
      <c r="G1260"/>
      <c r="H1260" s="5">
        <f t="shared" si="78"/>
        <v>0.46839518463914176</v>
      </c>
    </row>
    <row r="1261" spans="1:8" s="5" customFormat="1" x14ac:dyDescent="0.2">
      <c r="A1261" s="3">
        <v>33967</v>
      </c>
      <c r="B1261" s="4">
        <v>8.0237499999999996E-3</v>
      </c>
      <c r="C1261" s="6">
        <f t="shared" si="76"/>
        <v>-7.0845192426679882E-3</v>
      </c>
      <c r="D1261" s="7">
        <f t="shared" si="79"/>
        <v>2.1255848903620984E-5</v>
      </c>
      <c r="E1261" s="14">
        <f t="shared" si="77"/>
        <v>8.3976265913479384</v>
      </c>
      <c r="G1261"/>
      <c r="H1261" s="5">
        <f t="shared" si="78"/>
        <v>0.46104065876689215</v>
      </c>
    </row>
    <row r="1262" spans="1:8" s="5" customFormat="1" x14ac:dyDescent="0.2">
      <c r="A1262" s="3">
        <v>33968</v>
      </c>
      <c r="B1262" s="4">
        <v>8.0321300000000002E-3</v>
      </c>
      <c r="C1262" s="6">
        <f t="shared" si="76"/>
        <v>1.0443994391650462E-3</v>
      </c>
      <c r="D1262" s="7">
        <f t="shared" si="79"/>
        <v>2.2164952828327913E-5</v>
      </c>
      <c r="E1262" s="14">
        <f t="shared" si="77"/>
        <v>10.667786735461194</v>
      </c>
      <c r="G1262"/>
      <c r="H1262" s="5">
        <f t="shared" si="78"/>
        <v>0.47079669527650586</v>
      </c>
    </row>
    <row r="1263" spans="1:8" s="5" customFormat="1" x14ac:dyDescent="0.2">
      <c r="A1263" s="3">
        <v>33969</v>
      </c>
      <c r="B1263" s="4">
        <v>8.0160300000000004E-3</v>
      </c>
      <c r="C1263" s="6">
        <f t="shared" si="76"/>
        <v>-2.0044496291767929E-3</v>
      </c>
      <c r="D1263" s="7">
        <f t="shared" si="79"/>
        <v>2.1502816631964046E-5</v>
      </c>
      <c r="E1263" s="14">
        <f t="shared" si="77"/>
        <v>10.560475833366652</v>
      </c>
      <c r="G1263"/>
      <c r="H1263" s="5">
        <f t="shared" si="78"/>
        <v>0.46371129630368124</v>
      </c>
    </row>
    <row r="1264" spans="1:8" s="5" customFormat="1" x14ac:dyDescent="0.2">
      <c r="A1264" s="3">
        <v>33973</v>
      </c>
      <c r="B1264" s="4">
        <v>7.9808499999999994E-3</v>
      </c>
      <c r="C1264" s="6">
        <f t="shared" si="76"/>
        <v>-4.3887061300919503E-3</v>
      </c>
      <c r="D1264" s="7">
        <f t="shared" si="79"/>
        <v>2.0953450116720983E-5</v>
      </c>
      <c r="E1264" s="14">
        <f t="shared" si="77"/>
        <v>9.8539914854710986</v>
      </c>
      <c r="G1264"/>
      <c r="H1264" s="5">
        <f t="shared" si="78"/>
        <v>0.45774938685618122</v>
      </c>
    </row>
    <row r="1265" spans="1:8" s="5" customFormat="1" x14ac:dyDescent="0.2">
      <c r="A1265" s="3">
        <v>33974</v>
      </c>
      <c r="B1265" s="4">
        <v>7.99361E-3</v>
      </c>
      <c r="C1265" s="6">
        <f t="shared" si="76"/>
        <v>1.5988271925923365E-3</v>
      </c>
      <c r="D1265" s="7">
        <f t="shared" si="79"/>
        <v>2.0900266386341957E-5</v>
      </c>
      <c r="E1265" s="14">
        <f t="shared" si="77"/>
        <v>10.653441676720353</v>
      </c>
      <c r="G1265"/>
      <c r="H1265" s="5">
        <f t="shared" si="78"/>
        <v>0.45716809147557486</v>
      </c>
    </row>
    <row r="1266" spans="1:8" s="5" customFormat="1" x14ac:dyDescent="0.2">
      <c r="A1266" s="3">
        <v>33975</v>
      </c>
      <c r="B1266" s="4">
        <v>8.0012799999999995E-3</v>
      </c>
      <c r="C1266" s="6">
        <f t="shared" si="76"/>
        <v>9.5951641373541517E-4</v>
      </c>
      <c r="D1266" s="7">
        <f t="shared" si="79"/>
        <v>2.0323910068825013E-5</v>
      </c>
      <c r="E1266" s="14">
        <f t="shared" si="77"/>
        <v>10.758412596914848</v>
      </c>
      <c r="G1266"/>
      <c r="H1266" s="5">
        <f t="shared" si="78"/>
        <v>0.45082047501000899</v>
      </c>
    </row>
    <row r="1267" spans="1:8" s="5" customFormat="1" x14ac:dyDescent="0.2">
      <c r="A1267" s="3">
        <v>33976</v>
      </c>
      <c r="B1267" s="4">
        <v>7.99361E-3</v>
      </c>
      <c r="C1267" s="6">
        <f t="shared" si="76"/>
        <v>-9.5859662454001772E-4</v>
      </c>
      <c r="D1267" s="7">
        <f t="shared" si="79"/>
        <v>1.9714273783597106E-5</v>
      </c>
      <c r="E1267" s="14">
        <f t="shared" si="77"/>
        <v>10.787556349413515</v>
      </c>
      <c r="G1267"/>
      <c r="H1267" s="5">
        <f t="shared" si="78"/>
        <v>0.44400758758828784</v>
      </c>
    </row>
    <row r="1268" spans="1:8" s="5" customFormat="1" x14ac:dyDescent="0.2">
      <c r="A1268" s="3">
        <v>33977</v>
      </c>
      <c r="B1268" s="4">
        <v>7.9904099999999999E-3</v>
      </c>
      <c r="C1268" s="6">
        <f t="shared" si="76"/>
        <v>-4.0031975540463918E-4</v>
      </c>
      <c r="D1268" s="7">
        <f t="shared" si="79"/>
        <v>1.9123736415645033E-5</v>
      </c>
      <c r="E1268" s="14">
        <f t="shared" si="77"/>
        <v>10.856200302735932</v>
      </c>
      <c r="G1268"/>
      <c r="H1268" s="5">
        <f t="shared" si="78"/>
        <v>0.43730694501282541</v>
      </c>
    </row>
    <row r="1269" spans="1:8" s="5" customFormat="1" x14ac:dyDescent="0.2">
      <c r="A1269" s="3">
        <v>33980</v>
      </c>
      <c r="B1269" s="4">
        <v>8.0064100000000003E-3</v>
      </c>
      <c r="C1269" s="6">
        <f t="shared" si="76"/>
        <v>2.0024003774525199E-3</v>
      </c>
      <c r="D1269" s="7">
        <f t="shared" si="79"/>
        <v>1.8527917015732094E-5</v>
      </c>
      <c r="E1269" s="14">
        <f t="shared" si="77"/>
        <v>10.679822974400361</v>
      </c>
      <c r="G1269"/>
      <c r="H1269" s="5">
        <f t="shared" si="78"/>
        <v>0.43044066972966311</v>
      </c>
    </row>
    <row r="1270" spans="1:8" s="5" customFormat="1" x14ac:dyDescent="0.2">
      <c r="A1270" s="3">
        <v>33981</v>
      </c>
      <c r="B1270" s="4">
        <v>7.9840299999999996E-3</v>
      </c>
      <c r="C1270" s="6">
        <f t="shared" si="76"/>
        <v>-2.7952602976865615E-3</v>
      </c>
      <c r="D1270" s="7">
        <f t="shared" si="79"/>
        <v>1.8071761797002867E-5</v>
      </c>
      <c r="E1270" s="14">
        <f t="shared" si="77"/>
        <v>10.488801442568471</v>
      </c>
      <c r="G1270"/>
      <c r="H1270" s="5">
        <f t="shared" si="78"/>
        <v>0.42510894835327645</v>
      </c>
    </row>
    <row r="1271" spans="1:8" s="5" customFormat="1" x14ac:dyDescent="0.2">
      <c r="A1271" s="3">
        <v>33982</v>
      </c>
      <c r="B1271" s="4">
        <v>7.9428099999999998E-3</v>
      </c>
      <c r="C1271" s="6">
        <f t="shared" si="76"/>
        <v>-5.162806251980491E-3</v>
      </c>
      <c r="D1271" s="7">
        <f t="shared" si="79"/>
        <v>1.7749453704722039E-5</v>
      </c>
      <c r="E1271" s="14">
        <f t="shared" si="77"/>
        <v>9.4374437761272283</v>
      </c>
      <c r="G1271"/>
      <c r="H1271" s="5">
        <f t="shared" si="78"/>
        <v>0.42130100527677405</v>
      </c>
    </row>
    <row r="1272" spans="1:8" s="5" customFormat="1" x14ac:dyDescent="0.2">
      <c r="A1272" s="3">
        <v>33983</v>
      </c>
      <c r="B1272" s="4">
        <v>7.9617799999999999E-3</v>
      </c>
      <c r="C1272" s="6">
        <f t="shared" si="76"/>
        <v>2.388323527819512E-3</v>
      </c>
      <c r="D1272" s="7">
        <f t="shared" si="79"/>
        <v>1.8029246229552521E-5</v>
      </c>
      <c r="E1272" s="14">
        <f t="shared" si="77"/>
        <v>10.607135530451005</v>
      </c>
      <c r="G1272"/>
      <c r="H1272" s="5">
        <f t="shared" si="78"/>
        <v>0.42460859894204356</v>
      </c>
    </row>
    <row r="1273" spans="1:8" s="5" customFormat="1" x14ac:dyDescent="0.2">
      <c r="A1273" s="3">
        <v>33984</v>
      </c>
      <c r="B1273" s="4">
        <v>7.9459700000000001E-3</v>
      </c>
      <c r="C1273" s="6">
        <f t="shared" si="76"/>
        <v>-1.9857368578382953E-3</v>
      </c>
      <c r="D1273" s="7">
        <f t="shared" si="79"/>
        <v>1.7641998349721018E-5</v>
      </c>
      <c r="E1273" s="14">
        <f t="shared" si="77"/>
        <v>10.721718919213904</v>
      </c>
      <c r="G1273"/>
      <c r="H1273" s="5">
        <f t="shared" si="78"/>
        <v>0.42002378920390943</v>
      </c>
    </row>
    <row r="1274" spans="1:8" s="5" customFormat="1" x14ac:dyDescent="0.2">
      <c r="A1274" s="3">
        <v>33987</v>
      </c>
      <c r="B1274" s="4">
        <v>7.9554499999999993E-3</v>
      </c>
      <c r="C1274" s="6">
        <f t="shared" si="76"/>
        <v>1.1930576128527054E-3</v>
      </c>
      <c r="D1274" s="7">
        <f t="shared" si="79"/>
        <v>1.7211590066715868E-5</v>
      </c>
      <c r="E1274" s="14">
        <f t="shared" si="77"/>
        <v>10.887228258987456</v>
      </c>
      <c r="G1274"/>
      <c r="H1274" s="5">
        <f t="shared" si="78"/>
        <v>0.41486853419747161</v>
      </c>
    </row>
    <row r="1275" spans="1:8" s="5" customFormat="1" x14ac:dyDescent="0.2">
      <c r="A1275" s="3">
        <v>33988</v>
      </c>
      <c r="B1275" s="4">
        <v>7.9744800000000008E-3</v>
      </c>
      <c r="C1275" s="6">
        <f t="shared" si="76"/>
        <v>2.3920708445155808E-3</v>
      </c>
      <c r="D1275" s="7">
        <f t="shared" si="79"/>
        <v>1.6715535664169147E-5</v>
      </c>
      <c r="E1275" s="14">
        <f t="shared" si="77"/>
        <v>10.6568555359021</v>
      </c>
      <c r="G1275"/>
      <c r="H1275" s="5">
        <f t="shared" si="78"/>
        <v>0.40884637291003512</v>
      </c>
    </row>
    <row r="1276" spans="1:8" s="5" customFormat="1" x14ac:dyDescent="0.2">
      <c r="A1276" s="3">
        <v>33989</v>
      </c>
      <c r="B1276" s="4">
        <v>8.0096100000000003E-3</v>
      </c>
      <c r="C1276" s="6">
        <f t="shared" si="76"/>
        <v>4.4053029163029483E-3</v>
      </c>
      <c r="D1276" s="7">
        <f t="shared" si="79"/>
        <v>1.6370126493298255E-5</v>
      </c>
      <c r="E1276" s="14">
        <f t="shared" si="77"/>
        <v>9.8345580089699762</v>
      </c>
      <c r="G1276"/>
      <c r="H1276" s="5">
        <f t="shared" si="78"/>
        <v>0.4046001296749453</v>
      </c>
    </row>
    <row r="1277" spans="1:8" s="5" customFormat="1" x14ac:dyDescent="0.2">
      <c r="A1277" s="3">
        <v>33990</v>
      </c>
      <c r="B1277" s="4">
        <v>8.0000000000000002E-3</v>
      </c>
      <c r="C1277" s="6">
        <f t="shared" si="76"/>
        <v>-1.1998087297633935E-3</v>
      </c>
      <c r="D1277" s="7">
        <f t="shared" si="79"/>
        <v>1.6465533330682659E-5</v>
      </c>
      <c r="E1277" s="14">
        <f t="shared" si="77"/>
        <v>10.92681371609436</v>
      </c>
      <c r="G1277"/>
      <c r="H1277" s="5">
        <f t="shared" si="78"/>
        <v>0.40577744307295666</v>
      </c>
    </row>
    <row r="1278" spans="1:8" s="5" customFormat="1" x14ac:dyDescent="0.2">
      <c r="A1278" s="3">
        <v>33991</v>
      </c>
      <c r="B1278" s="4">
        <v>7.9961600000000004E-3</v>
      </c>
      <c r="C1278" s="6">
        <f t="shared" si="76"/>
        <v>-4.799999999999683E-4</v>
      </c>
      <c r="D1278" s="7">
        <f t="shared" si="79"/>
        <v>1.5993427076958922E-5</v>
      </c>
      <c r="E1278" s="14">
        <f t="shared" si="77"/>
        <v>11.028926809757236</v>
      </c>
      <c r="G1278"/>
      <c r="H1278" s="5">
        <f t="shared" si="78"/>
        <v>0.39991783002210496</v>
      </c>
    </row>
    <row r="1279" spans="1:8" s="5" customFormat="1" x14ac:dyDescent="0.2">
      <c r="A1279" s="3">
        <v>33994</v>
      </c>
      <c r="B1279" s="4">
        <v>8.0906099999999998E-3</v>
      </c>
      <c r="C1279" s="6">
        <f t="shared" si="76"/>
        <v>1.1811919721466228E-2</v>
      </c>
      <c r="D1279" s="7">
        <f t="shared" si="79"/>
        <v>1.5498163703270259E-5</v>
      </c>
      <c r="E1279" s="14">
        <f t="shared" si="77"/>
        <v>2.0723387746338524</v>
      </c>
      <c r="G1279"/>
      <c r="H1279" s="5">
        <f t="shared" si="78"/>
        <v>0.39367707201804703</v>
      </c>
    </row>
    <row r="1280" spans="1:8" s="5" customFormat="1" x14ac:dyDescent="0.2">
      <c r="A1280" s="3">
        <v>33995</v>
      </c>
      <c r="B1280" s="4">
        <v>8.0840700000000005E-3</v>
      </c>
      <c r="C1280" s="6">
        <f t="shared" si="76"/>
        <v>-8.083444882399874E-4</v>
      </c>
      <c r="D1280" s="7">
        <f t="shared" si="79"/>
        <v>1.9394889227649445E-5</v>
      </c>
      <c r="E1280" s="14">
        <f t="shared" si="77"/>
        <v>10.816810607886392</v>
      </c>
      <c r="G1280"/>
      <c r="H1280" s="5">
        <f t="shared" si="78"/>
        <v>0.44039629003488945</v>
      </c>
    </row>
    <row r="1281" spans="1:8" s="5" customFormat="1" x14ac:dyDescent="0.2">
      <c r="A1281" s="3">
        <v>33996</v>
      </c>
      <c r="B1281" s="4">
        <v>8.0677700000000001E-3</v>
      </c>
      <c r="C1281" s="6">
        <f t="shared" si="76"/>
        <v>-2.0163110908243422E-3</v>
      </c>
      <c r="D1281" s="7">
        <f t="shared" si="79"/>
        <v>1.880604529366001E-5</v>
      </c>
      <c r="E1281" s="14">
        <f t="shared" si="77"/>
        <v>10.665151142435445</v>
      </c>
      <c r="G1281"/>
      <c r="H1281" s="5">
        <f t="shared" si="78"/>
        <v>0.43365937432113705</v>
      </c>
    </row>
    <row r="1282" spans="1:8" s="5" customFormat="1" x14ac:dyDescent="0.2">
      <c r="A1282" s="3">
        <v>33997</v>
      </c>
      <c r="B1282" s="4">
        <v>8.0580200000000008E-3</v>
      </c>
      <c r="C1282" s="6">
        <f t="shared" si="76"/>
        <v>-1.2085123894210348E-3</v>
      </c>
      <c r="D1282" s="7">
        <f t="shared" si="79"/>
        <v>1.8342907915392036E-5</v>
      </c>
      <c r="E1282" s="14">
        <f t="shared" si="77"/>
        <v>10.826645374357151</v>
      </c>
      <c r="G1282"/>
      <c r="H1282" s="5">
        <f t="shared" si="78"/>
        <v>0.42828621172519715</v>
      </c>
    </row>
    <row r="1283" spans="1:8" s="5" customFormat="1" x14ac:dyDescent="0.2">
      <c r="A1283" s="3">
        <v>33998</v>
      </c>
      <c r="B1283" s="4">
        <v>8.0083299999999993E-3</v>
      </c>
      <c r="C1283" s="6">
        <f t="shared" ref="C1283:C1346" si="80">(B1283-B1282)/B1282</f>
        <v>-6.1665272610395023E-3</v>
      </c>
      <c r="D1283" s="7">
        <f t="shared" si="79"/>
        <v>1.7812474441412052E-5</v>
      </c>
      <c r="E1283" s="14">
        <f t="shared" si="77"/>
        <v>8.8008122071638439</v>
      </c>
      <c r="G1283"/>
      <c r="H1283" s="5">
        <f t="shared" si="78"/>
        <v>0.42204827261122696</v>
      </c>
    </row>
    <row r="1284" spans="1:8" s="5" customFormat="1" x14ac:dyDescent="0.2">
      <c r="A1284" s="3">
        <v>34001</v>
      </c>
      <c r="B1284" s="4">
        <v>8.0140999999999997E-3</v>
      </c>
      <c r="C1284" s="6">
        <f t="shared" si="80"/>
        <v>7.2049977960454031E-4</v>
      </c>
      <c r="D1284" s="7">
        <f t="shared" si="79"/>
        <v>1.8447571226253884E-5</v>
      </c>
      <c r="E1284" s="14">
        <f t="shared" ref="E1284:E1347" si="81">-LN(D1284)-C1284*C1284/D1284</f>
        <v>10.872437550882873</v>
      </c>
      <c r="G1284"/>
      <c r="H1284" s="5">
        <f t="shared" si="78"/>
        <v>0.42950635881502247</v>
      </c>
    </row>
    <row r="1285" spans="1:8" s="5" customFormat="1" x14ac:dyDescent="0.2">
      <c r="A1285" s="3">
        <v>34002</v>
      </c>
      <c r="B1285" s="4">
        <v>8.0192500000000003E-3</v>
      </c>
      <c r="C1285" s="6">
        <f t="shared" si="80"/>
        <v>6.4261738685574682E-4</v>
      </c>
      <c r="D1285" s="7">
        <f t="shared" si="79"/>
        <v>1.7884271726135604E-5</v>
      </c>
      <c r="E1285" s="14">
        <f t="shared" si="81"/>
        <v>10.908498387466432</v>
      </c>
      <c r="G1285"/>
      <c r="H1285" s="5">
        <f t="shared" ref="H1285:H1348" si="82">SQRT(D1285)*100</f>
        <v>0.42289799864903127</v>
      </c>
    </row>
    <row r="1286" spans="1:8" s="5" customFormat="1" x14ac:dyDescent="0.2">
      <c r="A1286" s="3">
        <v>34003</v>
      </c>
      <c r="B1286" s="4">
        <v>8.0515299999999995E-3</v>
      </c>
      <c r="C1286" s="6">
        <f t="shared" si="80"/>
        <v>4.0253140879756974E-3</v>
      </c>
      <c r="D1286" s="7">
        <f t="shared" ref="D1286:D1349" si="83">$J$1*D1285+(1-$J$1)*C1285*C1285</f>
        <v>1.7335335143120574E-5</v>
      </c>
      <c r="E1286" s="14">
        <f t="shared" si="81"/>
        <v>10.028074274355188</v>
      </c>
      <c r="G1286"/>
      <c r="H1286" s="5">
        <f t="shared" si="82"/>
        <v>0.41635724015706238</v>
      </c>
    </row>
    <row r="1287" spans="1:8" s="5" customFormat="1" x14ac:dyDescent="0.2">
      <c r="A1287" s="3">
        <v>34004</v>
      </c>
      <c r="B1287" s="4">
        <v>8.0256800000000003E-3</v>
      </c>
      <c r="C1287" s="6">
        <f t="shared" si="80"/>
        <v>-3.2105699165250754E-3</v>
      </c>
      <c r="D1287" s="7">
        <f t="shared" si="83"/>
        <v>1.7299762781665676E-5</v>
      </c>
      <c r="E1287" s="14">
        <f t="shared" si="81"/>
        <v>10.368985367945816</v>
      </c>
      <c r="G1287"/>
      <c r="H1287" s="5">
        <f t="shared" si="82"/>
        <v>0.41592983520860433</v>
      </c>
    </row>
    <row r="1288" spans="1:8" s="5" customFormat="1" x14ac:dyDescent="0.2">
      <c r="A1288" s="3">
        <v>34005</v>
      </c>
      <c r="B1288" s="4">
        <v>8.0450499999999998E-3</v>
      </c>
      <c r="C1288" s="6">
        <f t="shared" si="80"/>
        <v>2.413502656472655E-3</v>
      </c>
      <c r="D1288" s="7">
        <f t="shared" si="83"/>
        <v>1.7080078880135102E-5</v>
      </c>
      <c r="E1288" s="14">
        <f t="shared" si="81"/>
        <v>10.636557460268413</v>
      </c>
      <c r="G1288"/>
      <c r="H1288" s="5">
        <f t="shared" si="82"/>
        <v>0.41328052071365645</v>
      </c>
    </row>
    <row r="1289" spans="1:8" s="5" customFormat="1" x14ac:dyDescent="0.2">
      <c r="A1289" s="3">
        <v>34008</v>
      </c>
      <c r="B1289" s="4">
        <v>8.0645200000000004E-3</v>
      </c>
      <c r="C1289" s="6">
        <f t="shared" si="80"/>
        <v>2.4201216897347558E-3</v>
      </c>
      <c r="D1289" s="7">
        <f t="shared" si="83"/>
        <v>1.6726451956172186E-5</v>
      </c>
      <c r="E1289" s="14">
        <f t="shared" si="81"/>
        <v>10.648355879330255</v>
      </c>
      <c r="G1289"/>
      <c r="H1289" s="5">
        <f t="shared" si="82"/>
        <v>0.40897985226869288</v>
      </c>
    </row>
    <row r="1290" spans="1:8" s="5" customFormat="1" x14ac:dyDescent="0.2">
      <c r="A1290" s="3">
        <v>34009</v>
      </c>
      <c r="B1290" s="4">
        <v>8.2440199999999995E-3</v>
      </c>
      <c r="C1290" s="6">
        <f t="shared" si="80"/>
        <v>2.2257989316165017E-2</v>
      </c>
      <c r="D1290" s="7">
        <f t="shared" si="83"/>
        <v>1.6384940971576361E-5</v>
      </c>
      <c r="E1290" s="14">
        <f t="shared" si="81"/>
        <v>-19.217036021059162</v>
      </c>
      <c r="G1290"/>
      <c r="H1290" s="5">
        <f t="shared" si="82"/>
        <v>0.40478316382448964</v>
      </c>
    </row>
    <row r="1291" spans="1:8" s="5" customFormat="1" x14ac:dyDescent="0.2">
      <c r="A1291" s="3">
        <v>34010</v>
      </c>
      <c r="B1291" s="4">
        <v>8.2781499999999997E-3</v>
      </c>
      <c r="C1291" s="6">
        <f t="shared" si="80"/>
        <v>4.1399705483490179E-3</v>
      </c>
      <c r="D1291" s="7">
        <f t="shared" si="83"/>
        <v>3.1435830089831656E-5</v>
      </c>
      <c r="E1291" s="14">
        <f t="shared" si="81"/>
        <v>9.8223450019383094</v>
      </c>
      <c r="G1291"/>
      <c r="H1291" s="5">
        <f t="shared" si="82"/>
        <v>0.56067664557953234</v>
      </c>
    </row>
    <row r="1292" spans="1:8" s="5" customFormat="1" x14ac:dyDescent="0.2">
      <c r="A1292" s="3">
        <v>34011</v>
      </c>
      <c r="B1292" s="4">
        <v>8.3416800000000006E-3</v>
      </c>
      <c r="C1292" s="6">
        <f t="shared" si="80"/>
        <v>7.6744200093017013E-3</v>
      </c>
      <c r="D1292" s="7">
        <f t="shared" si="83"/>
        <v>3.0986644797877016E-5</v>
      </c>
      <c r="E1292" s="14">
        <f t="shared" si="81"/>
        <v>8.4812411338858666</v>
      </c>
      <c r="G1292"/>
      <c r="H1292" s="5">
        <f t="shared" si="82"/>
        <v>0.55665649010747209</v>
      </c>
    </row>
    <row r="1293" spans="1:8" s="5" customFormat="1" x14ac:dyDescent="0.2">
      <c r="A1293" s="3">
        <v>34012</v>
      </c>
      <c r="B1293" s="4">
        <v>8.2726699999999993E-3</v>
      </c>
      <c r="C1293" s="6">
        <f t="shared" si="80"/>
        <v>-8.2729138494885071E-3</v>
      </c>
      <c r="D1293" s="7">
        <f t="shared" si="83"/>
        <v>3.1863560073405219E-5</v>
      </c>
      <c r="E1293" s="14">
        <f t="shared" si="81"/>
        <v>8.206104746211949</v>
      </c>
      <c r="G1293"/>
      <c r="H1293" s="5">
        <f t="shared" si="82"/>
        <v>0.56447816674699847</v>
      </c>
    </row>
    <row r="1294" spans="1:8" s="5" customFormat="1" x14ac:dyDescent="0.2">
      <c r="A1294" s="3">
        <v>34015</v>
      </c>
      <c r="B1294" s="4">
        <v>8.2713000000000005E-3</v>
      </c>
      <c r="C1294" s="6">
        <f t="shared" si="80"/>
        <v>-1.6560554210415777E-4</v>
      </c>
      <c r="D1294" s="7">
        <f t="shared" si="83"/>
        <v>3.3012801110706921E-5</v>
      </c>
      <c r="E1294" s="14">
        <f t="shared" si="81"/>
        <v>10.317784414994161</v>
      </c>
      <c r="G1294"/>
      <c r="H1294" s="5">
        <f t="shared" si="82"/>
        <v>0.57456767321793278</v>
      </c>
    </row>
    <row r="1295" spans="1:8" s="5" customFormat="1" x14ac:dyDescent="0.2">
      <c r="A1295" s="3">
        <v>34016</v>
      </c>
      <c r="B1295" s="4">
        <v>8.3542200000000007E-3</v>
      </c>
      <c r="C1295" s="6">
        <f t="shared" si="80"/>
        <v>1.0025026295745556E-2</v>
      </c>
      <c r="D1295" s="7">
        <f t="shared" si="83"/>
        <v>3.1976423486132772E-5</v>
      </c>
      <c r="E1295" s="14">
        <f t="shared" si="81"/>
        <v>7.2075350470539608</v>
      </c>
      <c r="G1295"/>
      <c r="H1295" s="5">
        <f t="shared" si="82"/>
        <v>0.5654769976412195</v>
      </c>
    </row>
    <row r="1296" spans="1:8" s="5" customFormat="1" x14ac:dyDescent="0.2">
      <c r="A1296" s="3">
        <v>34017</v>
      </c>
      <c r="B1296" s="4">
        <v>8.3577100000000008E-3</v>
      </c>
      <c r="C1296" s="6">
        <f t="shared" si="80"/>
        <v>4.1775294402111629E-4</v>
      </c>
      <c r="D1296" s="7">
        <f t="shared" si="83"/>
        <v>3.4129422917859219E-5</v>
      </c>
      <c r="E1296" s="14">
        <f t="shared" si="81"/>
        <v>10.280237299702184</v>
      </c>
      <c r="G1296"/>
      <c r="H1296" s="5">
        <f t="shared" si="82"/>
        <v>0.58420392773293828</v>
      </c>
    </row>
    <row r="1297" spans="1:8" s="5" customFormat="1" x14ac:dyDescent="0.2">
      <c r="A1297" s="3">
        <v>34018</v>
      </c>
      <c r="B1297" s="4">
        <v>8.3857399999999992E-3</v>
      </c>
      <c r="C1297" s="6">
        <f t="shared" si="80"/>
        <v>3.3537894949691163E-3</v>
      </c>
      <c r="D1297" s="7">
        <f t="shared" si="83"/>
        <v>3.3062583349709537E-5</v>
      </c>
      <c r="E1297" s="14">
        <f t="shared" si="81"/>
        <v>9.9769079305214721</v>
      </c>
      <c r="G1297"/>
      <c r="H1297" s="5">
        <f t="shared" si="82"/>
        <v>0.57500072477962616</v>
      </c>
    </row>
    <row r="1298" spans="1:8" s="5" customFormat="1" x14ac:dyDescent="0.2">
      <c r="A1298" s="3">
        <v>34019</v>
      </c>
      <c r="B1298" s="4">
        <v>8.3857399999999992E-3</v>
      </c>
      <c r="C1298" s="6">
        <f t="shared" si="80"/>
        <v>0</v>
      </c>
      <c r="D1298" s="7">
        <f t="shared" si="83"/>
        <v>3.2377181259772618E-5</v>
      </c>
      <c r="E1298" s="14">
        <f t="shared" si="81"/>
        <v>10.338056665394921</v>
      </c>
      <c r="G1298"/>
      <c r="H1298" s="5">
        <f t="shared" si="82"/>
        <v>0.56900950132464945</v>
      </c>
    </row>
    <row r="1299" spans="1:8" s="5" customFormat="1" x14ac:dyDescent="0.2">
      <c r="A1299" s="3">
        <v>34022</v>
      </c>
      <c r="B1299" s="4">
        <v>8.6095600000000005E-3</v>
      </c>
      <c r="C1299" s="6">
        <f t="shared" si="80"/>
        <v>2.6690548478727139E-2</v>
      </c>
      <c r="D1299" s="7">
        <f t="shared" si="83"/>
        <v>3.1359912689278106E-5</v>
      </c>
      <c r="E1299" s="14">
        <f t="shared" si="81"/>
        <v>-12.346453574146354</v>
      </c>
      <c r="G1299"/>
      <c r="H1299" s="5">
        <f t="shared" si="82"/>
        <v>0.5599992204394405</v>
      </c>
    </row>
    <row r="1300" spans="1:8" s="5" customFormat="1" x14ac:dyDescent="0.2">
      <c r="A1300" s="3">
        <v>34023</v>
      </c>
      <c r="B1300" s="4">
        <v>8.5689800000000003E-3</v>
      </c>
      <c r="C1300" s="6">
        <f t="shared" si="80"/>
        <v>-4.7133651429341486E-3</v>
      </c>
      <c r="D1300" s="7">
        <f t="shared" si="83"/>
        <v>5.2757260287436315E-5</v>
      </c>
      <c r="E1300" s="14">
        <f t="shared" si="81"/>
        <v>9.4287143024086255</v>
      </c>
      <c r="G1300"/>
      <c r="H1300" s="5">
        <f t="shared" si="82"/>
        <v>0.72634193247695888</v>
      </c>
    </row>
    <row r="1301" spans="1:8" s="5" customFormat="1" x14ac:dyDescent="0.2">
      <c r="A1301" s="3">
        <v>34024</v>
      </c>
      <c r="B1301" s="4">
        <v>8.5616400000000006E-3</v>
      </c>
      <c r="C1301" s="6">
        <f t="shared" si="80"/>
        <v>-8.56578029123627E-4</v>
      </c>
      <c r="D1301" s="7">
        <f t="shared" si="83"/>
        <v>5.1797669140879539E-5</v>
      </c>
      <c r="E1301" s="14">
        <f t="shared" si="81"/>
        <v>9.854000176544961</v>
      </c>
      <c r="G1301"/>
      <c r="H1301" s="5">
        <f t="shared" si="82"/>
        <v>0.71970597566561545</v>
      </c>
    </row>
    <row r="1302" spans="1:8" s="5" customFormat="1" x14ac:dyDescent="0.2">
      <c r="A1302" s="3">
        <v>34025</v>
      </c>
      <c r="B1302" s="4">
        <v>8.5070200000000006E-3</v>
      </c>
      <c r="C1302" s="6">
        <f t="shared" si="80"/>
        <v>-6.3796188580692494E-3</v>
      </c>
      <c r="D1302" s="7">
        <f t="shared" si="83"/>
        <v>5.0193275475249334E-5</v>
      </c>
      <c r="E1302" s="14">
        <f t="shared" si="81"/>
        <v>9.0887731324074252</v>
      </c>
      <c r="G1302"/>
      <c r="H1302" s="5">
        <f t="shared" si="82"/>
        <v>0.70847212701170781</v>
      </c>
    </row>
    <row r="1303" spans="1:8" s="5" customFormat="1" x14ac:dyDescent="0.2">
      <c r="A1303" s="3">
        <v>34026</v>
      </c>
      <c r="B1303" s="4">
        <v>8.4781700000000002E-3</v>
      </c>
      <c r="C1303" s="6">
        <f t="shared" si="80"/>
        <v>-3.3913168183453669E-3</v>
      </c>
      <c r="D1303" s="7">
        <f t="shared" si="83"/>
        <v>4.9894988792429581E-5</v>
      </c>
      <c r="E1303" s="14">
        <f t="shared" si="81"/>
        <v>9.6750852784510624</v>
      </c>
      <c r="G1303"/>
      <c r="H1303" s="5">
        <f t="shared" si="82"/>
        <v>0.70636384953103015</v>
      </c>
    </row>
    <row r="1304" spans="1:8" s="5" customFormat="1" x14ac:dyDescent="0.2">
      <c r="A1304" s="3">
        <v>34029</v>
      </c>
      <c r="B1304" s="4">
        <v>8.4388199999999997E-3</v>
      </c>
      <c r="C1304" s="6">
        <f t="shared" si="80"/>
        <v>-4.6413317968382909E-3</v>
      </c>
      <c r="D1304" s="7">
        <f t="shared" si="83"/>
        <v>4.8688677239093776E-5</v>
      </c>
      <c r="E1304" s="14">
        <f t="shared" si="81"/>
        <v>9.4876211285650154</v>
      </c>
      <c r="G1304"/>
      <c r="H1304" s="5">
        <f t="shared" si="82"/>
        <v>0.69777272259019829</v>
      </c>
    </row>
    <row r="1305" spans="1:8" s="5" customFormat="1" x14ac:dyDescent="0.2">
      <c r="A1305" s="3">
        <v>34030</v>
      </c>
      <c r="B1305" s="4">
        <v>8.5033999999999995E-3</v>
      </c>
      <c r="C1305" s="6">
        <f t="shared" si="80"/>
        <v>7.6527286990361034E-3</v>
      </c>
      <c r="D1305" s="7">
        <f t="shared" si="83"/>
        <v>4.783574624566134E-5</v>
      </c>
      <c r="E1305" s="14">
        <f t="shared" si="81"/>
        <v>8.7234592682243228</v>
      </c>
      <c r="G1305"/>
      <c r="H1305" s="5">
        <f t="shared" si="82"/>
        <v>0.6916339078274093</v>
      </c>
    </row>
    <row r="1306" spans="1:8" s="5" customFormat="1" x14ac:dyDescent="0.2">
      <c r="A1306" s="3">
        <v>34031</v>
      </c>
      <c r="B1306" s="4">
        <v>8.5433599999999998E-3</v>
      </c>
      <c r="C1306" s="6">
        <f t="shared" si="80"/>
        <v>4.6992967518875205E-3</v>
      </c>
      <c r="D1306" s="7">
        <f t="shared" si="83"/>
        <v>4.8172828595238401E-5</v>
      </c>
      <c r="E1306" s="14">
        <f t="shared" si="81"/>
        <v>9.4822953789714344</v>
      </c>
      <c r="G1306"/>
      <c r="H1306" s="5">
        <f t="shared" si="82"/>
        <v>0.69406648525367076</v>
      </c>
    </row>
    <row r="1307" spans="1:8" s="5" customFormat="1" x14ac:dyDescent="0.2">
      <c r="A1307" s="3">
        <v>34032</v>
      </c>
      <c r="B1307" s="4">
        <v>8.5726499999999994E-3</v>
      </c>
      <c r="C1307" s="6">
        <f t="shared" si="80"/>
        <v>3.4283935126226128E-3</v>
      </c>
      <c r="D1307" s="7">
        <f t="shared" si="83"/>
        <v>4.7353116535371473E-5</v>
      </c>
      <c r="E1307" s="14">
        <f t="shared" si="81"/>
        <v>9.7096602128636214</v>
      </c>
      <c r="G1307"/>
      <c r="H1307" s="5">
        <f t="shared" si="82"/>
        <v>0.68813600788922158</v>
      </c>
    </row>
    <row r="1308" spans="1:8" s="5" customFormat="1" x14ac:dyDescent="0.2">
      <c r="A1308" s="3">
        <v>34033</v>
      </c>
      <c r="B1308" s="4">
        <v>8.5726499999999994E-3</v>
      </c>
      <c r="C1308" s="6">
        <f t="shared" si="80"/>
        <v>0</v>
      </c>
      <c r="D1308" s="7">
        <f t="shared" si="83"/>
        <v>4.6234613288989076E-5</v>
      </c>
      <c r="E1308" s="14">
        <f t="shared" si="81"/>
        <v>9.9817818350014651</v>
      </c>
      <c r="G1308"/>
      <c r="H1308" s="5">
        <f t="shared" si="82"/>
        <v>0.67996039067720027</v>
      </c>
    </row>
    <row r="1309" spans="1:8" s="5" customFormat="1" x14ac:dyDescent="0.2">
      <c r="A1309" s="3">
        <v>34036</v>
      </c>
      <c r="B1309" s="4">
        <v>8.4947300000000007E-3</v>
      </c>
      <c r="C1309" s="6">
        <f t="shared" si="80"/>
        <v>-9.0893714312375619E-3</v>
      </c>
      <c r="D1309" s="7">
        <f t="shared" si="83"/>
        <v>4.4781953819021775E-5</v>
      </c>
      <c r="E1309" s="14">
        <f t="shared" si="81"/>
        <v>8.1688400084625901</v>
      </c>
      <c r="G1309"/>
      <c r="H1309" s="5">
        <f t="shared" si="82"/>
        <v>0.6691931994500675</v>
      </c>
    </row>
    <row r="1310" spans="1:8" s="5" customFormat="1" x14ac:dyDescent="0.2">
      <c r="A1310" s="3">
        <v>34037</v>
      </c>
      <c r="B1310" s="4">
        <v>8.5748600000000001E-3</v>
      </c>
      <c r="C1310" s="6">
        <f t="shared" si="80"/>
        <v>9.4329072260094706E-3</v>
      </c>
      <c r="D1310" s="7">
        <f t="shared" si="83"/>
        <v>4.5970694444796124E-5</v>
      </c>
      <c r="E1310" s="14">
        <f t="shared" si="81"/>
        <v>8.0519311843461043</v>
      </c>
      <c r="G1310"/>
      <c r="H1310" s="5">
        <f t="shared" si="82"/>
        <v>0.67801692047319972</v>
      </c>
    </row>
    <row r="1311" spans="1:8" s="5" customFormat="1" x14ac:dyDescent="0.2">
      <c r="A1311" s="3">
        <v>34038</v>
      </c>
      <c r="B1311" s="4">
        <v>8.5178900000000002E-3</v>
      </c>
      <c r="C1311" s="6">
        <f t="shared" si="80"/>
        <v>-6.6438402492868618E-3</v>
      </c>
      <c r="D1311" s="7">
        <f t="shared" si="83"/>
        <v>4.7322008774845107E-5</v>
      </c>
      <c r="E1311" s="14">
        <f t="shared" si="81"/>
        <v>9.0257637347741841</v>
      </c>
      <c r="G1311"/>
      <c r="H1311" s="5">
        <f t="shared" si="82"/>
        <v>0.68790994159733665</v>
      </c>
    </row>
    <row r="1312" spans="1:8" s="5" customFormat="1" x14ac:dyDescent="0.2">
      <c r="A1312" s="3">
        <v>34039</v>
      </c>
      <c r="B1312" s="4">
        <v>8.5059999999999997E-3</v>
      </c>
      <c r="C1312" s="6">
        <f t="shared" si="80"/>
        <v>-1.3958856007767781E-3</v>
      </c>
      <c r="D1312" s="7">
        <f t="shared" si="83"/>
        <v>4.7222051535096912E-5</v>
      </c>
      <c r="E1312" s="14">
        <f t="shared" si="81"/>
        <v>9.9193871506257487</v>
      </c>
      <c r="G1312"/>
      <c r="H1312" s="5">
        <f t="shared" si="82"/>
        <v>0.68718302900389583</v>
      </c>
    </row>
    <row r="1313" spans="1:8" s="5" customFormat="1" x14ac:dyDescent="0.2">
      <c r="A1313" s="3">
        <v>34040</v>
      </c>
      <c r="B1313" s="4">
        <v>8.4997900000000001E-3</v>
      </c>
      <c r="C1313" s="6">
        <f t="shared" si="80"/>
        <v>-7.3007288972484709E-4</v>
      </c>
      <c r="D1313" s="7">
        <f t="shared" si="83"/>
        <v>4.5799587852113606E-5</v>
      </c>
      <c r="E1313" s="14">
        <f t="shared" si="81"/>
        <v>9.9795976661658621</v>
      </c>
      <c r="G1313"/>
      <c r="H1313" s="5">
        <f t="shared" si="82"/>
        <v>0.6767539275993425</v>
      </c>
    </row>
    <row r="1314" spans="1:8" s="5" customFormat="1" x14ac:dyDescent="0.2">
      <c r="A1314" s="3">
        <v>34043</v>
      </c>
      <c r="B1314" s="4">
        <v>8.4473699999999992E-3</v>
      </c>
      <c r="C1314" s="6">
        <f t="shared" si="80"/>
        <v>-6.167211189923626E-3</v>
      </c>
      <c r="D1314" s="7">
        <f t="shared" si="83"/>
        <v>4.4377343271562453E-5</v>
      </c>
      <c r="E1314" s="14">
        <f t="shared" si="81"/>
        <v>9.1657114093725003</v>
      </c>
      <c r="G1314"/>
      <c r="H1314" s="5">
        <f t="shared" si="82"/>
        <v>0.66616321777446141</v>
      </c>
    </row>
    <row r="1315" spans="1:8" s="5" customFormat="1" x14ac:dyDescent="0.2">
      <c r="A1315" s="3">
        <v>34044</v>
      </c>
      <c r="B1315" s="4">
        <v>8.5653099999999996E-3</v>
      </c>
      <c r="C1315" s="6">
        <f t="shared" si="80"/>
        <v>1.3961741938615263E-2</v>
      </c>
      <c r="D1315" s="7">
        <f t="shared" si="83"/>
        <v>4.417805534402935E-5</v>
      </c>
      <c r="E1315" s="14">
        <f t="shared" si="81"/>
        <v>5.614905317484471</v>
      </c>
      <c r="G1315"/>
      <c r="H1315" s="5">
        <f t="shared" si="82"/>
        <v>0.66466574564986691</v>
      </c>
    </row>
    <row r="1316" spans="1:8" s="5" customFormat="1" x14ac:dyDescent="0.2">
      <c r="A1316" s="3">
        <v>34045</v>
      </c>
      <c r="B1316" s="4">
        <v>8.5397100000000007E-3</v>
      </c>
      <c r="C1316" s="6">
        <f t="shared" si="80"/>
        <v>-2.98880017185588E-3</v>
      </c>
      <c r="D1316" s="7">
        <f t="shared" si="83"/>
        <v>4.8914584323459423E-5</v>
      </c>
      <c r="E1316" s="14">
        <f t="shared" si="81"/>
        <v>9.742811992078563</v>
      </c>
      <c r="G1316"/>
      <c r="H1316" s="5">
        <f t="shared" si="82"/>
        <v>0.69938962190941489</v>
      </c>
    </row>
    <row r="1317" spans="1:8" s="5" customFormat="1" x14ac:dyDescent="0.2">
      <c r="A1317" s="3">
        <v>34046</v>
      </c>
      <c r="B1317" s="4">
        <v>8.5579799999999998E-3</v>
      </c>
      <c r="C1317" s="6">
        <f t="shared" si="80"/>
        <v>2.1394169122837953E-3</v>
      </c>
      <c r="D1317" s="7">
        <f t="shared" si="83"/>
        <v>4.7658388374620478E-5</v>
      </c>
      <c r="E1317" s="14">
        <f t="shared" si="81"/>
        <v>9.8554120465915069</v>
      </c>
      <c r="G1317"/>
      <c r="H1317" s="5">
        <f t="shared" si="82"/>
        <v>0.69035055134779522</v>
      </c>
    </row>
    <row r="1318" spans="1:8" s="5" customFormat="1" x14ac:dyDescent="0.2">
      <c r="A1318" s="3">
        <v>34047</v>
      </c>
      <c r="B1318" s="4">
        <v>8.6333399999999998E-3</v>
      </c>
      <c r="C1318" s="6">
        <f t="shared" si="80"/>
        <v>8.8058163258152057E-3</v>
      </c>
      <c r="D1318" s="7">
        <f t="shared" si="83"/>
        <v>4.630480433399212E-5</v>
      </c>
      <c r="E1318" s="14">
        <f t="shared" si="81"/>
        <v>8.305656720586029</v>
      </c>
      <c r="G1318"/>
      <c r="H1318" s="5">
        <f t="shared" si="82"/>
        <v>0.680476335620807</v>
      </c>
    </row>
    <row r="1319" spans="1:8" s="5" customFormat="1" x14ac:dyDescent="0.2">
      <c r="A1319" s="3">
        <v>34050</v>
      </c>
      <c r="B1319" s="4">
        <v>8.6670099999999993E-3</v>
      </c>
      <c r="C1319" s="6">
        <f t="shared" si="80"/>
        <v>3.8999969884192603E-3</v>
      </c>
      <c r="D1319" s="7">
        <f t="shared" si="83"/>
        <v>4.7286267952396153E-5</v>
      </c>
      <c r="E1319" s="14">
        <f t="shared" si="81"/>
        <v>9.6376332543764711</v>
      </c>
      <c r="G1319"/>
      <c r="H1319" s="5">
        <f t="shared" si="82"/>
        <v>0.68765011417432453</v>
      </c>
    </row>
    <row r="1320" spans="1:8" s="5" customFormat="1" x14ac:dyDescent="0.2">
      <c r="A1320" s="3">
        <v>34051</v>
      </c>
      <c r="B1320" s="4">
        <v>8.6445399999999992E-3</v>
      </c>
      <c r="C1320" s="6">
        <f t="shared" si="80"/>
        <v>-2.592589601258119E-3</v>
      </c>
      <c r="D1320" s="7">
        <f t="shared" si="83"/>
        <v>4.627845313118317E-5</v>
      </c>
      <c r="E1320" s="14">
        <f t="shared" si="81"/>
        <v>9.8355932525620844</v>
      </c>
      <c r="G1320"/>
      <c r="H1320" s="5">
        <f t="shared" si="82"/>
        <v>0.68028268485375376</v>
      </c>
    </row>
    <row r="1321" spans="1:8" s="5" customFormat="1" x14ac:dyDescent="0.2">
      <c r="A1321" s="3">
        <v>34052</v>
      </c>
      <c r="B1321" s="4">
        <v>8.5594499999999997E-3</v>
      </c>
      <c r="C1321" s="6">
        <f t="shared" si="80"/>
        <v>-9.8432073887100395E-3</v>
      </c>
      <c r="D1321" s="7">
        <f t="shared" si="83"/>
        <v>4.5035601764920607E-5</v>
      </c>
      <c r="E1321" s="14">
        <f t="shared" si="81"/>
        <v>7.856676369734827</v>
      </c>
      <c r="G1321"/>
      <c r="H1321" s="5">
        <f t="shared" si="82"/>
        <v>0.67108570067406892</v>
      </c>
    </row>
    <row r="1322" spans="1:8" s="5" customFormat="1" x14ac:dyDescent="0.2">
      <c r="A1322" s="3">
        <v>34053</v>
      </c>
      <c r="B1322" s="4">
        <v>8.5287799999999997E-3</v>
      </c>
      <c r="C1322" s="6">
        <f t="shared" si="80"/>
        <v>-3.5831741525448484E-3</v>
      </c>
      <c r="D1322" s="7">
        <f t="shared" si="83"/>
        <v>4.6664791129449053E-5</v>
      </c>
      <c r="E1322" s="14">
        <f t="shared" si="81"/>
        <v>9.6973851927527512</v>
      </c>
      <c r="G1322"/>
      <c r="H1322" s="5">
        <f t="shared" si="82"/>
        <v>0.68311632339923667</v>
      </c>
    </row>
    <row r="1323" spans="1:8" s="5" customFormat="1" x14ac:dyDescent="0.2">
      <c r="A1323" s="3">
        <v>34054</v>
      </c>
      <c r="B1323" s="4">
        <v>8.5984500000000005E-3</v>
      </c>
      <c r="C1323" s="6">
        <f t="shared" si="80"/>
        <v>8.1688119520026137E-3</v>
      </c>
      <c r="D1323" s="7">
        <f t="shared" si="83"/>
        <v>4.5602012546636935E-5</v>
      </c>
      <c r="E1323" s="14">
        <f t="shared" si="81"/>
        <v>8.5322573097092818</v>
      </c>
      <c r="G1323"/>
      <c r="H1323" s="5">
        <f t="shared" si="82"/>
        <v>0.67529262210272178</v>
      </c>
    </row>
    <row r="1324" spans="1:8" s="5" customFormat="1" x14ac:dyDescent="0.2">
      <c r="A1324" s="3">
        <v>34057</v>
      </c>
      <c r="B1324" s="4">
        <v>8.5789999999999998E-3</v>
      </c>
      <c r="C1324" s="6">
        <f t="shared" si="80"/>
        <v>-2.262035599439517E-3</v>
      </c>
      <c r="D1324" s="7">
        <f t="shared" si="83"/>
        <v>4.6265823188445237E-5</v>
      </c>
      <c r="E1324" s="14">
        <f t="shared" si="81"/>
        <v>9.8705112441139029</v>
      </c>
      <c r="G1324"/>
      <c r="H1324" s="5">
        <f t="shared" si="82"/>
        <v>0.68018984988343689</v>
      </c>
    </row>
    <row r="1325" spans="1:8" s="5" customFormat="1" x14ac:dyDescent="0.2">
      <c r="A1325" s="3">
        <v>34058</v>
      </c>
      <c r="B1325" s="4">
        <v>8.5763300000000001E-3</v>
      </c>
      <c r="C1325" s="6">
        <f t="shared" si="80"/>
        <v>-3.1122508450865554E-4</v>
      </c>
      <c r="D1325" s="7">
        <f t="shared" si="83"/>
        <v>4.4972949589600727E-5</v>
      </c>
      <c r="E1325" s="14">
        <f t="shared" si="81"/>
        <v>10.00729560665053</v>
      </c>
      <c r="G1325"/>
      <c r="H1325" s="5">
        <f t="shared" si="82"/>
        <v>0.67061874108617581</v>
      </c>
    </row>
    <row r="1326" spans="1:8" s="5" customFormat="1" x14ac:dyDescent="0.2">
      <c r="A1326" s="3">
        <v>34059</v>
      </c>
      <c r="B1326" s="4">
        <v>8.6933800000000006E-3</v>
      </c>
      <c r="C1326" s="6">
        <f t="shared" si="80"/>
        <v>1.3648028935453799E-2</v>
      </c>
      <c r="D1326" s="7">
        <f t="shared" si="83"/>
        <v>4.356297402475743E-5</v>
      </c>
      <c r="E1326" s="14">
        <f t="shared" si="81"/>
        <v>5.7654541050376089</v>
      </c>
      <c r="G1326"/>
      <c r="H1326" s="5">
        <f t="shared" si="82"/>
        <v>0.66002253010603684</v>
      </c>
    </row>
    <row r="1327" spans="1:8" s="5" customFormat="1" x14ac:dyDescent="0.2">
      <c r="A1327" s="3">
        <v>34060</v>
      </c>
      <c r="B1327" s="4">
        <v>8.7719300000000007E-3</v>
      </c>
      <c r="C1327" s="6">
        <f t="shared" si="80"/>
        <v>9.035611005155663E-3</v>
      </c>
      <c r="D1327" s="7">
        <f t="shared" si="83"/>
        <v>4.8046688725422275E-5</v>
      </c>
      <c r="E1327" s="14">
        <f t="shared" si="81"/>
        <v>8.2441095992925071</v>
      </c>
      <c r="G1327"/>
      <c r="H1327" s="5">
        <f t="shared" si="82"/>
        <v>0.69315718798424264</v>
      </c>
    </row>
    <row r="1328" spans="1:8" s="5" customFormat="1" x14ac:dyDescent="0.2">
      <c r="A1328" s="3">
        <v>34061</v>
      </c>
      <c r="B1328" s="4">
        <v>8.7527400000000002E-3</v>
      </c>
      <c r="C1328" s="6">
        <f t="shared" si="80"/>
        <v>-2.1876599562468606E-3</v>
      </c>
      <c r="D1328" s="7">
        <f t="shared" si="83"/>
        <v>4.910223846075651E-5</v>
      </c>
      <c r="E1328" s="14">
        <f t="shared" si="81"/>
        <v>9.8241387672071827</v>
      </c>
      <c r="G1328"/>
      <c r="H1328" s="5">
        <f t="shared" si="82"/>
        <v>0.70072989418717191</v>
      </c>
    </row>
    <row r="1329" spans="1:8" s="5" customFormat="1" x14ac:dyDescent="0.2">
      <c r="A1329" s="3">
        <v>34064</v>
      </c>
      <c r="B1329" s="4">
        <v>8.8066900000000007E-3</v>
      </c>
      <c r="C1329" s="6">
        <f t="shared" si="80"/>
        <v>6.163784140737703E-3</v>
      </c>
      <c r="D1329" s="7">
        <f t="shared" si="83"/>
        <v>4.7709848475105266E-5</v>
      </c>
      <c r="E1329" s="14">
        <f t="shared" si="81"/>
        <v>9.1540542152220254</v>
      </c>
      <c r="G1329"/>
      <c r="H1329" s="5">
        <f t="shared" si="82"/>
        <v>0.69072316071712303</v>
      </c>
    </row>
    <row r="1330" spans="1:8" s="5" customFormat="1" x14ac:dyDescent="0.2">
      <c r="A1330" s="3">
        <v>34065</v>
      </c>
      <c r="B1330" s="4">
        <v>8.7603999999999998E-3</v>
      </c>
      <c r="C1330" s="6">
        <f t="shared" si="80"/>
        <v>-5.2562313423091889E-3</v>
      </c>
      <c r="D1330" s="7">
        <f t="shared" si="83"/>
        <v>4.7404527800131693E-5</v>
      </c>
      <c r="E1330" s="14">
        <f t="shared" si="81"/>
        <v>9.3739799611689936</v>
      </c>
      <c r="G1330"/>
      <c r="H1330" s="5">
        <f t="shared" si="82"/>
        <v>0.68850946108337308</v>
      </c>
    </row>
    <row r="1331" spans="1:8" s="5" customFormat="1" x14ac:dyDescent="0.2">
      <c r="A1331" s="3">
        <v>34066</v>
      </c>
      <c r="B1331" s="4">
        <v>8.7912100000000007E-3</v>
      </c>
      <c r="C1331" s="6">
        <f t="shared" si="80"/>
        <v>3.51696269576742E-3</v>
      </c>
      <c r="D1331" s="7">
        <f t="shared" si="83"/>
        <v>4.6783162010651553E-5</v>
      </c>
      <c r="E1331" s="14">
        <f t="shared" si="81"/>
        <v>9.7055966415831385</v>
      </c>
      <c r="G1331"/>
      <c r="H1331" s="5">
        <f t="shared" si="82"/>
        <v>0.68398217820825968</v>
      </c>
    </row>
    <row r="1332" spans="1:8" s="5" customFormat="1" x14ac:dyDescent="0.2">
      <c r="A1332" s="3">
        <v>34067</v>
      </c>
      <c r="B1332" s="4">
        <v>8.8183399999999992E-3</v>
      </c>
      <c r="C1332" s="6">
        <f t="shared" si="80"/>
        <v>3.0860370756697285E-3</v>
      </c>
      <c r="D1332" s="7">
        <f t="shared" si="83"/>
        <v>4.5701893754170683E-5</v>
      </c>
      <c r="E1332" s="14">
        <f t="shared" si="81"/>
        <v>9.7849850408978085</v>
      </c>
      <c r="G1332"/>
      <c r="H1332" s="5">
        <f t="shared" si="82"/>
        <v>0.67603175779079105</v>
      </c>
    </row>
    <row r="1333" spans="1:8" s="5" customFormat="1" x14ac:dyDescent="0.2">
      <c r="A1333" s="3">
        <v>34072</v>
      </c>
      <c r="B1333" s="4">
        <v>8.8237899999999998E-3</v>
      </c>
      <c r="C1333" s="6">
        <f t="shared" si="80"/>
        <v>6.1803015079942415E-4</v>
      </c>
      <c r="D1333" s="7">
        <f t="shared" si="83"/>
        <v>4.4565197646695327E-5</v>
      </c>
      <c r="E1333" s="14">
        <f t="shared" si="81"/>
        <v>10.009986483380459</v>
      </c>
      <c r="G1333"/>
      <c r="H1333" s="5">
        <f t="shared" si="82"/>
        <v>0.66757170136769073</v>
      </c>
    </row>
    <row r="1334" spans="1:8" s="5" customFormat="1" x14ac:dyDescent="0.2">
      <c r="A1334" s="3">
        <v>34073</v>
      </c>
      <c r="B1334" s="4">
        <v>8.7819400000000002E-3</v>
      </c>
      <c r="C1334" s="6">
        <f t="shared" si="80"/>
        <v>-4.7428599275367534E-3</v>
      </c>
      <c r="D1334" s="7">
        <f t="shared" si="83"/>
        <v>4.317699101589342E-5</v>
      </c>
      <c r="E1334" s="14">
        <f t="shared" si="81"/>
        <v>9.5292142155614279</v>
      </c>
      <c r="G1334"/>
      <c r="H1334" s="5">
        <f t="shared" si="82"/>
        <v>0.65709201042086507</v>
      </c>
    </row>
    <row r="1335" spans="1:8" s="5" customFormat="1" x14ac:dyDescent="0.2">
      <c r="A1335" s="3">
        <v>34074</v>
      </c>
      <c r="B1335" s="4">
        <v>8.8613200000000007E-3</v>
      </c>
      <c r="C1335" s="6">
        <f t="shared" si="80"/>
        <v>9.0390050489983324E-3</v>
      </c>
      <c r="D1335" s="7">
        <f t="shared" si="83"/>
        <v>4.252716842000925E-5</v>
      </c>
      <c r="E1335" s="14">
        <f t="shared" si="81"/>
        <v>8.1441576401222324</v>
      </c>
      <c r="G1335"/>
      <c r="H1335" s="5">
        <f t="shared" si="82"/>
        <v>0.65212857949954361</v>
      </c>
    </row>
    <row r="1336" spans="1:8" s="5" customFormat="1" x14ac:dyDescent="0.2">
      <c r="A1336" s="3">
        <v>34075</v>
      </c>
      <c r="B1336" s="4">
        <v>8.8967999999999998E-3</v>
      </c>
      <c r="C1336" s="6">
        <f t="shared" si="80"/>
        <v>4.0039181521487983E-3</v>
      </c>
      <c r="D1336" s="7">
        <f t="shared" si="83"/>
        <v>4.3758065103648977E-5</v>
      </c>
      <c r="E1336" s="14">
        <f t="shared" si="81"/>
        <v>9.6704710555750548</v>
      </c>
      <c r="G1336"/>
      <c r="H1336" s="5">
        <f t="shared" si="82"/>
        <v>0.66149879140969692</v>
      </c>
    </row>
    <row r="1337" spans="1:8" s="5" customFormat="1" x14ac:dyDescent="0.2">
      <c r="A1337" s="3">
        <v>34078</v>
      </c>
      <c r="B1337" s="4">
        <v>9.0130699999999998E-3</v>
      </c>
      <c r="C1337" s="6">
        <f t="shared" si="80"/>
        <v>1.3068743818001969E-2</v>
      </c>
      <c r="D1337" s="7">
        <f t="shared" si="83"/>
        <v>4.288691128515947E-5</v>
      </c>
      <c r="E1337" s="14">
        <f t="shared" si="81"/>
        <v>6.0745618431848385</v>
      </c>
      <c r="G1337"/>
      <c r="H1337" s="5">
        <f t="shared" si="82"/>
        <v>0.65488099136529732</v>
      </c>
    </row>
    <row r="1338" spans="1:8" s="5" customFormat="1" x14ac:dyDescent="0.2">
      <c r="A1338" s="3">
        <v>34079</v>
      </c>
      <c r="B1338" s="4">
        <v>9.0375100000000003E-3</v>
      </c>
      <c r="C1338" s="6">
        <f t="shared" si="80"/>
        <v>2.7116176840966035E-3</v>
      </c>
      <c r="D1338" s="7">
        <f t="shared" si="83"/>
        <v>4.6905602468146036E-5</v>
      </c>
      <c r="E1338" s="14">
        <f t="shared" si="81"/>
        <v>9.8106145379164573</v>
      </c>
      <c r="G1338"/>
      <c r="H1338" s="5">
        <f t="shared" si="82"/>
        <v>0.68487664924529312</v>
      </c>
    </row>
    <row r="1339" spans="1:8" s="5" customFormat="1" x14ac:dyDescent="0.2">
      <c r="A1339" s="3">
        <v>34080</v>
      </c>
      <c r="B1339" s="4">
        <v>9.0252700000000002E-3</v>
      </c>
      <c r="C1339" s="6">
        <f t="shared" si="80"/>
        <v>-1.3543553478779185E-3</v>
      </c>
      <c r="D1339" s="7">
        <f t="shared" si="83"/>
        <v>4.5662883071992671E-5</v>
      </c>
      <c r="E1339" s="14">
        <f t="shared" si="81"/>
        <v>9.9540547680173912</v>
      </c>
      <c r="G1339"/>
      <c r="H1339" s="5">
        <f t="shared" si="82"/>
        <v>0.67574316919960553</v>
      </c>
    </row>
    <row r="1340" spans="1:8" s="5" customFormat="1" x14ac:dyDescent="0.2">
      <c r="A1340" s="3">
        <v>34081</v>
      </c>
      <c r="B1340" s="4">
        <v>9.1074699999999995E-3</v>
      </c>
      <c r="C1340" s="6">
        <f t="shared" si="80"/>
        <v>9.1077607650518252E-3</v>
      </c>
      <c r="D1340" s="7">
        <f t="shared" si="83"/>
        <v>4.4285818723640221E-5</v>
      </c>
      <c r="E1340" s="14">
        <f t="shared" si="81"/>
        <v>8.1517564586133098</v>
      </c>
      <c r="G1340"/>
      <c r="H1340" s="5">
        <f t="shared" si="82"/>
        <v>0.66547591033515419</v>
      </c>
    </row>
    <row r="1341" spans="1:8" s="5" customFormat="1" x14ac:dyDescent="0.2">
      <c r="A1341" s="3">
        <v>34082</v>
      </c>
      <c r="B1341" s="4">
        <v>9.0391399999999993E-3</v>
      </c>
      <c r="C1341" s="6">
        <f t="shared" si="80"/>
        <v>-7.5026324544577288E-3</v>
      </c>
      <c r="D1341" s="7">
        <f t="shared" si="83"/>
        <v>4.5500661510897703E-5</v>
      </c>
      <c r="E1341" s="14">
        <f t="shared" si="81"/>
        <v>8.7606699487425868</v>
      </c>
      <c r="G1341"/>
      <c r="H1341" s="5">
        <f t="shared" si="82"/>
        <v>0.67454178158878864</v>
      </c>
    </row>
    <row r="1342" spans="1:8" s="5" customFormat="1" x14ac:dyDescent="0.2">
      <c r="A1342" s="3">
        <v>34085</v>
      </c>
      <c r="B1342" s="4">
        <v>9.0744099999999998E-3</v>
      </c>
      <c r="C1342" s="6">
        <f t="shared" si="80"/>
        <v>3.9019198729083123E-3</v>
      </c>
      <c r="D1342" s="7">
        <f t="shared" si="83"/>
        <v>4.5839639133988009E-5</v>
      </c>
      <c r="E1342" s="14">
        <f t="shared" si="81"/>
        <v>9.6582257001381855</v>
      </c>
      <c r="G1342"/>
      <c r="H1342" s="5">
        <f t="shared" si="82"/>
        <v>0.67704977020886736</v>
      </c>
    </row>
    <row r="1343" spans="1:8" s="5" customFormat="1" x14ac:dyDescent="0.2">
      <c r="A1343" s="3">
        <v>34086</v>
      </c>
      <c r="B1343" s="4">
        <v>8.9887600000000002E-3</v>
      </c>
      <c r="C1343" s="6">
        <f t="shared" si="80"/>
        <v>-9.4386301698953009E-3</v>
      </c>
      <c r="D1343" s="7">
        <f t="shared" si="83"/>
        <v>4.4877747744756762E-5</v>
      </c>
      <c r="E1343" s="14">
        <f t="shared" si="81"/>
        <v>8.0264479275324465</v>
      </c>
      <c r="G1343"/>
      <c r="H1343" s="5">
        <f t="shared" si="82"/>
        <v>0.66990855901948854</v>
      </c>
    </row>
    <row r="1344" spans="1:8" s="5" customFormat="1" x14ac:dyDescent="0.2">
      <c r="A1344" s="3">
        <v>34087</v>
      </c>
      <c r="B1344" s="4">
        <v>8.9126599999999993E-3</v>
      </c>
      <c r="C1344" s="6">
        <f t="shared" si="80"/>
        <v>-8.4661288097580556E-3</v>
      </c>
      <c r="D1344" s="7">
        <f t="shared" si="83"/>
        <v>4.6266795010402793E-5</v>
      </c>
      <c r="E1344" s="14">
        <f t="shared" si="81"/>
        <v>8.431911567865102</v>
      </c>
      <c r="G1344"/>
      <c r="H1344" s="5">
        <f t="shared" si="82"/>
        <v>0.68019699360113894</v>
      </c>
    </row>
    <row r="1345" spans="1:8" s="5" customFormat="1" x14ac:dyDescent="0.2">
      <c r="A1345" s="3">
        <v>34088</v>
      </c>
      <c r="B1345" s="4">
        <v>8.9405500000000002E-3</v>
      </c>
      <c r="C1345" s="6">
        <f t="shared" si="80"/>
        <v>3.1292565855761244E-3</v>
      </c>
      <c r="D1345" s="7">
        <f t="shared" si="83"/>
        <v>4.7065113770907169E-5</v>
      </c>
      <c r="E1345" s="14">
        <f t="shared" si="81"/>
        <v>9.7559210821575206</v>
      </c>
      <c r="G1345"/>
      <c r="H1345" s="5">
        <f t="shared" si="82"/>
        <v>0.68604018665751032</v>
      </c>
    </row>
    <row r="1346" spans="1:8" s="5" customFormat="1" x14ac:dyDescent="0.2">
      <c r="A1346" s="3">
        <v>34089</v>
      </c>
      <c r="B1346" s="4">
        <v>9.0049499999999994E-3</v>
      </c>
      <c r="C1346" s="6">
        <f t="shared" si="80"/>
        <v>7.2031362723768873E-3</v>
      </c>
      <c r="D1346" s="7">
        <f t="shared" si="83"/>
        <v>4.589402615152757E-5</v>
      </c>
      <c r="E1346" s="14">
        <f t="shared" si="81"/>
        <v>8.8586325517031526</v>
      </c>
      <c r="G1346"/>
      <c r="H1346" s="5">
        <f t="shared" si="82"/>
        <v>0.67745129826082384</v>
      </c>
    </row>
    <row r="1347" spans="1:8" s="5" customFormat="1" x14ac:dyDescent="0.2">
      <c r="A1347" s="3">
        <v>34093</v>
      </c>
      <c r="B1347" s="4">
        <v>9.0661800000000001E-3</v>
      </c>
      <c r="C1347" s="6">
        <f t="shared" ref="C1347:C1410" si="84">(B1347-B1346)/B1346</f>
        <v>6.7995935568771248E-3</v>
      </c>
      <c r="D1347" s="7">
        <f t="shared" si="83"/>
        <v>4.6082263802148485E-5</v>
      </c>
      <c r="E1347" s="14">
        <f t="shared" si="81"/>
        <v>8.9817794364154242</v>
      </c>
      <c r="G1347"/>
      <c r="H1347" s="5">
        <f t="shared" si="82"/>
        <v>0.67883918421190514</v>
      </c>
    </row>
    <row r="1348" spans="1:8" s="5" customFormat="1" x14ac:dyDescent="0.2">
      <c r="A1348" s="3">
        <v>34094</v>
      </c>
      <c r="B1348" s="4">
        <v>9.0727599999999992E-3</v>
      </c>
      <c r="C1348" s="6">
        <f t="shared" si="84"/>
        <v>7.2577425111779018E-4</v>
      </c>
      <c r="D1348" s="7">
        <f t="shared" si="83"/>
        <v>4.6087046095042714E-5</v>
      </c>
      <c r="E1348" s="14">
        <f t="shared" ref="E1348:E1411" si="85">-LN(D1348)-C1348*C1348/D1348</f>
        <v>9.973549221976258</v>
      </c>
      <c r="G1348"/>
      <c r="H1348" s="5">
        <f t="shared" si="82"/>
        <v>0.67887440734676918</v>
      </c>
    </row>
    <row r="1349" spans="1:8" s="5" customFormat="1" x14ac:dyDescent="0.2">
      <c r="A1349" s="3">
        <v>34095</v>
      </c>
      <c r="B1349" s="4">
        <v>9.0801800000000002E-3</v>
      </c>
      <c r="C1349" s="6">
        <f t="shared" si="84"/>
        <v>8.1783272124480726E-4</v>
      </c>
      <c r="D1349" s="7">
        <f t="shared" si="83"/>
        <v>4.4655573148881862E-5</v>
      </c>
      <c r="E1349" s="14">
        <f t="shared" si="85"/>
        <v>10.001553458110726</v>
      </c>
      <c r="G1349"/>
      <c r="H1349" s="5">
        <f t="shared" ref="H1349:H1412" si="86">SQRT(D1349)*100</f>
        <v>0.66824825588161363</v>
      </c>
    </row>
    <row r="1350" spans="1:8" s="5" customFormat="1" x14ac:dyDescent="0.2">
      <c r="A1350" s="3">
        <v>34096</v>
      </c>
      <c r="B1350" s="4">
        <v>9.0744099999999998E-3</v>
      </c>
      <c r="C1350" s="6">
        <f t="shared" si="84"/>
        <v>-6.3544995804052642E-4</v>
      </c>
      <c r="D1350" s="7">
        <f t="shared" ref="D1350:D1413" si="87">$J$1*D1349+(1-$J$1)*C1349*C1349</f>
        <v>4.3273540838742427E-5</v>
      </c>
      <c r="E1350" s="14">
        <f t="shared" si="85"/>
        <v>10.038637916078708</v>
      </c>
      <c r="G1350"/>
      <c r="H1350" s="5">
        <f t="shared" si="86"/>
        <v>0.65782627523338133</v>
      </c>
    </row>
    <row r="1351" spans="1:8" s="5" customFormat="1" x14ac:dyDescent="0.2">
      <c r="A1351" s="3">
        <v>34099</v>
      </c>
      <c r="B1351" s="4">
        <v>8.9485499999999996E-3</v>
      </c>
      <c r="C1351" s="6">
        <f t="shared" si="84"/>
        <v>-1.3869772249655923E-2</v>
      </c>
      <c r="D1351" s="7">
        <f t="shared" si="87"/>
        <v>4.1926603221187314E-5</v>
      </c>
      <c r="E1351" s="14">
        <f t="shared" si="85"/>
        <v>5.4913198558379621</v>
      </c>
      <c r="G1351"/>
      <c r="H1351" s="5">
        <f t="shared" si="86"/>
        <v>0.64750755378750069</v>
      </c>
    </row>
    <row r="1352" spans="1:8" s="5" customFormat="1" x14ac:dyDescent="0.2">
      <c r="A1352" s="3">
        <v>34100</v>
      </c>
      <c r="B1352" s="4">
        <v>8.9968500000000007E-3</v>
      </c>
      <c r="C1352" s="6">
        <f t="shared" si="84"/>
        <v>5.3975225036459679E-3</v>
      </c>
      <c r="D1352" s="7">
        <f t="shared" si="87"/>
        <v>4.6653448657968669E-5</v>
      </c>
      <c r="E1352" s="14">
        <f t="shared" si="85"/>
        <v>9.3483029220706264</v>
      </c>
      <c r="G1352"/>
      <c r="H1352" s="5">
        <f t="shared" si="86"/>
        <v>0.68303329829495629</v>
      </c>
    </row>
    <row r="1353" spans="1:8" s="5" customFormat="1" x14ac:dyDescent="0.2">
      <c r="A1353" s="3">
        <v>34101</v>
      </c>
      <c r="B1353" s="4">
        <v>8.9686100000000001E-3</v>
      </c>
      <c r="C1353" s="6">
        <f t="shared" si="84"/>
        <v>-3.1388763845124185E-3</v>
      </c>
      <c r="D1353" s="7">
        <f t="shared" si="87"/>
        <v>4.6102976146559627E-5</v>
      </c>
      <c r="E1353" s="14">
        <f t="shared" si="85"/>
        <v>9.7709256994292435</v>
      </c>
      <c r="G1353"/>
      <c r="H1353" s="5">
        <f t="shared" si="86"/>
        <v>0.67899172415103581</v>
      </c>
    </row>
    <row r="1354" spans="1:8" s="5" customFormat="1" x14ac:dyDescent="0.2">
      <c r="A1354" s="3">
        <v>34102</v>
      </c>
      <c r="B1354" s="4">
        <v>8.9549599999999997E-3</v>
      </c>
      <c r="C1354" s="6">
        <f t="shared" si="84"/>
        <v>-1.5219749771704274E-3</v>
      </c>
      <c r="D1354" s="7">
        <f t="shared" si="87"/>
        <v>4.496401275070724E-5</v>
      </c>
      <c r="E1354" s="14">
        <f t="shared" si="85"/>
        <v>9.9581311762625742</v>
      </c>
      <c r="G1354"/>
      <c r="H1354" s="5">
        <f t="shared" si="86"/>
        <v>0.67055210648172037</v>
      </c>
    </row>
    <row r="1355" spans="1:8" s="5" customFormat="1" x14ac:dyDescent="0.2">
      <c r="A1355" s="3">
        <v>34103</v>
      </c>
      <c r="B1355" s="4">
        <v>9.0228300000000008E-3</v>
      </c>
      <c r="C1355" s="6">
        <f t="shared" si="84"/>
        <v>7.5790399957119991E-3</v>
      </c>
      <c r="D1355" s="7">
        <f t="shared" si="87"/>
        <v>4.3624054594885532E-5</v>
      </c>
      <c r="E1355" s="14">
        <f t="shared" si="85"/>
        <v>8.7231547516380452</v>
      </c>
      <c r="G1355"/>
      <c r="H1355" s="5">
        <f t="shared" si="86"/>
        <v>0.66048508382010818</v>
      </c>
    </row>
    <row r="1356" spans="1:8" s="5" customFormat="1" x14ac:dyDescent="0.2">
      <c r="A1356" s="3">
        <v>34106</v>
      </c>
      <c r="B1356" s="4">
        <v>8.9928100000000004E-3</v>
      </c>
      <c r="C1356" s="6">
        <f t="shared" si="84"/>
        <v>-3.3271157718809275E-3</v>
      </c>
      <c r="D1356" s="7">
        <f t="shared" si="87"/>
        <v>4.4058200052934976E-5</v>
      </c>
      <c r="E1356" s="14">
        <f t="shared" si="85"/>
        <v>9.7787473310817639</v>
      </c>
      <c r="G1356"/>
      <c r="H1356" s="5">
        <f t="shared" si="86"/>
        <v>0.66376351250226895</v>
      </c>
    </row>
    <row r="1357" spans="1:8" s="5" customFormat="1" x14ac:dyDescent="0.2">
      <c r="A1357" s="3">
        <v>34107</v>
      </c>
      <c r="B1357" s="4">
        <v>8.9726300000000005E-3</v>
      </c>
      <c r="C1357" s="6">
        <f t="shared" si="84"/>
        <v>-2.2440149408249313E-3</v>
      </c>
      <c r="D1357" s="7">
        <f t="shared" si="87"/>
        <v>4.3021724249994592E-5</v>
      </c>
      <c r="E1357" s="14">
        <f t="shared" si="85"/>
        <v>9.9367574413254598</v>
      </c>
      <c r="G1357"/>
      <c r="H1357" s="5">
        <f t="shared" si="86"/>
        <v>0.65590947736707228</v>
      </c>
    </row>
    <row r="1358" spans="1:8" s="5" customFormat="1" x14ac:dyDescent="0.2">
      <c r="A1358" s="3">
        <v>34108</v>
      </c>
      <c r="B1358" s="4">
        <v>9.0415900000000004E-3</v>
      </c>
      <c r="C1358" s="6">
        <f t="shared" si="84"/>
        <v>7.6855949704824397E-3</v>
      </c>
      <c r="D1358" s="7">
        <f t="shared" si="87"/>
        <v>4.1828226678449184E-5</v>
      </c>
      <c r="E1358" s="14">
        <f t="shared" si="85"/>
        <v>8.6697738723353002</v>
      </c>
      <c r="G1358"/>
      <c r="H1358" s="5">
        <f t="shared" si="86"/>
        <v>0.64674745208967921</v>
      </c>
    </row>
    <row r="1359" spans="1:8" s="5" customFormat="1" x14ac:dyDescent="0.2">
      <c r="A1359" s="3">
        <v>34109</v>
      </c>
      <c r="B1359" s="4">
        <v>9.0579700000000003E-3</v>
      </c>
      <c r="C1359" s="6">
        <f t="shared" si="84"/>
        <v>1.8116282644977117E-3</v>
      </c>
      <c r="D1359" s="7">
        <f t="shared" si="87"/>
        <v>4.2369900021236386E-5</v>
      </c>
      <c r="E1359" s="14">
        <f t="shared" si="85"/>
        <v>9.991611774438427</v>
      </c>
      <c r="G1359"/>
      <c r="H1359" s="5">
        <f t="shared" si="86"/>
        <v>0.65092165443497418</v>
      </c>
    </row>
    <row r="1360" spans="1:8" s="5" customFormat="1" x14ac:dyDescent="0.2">
      <c r="A1360" s="3">
        <v>34110</v>
      </c>
      <c r="B1360" s="4">
        <v>9.0702899999999999E-3</v>
      </c>
      <c r="C1360" s="6">
        <f t="shared" si="84"/>
        <v>1.3601281523343191E-3</v>
      </c>
      <c r="D1360" s="7">
        <f t="shared" si="87"/>
        <v>4.1141785228202865E-5</v>
      </c>
      <c r="E1360" s="14">
        <f t="shared" si="85"/>
        <v>10.053521080956296</v>
      </c>
      <c r="G1360"/>
      <c r="H1360" s="5">
        <f t="shared" si="86"/>
        <v>0.64141862483251033</v>
      </c>
    </row>
    <row r="1361" spans="1:8" s="5" customFormat="1" x14ac:dyDescent="0.2">
      <c r="A1361" s="3">
        <v>34113</v>
      </c>
      <c r="B1361" s="4">
        <v>9.0661800000000001E-3</v>
      </c>
      <c r="C1361" s="6">
        <f t="shared" si="84"/>
        <v>-4.5312773902486886E-4</v>
      </c>
      <c r="D1361" s="7">
        <f t="shared" si="87"/>
        <v>3.9907262983429056E-5</v>
      </c>
      <c r="E1361" s="14">
        <f t="shared" si="85"/>
        <v>10.123807173869158</v>
      </c>
      <c r="G1361"/>
      <c r="H1361" s="5">
        <f t="shared" si="86"/>
        <v>0.63172195611225246</v>
      </c>
    </row>
    <row r="1362" spans="1:8" s="5" customFormat="1" x14ac:dyDescent="0.2">
      <c r="A1362" s="3">
        <v>34114</v>
      </c>
      <c r="B1362" s="4">
        <v>9.1407699999999995E-3</v>
      </c>
      <c r="C1362" s="6">
        <f t="shared" si="84"/>
        <v>8.2272798466387579E-3</v>
      </c>
      <c r="D1362" s="7">
        <f t="shared" si="87"/>
        <v>3.8659855630988381E-5</v>
      </c>
      <c r="E1362" s="14">
        <f t="shared" si="85"/>
        <v>8.4098452270688995</v>
      </c>
      <c r="G1362"/>
      <c r="H1362" s="5">
        <f t="shared" si="86"/>
        <v>0.62177050131852007</v>
      </c>
    </row>
    <row r="1363" spans="1:8" s="5" customFormat="1" x14ac:dyDescent="0.2">
      <c r="A1363" s="3">
        <v>34115</v>
      </c>
      <c r="B1363" s="4">
        <v>9.2165900000000002E-3</v>
      </c>
      <c r="C1363" s="6">
        <f t="shared" si="84"/>
        <v>8.2947060258600474E-3</v>
      </c>
      <c r="D1363" s="7">
        <f t="shared" si="87"/>
        <v>3.9571903986054582E-5</v>
      </c>
      <c r="E1363" s="14">
        <f t="shared" si="85"/>
        <v>8.3987296334151402</v>
      </c>
      <c r="G1363"/>
      <c r="H1363" s="5">
        <f t="shared" si="86"/>
        <v>0.62906203180651887</v>
      </c>
    </row>
    <row r="1364" spans="1:8" s="5" customFormat="1" x14ac:dyDescent="0.2">
      <c r="A1364" s="3">
        <v>34116</v>
      </c>
      <c r="B1364" s="4">
        <v>9.2635500000000006E-3</v>
      </c>
      <c r="C1364" s="6">
        <f t="shared" si="84"/>
        <v>5.0951599235726447E-3</v>
      </c>
      <c r="D1364" s="7">
        <f t="shared" si="87"/>
        <v>4.0490297973508118E-5</v>
      </c>
      <c r="E1364" s="14">
        <f t="shared" si="85"/>
        <v>9.4732907570812497</v>
      </c>
      <c r="G1364"/>
      <c r="H1364" s="5">
        <f t="shared" si="86"/>
        <v>0.63631987218307207</v>
      </c>
    </row>
    <row r="1365" spans="1:8" s="5" customFormat="1" x14ac:dyDescent="0.2">
      <c r="A1365" s="3">
        <v>34117</v>
      </c>
      <c r="B1365" s="4">
        <v>9.3283600000000008E-3</v>
      </c>
      <c r="C1365" s="6">
        <f t="shared" si="84"/>
        <v>6.9962379433370801E-3</v>
      </c>
      <c r="D1365" s="7">
        <f t="shared" si="87"/>
        <v>4.0033786661476785E-5</v>
      </c>
      <c r="E1365" s="14">
        <f t="shared" si="85"/>
        <v>8.9031358921517025</v>
      </c>
      <c r="G1365"/>
      <c r="H1365" s="5">
        <f t="shared" si="86"/>
        <v>0.63272258266539516</v>
      </c>
    </row>
    <row r="1366" spans="1:8" s="5" customFormat="1" x14ac:dyDescent="0.2">
      <c r="A1366" s="3">
        <v>34121</v>
      </c>
      <c r="B1366" s="4">
        <v>9.3396799999999995E-3</v>
      </c>
      <c r="C1366" s="6">
        <f t="shared" si="84"/>
        <v>1.2135037670071365E-3</v>
      </c>
      <c r="D1366" s="7">
        <f t="shared" si="87"/>
        <v>4.0313844491165547E-5</v>
      </c>
      <c r="E1366" s="14">
        <f t="shared" si="85"/>
        <v>10.082287431638486</v>
      </c>
      <c r="G1366"/>
      <c r="H1366" s="5">
        <f t="shared" si="86"/>
        <v>0.63493184272932435</v>
      </c>
    </row>
    <row r="1367" spans="1:8" s="5" customFormat="1" x14ac:dyDescent="0.2">
      <c r="A1367" s="3">
        <v>34122</v>
      </c>
      <c r="B1367" s="4">
        <v>9.3023299999999993E-3</v>
      </c>
      <c r="C1367" s="6">
        <f t="shared" si="84"/>
        <v>-3.9990663491683044E-3</v>
      </c>
      <c r="D1367" s="7">
        <f t="shared" si="87"/>
        <v>3.9093479268546677E-5</v>
      </c>
      <c r="E1367" s="14">
        <f t="shared" si="85"/>
        <v>9.7404704971321259</v>
      </c>
      <c r="G1367"/>
      <c r="H1367" s="5">
        <f t="shared" si="86"/>
        <v>0.62524778503043632</v>
      </c>
    </row>
    <row r="1368" spans="1:8" s="5" customFormat="1" x14ac:dyDescent="0.2">
      <c r="A1368" s="3">
        <v>34123</v>
      </c>
      <c r="B1368" s="4">
        <v>9.3066499999999996E-3</v>
      </c>
      <c r="C1368" s="6">
        <f t="shared" si="84"/>
        <v>4.6439977941014406E-4</v>
      </c>
      <c r="D1368" s="7">
        <f t="shared" si="87"/>
        <v>3.8367663523280577E-5</v>
      </c>
      <c r="E1368" s="14">
        <f t="shared" si="85"/>
        <v>10.162674483240336</v>
      </c>
      <c r="G1368"/>
      <c r="H1368" s="5">
        <f t="shared" si="86"/>
        <v>0.61941636661683863</v>
      </c>
    </row>
    <row r="1369" spans="1:8" s="5" customFormat="1" x14ac:dyDescent="0.2">
      <c r="A1369" s="3">
        <v>34124</v>
      </c>
      <c r="B1369" s="4">
        <v>9.2910900000000001E-3</v>
      </c>
      <c r="C1369" s="6">
        <f t="shared" si="84"/>
        <v>-1.6719227649046149E-3</v>
      </c>
      <c r="D1369" s="7">
        <f t="shared" si="87"/>
        <v>3.7168954268896671E-5</v>
      </c>
      <c r="E1369" s="14">
        <f t="shared" si="85"/>
        <v>10.124830778896664</v>
      </c>
      <c r="G1369"/>
      <c r="H1369" s="5">
        <f t="shared" si="86"/>
        <v>0.60966346674945737</v>
      </c>
    </row>
    <row r="1370" spans="1:8" s="5" customFormat="1" x14ac:dyDescent="0.2">
      <c r="A1370" s="3">
        <v>34127</v>
      </c>
      <c r="B1370" s="4">
        <v>9.3283600000000008E-3</v>
      </c>
      <c r="C1370" s="6">
        <f t="shared" si="84"/>
        <v>4.0113700330101964E-3</v>
      </c>
      <c r="D1370" s="7">
        <f t="shared" si="87"/>
        <v>3.6088958710170229E-5</v>
      </c>
      <c r="E1370" s="14">
        <f t="shared" si="85"/>
        <v>9.7836506683807531</v>
      </c>
      <c r="G1370"/>
      <c r="H1370" s="5">
        <f t="shared" si="86"/>
        <v>0.60074086518373482</v>
      </c>
    </row>
    <row r="1371" spans="1:8" s="5" customFormat="1" x14ac:dyDescent="0.2">
      <c r="A1371" s="3">
        <v>34128</v>
      </c>
      <c r="B1371" s="4">
        <v>9.4117599999999999E-3</v>
      </c>
      <c r="C1371" s="6">
        <f t="shared" si="84"/>
        <v>8.9404782834280726E-3</v>
      </c>
      <c r="D1371" s="7">
        <f t="shared" si="87"/>
        <v>3.5460639536283749E-5</v>
      </c>
      <c r="E1371" s="14">
        <f t="shared" si="85"/>
        <v>7.9929780750740314</v>
      </c>
      <c r="G1371"/>
      <c r="H1371" s="5">
        <f t="shared" si="86"/>
        <v>0.59548836710958297</v>
      </c>
    </row>
    <row r="1372" spans="1:8" s="5" customFormat="1" x14ac:dyDescent="0.2">
      <c r="A1372" s="3">
        <v>34129</v>
      </c>
      <c r="B1372" s="4">
        <v>9.3852699999999994E-3</v>
      </c>
      <c r="C1372" s="6">
        <f t="shared" si="84"/>
        <v>-2.8145639072820112E-3</v>
      </c>
      <c r="D1372" s="7">
        <f t="shared" si="87"/>
        <v>3.6857903599639797E-5</v>
      </c>
      <c r="E1372" s="14">
        <f t="shared" si="85"/>
        <v>9.9935131743096459</v>
      </c>
      <c r="G1372"/>
      <c r="H1372" s="5">
        <f t="shared" si="86"/>
        <v>0.60710710422165048</v>
      </c>
    </row>
    <row r="1373" spans="1:8" s="5" customFormat="1" x14ac:dyDescent="0.2">
      <c r="A1373" s="3">
        <v>34130</v>
      </c>
      <c r="B1373" s="4">
        <v>9.4161999999999996E-3</v>
      </c>
      <c r="C1373" s="6">
        <f t="shared" si="84"/>
        <v>3.295589791236714E-3</v>
      </c>
      <c r="D1373" s="7">
        <f t="shared" si="87"/>
        <v>3.5948750358707537E-5</v>
      </c>
      <c r="E1373" s="14">
        <f t="shared" si="85"/>
        <v>9.9312941315622432</v>
      </c>
      <c r="G1373"/>
      <c r="H1373" s="5">
        <f t="shared" si="86"/>
        <v>0.59957276754959055</v>
      </c>
    </row>
    <row r="1374" spans="1:8" s="5" customFormat="1" x14ac:dyDescent="0.2">
      <c r="A1374" s="3">
        <v>34131</v>
      </c>
      <c r="B1374" s="4">
        <v>9.4232900000000008E-3</v>
      </c>
      <c r="C1374" s="6">
        <f t="shared" si="84"/>
        <v>7.5295766869875984E-4</v>
      </c>
      <c r="D1374" s="7">
        <f t="shared" si="87"/>
        <v>3.5160507886768817E-5</v>
      </c>
      <c r="E1374" s="14">
        <f t="shared" si="85"/>
        <v>10.23946255043348</v>
      </c>
      <c r="G1374"/>
      <c r="H1374" s="5">
        <f t="shared" si="86"/>
        <v>0.59296296584836405</v>
      </c>
    </row>
    <row r="1375" spans="1:8" s="5" customFormat="1" x14ac:dyDescent="0.2">
      <c r="A1375" s="3">
        <v>34134</v>
      </c>
      <c r="B1375" s="4">
        <v>9.5165600000000003E-3</v>
      </c>
      <c r="C1375" s="6">
        <f t="shared" si="84"/>
        <v>9.8978170044644129E-3</v>
      </c>
      <c r="D1375" s="7">
        <f t="shared" si="87"/>
        <v>3.4073602151257042E-5</v>
      </c>
      <c r="E1375" s="14">
        <f t="shared" si="85"/>
        <v>7.4118357189320054</v>
      </c>
      <c r="G1375"/>
      <c r="H1375" s="5">
        <f t="shared" si="86"/>
        <v>0.5837259815294934</v>
      </c>
    </row>
    <row r="1376" spans="1:8" s="5" customFormat="1" x14ac:dyDescent="0.2">
      <c r="A1376" s="3">
        <v>34135</v>
      </c>
      <c r="B1376" s="4">
        <v>9.4786699999999998E-3</v>
      </c>
      <c r="C1376" s="6">
        <f t="shared" si="84"/>
        <v>-3.9814807031112601E-3</v>
      </c>
      <c r="D1376" s="7">
        <f t="shared" si="87"/>
        <v>3.6081081513096033E-5</v>
      </c>
      <c r="E1376" s="14">
        <f t="shared" si="85"/>
        <v>9.7903928460184133</v>
      </c>
      <c r="G1376"/>
      <c r="H1376" s="5">
        <f t="shared" si="86"/>
        <v>0.6006752992515676</v>
      </c>
    </row>
    <row r="1377" spans="1:8" s="5" customFormat="1" x14ac:dyDescent="0.2">
      <c r="A1377" s="3">
        <v>34136</v>
      </c>
      <c r="B1377" s="4">
        <v>9.3914399999999992E-3</v>
      </c>
      <c r="C1377" s="6">
        <f t="shared" si="84"/>
        <v>-9.2027678988719566E-3</v>
      </c>
      <c r="D1377" s="7">
        <f t="shared" si="87"/>
        <v>3.5445503733108811E-5</v>
      </c>
      <c r="E1377" s="14">
        <f t="shared" si="85"/>
        <v>7.8581860777606574</v>
      </c>
      <c r="G1377"/>
      <c r="H1377" s="5">
        <f t="shared" si="86"/>
        <v>0.59536126623344254</v>
      </c>
    </row>
    <row r="1378" spans="1:8" s="5" customFormat="1" x14ac:dyDescent="0.2">
      <c r="A1378" s="3">
        <v>34137</v>
      </c>
      <c r="B1378" s="4">
        <v>9.3790999999999996E-3</v>
      </c>
      <c r="C1378" s="6">
        <f t="shared" si="84"/>
        <v>-1.3139625020230736E-3</v>
      </c>
      <c r="D1378" s="7">
        <f t="shared" si="87"/>
        <v>3.6992761077760751E-5</v>
      </c>
      <c r="E1378" s="14">
        <f t="shared" si="85"/>
        <v>10.158117086519484</v>
      </c>
      <c r="G1378"/>
      <c r="H1378" s="5">
        <f t="shared" si="86"/>
        <v>0.60821674654485425</v>
      </c>
    </row>
    <row r="1379" spans="1:8" s="5" customFormat="1" x14ac:dyDescent="0.2">
      <c r="A1379" s="3">
        <v>34138</v>
      </c>
      <c r="B1379" s="4">
        <v>9.18274E-3</v>
      </c>
      <c r="C1379" s="6">
        <f t="shared" si="84"/>
        <v>-2.0935910695055987E-2</v>
      </c>
      <c r="D1379" s="7">
        <f t="shared" si="87"/>
        <v>3.5884719544045472E-5</v>
      </c>
      <c r="E1379" s="14">
        <f t="shared" si="85"/>
        <v>-1.9792578069347577</v>
      </c>
      <c r="G1379"/>
      <c r="H1379" s="5">
        <f t="shared" si="86"/>
        <v>0.5990385592267452</v>
      </c>
    </row>
    <row r="1380" spans="1:8" s="5" customFormat="1" x14ac:dyDescent="0.2">
      <c r="A1380" s="3">
        <v>34141</v>
      </c>
      <c r="B1380" s="4">
        <v>9.0293500000000002E-3</v>
      </c>
      <c r="C1380" s="6">
        <f t="shared" si="84"/>
        <v>-1.6704164552192459E-2</v>
      </c>
      <c r="D1380" s="7">
        <f t="shared" si="87"/>
        <v>4.8528716679643318E-5</v>
      </c>
      <c r="E1380" s="14">
        <f t="shared" si="85"/>
        <v>4.1835816636516201</v>
      </c>
      <c r="G1380"/>
      <c r="H1380" s="5">
        <f t="shared" si="86"/>
        <v>0.69662555709393348</v>
      </c>
    </row>
    <row r="1381" spans="1:8" s="5" customFormat="1" x14ac:dyDescent="0.2">
      <c r="A1381" s="3">
        <v>34142</v>
      </c>
      <c r="B1381" s="4">
        <v>8.9847299999999998E-3</v>
      </c>
      <c r="C1381" s="6">
        <f t="shared" si="84"/>
        <v>-4.941662467398032E-3</v>
      </c>
      <c r="D1381" s="7">
        <f t="shared" si="87"/>
        <v>5.5770879213043431E-5</v>
      </c>
      <c r="E1381" s="14">
        <f t="shared" si="85"/>
        <v>9.3563952821123397</v>
      </c>
      <c r="G1381"/>
      <c r="H1381" s="5">
        <f t="shared" si="86"/>
        <v>0.74679903061696207</v>
      </c>
    </row>
    <row r="1382" spans="1:8" s="5" customFormat="1" x14ac:dyDescent="0.2">
      <c r="A1382" s="3">
        <v>34143</v>
      </c>
      <c r="B1382" s="4">
        <v>9.1743099999999998E-3</v>
      </c>
      <c r="C1382" s="6">
        <f t="shared" si="84"/>
        <v>2.1100244525990203E-2</v>
      </c>
      <c r="D1382" s="7">
        <f t="shared" si="87"/>
        <v>5.4785857218672962E-5</v>
      </c>
      <c r="E1382" s="14">
        <f t="shared" si="85"/>
        <v>1.6855227992320057</v>
      </c>
      <c r="G1382"/>
      <c r="H1382" s="5">
        <f t="shared" si="86"/>
        <v>0.74017469031758287</v>
      </c>
    </row>
    <row r="1383" spans="1:8" s="5" customFormat="1" x14ac:dyDescent="0.2">
      <c r="A1383" s="3">
        <v>34144</v>
      </c>
      <c r="B1383" s="4">
        <v>9.1743099999999998E-3</v>
      </c>
      <c r="C1383" s="6">
        <f t="shared" si="84"/>
        <v>0</v>
      </c>
      <c r="D1383" s="7">
        <f t="shared" si="87"/>
        <v>6.7053037109317704E-5</v>
      </c>
      <c r="E1383" s="14">
        <f t="shared" si="85"/>
        <v>9.6100266530757352</v>
      </c>
      <c r="G1383"/>
      <c r="H1383" s="5">
        <f t="shared" si="86"/>
        <v>0.81885918880670627</v>
      </c>
    </row>
    <row r="1384" spans="1:8" s="5" customFormat="1" x14ac:dyDescent="0.2">
      <c r="A1384" s="3">
        <v>34145</v>
      </c>
      <c r="B1384" s="4">
        <v>9.4268500000000005E-3</v>
      </c>
      <c r="C1384" s="6">
        <f t="shared" si="84"/>
        <v>2.7526865780641896E-2</v>
      </c>
      <c r="D1384" s="7">
        <f t="shared" si="87"/>
        <v>6.4946277207637797E-5</v>
      </c>
      <c r="E1384" s="14">
        <f t="shared" si="85"/>
        <v>-2.0250517676309592</v>
      </c>
      <c r="G1384"/>
      <c r="H1384" s="5">
        <f t="shared" si="86"/>
        <v>0.80589253134420968</v>
      </c>
    </row>
    <row r="1385" spans="1:8" s="5" customFormat="1" x14ac:dyDescent="0.2">
      <c r="A1385" s="3">
        <v>34148</v>
      </c>
      <c r="B1385" s="4">
        <v>9.4410899999999992E-3</v>
      </c>
      <c r="C1385" s="6">
        <f t="shared" si="84"/>
        <v>1.5105788253763131E-3</v>
      </c>
      <c r="D1385" s="7">
        <f t="shared" si="87"/>
        <v>8.6713008929186188E-5</v>
      </c>
      <c r="E1385" s="14">
        <f t="shared" si="85"/>
        <v>9.3265916913439888</v>
      </c>
      <c r="G1385"/>
      <c r="H1385" s="5">
        <f t="shared" si="86"/>
        <v>0.93119820086373772</v>
      </c>
    </row>
    <row r="1386" spans="1:8" s="5" customFormat="1" x14ac:dyDescent="0.2">
      <c r="A1386" s="3">
        <v>34149</v>
      </c>
      <c r="B1386" s="4">
        <v>9.3370699999999994E-3</v>
      </c>
      <c r="C1386" s="6">
        <f t="shared" si="84"/>
        <v>-1.1017795614701249E-2</v>
      </c>
      <c r="D1386" s="7">
        <f t="shared" si="87"/>
        <v>8.4060240446959806E-5</v>
      </c>
      <c r="E1386" s="14">
        <f t="shared" si="85"/>
        <v>7.9398717885435008</v>
      </c>
      <c r="G1386"/>
      <c r="H1386" s="5">
        <f t="shared" si="86"/>
        <v>0.91684371867270709</v>
      </c>
    </row>
    <row r="1387" spans="1:8" s="5" customFormat="1" x14ac:dyDescent="0.2">
      <c r="A1387" s="3">
        <v>34150</v>
      </c>
      <c r="B1387" s="4">
        <v>9.4055700000000002E-3</v>
      </c>
      <c r="C1387" s="6">
        <f t="shared" si="84"/>
        <v>7.3363485547394266E-3</v>
      </c>
      <c r="D1387" s="7">
        <f t="shared" si="87"/>
        <v>8.5233172780767316E-5</v>
      </c>
      <c r="E1387" s="14">
        <f t="shared" si="85"/>
        <v>8.7386519774635527</v>
      </c>
      <c r="G1387"/>
      <c r="H1387" s="5">
        <f t="shared" si="86"/>
        <v>0.92321813663276409</v>
      </c>
    </row>
    <row r="1388" spans="1:8" s="5" customFormat="1" x14ac:dyDescent="0.2">
      <c r="A1388" s="3">
        <v>34151</v>
      </c>
      <c r="B1388" s="4">
        <v>9.3283600000000008E-3</v>
      </c>
      <c r="C1388" s="6">
        <f t="shared" si="84"/>
        <v>-8.2089655385053136E-3</v>
      </c>
      <c r="D1388" s="7">
        <f t="shared" si="87"/>
        <v>8.4246255844282127E-5</v>
      </c>
      <c r="E1388" s="14">
        <f t="shared" si="85"/>
        <v>8.5818838183044157</v>
      </c>
      <c r="G1388"/>
      <c r="H1388" s="5">
        <f t="shared" si="86"/>
        <v>0.91785759159186631</v>
      </c>
    </row>
    <row r="1389" spans="1:8" s="5" customFormat="1" x14ac:dyDescent="0.2">
      <c r="A1389" s="3">
        <v>34152</v>
      </c>
      <c r="B1389" s="4">
        <v>9.2421399999999994E-3</v>
      </c>
      <c r="C1389" s="6">
        <f t="shared" si="84"/>
        <v>-9.2427822253859648E-3</v>
      </c>
      <c r="D1389" s="7">
        <f t="shared" si="87"/>
        <v>8.371655334322772E-5</v>
      </c>
      <c r="E1389" s="14">
        <f t="shared" si="85"/>
        <v>8.3676182588301611</v>
      </c>
      <c r="G1389"/>
      <c r="H1389" s="5">
        <f t="shared" si="86"/>
        <v>0.91496750403075922</v>
      </c>
    </row>
    <row r="1390" spans="1:8" s="5" customFormat="1" x14ac:dyDescent="0.2">
      <c r="A1390" s="3">
        <v>34155</v>
      </c>
      <c r="B1390" s="4">
        <v>9.18274E-3</v>
      </c>
      <c r="C1390" s="6">
        <f t="shared" si="84"/>
        <v>-6.427082905041407E-3</v>
      </c>
      <c r="D1390" s="7">
        <f t="shared" si="87"/>
        <v>8.3770357960012779E-5</v>
      </c>
      <c r="E1390" s="14">
        <f t="shared" si="85"/>
        <v>8.8943285772516614</v>
      </c>
      <c r="G1390"/>
      <c r="H1390" s="5">
        <f t="shared" si="86"/>
        <v>0.91526148154509812</v>
      </c>
    </row>
    <row r="1391" spans="1:8" s="5" customFormat="1" x14ac:dyDescent="0.2">
      <c r="A1391" s="3">
        <v>34156</v>
      </c>
      <c r="B1391" s="4">
        <v>9.2378800000000004E-3</v>
      </c>
      <c r="C1391" s="6">
        <f t="shared" si="84"/>
        <v>6.0047436821689818E-3</v>
      </c>
      <c r="D1391" s="7">
        <f t="shared" si="87"/>
        <v>8.2436201116025372E-5</v>
      </c>
      <c r="E1391" s="14">
        <f t="shared" si="85"/>
        <v>8.966093740333001</v>
      </c>
      <c r="G1391"/>
      <c r="H1391" s="5">
        <f t="shared" si="86"/>
        <v>0.90794383700769388</v>
      </c>
    </row>
    <row r="1392" spans="1:8" s="5" customFormat="1" x14ac:dyDescent="0.2">
      <c r="A1392" s="3">
        <v>34157</v>
      </c>
      <c r="B1392" s="4">
        <v>9.28936E-3</v>
      </c>
      <c r="C1392" s="6">
        <f t="shared" si="84"/>
        <v>5.572707157919304E-3</v>
      </c>
      <c r="D1392" s="7">
        <f t="shared" si="87"/>
        <v>8.0978997121845049E-5</v>
      </c>
      <c r="E1392" s="14">
        <f t="shared" si="85"/>
        <v>9.0378254283355339</v>
      </c>
      <c r="G1392"/>
      <c r="H1392" s="5">
        <f t="shared" si="86"/>
        <v>0.89988330977880149</v>
      </c>
    </row>
    <row r="1393" spans="1:8" s="5" customFormat="1" x14ac:dyDescent="0.2">
      <c r="A1393" s="3">
        <v>34158</v>
      </c>
      <c r="B1393" s="4">
        <v>9.2123399999999994E-3</v>
      </c>
      <c r="C1393" s="6">
        <f t="shared" si="84"/>
        <v>-8.2912062833177484E-3</v>
      </c>
      <c r="D1393" s="7">
        <f t="shared" si="87"/>
        <v>7.9410421816092404E-5</v>
      </c>
      <c r="E1393" s="14">
        <f t="shared" si="85"/>
        <v>8.5751998371236553</v>
      </c>
      <c r="G1393"/>
      <c r="H1393" s="5">
        <f t="shared" si="86"/>
        <v>0.89112525391267183</v>
      </c>
    </row>
    <row r="1394" spans="1:8" s="5" customFormat="1" x14ac:dyDescent="0.2">
      <c r="A1394" s="3">
        <v>34159</v>
      </c>
      <c r="B1394" s="4">
        <v>9.1199300000000001E-3</v>
      </c>
      <c r="C1394" s="6">
        <f t="shared" si="84"/>
        <v>-1.0031110445337381E-2</v>
      </c>
      <c r="D1394" s="7">
        <f t="shared" si="87"/>
        <v>7.907529343667868E-5</v>
      </c>
      <c r="E1394" s="14">
        <f t="shared" si="85"/>
        <v>8.1726117741659845</v>
      </c>
      <c r="G1394"/>
      <c r="H1394" s="5">
        <f t="shared" si="86"/>
        <v>0.88924289953127356</v>
      </c>
    </row>
    <row r="1395" spans="1:8" s="5" customFormat="1" x14ac:dyDescent="0.2">
      <c r="A1395" s="3">
        <v>34162</v>
      </c>
      <c r="B1395" s="4">
        <v>9.1199300000000001E-3</v>
      </c>
      <c r="C1395" s="6">
        <f t="shared" si="84"/>
        <v>0</v>
      </c>
      <c r="D1395" s="7">
        <f t="shared" si="87"/>
        <v>7.9752312980050789E-5</v>
      </c>
      <c r="E1395" s="14">
        <f t="shared" si="85"/>
        <v>9.4365848138352462</v>
      </c>
      <c r="G1395"/>
      <c r="H1395" s="5">
        <f t="shared" si="86"/>
        <v>0.89304150508277491</v>
      </c>
    </row>
    <row r="1396" spans="1:8" s="5" customFormat="1" x14ac:dyDescent="0.2">
      <c r="A1396" s="3">
        <v>34163</v>
      </c>
      <c r="B1396" s="4">
        <v>9.2378800000000004E-3</v>
      </c>
      <c r="C1396" s="6">
        <f t="shared" si="84"/>
        <v>1.2933213303172321E-2</v>
      </c>
      <c r="D1396" s="7">
        <f t="shared" si="87"/>
        <v>7.7246550641818843E-5</v>
      </c>
      <c r="E1396" s="14">
        <f t="shared" si="85"/>
        <v>7.303129971304914</v>
      </c>
      <c r="G1396"/>
      <c r="H1396" s="5">
        <f t="shared" si="86"/>
        <v>0.87890016863019682</v>
      </c>
    </row>
    <row r="1397" spans="1:8" s="5" customFormat="1" x14ac:dyDescent="0.2">
      <c r="A1397" s="3">
        <v>34164</v>
      </c>
      <c r="B1397" s="4">
        <v>9.3023299999999993E-3</v>
      </c>
      <c r="C1397" s="6">
        <f t="shared" si="84"/>
        <v>6.9767089418783183E-3</v>
      </c>
      <c r="D1397" s="7">
        <f t="shared" si="87"/>
        <v>8.0074962319247651E-5</v>
      </c>
      <c r="E1397" s="14">
        <f t="shared" si="85"/>
        <v>8.8246860709162149</v>
      </c>
      <c r="G1397"/>
      <c r="H1397" s="5">
        <f t="shared" si="86"/>
        <v>0.89484614498386073</v>
      </c>
    </row>
    <row r="1398" spans="1:8" s="5" customFormat="1" x14ac:dyDescent="0.2">
      <c r="A1398" s="3">
        <v>34165</v>
      </c>
      <c r="B1398" s="4">
        <v>9.2378800000000004E-3</v>
      </c>
      <c r="C1398" s="6">
        <f t="shared" si="84"/>
        <v>-6.9283717090233184E-3</v>
      </c>
      <c r="D1398" s="7">
        <f t="shared" si="87"/>
        <v>7.9088380564064351E-5</v>
      </c>
      <c r="E1398" s="14">
        <f t="shared" si="85"/>
        <v>8.8379991166547356</v>
      </c>
      <c r="G1398"/>
      <c r="H1398" s="5">
        <f t="shared" si="86"/>
        <v>0.88931648227199944</v>
      </c>
    </row>
    <row r="1399" spans="1:8" s="5" customFormat="1" x14ac:dyDescent="0.2">
      <c r="A1399" s="3">
        <v>34166</v>
      </c>
      <c r="B1399" s="4">
        <v>9.2404400000000008E-3</v>
      </c>
      <c r="C1399" s="6">
        <f t="shared" si="84"/>
        <v>2.7711985866891634E-4</v>
      </c>
      <c r="D1399" s="7">
        <f t="shared" si="87"/>
        <v>7.8111678566779926E-5</v>
      </c>
      <c r="E1399" s="14">
        <f t="shared" si="85"/>
        <v>9.4563878298254664</v>
      </c>
      <c r="G1399"/>
      <c r="H1399" s="5">
        <f t="shared" si="86"/>
        <v>0.88380811586441044</v>
      </c>
    </row>
    <row r="1400" spans="1:8" s="5" customFormat="1" x14ac:dyDescent="0.2">
      <c r="A1400" s="3">
        <v>34169</v>
      </c>
      <c r="B1400" s="4">
        <v>9.22509E-3</v>
      </c>
      <c r="C1400" s="6">
        <f t="shared" si="84"/>
        <v>-1.6611763076217992E-3</v>
      </c>
      <c r="D1400" s="7">
        <f t="shared" si="87"/>
        <v>7.5659876682158795E-5</v>
      </c>
      <c r="E1400" s="14">
        <f t="shared" si="85"/>
        <v>9.452790043903784</v>
      </c>
      <c r="G1400"/>
      <c r="H1400" s="5">
        <f t="shared" si="86"/>
        <v>0.86982686025529699</v>
      </c>
    </row>
    <row r="1401" spans="1:8" s="5" customFormat="1" x14ac:dyDescent="0.2">
      <c r="A1401" s="3">
        <v>34170</v>
      </c>
      <c r="B1401" s="4">
        <v>9.2421399999999994E-3</v>
      </c>
      <c r="C1401" s="6">
        <f t="shared" si="84"/>
        <v>1.8482204509657203E-3</v>
      </c>
      <c r="D1401" s="7">
        <f t="shared" si="87"/>
        <v>7.3369397639532069E-5</v>
      </c>
      <c r="E1401" s="14">
        <f t="shared" si="85"/>
        <v>9.4734458202633878</v>
      </c>
      <c r="G1401"/>
      <c r="H1401" s="5">
        <f t="shared" si="86"/>
        <v>0.85655938287740496</v>
      </c>
    </row>
    <row r="1402" spans="1:8" s="5" customFormat="1" x14ac:dyDescent="0.2">
      <c r="A1402" s="3">
        <v>34171</v>
      </c>
      <c r="B1402" s="4">
        <v>9.2123399999999994E-3</v>
      </c>
      <c r="C1402" s="6">
        <f t="shared" si="84"/>
        <v>-3.2243614574113751E-3</v>
      </c>
      <c r="D1402" s="7">
        <f t="shared" si="87"/>
        <v>7.1171507872251876E-5</v>
      </c>
      <c r="E1402" s="14">
        <f t="shared" si="85"/>
        <v>9.4043411803182533</v>
      </c>
      <c r="G1402"/>
      <c r="H1402" s="5">
        <f t="shared" si="86"/>
        <v>0.84363207544670726</v>
      </c>
    </row>
    <row r="1403" spans="1:8" s="5" customFormat="1" x14ac:dyDescent="0.2">
      <c r="A1403" s="3">
        <v>34172</v>
      </c>
      <c r="B1403" s="4">
        <v>9.3589099999999998E-3</v>
      </c>
      <c r="C1403" s="6">
        <f t="shared" si="84"/>
        <v>1.5910181343719444E-2</v>
      </c>
      <c r="D1403" s="7">
        <f t="shared" si="87"/>
        <v>6.9261999507136467E-5</v>
      </c>
      <c r="E1403" s="14">
        <f t="shared" si="85"/>
        <v>5.9228846850213852</v>
      </c>
      <c r="G1403"/>
      <c r="H1403" s="5">
        <f t="shared" si="86"/>
        <v>0.83223794378252458</v>
      </c>
    </row>
    <row r="1404" spans="1:8" s="5" customFormat="1" x14ac:dyDescent="0.2">
      <c r="A1404" s="3">
        <v>34173</v>
      </c>
      <c r="B1404" s="4">
        <v>9.3720699999999997E-3</v>
      </c>
      <c r="C1404" s="6">
        <f t="shared" si="84"/>
        <v>1.4061466559674052E-3</v>
      </c>
      <c r="D1404" s="7">
        <f t="shared" si="87"/>
        <v>7.5039126112027191E-5</v>
      </c>
      <c r="E1404" s="14">
        <f t="shared" si="85"/>
        <v>9.4711513328026076</v>
      </c>
      <c r="G1404"/>
      <c r="H1404" s="5">
        <f t="shared" si="86"/>
        <v>0.86625126904396033</v>
      </c>
    </row>
    <row r="1405" spans="1:8" s="5" customFormat="1" x14ac:dyDescent="0.2">
      <c r="A1405" s="3">
        <v>34176</v>
      </c>
      <c r="B1405" s="4">
        <v>9.3676799999999998E-3</v>
      </c>
      <c r="C1405" s="6">
        <f t="shared" si="84"/>
        <v>-4.6841306136210565E-4</v>
      </c>
      <c r="D1405" s="7">
        <f t="shared" si="87"/>
        <v>7.2743572608371761E-5</v>
      </c>
      <c r="E1405" s="14">
        <f t="shared" si="85"/>
        <v>9.5255537824016674</v>
      </c>
      <c r="G1405"/>
      <c r="H1405" s="5">
        <f t="shared" si="86"/>
        <v>0.8528984265923566</v>
      </c>
    </row>
    <row r="1406" spans="1:8" s="5" customFormat="1" x14ac:dyDescent="0.2">
      <c r="A1406" s="3">
        <v>34177</v>
      </c>
      <c r="B1406" s="4">
        <v>9.40911E-3</v>
      </c>
      <c r="C1406" s="6">
        <f t="shared" si="84"/>
        <v>4.4226532076245438E-3</v>
      </c>
      <c r="D1406" s="7">
        <f t="shared" si="87"/>
        <v>7.0464913764626365E-5</v>
      </c>
      <c r="E1406" s="14">
        <f t="shared" si="85"/>
        <v>9.2828126599485135</v>
      </c>
      <c r="G1406"/>
      <c r="H1406" s="5">
        <f t="shared" si="86"/>
        <v>0.83943381969412201</v>
      </c>
    </row>
    <row r="1407" spans="1:8" s="5" customFormat="1" x14ac:dyDescent="0.2">
      <c r="A1407" s="3">
        <v>34178</v>
      </c>
      <c r="B1407" s="4">
        <v>9.4921699999999994E-3</v>
      </c>
      <c r="C1407" s="6">
        <f t="shared" si="84"/>
        <v>8.8276149391387053E-3</v>
      </c>
      <c r="D1407" s="7">
        <f t="shared" si="87"/>
        <v>6.8865512339295133E-5</v>
      </c>
      <c r="E1407" s="14">
        <f t="shared" si="85"/>
        <v>8.4517757915503466</v>
      </c>
      <c r="G1407"/>
      <c r="H1407" s="5">
        <f t="shared" si="86"/>
        <v>0.82985247086030367</v>
      </c>
    </row>
    <row r="1408" spans="1:8" s="5" customFormat="1" x14ac:dyDescent="0.2">
      <c r="A1408" s="3">
        <v>34179</v>
      </c>
      <c r="B1408" s="4">
        <v>9.4250700000000007E-3</v>
      </c>
      <c r="C1408" s="6">
        <f t="shared" si="84"/>
        <v>-7.0689842259460964E-3</v>
      </c>
      <c r="D1408" s="7">
        <f t="shared" si="87"/>
        <v>6.9150211255332184E-5</v>
      </c>
      <c r="E1408" s="14">
        <f t="shared" si="85"/>
        <v>8.8565919130038697</v>
      </c>
      <c r="G1408"/>
      <c r="H1408" s="5">
        <f t="shared" si="86"/>
        <v>0.83156606024616087</v>
      </c>
    </row>
    <row r="1409" spans="1:8" s="5" customFormat="1" x14ac:dyDescent="0.2">
      <c r="A1409" s="3">
        <v>34180</v>
      </c>
      <c r="B1409" s="4">
        <v>9.5392500000000009E-3</v>
      </c>
      <c r="C1409" s="6">
        <f t="shared" si="84"/>
        <v>1.2114498884358437E-2</v>
      </c>
      <c r="D1409" s="7">
        <f t="shared" si="87"/>
        <v>6.854759922891713E-5</v>
      </c>
      <c r="E1409" s="14">
        <f t="shared" si="85"/>
        <v>7.4469723528244192</v>
      </c>
      <c r="G1409"/>
      <c r="H1409" s="5">
        <f t="shared" si="86"/>
        <v>0.82793477538340621</v>
      </c>
    </row>
    <row r="1410" spans="1:8" s="5" customFormat="1" x14ac:dyDescent="0.2">
      <c r="A1410" s="3">
        <v>34183</v>
      </c>
      <c r="B1410" s="4">
        <v>9.5831300000000005E-3</v>
      </c>
      <c r="C1410" s="6">
        <f t="shared" si="84"/>
        <v>4.5999423434755996E-3</v>
      </c>
      <c r="D1410" s="7">
        <f t="shared" si="87"/>
        <v>7.1005012627994166E-5</v>
      </c>
      <c r="E1410" s="14">
        <f t="shared" si="85"/>
        <v>9.2547604238395547</v>
      </c>
      <c r="G1410"/>
      <c r="H1410" s="5">
        <f t="shared" si="86"/>
        <v>0.84264472126747569</v>
      </c>
    </row>
    <row r="1411" spans="1:8" s="5" customFormat="1" x14ac:dyDescent="0.2">
      <c r="A1411" s="3">
        <v>34184</v>
      </c>
      <c r="B1411" s="4">
        <v>9.5877299999999992E-3</v>
      </c>
      <c r="C1411" s="6">
        <f t="shared" ref="C1411:C1474" si="88">(B1411-B1410)/B1410</f>
        <v>4.8001018456378055E-4</v>
      </c>
      <c r="D1411" s="7">
        <f t="shared" si="87"/>
        <v>6.9438900249893331E-5</v>
      </c>
      <c r="E1411" s="14">
        <f t="shared" si="85"/>
        <v>9.5717451594494101</v>
      </c>
      <c r="G1411"/>
      <c r="H1411" s="5">
        <f t="shared" si="86"/>
        <v>0.83330006750205721</v>
      </c>
    </row>
    <row r="1412" spans="1:8" s="5" customFormat="1" x14ac:dyDescent="0.2">
      <c r="A1412" s="3">
        <v>34185</v>
      </c>
      <c r="B1412" s="4">
        <v>9.5510999999999999E-3</v>
      </c>
      <c r="C1412" s="6">
        <f t="shared" si="88"/>
        <v>-3.8205080868984947E-3</v>
      </c>
      <c r="D1412" s="7">
        <f t="shared" si="87"/>
        <v>6.7264417499085513E-5</v>
      </c>
      <c r="E1412" s="14">
        <f t="shared" ref="E1412:E1475" si="89">-LN(D1412)-C1412*C1412/D1412</f>
        <v>9.3898806113143252</v>
      </c>
      <c r="G1412"/>
      <c r="H1412" s="5">
        <f t="shared" si="86"/>
        <v>0.82014887367529499</v>
      </c>
    </row>
    <row r="1413" spans="1:8" s="5" customFormat="1" x14ac:dyDescent="0.2">
      <c r="A1413" s="3">
        <v>34186</v>
      </c>
      <c r="B1413" s="4">
        <v>9.59693E-3</v>
      </c>
      <c r="C1413" s="6">
        <f t="shared" si="88"/>
        <v>4.798400184271987E-3</v>
      </c>
      <c r="D1413" s="7">
        <f t="shared" si="87"/>
        <v>6.560962122645411E-5</v>
      </c>
      <c r="E1413" s="14">
        <f t="shared" si="89"/>
        <v>9.2808542456380714</v>
      </c>
      <c r="G1413"/>
      <c r="H1413" s="5">
        <f t="shared" ref="H1413:H1476" si="90">SQRT(D1413)*100</f>
        <v>0.80999766188831757</v>
      </c>
    </row>
    <row r="1414" spans="1:8" s="5" customFormat="1" x14ac:dyDescent="0.2">
      <c r="A1414" s="3">
        <v>34187</v>
      </c>
      <c r="B1414" s="4">
        <v>9.5666299999999996E-3</v>
      </c>
      <c r="C1414" s="6">
        <f t="shared" si="88"/>
        <v>-3.1572596653305241E-3</v>
      </c>
      <c r="D1414" s="7">
        <f t="shared" ref="D1414:D1477" si="91">$J$1*D1413+(1-$J$1)*C1413*C1413</f>
        <v>6.4271630799615215E-5</v>
      </c>
      <c r="E1414" s="14">
        <f t="shared" si="89"/>
        <v>9.497295979748781</v>
      </c>
      <c r="G1414"/>
      <c r="H1414" s="5">
        <f t="shared" si="90"/>
        <v>0.80169589496027238</v>
      </c>
    </row>
    <row r="1415" spans="1:8" s="5" customFormat="1" x14ac:dyDescent="0.2">
      <c r="A1415" s="3">
        <v>34190</v>
      </c>
      <c r="B1415" s="4">
        <v>9.5438099999999998E-3</v>
      </c>
      <c r="C1415" s="6">
        <f t="shared" si="88"/>
        <v>-2.3853749962107645E-3</v>
      </c>
      <c r="D1415" s="7">
        <f t="shared" si="91"/>
        <v>6.2565457465530472E-5</v>
      </c>
      <c r="E1415" s="14">
        <f t="shared" si="89"/>
        <v>9.5883522563085677</v>
      </c>
      <c r="G1415"/>
      <c r="H1415" s="5">
        <f t="shared" si="90"/>
        <v>0.79098329606591866</v>
      </c>
    </row>
    <row r="1416" spans="1:8" s="5" customFormat="1" x14ac:dyDescent="0.2">
      <c r="A1416" s="3">
        <v>34191</v>
      </c>
      <c r="B1416" s="4">
        <v>9.5648E-3</v>
      </c>
      <c r="C1416" s="6">
        <f t="shared" si="88"/>
        <v>2.1993312943153986E-3</v>
      </c>
      <c r="D1416" s="7">
        <f t="shared" si="91"/>
        <v>6.0778470490479584E-5</v>
      </c>
      <c r="E1416" s="14">
        <f t="shared" si="89"/>
        <v>9.628689876768906</v>
      </c>
      <c r="G1416"/>
      <c r="H1416" s="5">
        <f t="shared" si="90"/>
        <v>0.77960548029422927</v>
      </c>
    </row>
    <row r="1417" spans="1:8" s="5" customFormat="1" x14ac:dyDescent="0.2">
      <c r="A1417" s="3">
        <v>34192</v>
      </c>
      <c r="B1417" s="4">
        <v>9.6385499999999992E-3</v>
      </c>
      <c r="C1417" s="6">
        <f t="shared" si="88"/>
        <v>7.7105637336901097E-3</v>
      </c>
      <c r="D1417" s="7">
        <f t="shared" si="91"/>
        <v>5.9020830129064631E-5</v>
      </c>
      <c r="E1417" s="14">
        <f t="shared" si="89"/>
        <v>8.7303013011249782</v>
      </c>
      <c r="G1417"/>
      <c r="H1417" s="5">
        <f t="shared" si="90"/>
        <v>0.76825015541205477</v>
      </c>
    </row>
    <row r="1418" spans="1:8" s="5" customFormat="1" x14ac:dyDescent="0.2">
      <c r="A1418" s="3">
        <v>34193</v>
      </c>
      <c r="B1418" s="4">
        <v>9.6946199999999993E-3</v>
      </c>
      <c r="C1418" s="6">
        <f t="shared" si="88"/>
        <v>5.8172650450534656E-3</v>
      </c>
      <c r="D1418" s="7">
        <f t="shared" si="91"/>
        <v>5.9034402105623407E-5</v>
      </c>
      <c r="E1418" s="14">
        <f t="shared" si="89"/>
        <v>9.1641554157414067</v>
      </c>
      <c r="G1418"/>
      <c r="H1418" s="5">
        <f t="shared" si="90"/>
        <v>0.76833848078580191</v>
      </c>
    </row>
    <row r="1419" spans="1:8" s="5" customFormat="1" x14ac:dyDescent="0.2">
      <c r="A1419" s="3">
        <v>34194</v>
      </c>
      <c r="B1419" s="4">
        <v>9.8019999999999999E-3</v>
      </c>
      <c r="C1419" s="6">
        <f t="shared" si="88"/>
        <v>1.107624641295901E-2</v>
      </c>
      <c r="D1419" s="7">
        <f t="shared" si="91"/>
        <v>5.8242829463262658E-5</v>
      </c>
      <c r="E1419" s="14">
        <f t="shared" si="89"/>
        <v>7.6444803246194937</v>
      </c>
      <c r="G1419"/>
      <c r="H1419" s="5">
        <f t="shared" si="90"/>
        <v>0.76316989892986908</v>
      </c>
    </row>
    <row r="1420" spans="1:8" s="5" customFormat="1" x14ac:dyDescent="0.2">
      <c r="A1420" s="3">
        <v>34197</v>
      </c>
      <c r="B1420" s="4">
        <v>9.9009900000000001E-3</v>
      </c>
      <c r="C1420" s="6">
        <f t="shared" si="88"/>
        <v>1.0098959396041643E-2</v>
      </c>
      <c r="D1420" s="7">
        <f t="shared" si="91"/>
        <v>6.0267502281139516E-5</v>
      </c>
      <c r="E1420" s="14">
        <f t="shared" si="89"/>
        <v>8.0244459605389196</v>
      </c>
      <c r="G1420"/>
      <c r="H1420" s="5">
        <f t="shared" si="90"/>
        <v>0.77632146873018726</v>
      </c>
    </row>
    <row r="1421" spans="1:8" s="5" customFormat="1" x14ac:dyDescent="0.2">
      <c r="A1421" s="3">
        <v>34198</v>
      </c>
      <c r="B1421" s="4">
        <v>9.8638800000000002E-3</v>
      </c>
      <c r="C1421" s="6">
        <f t="shared" si="88"/>
        <v>-3.7481100374810923E-3</v>
      </c>
      <c r="D1421" s="7">
        <f t="shared" si="91"/>
        <v>6.1578362190641911E-5</v>
      </c>
      <c r="E1421" s="14">
        <f t="shared" si="89"/>
        <v>9.4670625894280658</v>
      </c>
      <c r="G1421"/>
      <c r="H1421" s="5">
        <f t="shared" si="90"/>
        <v>0.78471881709719382</v>
      </c>
    </row>
    <row r="1422" spans="1:8" s="5" customFormat="1" x14ac:dyDescent="0.2">
      <c r="A1422" s="3">
        <v>34199</v>
      </c>
      <c r="B1422" s="4">
        <v>9.8697200000000002E-3</v>
      </c>
      <c r="C1422" s="6">
        <f t="shared" si="88"/>
        <v>5.9205910858607484E-4</v>
      </c>
      <c r="D1422" s="7">
        <f t="shared" si="91"/>
        <v>6.008500152156644E-5</v>
      </c>
      <c r="E1422" s="14">
        <f t="shared" si="89"/>
        <v>9.7139163380793434</v>
      </c>
      <c r="G1422"/>
      <c r="H1422" s="5">
        <f t="shared" si="90"/>
        <v>0.77514515751287805</v>
      </c>
    </row>
    <row r="1423" spans="1:8" s="5" customFormat="1" x14ac:dyDescent="0.2">
      <c r="A1423" s="3">
        <v>34200</v>
      </c>
      <c r="B1423" s="4">
        <v>9.6711799999999997E-3</v>
      </c>
      <c r="C1423" s="6">
        <f t="shared" si="88"/>
        <v>-2.0116072188471459E-2</v>
      </c>
      <c r="D1423" s="7">
        <f t="shared" si="91"/>
        <v>5.8208185998018666E-5</v>
      </c>
      <c r="E1423" s="14">
        <f t="shared" si="89"/>
        <v>2.799603938052031</v>
      </c>
      <c r="G1423"/>
      <c r="H1423" s="5">
        <f t="shared" si="90"/>
        <v>0.76294289431135454</v>
      </c>
    </row>
    <row r="1424" spans="1:8" s="5" customFormat="1" x14ac:dyDescent="0.2">
      <c r="A1424" s="3">
        <v>34201</v>
      </c>
      <c r="B1424" s="4">
        <v>9.5283499999999997E-3</v>
      </c>
      <c r="C1424" s="6">
        <f t="shared" si="88"/>
        <v>-1.4768621822776542E-2</v>
      </c>
      <c r="D1424" s="7">
        <f t="shared" si="91"/>
        <v>6.909334725361399E-5</v>
      </c>
      <c r="E1424" s="14">
        <f t="shared" si="89"/>
        <v>6.423276540580158</v>
      </c>
      <c r="G1424"/>
      <c r="H1424" s="5">
        <f t="shared" si="90"/>
        <v>0.83122408082065335</v>
      </c>
    </row>
    <row r="1425" spans="1:8" s="5" customFormat="1" x14ac:dyDescent="0.2">
      <c r="A1425" s="3">
        <v>34204</v>
      </c>
      <c r="B1425" s="4">
        <v>9.6899199999999994E-3</v>
      </c>
      <c r="C1425" s="6">
        <f t="shared" si="88"/>
        <v>1.6956765861875327E-2</v>
      </c>
      <c r="D1425" s="7">
        <f t="shared" si="91"/>
        <v>7.3775415914090594E-5</v>
      </c>
      <c r="E1425" s="14">
        <f t="shared" si="89"/>
        <v>5.6170903873752849</v>
      </c>
      <c r="G1425"/>
      <c r="H1425" s="5">
        <f t="shared" si="90"/>
        <v>0.8589261662919031</v>
      </c>
    </row>
    <row r="1426" spans="1:8" s="5" customFormat="1" x14ac:dyDescent="0.2">
      <c r="A1426" s="3">
        <v>34205</v>
      </c>
      <c r="B1426" s="4">
        <v>9.6431999999999993E-3</v>
      </c>
      <c r="C1426" s="6">
        <f t="shared" si="88"/>
        <v>-4.8215052343053497E-3</v>
      </c>
      <c r="D1426" s="7">
        <f t="shared" si="91"/>
        <v>8.0491496597473753E-5</v>
      </c>
      <c r="E1426" s="14">
        <f t="shared" si="89"/>
        <v>9.1385469790338565</v>
      </c>
      <c r="G1426"/>
      <c r="H1426" s="5">
        <f t="shared" si="90"/>
        <v>0.89717053338522967</v>
      </c>
    </row>
    <row r="1427" spans="1:8" s="5" customFormat="1" x14ac:dyDescent="0.2">
      <c r="A1427" s="3">
        <v>34206</v>
      </c>
      <c r="B1427" s="4">
        <v>9.5337970000000001E-3</v>
      </c>
      <c r="C1427" s="6">
        <f t="shared" si="88"/>
        <v>-1.1345092915214789E-2</v>
      </c>
      <c r="D1427" s="7">
        <f t="shared" si="91"/>
        <v>7.869291149094896E-5</v>
      </c>
      <c r="E1427" s="14">
        <f t="shared" si="89"/>
        <v>7.8143446772208662</v>
      </c>
      <c r="G1427"/>
      <c r="H1427" s="5">
        <f t="shared" si="90"/>
        <v>0.88709025183996337</v>
      </c>
    </row>
    <row r="1428" spans="1:8" s="5" customFormat="1" x14ac:dyDescent="0.2">
      <c r="A1428" s="3">
        <v>34207</v>
      </c>
      <c r="B1428" s="4">
        <v>9.5693800000000006E-3</v>
      </c>
      <c r="C1428" s="6">
        <f t="shared" si="88"/>
        <v>3.7323009919343246E-3</v>
      </c>
      <c r="D1428" s="7">
        <f t="shared" si="91"/>
        <v>8.0264449313967139E-5</v>
      </c>
      <c r="E1428" s="14">
        <f t="shared" si="89"/>
        <v>9.2566315716843057</v>
      </c>
      <c r="G1428"/>
      <c r="H1428" s="5">
        <f t="shared" si="90"/>
        <v>0.89590428793463839</v>
      </c>
    </row>
    <row r="1429" spans="1:8" s="5" customFormat="1" x14ac:dyDescent="0.2">
      <c r="A1429" s="3">
        <v>34208</v>
      </c>
      <c r="B1429" s="4">
        <v>9.6061500000000008E-3</v>
      </c>
      <c r="C1429" s="6">
        <f t="shared" si="88"/>
        <v>3.8424641930825407E-3</v>
      </c>
      <c r="D1429" s="7">
        <f t="shared" si="91"/>
        <v>7.8180269163398682E-5</v>
      </c>
      <c r="E1429" s="14">
        <f t="shared" si="89"/>
        <v>9.2676408597137616</v>
      </c>
      <c r="G1429"/>
      <c r="H1429" s="5">
        <f t="shared" si="90"/>
        <v>0.88419607080895068</v>
      </c>
    </row>
    <row r="1430" spans="1:8" s="5" customFormat="1" x14ac:dyDescent="0.2">
      <c r="A1430" s="3">
        <v>34212</v>
      </c>
      <c r="B1430" s="4">
        <v>9.5648E-3</v>
      </c>
      <c r="C1430" s="6">
        <f t="shared" si="88"/>
        <v>-4.3045340745252528E-3</v>
      </c>
      <c r="D1430" s="7">
        <f t="shared" si="91"/>
        <v>7.6187790673244604E-5</v>
      </c>
      <c r="E1430" s="14">
        <f t="shared" si="89"/>
        <v>9.2391074597739955</v>
      </c>
      <c r="G1430"/>
      <c r="H1430" s="5">
        <f t="shared" si="90"/>
        <v>0.87285617757592004</v>
      </c>
    </row>
    <row r="1431" spans="1:8" s="5" customFormat="1" x14ac:dyDescent="0.2">
      <c r="A1431" s="3">
        <v>34213</v>
      </c>
      <c r="B1431" s="4">
        <v>9.4625300000000002E-3</v>
      </c>
      <c r="C1431" s="6">
        <f t="shared" si="88"/>
        <v>-1.0692330210772812E-2</v>
      </c>
      <c r="D1431" s="7">
        <f t="shared" si="91"/>
        <v>7.4376191903715216E-5</v>
      </c>
      <c r="E1431" s="14">
        <f t="shared" si="89"/>
        <v>7.9692440034279706</v>
      </c>
      <c r="G1431"/>
      <c r="H1431" s="5">
        <f t="shared" si="90"/>
        <v>0.86241632581784544</v>
      </c>
    </row>
    <row r="1432" spans="1:8" s="5" customFormat="1" x14ac:dyDescent="0.2">
      <c r="A1432" s="3">
        <v>34214</v>
      </c>
      <c r="B1432" s="4">
        <v>9.4473300000000003E-3</v>
      </c>
      <c r="C1432" s="6">
        <f t="shared" si="88"/>
        <v>-1.6063357262803854E-3</v>
      </c>
      <c r="D1432" s="7">
        <f t="shared" si="91"/>
        <v>7.5631384809312556E-5</v>
      </c>
      <c r="E1432" s="14">
        <f t="shared" si="89"/>
        <v>9.4555222376474752</v>
      </c>
      <c r="G1432"/>
      <c r="H1432" s="5">
        <f t="shared" si="90"/>
        <v>0.86966306584396558</v>
      </c>
    </row>
    <row r="1433" spans="1:8" s="5" customFormat="1" x14ac:dyDescent="0.2">
      <c r="A1433" s="3">
        <v>34215</v>
      </c>
      <c r="B1433" s="4">
        <v>9.5238100000000006E-3</v>
      </c>
      <c r="C1433" s="6">
        <f t="shared" si="88"/>
        <v>8.0954089674014022E-3</v>
      </c>
      <c r="D1433" s="7">
        <f t="shared" si="91"/>
        <v>7.3336170865100257E-5</v>
      </c>
      <c r="E1433" s="14">
        <f t="shared" si="89"/>
        <v>8.6268232805518235</v>
      </c>
      <c r="G1433"/>
      <c r="H1433" s="5">
        <f t="shared" si="90"/>
        <v>0.85636540603354749</v>
      </c>
    </row>
    <row r="1434" spans="1:8" s="5" customFormat="1" x14ac:dyDescent="0.2">
      <c r="A1434" s="3">
        <v>34218</v>
      </c>
      <c r="B1434" s="4">
        <v>9.5950900000000006E-3</v>
      </c>
      <c r="C1434" s="6">
        <f t="shared" si="88"/>
        <v>7.4843996257800138E-3</v>
      </c>
      <c r="D1434" s="7">
        <f t="shared" si="91"/>
        <v>7.3091083797160585E-5</v>
      </c>
      <c r="E1434" s="14">
        <f t="shared" si="89"/>
        <v>8.7574146905821362</v>
      </c>
      <c r="G1434"/>
      <c r="H1434" s="5">
        <f t="shared" si="90"/>
        <v>0.85493323597319926</v>
      </c>
    </row>
    <row r="1435" spans="1:8" s="5" customFormat="1" x14ac:dyDescent="0.2">
      <c r="A1435" s="3">
        <v>34219</v>
      </c>
      <c r="B1435" s="4">
        <v>9.62001E-3</v>
      </c>
      <c r="C1435" s="6">
        <f t="shared" si="88"/>
        <v>2.5971616733141069E-3</v>
      </c>
      <c r="D1435" s="7">
        <f t="shared" si="91"/>
        <v>7.2554603981888046E-5</v>
      </c>
      <c r="E1435" s="14">
        <f t="shared" si="89"/>
        <v>9.4382032268678309</v>
      </c>
      <c r="G1435"/>
      <c r="H1435" s="5">
        <f t="shared" si="90"/>
        <v>0.85178990356711815</v>
      </c>
    </row>
    <row r="1436" spans="1:8" s="5" customFormat="1" x14ac:dyDescent="0.2">
      <c r="A1436" s="3">
        <v>34220</v>
      </c>
      <c r="B1436" s="4">
        <v>9.4786699999999998E-3</v>
      </c>
      <c r="C1436" s="6">
        <f t="shared" si="88"/>
        <v>-1.4692292419654472E-2</v>
      </c>
      <c r="D1436" s="7">
        <f t="shared" si="91"/>
        <v>7.0486919702107104E-5</v>
      </c>
      <c r="E1436" s="14">
        <f t="shared" si="89"/>
        <v>6.4976222036366496</v>
      </c>
      <c r="G1436"/>
      <c r="H1436" s="5">
        <f t="shared" si="90"/>
        <v>0.83956488553361441</v>
      </c>
    </row>
    <row r="1437" spans="1:8" s="5" customFormat="1" x14ac:dyDescent="0.2">
      <c r="A1437" s="3">
        <v>34221</v>
      </c>
      <c r="B1437" s="4">
        <v>9.5238100000000006E-3</v>
      </c>
      <c r="C1437" s="6">
        <f t="shared" si="88"/>
        <v>4.7622715001156071E-3</v>
      </c>
      <c r="D1437" s="7">
        <f t="shared" si="91"/>
        <v>7.5054549621175642E-5</v>
      </c>
      <c r="E1437" s="14">
        <f t="shared" si="89"/>
        <v>9.1951254260637576</v>
      </c>
      <c r="G1437"/>
      <c r="H1437" s="5">
        <f t="shared" si="90"/>
        <v>0.86634028892332848</v>
      </c>
    </row>
    <row r="1438" spans="1:8" s="5" customFormat="1" x14ac:dyDescent="0.2">
      <c r="A1438" s="3">
        <v>34222</v>
      </c>
      <c r="B1438" s="4">
        <v>9.40999E-3</v>
      </c>
      <c r="C1438" s="6">
        <f t="shared" si="88"/>
        <v>-1.1951099402445091E-2</v>
      </c>
      <c r="D1438" s="7">
        <f t="shared" si="91"/>
        <v>7.3408953413936937E-5</v>
      </c>
      <c r="E1438" s="14">
        <f t="shared" si="89"/>
        <v>7.5738058388788589</v>
      </c>
      <c r="G1438"/>
      <c r="H1438" s="5">
        <f t="shared" si="90"/>
        <v>0.85679025095957373</v>
      </c>
    </row>
    <row r="1439" spans="1:8" s="5" customFormat="1" x14ac:dyDescent="0.2">
      <c r="A1439" s="3">
        <v>34225</v>
      </c>
      <c r="B1439" s="4">
        <v>9.4232900000000008E-3</v>
      </c>
      <c r="C1439" s="6">
        <f t="shared" si="88"/>
        <v>1.4133915126371879E-3</v>
      </c>
      <c r="D1439" s="7">
        <f t="shared" si="91"/>
        <v>7.5590076102247713E-5</v>
      </c>
      <c r="E1439" s="14">
        <f t="shared" si="89"/>
        <v>9.4637578027534133</v>
      </c>
      <c r="G1439"/>
      <c r="H1439" s="5">
        <f t="shared" si="90"/>
        <v>0.86942553506466402</v>
      </c>
    </row>
    <row r="1440" spans="1:8" s="5" customFormat="1" x14ac:dyDescent="0.2">
      <c r="A1440" s="3">
        <v>34226</v>
      </c>
      <c r="B1440" s="4">
        <v>9.4562599999999993E-3</v>
      </c>
      <c r="C1440" s="6">
        <f t="shared" si="88"/>
        <v>3.4987780276313774E-3</v>
      </c>
      <c r="D1440" s="7">
        <f t="shared" si="91"/>
        <v>7.3277853939049284E-5</v>
      </c>
      <c r="E1440" s="14">
        <f t="shared" si="89"/>
        <v>9.3541969082188281</v>
      </c>
      <c r="G1440"/>
      <c r="H1440" s="5">
        <f t="shared" si="90"/>
        <v>0.85602484741419316</v>
      </c>
    </row>
    <row r="1441" spans="1:8" s="5" customFormat="1" x14ac:dyDescent="0.2">
      <c r="A1441" s="3">
        <v>34227</v>
      </c>
      <c r="B1441" s="4">
        <v>9.4117599999999999E-3</v>
      </c>
      <c r="C1441" s="6">
        <f t="shared" si="88"/>
        <v>-4.7058773764680119E-3</v>
      </c>
      <c r="D1441" s="7">
        <f t="shared" si="91"/>
        <v>7.1360132404294811E-5</v>
      </c>
      <c r="E1441" s="14">
        <f t="shared" si="89"/>
        <v>9.2374399251111026</v>
      </c>
      <c r="G1441"/>
      <c r="H1441" s="5">
        <f t="shared" si="90"/>
        <v>0.84474926696798502</v>
      </c>
    </row>
    <row r="1442" spans="1:8" s="5" customFormat="1" x14ac:dyDescent="0.2">
      <c r="A1442" s="3">
        <v>34228</v>
      </c>
      <c r="B1442" s="4">
        <v>9.5831300000000005E-3</v>
      </c>
      <c r="C1442" s="6">
        <f t="shared" si="88"/>
        <v>1.8208071604035862E-2</v>
      </c>
      <c r="D1442" s="7">
        <f t="shared" si="91"/>
        <v>6.9813835948285532E-5</v>
      </c>
      <c r="E1442" s="14">
        <f t="shared" si="89"/>
        <v>4.8208507375703107</v>
      </c>
      <c r="G1442"/>
      <c r="H1442" s="5">
        <f t="shared" si="90"/>
        <v>0.83554674284737374</v>
      </c>
    </row>
    <row r="1443" spans="1:8" s="5" customFormat="1" x14ac:dyDescent="0.2">
      <c r="A1443" s="3">
        <v>34229</v>
      </c>
      <c r="B1443" s="4">
        <v>9.5895700000000004E-3</v>
      </c>
      <c r="C1443" s="6">
        <f t="shared" si="88"/>
        <v>6.7201425838947374E-4</v>
      </c>
      <c r="D1443" s="7">
        <f t="shared" si="91"/>
        <v>7.80368978738339E-5</v>
      </c>
      <c r="E1443" s="14">
        <f t="shared" si="89"/>
        <v>9.4525417468761486</v>
      </c>
      <c r="G1443"/>
      <c r="H1443" s="5">
        <f t="shared" si="90"/>
        <v>0.88338495501018077</v>
      </c>
    </row>
    <row r="1444" spans="1:8" s="5" customFormat="1" x14ac:dyDescent="0.2">
      <c r="A1444" s="3">
        <v>34232</v>
      </c>
      <c r="B1444" s="4">
        <v>9.6311299999999999E-3</v>
      </c>
      <c r="C1444" s="6">
        <f t="shared" si="88"/>
        <v>4.3338752415384126E-3</v>
      </c>
      <c r="D1444" s="7">
        <f t="shared" si="91"/>
        <v>7.5599221746064862E-5</v>
      </c>
      <c r="E1444" s="14">
        <f t="shared" si="89"/>
        <v>9.2416165802430239</v>
      </c>
      <c r="G1444"/>
      <c r="H1444" s="5">
        <f t="shared" si="90"/>
        <v>0.86947812937453961</v>
      </c>
    </row>
    <row r="1445" spans="1:8" s="5" customFormat="1" x14ac:dyDescent="0.2">
      <c r="A1445" s="3">
        <v>34233</v>
      </c>
      <c r="B1445" s="4">
        <v>9.4161999999999996E-3</v>
      </c>
      <c r="C1445" s="6">
        <f t="shared" si="88"/>
        <v>-2.231617681414334E-2</v>
      </c>
      <c r="D1445" s="7">
        <f t="shared" si="91"/>
        <v>7.3814078972939701E-5</v>
      </c>
      <c r="E1445" s="14">
        <f t="shared" si="89"/>
        <v>2.7671215193282555</v>
      </c>
      <c r="G1445"/>
      <c r="H1445" s="5">
        <f t="shared" si="90"/>
        <v>0.85915120306579162</v>
      </c>
    </row>
    <row r="1446" spans="1:8" s="5" customFormat="1" x14ac:dyDescent="0.2">
      <c r="A1446" s="3">
        <v>34234</v>
      </c>
      <c r="B1446" s="4">
        <v>9.3967300000000007E-3</v>
      </c>
      <c r="C1446" s="6">
        <f t="shared" si="88"/>
        <v>-2.0677130902061196E-3</v>
      </c>
      <c r="D1446" s="7">
        <f t="shared" si="91"/>
        <v>8.7142075394531113E-5</v>
      </c>
      <c r="E1446" s="14">
        <f t="shared" si="89"/>
        <v>9.298907883975879</v>
      </c>
      <c r="G1446"/>
      <c r="H1446" s="5">
        <f t="shared" si="90"/>
        <v>0.93349919868487896</v>
      </c>
    </row>
    <row r="1447" spans="1:8" s="5" customFormat="1" x14ac:dyDescent="0.2">
      <c r="A1447" s="3">
        <v>34235</v>
      </c>
      <c r="B1447" s="4">
        <v>9.4339599999999999E-3</v>
      </c>
      <c r="C1447" s="6">
        <f t="shared" si="88"/>
        <v>3.9620165738506064E-3</v>
      </c>
      <c r="D1447" s="7">
        <f t="shared" si="91"/>
        <v>8.4538463125932999E-5</v>
      </c>
      <c r="E1447" s="14">
        <f t="shared" si="89"/>
        <v>9.1926183412640619</v>
      </c>
      <c r="G1447"/>
      <c r="H1447" s="5">
        <f t="shared" si="90"/>
        <v>0.91944800356481815</v>
      </c>
    </row>
    <row r="1448" spans="1:8" s="5" customFormat="1" x14ac:dyDescent="0.2">
      <c r="A1448" s="3">
        <v>34236</v>
      </c>
      <c r="B1448" s="4">
        <v>9.4339599999999999E-3</v>
      </c>
      <c r="C1448" s="6">
        <f t="shared" si="88"/>
        <v>0</v>
      </c>
      <c r="D1448" s="7">
        <f t="shared" si="91"/>
        <v>8.2375530196213793E-5</v>
      </c>
      <c r="E1448" s="14">
        <f t="shared" si="89"/>
        <v>9.4042221287894634</v>
      </c>
      <c r="G1448"/>
      <c r="H1448" s="5">
        <f t="shared" si="90"/>
        <v>0.90760966387656872</v>
      </c>
    </row>
    <row r="1449" spans="1:8" s="5" customFormat="1" x14ac:dyDescent="0.2">
      <c r="A1449" s="3">
        <v>34239</v>
      </c>
      <c r="B1449" s="4">
        <v>9.4517999999999998E-3</v>
      </c>
      <c r="C1449" s="6">
        <f t="shared" si="88"/>
        <v>1.8910404538496951E-3</v>
      </c>
      <c r="D1449" s="7">
        <f t="shared" si="91"/>
        <v>7.9787348193151476E-5</v>
      </c>
      <c r="E1449" s="14">
        <f t="shared" si="89"/>
        <v>9.3913260480367171</v>
      </c>
      <c r="G1449"/>
      <c r="H1449" s="5">
        <f t="shared" si="90"/>
        <v>0.89323764023439745</v>
      </c>
    </row>
    <row r="1450" spans="1:8" s="5" customFormat="1" x14ac:dyDescent="0.2">
      <c r="A1450" s="3">
        <v>34240</v>
      </c>
      <c r="B1450" s="4">
        <v>9.5057000000000006E-3</v>
      </c>
      <c r="C1450" s="6">
        <f t="shared" si="88"/>
        <v>5.7026174908483915E-3</v>
      </c>
      <c r="D1450" s="7">
        <f t="shared" si="91"/>
        <v>7.7392841579846115E-5</v>
      </c>
      <c r="E1450" s="14">
        <f t="shared" si="89"/>
        <v>9.0464243535185194</v>
      </c>
      <c r="G1450"/>
      <c r="H1450" s="5">
        <f t="shared" si="90"/>
        <v>0.87973201362600251</v>
      </c>
    </row>
    <row r="1451" spans="1:8" s="5" customFormat="1" x14ac:dyDescent="0.2">
      <c r="A1451" s="3">
        <v>34241</v>
      </c>
      <c r="B1451" s="4">
        <v>9.5147500000000006E-3</v>
      </c>
      <c r="C1451" s="6">
        <f t="shared" si="88"/>
        <v>9.5206034274172651E-4</v>
      </c>
      <c r="D1451" s="7">
        <f t="shared" si="91"/>
        <v>7.5982963201309245E-5</v>
      </c>
      <c r="E1451" s="14">
        <f t="shared" si="89"/>
        <v>9.4730721726289229</v>
      </c>
      <c r="G1451"/>
      <c r="H1451" s="5">
        <f t="shared" si="90"/>
        <v>0.87168207048963242</v>
      </c>
    </row>
    <row r="1452" spans="1:8" s="5" customFormat="1" x14ac:dyDescent="0.2">
      <c r="A1452" s="3">
        <v>34242</v>
      </c>
      <c r="B1452" s="4">
        <v>9.4366299999999997E-3</v>
      </c>
      <c r="C1452" s="6">
        <f t="shared" si="88"/>
        <v>-8.2104101526578165E-3</v>
      </c>
      <c r="D1452" s="7">
        <f t="shared" si="91"/>
        <v>7.3624110270594263E-5</v>
      </c>
      <c r="E1452" s="14">
        <f t="shared" si="89"/>
        <v>8.6009298578115576</v>
      </c>
      <c r="G1452"/>
      <c r="H1452" s="5">
        <f t="shared" si="90"/>
        <v>0.85804493047039365</v>
      </c>
    </row>
    <row r="1453" spans="1:8" s="5" customFormat="1" x14ac:dyDescent="0.2">
      <c r="A1453" s="3">
        <v>34243</v>
      </c>
      <c r="B1453" s="4">
        <v>9.4224100000000009E-3</v>
      </c>
      <c r="C1453" s="6">
        <f t="shared" si="88"/>
        <v>-1.5068938805483333E-3</v>
      </c>
      <c r="D1453" s="7">
        <f t="shared" si="91"/>
        <v>7.3428893468699486E-5</v>
      </c>
      <c r="E1453" s="14">
        <f t="shared" si="89"/>
        <v>9.4882688642594086</v>
      </c>
      <c r="G1453"/>
      <c r="H1453" s="5">
        <f t="shared" si="90"/>
        <v>0.85690660791418516</v>
      </c>
    </row>
    <row r="1454" spans="1:8" s="5" customFormat="1" x14ac:dyDescent="0.2">
      <c r="A1454" s="3">
        <v>34246</v>
      </c>
      <c r="B1454" s="4">
        <v>9.4634200000000002E-3</v>
      </c>
      <c r="C1454" s="6">
        <f t="shared" si="88"/>
        <v>4.3523896752528605E-3</v>
      </c>
      <c r="D1454" s="7">
        <f t="shared" si="91"/>
        <v>7.119315331895693E-5</v>
      </c>
      <c r="E1454" s="14">
        <f t="shared" si="89"/>
        <v>9.2840307920575942</v>
      </c>
      <c r="G1454"/>
      <c r="H1454" s="5">
        <f t="shared" si="90"/>
        <v>0.84376035293771012</v>
      </c>
    </row>
    <row r="1455" spans="1:8" s="5" customFormat="1" x14ac:dyDescent="0.2">
      <c r="A1455" s="3">
        <v>34247</v>
      </c>
      <c r="B1455" s="4">
        <v>9.4876700000000001E-3</v>
      </c>
      <c r="C1455" s="6">
        <f t="shared" si="88"/>
        <v>2.5624985470369026E-3</v>
      </c>
      <c r="D1455" s="7">
        <f t="shared" si="91"/>
        <v>6.9551499051598859E-5</v>
      </c>
      <c r="E1455" s="14">
        <f t="shared" si="89"/>
        <v>9.4790324855668082</v>
      </c>
      <c r="G1455"/>
      <c r="H1455" s="5">
        <f t="shared" si="90"/>
        <v>0.83397541361600624</v>
      </c>
    </row>
    <row r="1456" spans="1:8" s="5" customFormat="1" x14ac:dyDescent="0.2">
      <c r="A1456" s="3">
        <v>34248</v>
      </c>
      <c r="B1456" s="4">
        <v>9.4786699999999998E-3</v>
      </c>
      <c r="C1456" s="6">
        <f t="shared" si="88"/>
        <v>-9.4859960348540016E-4</v>
      </c>
      <c r="D1456" s="7">
        <f t="shared" si="91"/>
        <v>6.7572550903590144E-5</v>
      </c>
      <c r="E1456" s="14">
        <f t="shared" si="89"/>
        <v>9.5889920413734391</v>
      </c>
      <c r="G1456"/>
      <c r="H1456" s="5">
        <f t="shared" si="90"/>
        <v>0.82202524841752977</v>
      </c>
    </row>
    <row r="1457" spans="1:8" s="5" customFormat="1" x14ac:dyDescent="0.2">
      <c r="A1457" s="3">
        <v>34249</v>
      </c>
      <c r="B1457" s="4">
        <v>9.5147500000000006E-3</v>
      </c>
      <c r="C1457" s="6">
        <f t="shared" si="88"/>
        <v>3.8064411990290656E-3</v>
      </c>
      <c r="D1457" s="7">
        <f t="shared" si="91"/>
        <v>6.5477740625353564E-5</v>
      </c>
      <c r="E1457" s="14">
        <f t="shared" si="89"/>
        <v>9.4125190866887909</v>
      </c>
      <c r="G1457"/>
      <c r="H1457" s="5">
        <f t="shared" si="90"/>
        <v>0.80918317225059466</v>
      </c>
    </row>
    <row r="1458" spans="1:8" s="5" customFormat="1" x14ac:dyDescent="0.2">
      <c r="A1458" s="3">
        <v>34250</v>
      </c>
      <c r="B1458" s="4">
        <v>9.4786699999999998E-3</v>
      </c>
      <c r="C1458" s="6">
        <f t="shared" si="88"/>
        <v>-3.7920071467984792E-3</v>
      </c>
      <c r="D1458" s="7">
        <f t="shared" si="91"/>
        <v>6.3875709603484771E-5</v>
      </c>
      <c r="E1458" s="14">
        <f t="shared" si="89"/>
        <v>9.4334573734839893</v>
      </c>
      <c r="G1458"/>
      <c r="H1458" s="5">
        <f t="shared" si="90"/>
        <v>0.79922280750417007</v>
      </c>
    </row>
    <row r="1459" spans="1:8" s="5" customFormat="1" x14ac:dyDescent="0.2">
      <c r="A1459" s="3">
        <v>34253</v>
      </c>
      <c r="B1459" s="4">
        <v>9.4117599999999999E-3</v>
      </c>
      <c r="C1459" s="6">
        <f t="shared" si="88"/>
        <v>-7.0590072235872632E-3</v>
      </c>
      <c r="D1459" s="7">
        <f t="shared" si="91"/>
        <v>6.2320567328365696E-5</v>
      </c>
      <c r="E1459" s="14">
        <f t="shared" si="89"/>
        <v>8.8836502249132696</v>
      </c>
      <c r="G1459"/>
      <c r="H1459" s="5">
        <f t="shared" si="90"/>
        <v>0.78943376750912864</v>
      </c>
    </row>
    <row r="1460" spans="1:8" s="5" customFormat="1" x14ac:dyDescent="0.2">
      <c r="A1460" s="3">
        <v>34254</v>
      </c>
      <c r="B1460" s="4">
        <v>9.4473300000000003E-3</v>
      </c>
      <c r="C1460" s="6">
        <f t="shared" si="88"/>
        <v>3.7793143896572368E-3</v>
      </c>
      <c r="D1460" s="7">
        <f t="shared" si="91"/>
        <v>6.1928109267008264E-5</v>
      </c>
      <c r="E1460" s="14">
        <f t="shared" si="89"/>
        <v>9.458894466035785</v>
      </c>
      <c r="G1460"/>
      <c r="H1460" s="5">
        <f t="shared" si="90"/>
        <v>0.7869441483803552</v>
      </c>
    </row>
    <row r="1461" spans="1:8" s="5" customFormat="1" x14ac:dyDescent="0.2">
      <c r="A1461" s="3">
        <v>34255</v>
      </c>
      <c r="B1461" s="4">
        <v>9.4410899999999992E-3</v>
      </c>
      <c r="C1461" s="6">
        <f t="shared" si="88"/>
        <v>-6.6050407893035446E-4</v>
      </c>
      <c r="D1461" s="7">
        <f t="shared" si="91"/>
        <v>6.0431139818103362E-5</v>
      </c>
      <c r="E1461" s="14">
        <f t="shared" si="89"/>
        <v>9.7067868068851819</v>
      </c>
      <c r="G1461"/>
      <c r="H1461" s="5">
        <f t="shared" si="90"/>
        <v>0.77737468326479076</v>
      </c>
    </row>
    <row r="1462" spans="1:8" s="5" customFormat="1" x14ac:dyDescent="0.2">
      <c r="A1462" s="3">
        <v>34256</v>
      </c>
      <c r="B1462" s="4">
        <v>9.3196600000000004E-3</v>
      </c>
      <c r="C1462" s="6">
        <f t="shared" si="88"/>
        <v>-1.2861862348521068E-2</v>
      </c>
      <c r="D1462" s="7">
        <f t="shared" si="91"/>
        <v>5.8546142498409819E-5</v>
      </c>
      <c r="E1462" s="14">
        <f t="shared" si="89"/>
        <v>6.9201035043221228</v>
      </c>
      <c r="G1462"/>
      <c r="H1462" s="5">
        <f t="shared" si="90"/>
        <v>0.76515451052980021</v>
      </c>
    </row>
    <row r="1463" spans="1:8" s="5" customFormat="1" x14ac:dyDescent="0.2">
      <c r="A1463" s="3">
        <v>34257</v>
      </c>
      <c r="B1463" s="4">
        <v>9.3457899999999997E-3</v>
      </c>
      <c r="C1463" s="6">
        <f t="shared" si="88"/>
        <v>2.8037503514075843E-3</v>
      </c>
      <c r="D1463" s="7">
        <f t="shared" si="91"/>
        <v>6.1904280688734715E-5</v>
      </c>
      <c r="E1463" s="14">
        <f t="shared" si="89"/>
        <v>9.5629345950183975</v>
      </c>
      <c r="G1463"/>
      <c r="H1463" s="5">
        <f t="shared" si="90"/>
        <v>0.78679273438901753</v>
      </c>
    </row>
    <row r="1464" spans="1:8" s="5" customFormat="1" x14ac:dyDescent="0.2">
      <c r="A1464" s="3">
        <v>34260</v>
      </c>
      <c r="B1464" s="4">
        <v>9.3109899999999999E-3</v>
      </c>
      <c r="C1464" s="6">
        <f t="shared" si="88"/>
        <v>-3.7236017500927973E-3</v>
      </c>
      <c r="D1464" s="7">
        <f t="shared" si="91"/>
        <v>6.0206278810804602E-5</v>
      </c>
      <c r="E1464" s="14">
        <f t="shared" si="89"/>
        <v>9.4874388286158293</v>
      </c>
      <c r="G1464"/>
      <c r="H1464" s="5">
        <f t="shared" si="90"/>
        <v>0.77592705076446844</v>
      </c>
    </row>
    <row r="1465" spans="1:8" s="5" customFormat="1" x14ac:dyDescent="0.2">
      <c r="A1465" s="3">
        <v>34261</v>
      </c>
      <c r="B1465" s="4">
        <v>9.3422999999999996E-3</v>
      </c>
      <c r="C1465" s="6">
        <f t="shared" si="88"/>
        <v>3.3626929037620782E-3</v>
      </c>
      <c r="D1465" s="7">
        <f t="shared" si="91"/>
        <v>5.8750274581994604E-5</v>
      </c>
      <c r="E1465" s="14">
        <f t="shared" si="89"/>
        <v>9.5497440807291181</v>
      </c>
      <c r="G1465"/>
      <c r="H1465" s="5">
        <f t="shared" si="90"/>
        <v>0.76648727701113606</v>
      </c>
    </row>
    <row r="1466" spans="1:8" s="5" customFormat="1" x14ac:dyDescent="0.2">
      <c r="A1466" s="3">
        <v>34262</v>
      </c>
      <c r="B1466" s="4">
        <v>9.3144600000000001E-3</v>
      </c>
      <c r="C1466" s="6">
        <f t="shared" si="88"/>
        <v>-2.9799942198387402E-3</v>
      </c>
      <c r="D1466" s="7">
        <f t="shared" si="91"/>
        <v>5.7259661918347019E-5</v>
      </c>
      <c r="E1466" s="14">
        <f t="shared" si="89"/>
        <v>9.6128247811637468</v>
      </c>
      <c r="G1466"/>
      <c r="H1466" s="5">
        <f t="shared" si="90"/>
        <v>0.75670114258105237</v>
      </c>
    </row>
    <row r="1467" spans="1:8" s="5" customFormat="1" x14ac:dyDescent="0.2">
      <c r="A1467" s="3">
        <v>34263</v>
      </c>
      <c r="B1467" s="4">
        <v>9.24642E-3</v>
      </c>
      <c r="C1467" s="6">
        <f t="shared" si="88"/>
        <v>-7.3047712910893504E-3</v>
      </c>
      <c r="D1467" s="7">
        <f t="shared" si="91"/>
        <v>5.5739617994108649E-5</v>
      </c>
      <c r="E1467" s="14">
        <f t="shared" si="89"/>
        <v>8.8375167464743019</v>
      </c>
      <c r="G1467"/>
      <c r="H1467" s="5">
        <f t="shared" si="90"/>
        <v>0.74658969986270673</v>
      </c>
    </row>
    <row r="1468" spans="1:8" s="5" customFormat="1" x14ac:dyDescent="0.2">
      <c r="A1468" s="3">
        <v>34264</v>
      </c>
      <c r="B1468" s="4">
        <v>9.2267900000000003E-3</v>
      </c>
      <c r="C1468" s="6">
        <f t="shared" si="88"/>
        <v>-2.12298381427619E-3</v>
      </c>
      <c r="D1468" s="7">
        <f t="shared" si="91"/>
        <v>5.5664842107222246E-5</v>
      </c>
      <c r="E1468" s="14">
        <f t="shared" si="89"/>
        <v>9.7151940027740977</v>
      </c>
      <c r="G1468"/>
      <c r="H1468" s="5">
        <f t="shared" si="90"/>
        <v>0.74608874879080067</v>
      </c>
    </row>
    <row r="1469" spans="1:8" s="5" customFormat="1" x14ac:dyDescent="0.2">
      <c r="A1469" s="3">
        <v>34267</v>
      </c>
      <c r="B1469" s="4">
        <v>9.2378800000000004E-3</v>
      </c>
      <c r="C1469" s="6">
        <f t="shared" si="88"/>
        <v>1.2019348007270196E-3</v>
      </c>
      <c r="D1469" s="7">
        <f t="shared" si="91"/>
        <v>5.4057500097554969E-5</v>
      </c>
      <c r="E1469" s="14">
        <f t="shared" si="89"/>
        <v>9.7987379906080196</v>
      </c>
      <c r="G1469"/>
      <c r="H1469" s="5">
        <f t="shared" si="90"/>
        <v>0.7352380573498285</v>
      </c>
    </row>
    <row r="1470" spans="1:8" s="5" customFormat="1" x14ac:dyDescent="0.2">
      <c r="A1470" s="3">
        <v>34268</v>
      </c>
      <c r="B1470" s="4">
        <v>9.2506900000000006E-3</v>
      </c>
      <c r="C1470" s="6">
        <f t="shared" si="88"/>
        <v>1.3866817927923128E-3</v>
      </c>
      <c r="D1470" s="7">
        <f t="shared" si="91"/>
        <v>5.2404440766633297E-5</v>
      </c>
      <c r="E1470" s="14">
        <f t="shared" si="89"/>
        <v>9.8198260271904232</v>
      </c>
      <c r="G1470"/>
      <c r="H1470" s="5">
        <f t="shared" si="90"/>
        <v>0.72390911561212778</v>
      </c>
    </row>
    <row r="1471" spans="1:8" s="5" customFormat="1" x14ac:dyDescent="0.2">
      <c r="A1471" s="3">
        <v>34269</v>
      </c>
      <c r="B1471" s="4">
        <v>9.2081000000000003E-3</v>
      </c>
      <c r="C1471" s="6">
        <f t="shared" si="88"/>
        <v>-4.6039808922361831E-3</v>
      </c>
      <c r="D1471" s="7">
        <f t="shared" si="91"/>
        <v>5.0818345354543656E-5</v>
      </c>
      <c r="E1471" s="14">
        <f t="shared" si="89"/>
        <v>9.4701470746346867</v>
      </c>
      <c r="G1471"/>
      <c r="H1471" s="5">
        <f t="shared" si="90"/>
        <v>0.71286987139690261</v>
      </c>
    </row>
    <row r="1472" spans="1:8" s="5" customFormat="1" x14ac:dyDescent="0.2">
      <c r="A1472" s="3">
        <v>34270</v>
      </c>
      <c r="B1472" s="4">
        <v>9.2293500000000007E-3</v>
      </c>
      <c r="C1472" s="6">
        <f t="shared" si="88"/>
        <v>2.3077507846353141E-3</v>
      </c>
      <c r="D1472" s="7">
        <f t="shared" si="91"/>
        <v>4.988765192688504E-5</v>
      </c>
      <c r="E1472" s="14">
        <f t="shared" si="89"/>
        <v>9.7989828960722338</v>
      </c>
      <c r="G1472"/>
      <c r="H1472" s="5">
        <f t="shared" si="90"/>
        <v>0.7063119135826964</v>
      </c>
    </row>
    <row r="1473" spans="1:8" s="5" customFormat="1" x14ac:dyDescent="0.2">
      <c r="A1473" s="3">
        <v>34271</v>
      </c>
      <c r="B1473" s="4">
        <v>9.23532E-3</v>
      </c>
      <c r="C1473" s="6">
        <f t="shared" si="88"/>
        <v>6.4684945310333221E-4</v>
      </c>
      <c r="D1473" s="7">
        <f t="shared" si="91"/>
        <v>4.8487546746291618E-5</v>
      </c>
      <c r="E1473" s="14">
        <f t="shared" si="89"/>
        <v>9.9255742481605864</v>
      </c>
      <c r="G1473"/>
      <c r="H1473" s="5">
        <f t="shared" si="90"/>
        <v>0.69632999896810144</v>
      </c>
    </row>
    <row r="1474" spans="1:8" s="5" customFormat="1" x14ac:dyDescent="0.2">
      <c r="A1474" s="3">
        <v>34274</v>
      </c>
      <c r="B1474" s="4">
        <v>9.2336099999999997E-3</v>
      </c>
      <c r="C1474" s="6">
        <f t="shared" si="88"/>
        <v>-1.8515871675266833E-4</v>
      </c>
      <c r="D1474" s="7">
        <f t="shared" si="91"/>
        <v>4.6977247954599277E-5</v>
      </c>
      <c r="E1474" s="14">
        <f t="shared" si="89"/>
        <v>9.9651173647529223</v>
      </c>
      <c r="G1474"/>
      <c r="H1474" s="5">
        <f t="shared" si="90"/>
        <v>0.68539950360792701</v>
      </c>
    </row>
    <row r="1475" spans="1:8" s="5" customFormat="1" x14ac:dyDescent="0.2">
      <c r="A1475" s="3">
        <v>34275</v>
      </c>
      <c r="B1475" s="4">
        <v>9.2850499999999996E-3</v>
      </c>
      <c r="C1475" s="6">
        <f t="shared" ref="C1475:C1538" si="92">(B1475-B1474)/B1474</f>
        <v>5.5709522061252121E-3</v>
      </c>
      <c r="D1475" s="7">
        <f t="shared" si="91"/>
        <v>4.5502332590360213E-5</v>
      </c>
      <c r="E1475" s="14">
        <f t="shared" si="89"/>
        <v>9.3156828465720096</v>
      </c>
      <c r="G1475"/>
      <c r="H1475" s="5">
        <f t="shared" si="90"/>
        <v>0.67455416825011327</v>
      </c>
    </row>
    <row r="1476" spans="1:8" s="5" customFormat="1" x14ac:dyDescent="0.2">
      <c r="A1476" s="3">
        <v>34276</v>
      </c>
      <c r="B1476" s="4">
        <v>9.3283600000000008E-3</v>
      </c>
      <c r="C1476" s="6">
        <f t="shared" si="92"/>
        <v>4.6644875364162033E-3</v>
      </c>
      <c r="D1476" s="7">
        <f t="shared" si="91"/>
        <v>4.5047795014612544E-5</v>
      </c>
      <c r="E1476" s="14">
        <f t="shared" ref="E1476:E1539" si="93">-LN(D1476)-C1476*C1476/D1476</f>
        <v>9.5248007500564977</v>
      </c>
      <c r="G1476"/>
      <c r="H1476" s="5">
        <f t="shared" si="90"/>
        <v>0.67117654171322572</v>
      </c>
    </row>
    <row r="1477" spans="1:8" s="5" customFormat="1" x14ac:dyDescent="0.2">
      <c r="A1477" s="3">
        <v>34277</v>
      </c>
      <c r="B1477" s="4">
        <v>9.2421399999999994E-3</v>
      </c>
      <c r="C1477" s="6">
        <f t="shared" si="92"/>
        <v>-9.2427822253859648E-3</v>
      </c>
      <c r="D1477" s="7">
        <f t="shared" si="91"/>
        <v>4.4316028344874808E-5</v>
      </c>
      <c r="E1477" s="14">
        <f t="shared" si="93"/>
        <v>8.0964412194194892</v>
      </c>
      <c r="G1477"/>
      <c r="H1477" s="5">
        <f t="shared" ref="H1477:H1540" si="94">SQRT(D1477)*100</f>
        <v>0.66570284921182976</v>
      </c>
    </row>
    <row r="1478" spans="1:8" s="5" customFormat="1" x14ac:dyDescent="0.2">
      <c r="A1478" s="3">
        <v>34278</v>
      </c>
      <c r="B1478" s="4">
        <v>9.2421399999999994E-3</v>
      </c>
      <c r="C1478" s="6">
        <f t="shared" si="92"/>
        <v>0</v>
      </c>
      <c r="D1478" s="7">
        <f t="shared" ref="D1478:D1541" si="95">$J$1*D1477+(1-$J$1)*C1477*C1477</f>
        <v>4.5607770119321177E-5</v>
      </c>
      <c r="E1478" s="14">
        <f t="shared" si="93"/>
        <v>9.9954324586063787</v>
      </c>
      <c r="G1478"/>
      <c r="H1478" s="5">
        <f t="shared" si="94"/>
        <v>0.67533525096296565</v>
      </c>
    </row>
    <row r="1479" spans="1:8" s="5" customFormat="1" x14ac:dyDescent="0.2">
      <c r="A1479" s="3">
        <v>34281</v>
      </c>
      <c r="B1479" s="4">
        <v>9.2592600000000001E-3</v>
      </c>
      <c r="C1479" s="6">
        <f t="shared" si="92"/>
        <v>1.8523848372780198E-3</v>
      </c>
      <c r="D1479" s="7">
        <f t="shared" si="95"/>
        <v>4.4174805626813959E-5</v>
      </c>
      <c r="E1479" s="14">
        <f t="shared" si="93"/>
        <v>9.9496797726973263</v>
      </c>
      <c r="G1479"/>
      <c r="H1479" s="5">
        <f t="shared" si="94"/>
        <v>0.6646412989486431</v>
      </c>
    </row>
    <row r="1480" spans="1:8" s="5" customFormat="1" x14ac:dyDescent="0.2">
      <c r="A1480" s="3">
        <v>34282</v>
      </c>
      <c r="B1480" s="4">
        <v>9.2421399999999994E-3</v>
      </c>
      <c r="C1480" s="6">
        <f t="shared" si="92"/>
        <v>-1.8489598520832849E-3</v>
      </c>
      <c r="D1480" s="7">
        <f t="shared" si="95"/>
        <v>4.2894673879176439E-5</v>
      </c>
      <c r="E1480" s="14">
        <f t="shared" si="93"/>
        <v>9.9770641267064644</v>
      </c>
      <c r="G1480"/>
      <c r="H1480" s="5">
        <f t="shared" si="94"/>
        <v>0.65494025589496663</v>
      </c>
    </row>
    <row r="1481" spans="1:8" s="5" customFormat="1" x14ac:dyDescent="0.2">
      <c r="A1481" s="3">
        <v>34283</v>
      </c>
      <c r="B1481" s="4">
        <v>9.3196600000000004E-3</v>
      </c>
      <c r="C1481" s="6">
        <f t="shared" si="92"/>
        <v>8.3876677912259577E-3</v>
      </c>
      <c r="D1481" s="7">
        <f t="shared" si="95"/>
        <v>4.1654364678699915E-5</v>
      </c>
      <c r="E1481" s="14">
        <f t="shared" si="93"/>
        <v>8.397134432694882</v>
      </c>
      <c r="G1481"/>
      <c r="H1481" s="5">
        <f t="shared" si="94"/>
        <v>0.64540192654422657</v>
      </c>
    </row>
    <row r="1482" spans="1:8" s="5" customFormat="1" x14ac:dyDescent="0.2">
      <c r="A1482" s="3">
        <v>34284</v>
      </c>
      <c r="B1482" s="4">
        <v>9.3985000000000006E-3</v>
      </c>
      <c r="C1482" s="6">
        <f t="shared" si="92"/>
        <v>8.4595360774964053E-3</v>
      </c>
      <c r="D1482" s="7">
        <f t="shared" si="95"/>
        <v>4.2556054976226856E-5</v>
      </c>
      <c r="E1482" s="14">
        <f t="shared" si="93"/>
        <v>8.383053430745429</v>
      </c>
      <c r="G1482"/>
      <c r="H1482" s="5">
        <f t="shared" si="94"/>
        <v>0.65235002089543048</v>
      </c>
    </row>
    <row r="1483" spans="1:8" s="5" customFormat="1" x14ac:dyDescent="0.2">
      <c r="A1483" s="3">
        <v>34285</v>
      </c>
      <c r="B1483" s="4">
        <v>9.4339599999999999E-3</v>
      </c>
      <c r="C1483" s="6">
        <f t="shared" si="92"/>
        <v>3.7729424908229301E-3</v>
      </c>
      <c r="D1483" s="7">
        <f t="shared" si="95"/>
        <v>4.3467456647392855E-5</v>
      </c>
      <c r="E1483" s="14">
        <f t="shared" si="93"/>
        <v>9.7160094570412969</v>
      </c>
      <c r="G1483"/>
      <c r="H1483" s="5">
        <f t="shared" si="94"/>
        <v>0.6592985412344915</v>
      </c>
    </row>
    <row r="1484" spans="1:8" s="5" customFormat="1" x14ac:dyDescent="0.2">
      <c r="A1484" s="3">
        <v>34288</v>
      </c>
      <c r="B1484" s="4">
        <v>9.3967300000000007E-3</v>
      </c>
      <c r="C1484" s="6">
        <f t="shared" si="92"/>
        <v>-3.9463809471313432E-3</v>
      </c>
      <c r="D1484" s="7">
        <f t="shared" si="95"/>
        <v>4.2548996128334712E-5</v>
      </c>
      <c r="E1484" s="14">
        <f t="shared" si="93"/>
        <v>9.6988310287554533</v>
      </c>
      <c r="G1484"/>
      <c r="H1484" s="5">
        <f t="shared" si="94"/>
        <v>0.65229591542745935</v>
      </c>
    </row>
    <row r="1485" spans="1:8" s="5" customFormat="1" x14ac:dyDescent="0.2">
      <c r="A1485" s="3">
        <v>34289</v>
      </c>
      <c r="B1485" s="4">
        <v>9.4011500000000005E-3</v>
      </c>
      <c r="C1485" s="6">
        <f t="shared" si="92"/>
        <v>4.703763968954914E-4</v>
      </c>
      <c r="D1485" s="7">
        <f t="shared" si="95"/>
        <v>4.170145803391406E-5</v>
      </c>
      <c r="E1485" s="14">
        <f t="shared" si="93"/>
        <v>10.079668800206473</v>
      </c>
      <c r="G1485"/>
      <c r="H1485" s="5">
        <f t="shared" si="94"/>
        <v>0.6457666609071272</v>
      </c>
    </row>
    <row r="1486" spans="1:8" s="5" customFormat="1" x14ac:dyDescent="0.2">
      <c r="A1486" s="3">
        <v>34290</v>
      </c>
      <c r="B1486" s="4">
        <v>9.3501599999999997E-3</v>
      </c>
      <c r="C1486" s="6">
        <f t="shared" si="92"/>
        <v>-5.4238045345517041E-3</v>
      </c>
      <c r="D1486" s="7">
        <f t="shared" si="95"/>
        <v>4.0398178802505091E-5</v>
      </c>
      <c r="E1486" s="14">
        <f t="shared" si="93"/>
        <v>9.3885332340602332</v>
      </c>
      <c r="G1486"/>
      <c r="H1486" s="5">
        <f t="shared" si="94"/>
        <v>0.63559561674468057</v>
      </c>
    </row>
    <row r="1487" spans="1:8" s="5" customFormat="1" x14ac:dyDescent="0.2">
      <c r="A1487" s="3">
        <v>34291</v>
      </c>
      <c r="B1487" s="4">
        <v>9.3344499999999993E-3</v>
      </c>
      <c r="C1487" s="6">
        <f t="shared" si="92"/>
        <v>-1.6801851519118792E-3</v>
      </c>
      <c r="D1487" s="7">
        <f t="shared" si="95"/>
        <v>4.0053178383155805E-5</v>
      </c>
      <c r="E1487" s="14">
        <f t="shared" si="93"/>
        <v>10.054820676374469</v>
      </c>
      <c r="G1487"/>
      <c r="H1487" s="5">
        <f t="shared" si="94"/>
        <v>0.63287580442892422</v>
      </c>
    </row>
    <row r="1488" spans="1:8" s="5" customFormat="1" x14ac:dyDescent="0.2">
      <c r="A1488" s="3">
        <v>34292</v>
      </c>
      <c r="B1488" s="4">
        <v>9.2361700000000001E-3</v>
      </c>
      <c r="C1488" s="6">
        <f t="shared" si="92"/>
        <v>-1.0528740311426942E-2</v>
      </c>
      <c r="D1488" s="7">
        <f t="shared" si="95"/>
        <v>3.8883432706034991E-5</v>
      </c>
      <c r="E1488" s="14">
        <f t="shared" si="93"/>
        <v>7.3040012919112316</v>
      </c>
      <c r="G1488"/>
      <c r="H1488" s="5">
        <f t="shared" si="94"/>
        <v>0.62356581614160822</v>
      </c>
    </row>
    <row r="1489" spans="1:8" s="5" customFormat="1" x14ac:dyDescent="0.2">
      <c r="A1489" s="3">
        <v>34295</v>
      </c>
      <c r="B1489" s="4">
        <v>9.24642E-3</v>
      </c>
      <c r="C1489" s="6">
        <f t="shared" si="92"/>
        <v>1.1097673602802722E-3</v>
      </c>
      <c r="D1489" s="7">
        <f t="shared" si="95"/>
        <v>4.1144709699241646E-5</v>
      </c>
      <c r="E1489" s="14">
        <f t="shared" si="93"/>
        <v>10.06848222482575</v>
      </c>
      <c r="G1489"/>
      <c r="H1489" s="5">
        <f t="shared" si="94"/>
        <v>0.64144142132576421</v>
      </c>
    </row>
    <row r="1490" spans="1:8" s="5" customFormat="1" x14ac:dyDescent="0.2">
      <c r="A1490" s="3">
        <v>34296</v>
      </c>
      <c r="B1490" s="4">
        <v>9.1996300000000003E-3</v>
      </c>
      <c r="C1490" s="6">
        <f t="shared" si="92"/>
        <v>-5.0603368655111579E-3</v>
      </c>
      <c r="D1490" s="7">
        <f t="shared" si="95"/>
        <v>3.9890666970464914E-5</v>
      </c>
      <c r="E1490" s="14">
        <f t="shared" si="93"/>
        <v>9.4874383387979968</v>
      </c>
      <c r="G1490"/>
      <c r="H1490" s="5">
        <f t="shared" si="94"/>
        <v>0.63159058709313354</v>
      </c>
    </row>
    <row r="1491" spans="1:8" s="5" customFormat="1" x14ac:dyDescent="0.2">
      <c r="A1491" s="3">
        <v>34297</v>
      </c>
      <c r="B1491" s="4">
        <v>9.24642E-3</v>
      </c>
      <c r="C1491" s="6">
        <f t="shared" si="92"/>
        <v>5.0860741138501961E-3</v>
      </c>
      <c r="D1491" s="7">
        <f t="shared" si="95"/>
        <v>3.9441884353698762E-5</v>
      </c>
      <c r="E1491" s="14">
        <f t="shared" si="93"/>
        <v>9.484827433457788</v>
      </c>
      <c r="G1491"/>
      <c r="H1491" s="5">
        <f t="shared" si="94"/>
        <v>0.6280277410568641</v>
      </c>
    </row>
    <row r="1492" spans="1:8" s="5" customFormat="1" x14ac:dyDescent="0.2">
      <c r="A1492" s="3">
        <v>34298</v>
      </c>
      <c r="B1492" s="4">
        <v>9.2319099999999994E-3</v>
      </c>
      <c r="C1492" s="6">
        <f t="shared" si="92"/>
        <v>-1.5692559931303753E-3</v>
      </c>
      <c r="D1492" s="7">
        <f t="shared" si="95"/>
        <v>3.9015407034942459E-5</v>
      </c>
      <c r="E1492" s="14">
        <f t="shared" si="93"/>
        <v>10.088436196265892</v>
      </c>
      <c r="G1492"/>
      <c r="H1492" s="5">
        <f t="shared" si="94"/>
        <v>0.62462314266237728</v>
      </c>
    </row>
    <row r="1493" spans="1:8" s="5" customFormat="1" x14ac:dyDescent="0.2">
      <c r="A1493" s="3">
        <v>34299</v>
      </c>
      <c r="B1493" s="4">
        <v>9.2038699999999994E-3</v>
      </c>
      <c r="C1493" s="6">
        <f t="shared" si="92"/>
        <v>-3.0372913080825106E-3</v>
      </c>
      <c r="D1493" s="7">
        <f t="shared" si="95"/>
        <v>3.7866942080413916E-5</v>
      </c>
      <c r="E1493" s="14">
        <f t="shared" si="93"/>
        <v>9.9378122239726565</v>
      </c>
      <c r="G1493"/>
      <c r="H1493" s="5">
        <f t="shared" si="94"/>
        <v>0.61536121165063629</v>
      </c>
    </row>
    <row r="1494" spans="1:8" s="5" customFormat="1" x14ac:dyDescent="0.2">
      <c r="A1494" s="3">
        <v>34302</v>
      </c>
      <c r="B1494" s="4">
        <v>9.1658999999999994E-3</v>
      </c>
      <c r="C1494" s="6">
        <f t="shared" si="92"/>
        <v>-4.1254385383539772E-3</v>
      </c>
      <c r="D1494" s="7">
        <f t="shared" si="95"/>
        <v>3.6967036484529021E-5</v>
      </c>
      <c r="E1494" s="14">
        <f t="shared" si="93"/>
        <v>9.7450942402090366</v>
      </c>
      <c r="G1494"/>
      <c r="H1494" s="5">
        <f t="shared" si="94"/>
        <v>0.608005234225241</v>
      </c>
    </row>
    <row r="1495" spans="1:8" s="5" customFormat="1" x14ac:dyDescent="0.2">
      <c r="A1495" s="3">
        <v>34303</v>
      </c>
      <c r="B1495" s="4">
        <v>9.1852670000000004E-3</v>
      </c>
      <c r="C1495" s="6">
        <f t="shared" si="92"/>
        <v>2.1129403550116232E-3</v>
      </c>
      <c r="D1495" s="7">
        <f t="shared" si="95"/>
        <v>3.6340290658088189E-5</v>
      </c>
      <c r="E1495" s="14">
        <f t="shared" si="93"/>
        <v>10.0997304082456</v>
      </c>
      <c r="G1495"/>
      <c r="H1495" s="5">
        <f t="shared" si="94"/>
        <v>0.60282908571242799</v>
      </c>
    </row>
    <row r="1496" spans="1:8" s="5" customFormat="1" x14ac:dyDescent="0.2">
      <c r="A1496" s="3">
        <v>34304</v>
      </c>
      <c r="B1496" s="4">
        <v>9.1954020000000001E-3</v>
      </c>
      <c r="C1496" s="6">
        <f t="shared" si="92"/>
        <v>1.1033974298188236E-3</v>
      </c>
      <c r="D1496" s="7">
        <f t="shared" si="95"/>
        <v>3.5338775964775724E-5</v>
      </c>
      <c r="E1496" s="14">
        <f t="shared" si="93"/>
        <v>10.216077886715761</v>
      </c>
      <c r="G1496"/>
      <c r="H1496" s="5">
        <f t="shared" si="94"/>
        <v>0.59446426271707642</v>
      </c>
    </row>
    <row r="1497" spans="1:8" s="5" customFormat="1" x14ac:dyDescent="0.2">
      <c r="A1497" s="3">
        <v>34305</v>
      </c>
      <c r="B1497" s="4">
        <v>9.1996300000000003E-3</v>
      </c>
      <c r="C1497" s="6">
        <f t="shared" si="92"/>
        <v>4.5979501494336164E-4</v>
      </c>
      <c r="D1497" s="7">
        <f t="shared" si="95"/>
        <v>3.4266708705393145E-5</v>
      </c>
      <c r="E1497" s="14">
        <f t="shared" si="93"/>
        <v>10.275166679357257</v>
      </c>
      <c r="G1497"/>
      <c r="H1497" s="5">
        <f t="shared" si="94"/>
        <v>0.58537773023401862</v>
      </c>
    </row>
    <row r="1498" spans="1:8" s="5" customFormat="1" x14ac:dyDescent="0.2">
      <c r="A1498" s="3">
        <v>34306</v>
      </c>
      <c r="B1498" s="4">
        <v>9.2319050000000003E-3</v>
      </c>
      <c r="C1498" s="6">
        <f t="shared" si="92"/>
        <v>3.5082932683162269E-3</v>
      </c>
      <c r="D1498" s="7">
        <f t="shared" si="95"/>
        <v>3.3196714894846817E-5</v>
      </c>
      <c r="E1498" s="14">
        <f t="shared" si="93"/>
        <v>9.9422963933352371</v>
      </c>
      <c r="G1498"/>
      <c r="H1498" s="5">
        <f t="shared" si="94"/>
        <v>0.57616590401417211</v>
      </c>
    </row>
    <row r="1499" spans="1:8" s="5" customFormat="1" x14ac:dyDescent="0.2">
      <c r="A1499" s="3">
        <v>34309</v>
      </c>
      <c r="B1499" s="4">
        <v>9.2438499999999996E-3</v>
      </c>
      <c r="C1499" s="6">
        <f t="shared" si="92"/>
        <v>1.2938824652116022E-3</v>
      </c>
      <c r="D1499" s="7">
        <f t="shared" si="95"/>
        <v>3.2540409788707054E-5</v>
      </c>
      <c r="E1499" s="14">
        <f t="shared" si="93"/>
        <v>10.28158008318046</v>
      </c>
      <c r="G1499"/>
      <c r="H1499" s="5">
        <f t="shared" si="94"/>
        <v>0.57044201974177056</v>
      </c>
    </row>
    <row r="1500" spans="1:8" s="5" customFormat="1" x14ac:dyDescent="0.2">
      <c r="A1500" s="3">
        <v>34310</v>
      </c>
      <c r="B1500" s="4">
        <v>9.3005999999999991E-3</v>
      </c>
      <c r="C1500" s="6">
        <f t="shared" si="92"/>
        <v>6.1392168847395311E-3</v>
      </c>
      <c r="D1500" s="7">
        <f t="shared" si="95"/>
        <v>3.1570612751720848E-5</v>
      </c>
      <c r="E1500" s="14">
        <f t="shared" si="93"/>
        <v>9.1694526002947558</v>
      </c>
      <c r="G1500"/>
      <c r="H1500" s="5">
        <f t="shared" si="94"/>
        <v>0.56187732425967196</v>
      </c>
    </row>
    <row r="1501" spans="1:8" s="5" customFormat="1" x14ac:dyDescent="0.2">
      <c r="A1501" s="3">
        <v>34311</v>
      </c>
      <c r="B1501" s="4">
        <v>9.2123399999999994E-3</v>
      </c>
      <c r="C1501" s="6">
        <f t="shared" si="92"/>
        <v>-9.4897103412682777E-3</v>
      </c>
      <c r="D1501" s="7">
        <f t="shared" si="95"/>
        <v>3.1762879149133889E-5</v>
      </c>
      <c r="E1501" s="14">
        <f t="shared" si="93"/>
        <v>7.521996927504448</v>
      </c>
      <c r="G1501"/>
      <c r="H1501" s="5">
        <f t="shared" si="94"/>
        <v>0.56358565586017084</v>
      </c>
    </row>
    <row r="1502" spans="1:8" s="5" customFormat="1" x14ac:dyDescent="0.2">
      <c r="A1502" s="3">
        <v>34312</v>
      </c>
      <c r="B1502" s="4">
        <v>9.2038699999999994E-3</v>
      </c>
      <c r="C1502" s="6">
        <f t="shared" si="92"/>
        <v>-9.194189532735446E-4</v>
      </c>
      <c r="D1502" s="7">
        <f t="shared" si="95"/>
        <v>3.3594364647139541E-5</v>
      </c>
      <c r="E1502" s="14">
        <f t="shared" si="93"/>
        <v>10.275989336593424</v>
      </c>
      <c r="G1502"/>
      <c r="H1502" s="5">
        <f t="shared" si="94"/>
        <v>0.57960645827267609</v>
      </c>
    </row>
    <row r="1503" spans="1:8" s="5" customFormat="1" x14ac:dyDescent="0.2">
      <c r="A1503" s="3">
        <v>34313</v>
      </c>
      <c r="B1503" s="4">
        <v>9.1743099999999998E-3</v>
      </c>
      <c r="C1503" s="6">
        <f t="shared" si="92"/>
        <v>-3.2116924728401918E-3</v>
      </c>
      <c r="D1503" s="7">
        <f t="shared" si="95"/>
        <v>3.2565412739290754E-5</v>
      </c>
      <c r="E1503" s="14">
        <f t="shared" si="93"/>
        <v>10.015513659173358</v>
      </c>
      <c r="G1503"/>
      <c r="H1503" s="5">
        <f t="shared" si="94"/>
        <v>0.57066113183999789</v>
      </c>
    </row>
    <row r="1504" spans="1:8" s="5" customFormat="1" x14ac:dyDescent="0.2">
      <c r="A1504" s="3">
        <v>34316</v>
      </c>
      <c r="B1504" s="4">
        <v>9.18274E-3</v>
      </c>
      <c r="C1504" s="6">
        <f t="shared" si="92"/>
        <v>9.1887019296276698E-4</v>
      </c>
      <c r="D1504" s="7">
        <f t="shared" si="95"/>
        <v>3.1866319220871866E-5</v>
      </c>
      <c r="E1504" s="14">
        <f t="shared" si="93"/>
        <v>10.327465167066624</v>
      </c>
      <c r="G1504"/>
      <c r="H1504" s="5">
        <f t="shared" si="94"/>
        <v>0.56450260602473634</v>
      </c>
    </row>
    <row r="1505" spans="1:8" s="5" customFormat="1" x14ac:dyDescent="0.2">
      <c r="A1505" s="3">
        <v>34317</v>
      </c>
      <c r="B1505" s="4">
        <v>9.1575100000000006E-3</v>
      </c>
      <c r="C1505" s="6">
        <f t="shared" si="92"/>
        <v>-2.7475459394471968E-3</v>
      </c>
      <c r="D1505" s="7">
        <f t="shared" si="95"/>
        <v>3.0891629606152275E-5</v>
      </c>
      <c r="E1505" s="14">
        <f t="shared" si="93"/>
        <v>10.140654612232563</v>
      </c>
      <c r="G1505"/>
      <c r="H1505" s="5">
        <f t="shared" si="94"/>
        <v>0.5558023893988967</v>
      </c>
    </row>
    <row r="1506" spans="1:8" s="5" customFormat="1" x14ac:dyDescent="0.2">
      <c r="A1506" s="3">
        <v>34318</v>
      </c>
      <c r="B1506" s="4">
        <v>9.1240899999999996E-3</v>
      </c>
      <c r="C1506" s="6">
        <f t="shared" si="92"/>
        <v>-3.649463664249454E-3</v>
      </c>
      <c r="D1506" s="7">
        <f t="shared" si="95"/>
        <v>3.0158220653066207E-5</v>
      </c>
      <c r="E1506" s="14">
        <f t="shared" si="93"/>
        <v>9.9674293119388278</v>
      </c>
      <c r="G1506"/>
      <c r="H1506" s="5">
        <f t="shared" si="94"/>
        <v>0.54916500847255567</v>
      </c>
    </row>
    <row r="1507" spans="1:8" s="5" customFormat="1" x14ac:dyDescent="0.2">
      <c r="A1507" s="3">
        <v>34319</v>
      </c>
      <c r="B1507" s="4">
        <v>9.1141099999999999E-3</v>
      </c>
      <c r="C1507" s="6">
        <f t="shared" si="92"/>
        <v>-1.0938077112347326E-3</v>
      </c>
      <c r="D1507" s="7">
        <f t="shared" si="95"/>
        <v>2.9629130986066178E-5</v>
      </c>
      <c r="E1507" s="14">
        <f t="shared" si="93"/>
        <v>10.38637282941972</v>
      </c>
      <c r="G1507"/>
      <c r="H1507" s="5">
        <f t="shared" si="94"/>
        <v>0.54432647359894393</v>
      </c>
    </row>
    <row r="1508" spans="1:8" s="5" customFormat="1" x14ac:dyDescent="0.2">
      <c r="A1508" s="3">
        <v>34320</v>
      </c>
      <c r="B1508" s="4">
        <v>9.0975299999999995E-3</v>
      </c>
      <c r="C1508" s="6">
        <f t="shared" si="92"/>
        <v>-1.8191573285817721E-3</v>
      </c>
      <c r="D1508" s="7">
        <f t="shared" si="95"/>
        <v>2.8735794787344535E-5</v>
      </c>
      <c r="E1508" s="14">
        <f t="shared" si="93"/>
        <v>10.342202857009379</v>
      </c>
      <c r="G1508"/>
      <c r="H1508" s="5">
        <f t="shared" si="94"/>
        <v>0.53605778408063931</v>
      </c>
    </row>
    <row r="1509" spans="1:8" s="5" customFormat="1" x14ac:dyDescent="0.2">
      <c r="A1509" s="3">
        <v>34323</v>
      </c>
      <c r="B1509" s="4">
        <v>9.0456800000000004E-3</v>
      </c>
      <c r="C1509" s="6">
        <f t="shared" si="92"/>
        <v>-5.6993491640037596E-3</v>
      </c>
      <c r="D1509" s="7">
        <f t="shared" si="95"/>
        <v>2.7936913012096189E-5</v>
      </c>
      <c r="E1509" s="14">
        <f t="shared" si="93"/>
        <v>9.3228498078464437</v>
      </c>
      <c r="G1509"/>
      <c r="H1509" s="5">
        <f t="shared" si="94"/>
        <v>0.5285538100524505</v>
      </c>
    </row>
    <row r="1510" spans="1:8" s="5" customFormat="1" x14ac:dyDescent="0.2">
      <c r="A1510" s="3">
        <v>34324</v>
      </c>
      <c r="B1510" s="4">
        <v>9.0130699999999998E-3</v>
      </c>
      <c r="C1510" s="6">
        <f t="shared" si="92"/>
        <v>-3.6050357739827875E-3</v>
      </c>
      <c r="D1510" s="7">
        <f t="shared" si="95"/>
        <v>2.8079734742940609E-5</v>
      </c>
      <c r="E1510" s="14">
        <f t="shared" si="93"/>
        <v>10.017627464432586</v>
      </c>
      <c r="G1510"/>
      <c r="H1510" s="5">
        <f t="shared" si="94"/>
        <v>0.52990314910312253</v>
      </c>
    </row>
    <row r="1511" spans="1:8" s="5" customFormat="1" x14ac:dyDescent="0.2">
      <c r="A1511" s="3">
        <v>34325</v>
      </c>
      <c r="B1511" s="4">
        <v>9.0049499999999994E-3</v>
      </c>
      <c r="C1511" s="6">
        <f t="shared" si="92"/>
        <v>-9.0091389504357001E-4</v>
      </c>
      <c r="D1511" s="7">
        <f t="shared" si="95"/>
        <v>2.7605823152581993E-5</v>
      </c>
      <c r="E1511" s="14">
        <f t="shared" si="93"/>
        <v>10.468082568695461</v>
      </c>
      <c r="G1511"/>
      <c r="H1511" s="5">
        <f t="shared" si="94"/>
        <v>0.5254124394471642</v>
      </c>
    </row>
    <row r="1512" spans="1:8" s="5" customFormat="1" x14ac:dyDescent="0.2">
      <c r="A1512" s="3">
        <v>34326</v>
      </c>
      <c r="B1512" s="4">
        <v>9.0497700000000004E-3</v>
      </c>
      <c r="C1512" s="6">
        <f t="shared" si="92"/>
        <v>4.9772625056220161E-3</v>
      </c>
      <c r="D1512" s="7">
        <f t="shared" si="95"/>
        <v>2.6763968692576197E-5</v>
      </c>
      <c r="E1512" s="14">
        <f t="shared" si="93"/>
        <v>9.6028386095073568</v>
      </c>
      <c r="G1512"/>
      <c r="H1512" s="5">
        <f t="shared" si="94"/>
        <v>0.51733904446287637</v>
      </c>
    </row>
    <row r="1513" spans="1:8" s="5" customFormat="1" x14ac:dyDescent="0.2">
      <c r="A1513" s="3">
        <v>34327</v>
      </c>
      <c r="B1513" s="4">
        <v>9.0277150000000004E-3</v>
      </c>
      <c r="C1513" s="6">
        <f t="shared" si="92"/>
        <v>-2.4370785113875812E-3</v>
      </c>
      <c r="D1513" s="7">
        <f t="shared" si="95"/>
        <v>2.6701418300783952E-5</v>
      </c>
      <c r="E1513" s="14">
        <f t="shared" si="93"/>
        <v>10.308358061738017</v>
      </c>
      <c r="G1513"/>
      <c r="H1513" s="5">
        <f t="shared" si="94"/>
        <v>0.51673415119173183</v>
      </c>
    </row>
    <row r="1514" spans="1:8" s="5" customFormat="1" x14ac:dyDescent="0.2">
      <c r="A1514" s="3">
        <v>34332</v>
      </c>
      <c r="B1514" s="4">
        <v>8.9605699999999993E-3</v>
      </c>
      <c r="C1514" s="6">
        <f t="shared" si="92"/>
        <v>-7.4376517202859298E-3</v>
      </c>
      <c r="D1514" s="7">
        <f t="shared" si="95"/>
        <v>2.6049088572884745E-5</v>
      </c>
      <c r="E1514" s="14">
        <f t="shared" si="93"/>
        <v>8.4318963519730836</v>
      </c>
      <c r="G1514"/>
      <c r="H1514" s="5">
        <f t="shared" si="94"/>
        <v>0.51038307743189082</v>
      </c>
    </row>
    <row r="1515" spans="1:8" s="5" customFormat="1" x14ac:dyDescent="0.2">
      <c r="A1515" s="3">
        <v>34333</v>
      </c>
      <c r="B1515" s="4">
        <v>8.9365499999999997E-3</v>
      </c>
      <c r="C1515" s="6">
        <f t="shared" si="92"/>
        <v>-2.680633040085575E-3</v>
      </c>
      <c r="D1515" s="7">
        <f t="shared" si="95"/>
        <v>2.6968718296416599E-5</v>
      </c>
      <c r="E1515" s="14">
        <f t="shared" si="93"/>
        <v>10.254383742263991</v>
      </c>
      <c r="G1515"/>
      <c r="H1515" s="5">
        <f t="shared" si="94"/>
        <v>0.51931414670136411</v>
      </c>
    </row>
    <row r="1516" spans="1:8" s="5" customFormat="1" x14ac:dyDescent="0.2">
      <c r="A1516" s="3">
        <v>34334</v>
      </c>
      <c r="B1516" s="4">
        <v>8.9525500000000001E-3</v>
      </c>
      <c r="C1516" s="6">
        <f t="shared" si="92"/>
        <v>1.790400098472049E-3</v>
      </c>
      <c r="D1516" s="7">
        <f t="shared" si="95"/>
        <v>2.6347152525423041E-5</v>
      </c>
      <c r="E1516" s="14">
        <f t="shared" si="93"/>
        <v>10.422485117025058</v>
      </c>
      <c r="G1516"/>
      <c r="H1516" s="5">
        <f t="shared" si="94"/>
        <v>0.51329477423234149</v>
      </c>
    </row>
    <row r="1517" spans="1:8" s="5" customFormat="1" x14ac:dyDescent="0.2">
      <c r="A1517" s="3">
        <v>34338</v>
      </c>
      <c r="B1517" s="8">
        <v>8.8735387885228497E-3</v>
      </c>
      <c r="C1517" s="6">
        <f t="shared" si="92"/>
        <v>-8.8255537782140712E-3</v>
      </c>
      <c r="D1517" s="7">
        <f t="shared" si="95"/>
        <v>2.5620058881276447E-5</v>
      </c>
      <c r="E1517" s="14">
        <f t="shared" si="93"/>
        <v>7.5319233910109311</v>
      </c>
      <c r="G1517"/>
      <c r="H1517" s="5">
        <f t="shared" si="94"/>
        <v>0.50616261103795934</v>
      </c>
    </row>
    <row r="1518" spans="1:8" s="5" customFormat="1" x14ac:dyDescent="0.2">
      <c r="A1518" s="3">
        <v>34339</v>
      </c>
      <c r="B1518" s="8">
        <v>8.8391502276176023E-3</v>
      </c>
      <c r="C1518" s="6">
        <f t="shared" si="92"/>
        <v>-3.8754054864476375E-3</v>
      </c>
      <c r="D1518" s="7">
        <f t="shared" si="95"/>
        <v>2.7262356715848867E-5</v>
      </c>
      <c r="E1518" s="14">
        <f t="shared" si="93"/>
        <v>9.9591060528552351</v>
      </c>
      <c r="G1518"/>
      <c r="H1518" s="5">
        <f t="shared" si="94"/>
        <v>0.52213366790362092</v>
      </c>
    </row>
    <row r="1519" spans="1:8" s="5" customFormat="1" x14ac:dyDescent="0.2">
      <c r="A1519" s="3">
        <v>34340</v>
      </c>
      <c r="B1519" s="8">
        <v>8.8713950495798964E-3</v>
      </c>
      <c r="C1519" s="6">
        <f t="shared" si="92"/>
        <v>3.6479549653479488E-3</v>
      </c>
      <c r="D1519" s="7">
        <f t="shared" si="95"/>
        <v>2.687767164361156E-5</v>
      </c>
      <c r="E1519" s="14">
        <f t="shared" si="93"/>
        <v>10.029098288613184</v>
      </c>
      <c r="G1519"/>
      <c r="H1519" s="5">
        <f t="shared" si="94"/>
        <v>0.51843680081193655</v>
      </c>
    </row>
    <row r="1520" spans="1:8" s="5" customFormat="1" x14ac:dyDescent="0.2">
      <c r="A1520" s="3">
        <v>34341</v>
      </c>
      <c r="B1520" s="8">
        <v>8.9390962671905706E-3</v>
      </c>
      <c r="C1520" s="6">
        <f t="shared" si="92"/>
        <v>7.6314060226503073E-3</v>
      </c>
      <c r="D1520" s="7">
        <f t="shared" si="95"/>
        <v>2.6451308636074147E-5</v>
      </c>
      <c r="E1520" s="14">
        <f t="shared" si="93"/>
        <v>8.3384855816301844</v>
      </c>
      <c r="G1520"/>
      <c r="H1520" s="5">
        <f t="shared" si="94"/>
        <v>0.5143083572728927</v>
      </c>
    </row>
    <row r="1521" spans="1:8" s="5" customFormat="1" x14ac:dyDescent="0.2">
      <c r="A1521" s="3">
        <v>34344</v>
      </c>
      <c r="B1521" s="8">
        <v>8.8969862597737797E-3</v>
      </c>
      <c r="C1521" s="6">
        <f t="shared" si="92"/>
        <v>-4.7107678626695697E-3</v>
      </c>
      <c r="D1521" s="7">
        <f t="shared" si="95"/>
        <v>2.7450035668169762E-5</v>
      </c>
      <c r="E1521" s="14">
        <f t="shared" si="93"/>
        <v>9.6947166782048555</v>
      </c>
      <c r="G1521"/>
      <c r="H1521" s="5">
        <f t="shared" si="94"/>
        <v>0.52392781628932206</v>
      </c>
    </row>
    <row r="1522" spans="1:8" s="5" customFormat="1" x14ac:dyDescent="0.2">
      <c r="A1522" s="3">
        <v>34345</v>
      </c>
      <c r="B1522" s="8">
        <v>8.9051978512521748E-3</v>
      </c>
      <c r="C1522" s="6">
        <f t="shared" si="92"/>
        <v>9.2296326403496734E-4</v>
      </c>
      <c r="D1522" s="7">
        <f t="shared" si="95"/>
        <v>2.728481090594472E-5</v>
      </c>
      <c r="E1522" s="14">
        <f t="shared" si="93"/>
        <v>10.477959310513997</v>
      </c>
      <c r="G1522"/>
      <c r="H1522" s="5">
        <f t="shared" si="94"/>
        <v>0.52234864703514572</v>
      </c>
    </row>
    <row r="1523" spans="1:8" s="5" customFormat="1" x14ac:dyDescent="0.2">
      <c r="A1523" s="3">
        <v>34346</v>
      </c>
      <c r="B1523" s="8">
        <v>8.9043688952828038E-3</v>
      </c>
      <c r="C1523" s="6">
        <f t="shared" si="92"/>
        <v>-9.3086754861308765E-5</v>
      </c>
      <c r="D1523" s="7">
        <f t="shared" si="95"/>
        <v>2.6454305966090694E-5</v>
      </c>
      <c r="E1523" s="14">
        <f t="shared" si="93"/>
        <v>10.539764065099048</v>
      </c>
      <c r="G1523"/>
      <c r="H1523" s="5">
        <f t="shared" si="94"/>
        <v>0.51433749587299871</v>
      </c>
    </row>
    <row r="1524" spans="1:8" s="5" customFormat="1" x14ac:dyDescent="0.2">
      <c r="A1524" s="3">
        <v>34347</v>
      </c>
      <c r="B1524" s="8">
        <v>8.9395200968889563E-3</v>
      </c>
      <c r="C1524" s="6">
        <f t="shared" si="92"/>
        <v>3.9476353708542229E-3</v>
      </c>
      <c r="D1524" s="7">
        <f t="shared" si="95"/>
        <v>2.5623402280586879E-5</v>
      </c>
      <c r="E1524" s="14">
        <f t="shared" si="93"/>
        <v>9.963817282867657</v>
      </c>
      <c r="G1524"/>
      <c r="H1524" s="5">
        <f t="shared" si="94"/>
        <v>0.5061956368894035</v>
      </c>
    </row>
    <row r="1525" spans="1:8" s="5" customFormat="1" x14ac:dyDescent="0.2">
      <c r="A1525" s="3">
        <v>34348</v>
      </c>
      <c r="B1525" s="8">
        <v>8.9890193108670968E-3</v>
      </c>
      <c r="C1525" s="6">
        <f t="shared" si="92"/>
        <v>5.5371220649044362E-3</v>
      </c>
      <c r="D1525" s="7">
        <f t="shared" si="95"/>
        <v>2.5307965728990114E-5</v>
      </c>
      <c r="E1525" s="14">
        <f t="shared" si="93"/>
        <v>9.3729261213961017</v>
      </c>
      <c r="G1525"/>
      <c r="H1525" s="5">
        <f t="shared" si="94"/>
        <v>0.50307023097168169</v>
      </c>
    </row>
    <row r="1526" spans="1:8" s="5" customFormat="1" x14ac:dyDescent="0.2">
      <c r="A1526" s="3">
        <v>34351</v>
      </c>
      <c r="B1526" s="8">
        <v>8.9868909600666815E-3</v>
      </c>
      <c r="C1526" s="6">
        <f t="shared" si="92"/>
        <v>-2.3677230260727965E-4</v>
      </c>
      <c r="D1526" s="7">
        <f t="shared" si="95"/>
        <v>2.5476114158837421E-5</v>
      </c>
      <c r="E1526" s="14">
        <f t="shared" si="93"/>
        <v>10.575568707765843</v>
      </c>
      <c r="G1526"/>
      <c r="H1526" s="5">
        <f t="shared" si="94"/>
        <v>0.50473868643920505</v>
      </c>
    </row>
    <row r="1527" spans="1:8" s="5" customFormat="1" x14ac:dyDescent="0.2">
      <c r="A1527" s="3">
        <v>34352</v>
      </c>
      <c r="B1527" s="8">
        <v>9.0370145169871539E-3</v>
      </c>
      <c r="C1527" s="6">
        <f t="shared" si="92"/>
        <v>5.5774079315301399E-3</v>
      </c>
      <c r="D1527" s="7">
        <f t="shared" si="95"/>
        <v>2.4677433729991594E-5</v>
      </c>
      <c r="E1527" s="14">
        <f t="shared" si="93"/>
        <v>9.3490575624000698</v>
      </c>
      <c r="G1527"/>
      <c r="H1527" s="5">
        <f t="shared" si="94"/>
        <v>0.49676386472841999</v>
      </c>
    </row>
    <row r="1528" spans="1:8" s="5" customFormat="1" x14ac:dyDescent="0.2">
      <c r="A1528" s="3">
        <v>34353</v>
      </c>
      <c r="B1528" s="8">
        <v>9.0257114518959344E-3</v>
      </c>
      <c r="C1528" s="6">
        <f t="shared" si="92"/>
        <v>-1.2507521228357944E-3</v>
      </c>
      <c r="D1528" s="7">
        <f t="shared" si="95"/>
        <v>2.487946129830594E-5</v>
      </c>
      <c r="E1528" s="14">
        <f t="shared" si="93"/>
        <v>10.538589536156156</v>
      </c>
      <c r="G1528"/>
      <c r="H1528" s="5">
        <f t="shared" si="94"/>
        <v>0.49879315651185452</v>
      </c>
    </row>
    <row r="1529" spans="1:8" s="5" customFormat="1" x14ac:dyDescent="0.2">
      <c r="A1529" s="3">
        <v>34354</v>
      </c>
      <c r="B1529" s="8">
        <v>8.9680964738207899E-3</v>
      </c>
      <c r="C1529" s="6">
        <f t="shared" si="92"/>
        <v>-6.3834278751556872E-3</v>
      </c>
      <c r="D1529" s="7">
        <f t="shared" si="95"/>
        <v>2.4146917648346222E-5</v>
      </c>
      <c r="E1529" s="14">
        <f t="shared" si="93"/>
        <v>8.9438443813254764</v>
      </c>
      <c r="G1529"/>
      <c r="H1529" s="5">
        <f t="shared" si="94"/>
        <v>0.49139513274295077</v>
      </c>
    </row>
    <row r="1530" spans="1:8" s="5" customFormat="1" x14ac:dyDescent="0.2">
      <c r="A1530" s="3">
        <v>34355</v>
      </c>
      <c r="B1530" s="8">
        <v>8.9917632702867616E-3</v>
      </c>
      <c r="C1530" s="6">
        <f t="shared" si="92"/>
        <v>2.6389988706141286E-3</v>
      </c>
      <c r="D1530" s="7">
        <f t="shared" si="95"/>
        <v>2.466851689534218E-5</v>
      </c>
      <c r="E1530" s="14">
        <f t="shared" si="93"/>
        <v>10.327666827102039</v>
      </c>
      <c r="G1530"/>
      <c r="H1530" s="5">
        <f t="shared" si="94"/>
        <v>0.49667410739178036</v>
      </c>
    </row>
    <row r="1531" spans="1:8" s="5" customFormat="1" x14ac:dyDescent="0.2">
      <c r="A1531" s="3">
        <v>34358</v>
      </c>
      <c r="B1531" s="8">
        <v>8.9480509573575413E-3</v>
      </c>
      <c r="C1531" s="6">
        <f t="shared" si="92"/>
        <v>-4.8613727491767303E-3</v>
      </c>
      <c r="D1531" s="7">
        <f t="shared" si="95"/>
        <v>2.4112263156959472E-5</v>
      </c>
      <c r="E1531" s="14">
        <f t="shared" si="93"/>
        <v>9.652668607014304</v>
      </c>
      <c r="G1531"/>
      <c r="H1531" s="5">
        <f t="shared" si="94"/>
        <v>0.49104239284362683</v>
      </c>
    </row>
    <row r="1532" spans="1:8" s="5" customFormat="1" x14ac:dyDescent="0.2">
      <c r="A1532" s="3">
        <v>34359</v>
      </c>
      <c r="B1532" s="8">
        <v>9.004269594388532E-3</v>
      </c>
      <c r="C1532" s="6">
        <f t="shared" si="92"/>
        <v>6.2827801606074769E-3</v>
      </c>
      <c r="D1532" s="7">
        <f t="shared" si="95"/>
        <v>2.4097203313241737E-5</v>
      </c>
      <c r="E1532" s="14">
        <f t="shared" si="93"/>
        <v>8.9953273102067968</v>
      </c>
      <c r="G1532"/>
      <c r="H1532" s="5">
        <f t="shared" si="94"/>
        <v>0.49088902323480138</v>
      </c>
    </row>
    <row r="1533" spans="1:8" s="5" customFormat="1" x14ac:dyDescent="0.2">
      <c r="A1533" s="3">
        <v>34360</v>
      </c>
      <c r="B1533" s="8">
        <v>9.0701393648617776E-3</v>
      </c>
      <c r="C1533" s="6">
        <f t="shared" si="92"/>
        <v>7.3153929680532569E-3</v>
      </c>
      <c r="D1533" s="7">
        <f t="shared" si="95"/>
        <v>2.458031043661265E-5</v>
      </c>
      <c r="E1533" s="14">
        <f t="shared" si="93"/>
        <v>8.4364168010502354</v>
      </c>
      <c r="G1533"/>
      <c r="H1533" s="5">
        <f t="shared" si="94"/>
        <v>0.49578534101577315</v>
      </c>
    </row>
    <row r="1534" spans="1:8" s="5" customFormat="1" x14ac:dyDescent="0.2">
      <c r="A1534" s="3">
        <v>34361</v>
      </c>
      <c r="B1534" s="8">
        <v>9.1262580054894769E-3</v>
      </c>
      <c r="C1534" s="6">
        <f t="shared" si="92"/>
        <v>6.1871861467868968E-3</v>
      </c>
      <c r="D1534" s="7">
        <f t="shared" si="95"/>
        <v>2.5489417498358787E-5</v>
      </c>
      <c r="E1534" s="14">
        <f t="shared" si="93"/>
        <v>9.0753975550892747</v>
      </c>
      <c r="G1534"/>
      <c r="H1534" s="5">
        <f t="shared" si="94"/>
        <v>0.50487045366468797</v>
      </c>
    </row>
    <row r="1535" spans="1:8" s="5" customFormat="1" x14ac:dyDescent="0.2">
      <c r="A1535" s="3">
        <v>34362</v>
      </c>
      <c r="B1535" s="8">
        <v>9.1382826070538475E-3</v>
      </c>
      <c r="C1535" s="6">
        <f t="shared" si="92"/>
        <v>1.3175829082563478E-3</v>
      </c>
      <c r="D1535" s="7">
        <f t="shared" si="95"/>
        <v>2.589132870429765E-5</v>
      </c>
      <c r="E1535" s="14">
        <f t="shared" si="93"/>
        <v>10.494552014485169</v>
      </c>
      <c r="G1535"/>
      <c r="H1535" s="5">
        <f t="shared" si="94"/>
        <v>0.5088352258275527</v>
      </c>
    </row>
    <row r="1536" spans="1:8" s="5" customFormat="1" x14ac:dyDescent="0.2">
      <c r="A1536" s="3">
        <v>34365</v>
      </c>
      <c r="B1536" s="8">
        <v>9.1991260453552336E-3</v>
      </c>
      <c r="C1536" s="6">
        <f t="shared" si="92"/>
        <v>6.6580823681706962E-3</v>
      </c>
      <c r="D1536" s="7">
        <f t="shared" si="95"/>
        <v>2.5132385813108857E-5</v>
      </c>
      <c r="E1536" s="14">
        <f t="shared" si="93"/>
        <v>8.8274912515310362</v>
      </c>
      <c r="G1536"/>
      <c r="H1536" s="5">
        <f t="shared" si="94"/>
        <v>0.5013221101558244</v>
      </c>
    </row>
    <row r="1537" spans="1:8" s="5" customFormat="1" x14ac:dyDescent="0.2">
      <c r="A1537" s="3">
        <v>34366</v>
      </c>
      <c r="B1537" s="8">
        <v>9.2521608417888007E-3</v>
      </c>
      <c r="C1537" s="6">
        <f t="shared" si="92"/>
        <v>5.7651994517832579E-3</v>
      </c>
      <c r="D1537" s="7">
        <f t="shared" si="95"/>
        <v>2.5735563441691101E-5</v>
      </c>
      <c r="E1537" s="14">
        <f t="shared" si="93"/>
        <v>9.2761350006728023</v>
      </c>
      <c r="G1537"/>
      <c r="H1537" s="5">
        <f t="shared" si="94"/>
        <v>0.50730231067570641</v>
      </c>
    </row>
    <row r="1538" spans="1:8" s="5" customFormat="1" x14ac:dyDescent="0.2">
      <c r="A1538" s="3">
        <v>34367</v>
      </c>
      <c r="B1538" s="8">
        <v>9.2580037664783434E-3</v>
      </c>
      <c r="C1538" s="6">
        <f t="shared" si="92"/>
        <v>6.3152000807770018E-4</v>
      </c>
      <c r="D1538" s="7">
        <f t="shared" si="95"/>
        <v>2.5971269859834249E-5</v>
      </c>
      <c r="E1538" s="14">
        <f t="shared" si="93"/>
        <v>10.543163532316889</v>
      </c>
      <c r="G1538"/>
      <c r="H1538" s="5">
        <f t="shared" si="94"/>
        <v>0.50962015128754723</v>
      </c>
    </row>
    <row r="1539" spans="1:8" s="5" customFormat="1" x14ac:dyDescent="0.2">
      <c r="A1539" s="3">
        <v>34368</v>
      </c>
      <c r="B1539" s="8">
        <v>9.2436341720656921E-3</v>
      </c>
      <c r="C1539" s="6">
        <f t="shared" ref="C1539:C1602" si="96">(B1539-B1538)/B1538</f>
        <v>-1.5521266544177795E-3</v>
      </c>
      <c r="D1539" s="7">
        <f t="shared" si="95"/>
        <v>2.5167801150608136E-5</v>
      </c>
      <c r="E1539" s="14">
        <f t="shared" si="93"/>
        <v>10.494223712946873</v>
      </c>
      <c r="G1539"/>
      <c r="H1539" s="5">
        <f t="shared" si="94"/>
        <v>0.50167520519364062</v>
      </c>
    </row>
    <row r="1540" spans="1:8" s="5" customFormat="1" x14ac:dyDescent="0.2">
      <c r="A1540" s="3">
        <v>34369</v>
      </c>
      <c r="B1540" s="8">
        <v>9.1665417478638874E-3</v>
      </c>
      <c r="C1540" s="6">
        <f t="shared" si="96"/>
        <v>-8.3400557363875784E-3</v>
      </c>
      <c r="D1540" s="7">
        <f t="shared" si="95"/>
        <v>2.4452738461923927E-5</v>
      </c>
      <c r="E1540" s="14">
        <f t="shared" ref="E1540:E1603" si="97">-LN(D1540)-C1540*C1540/D1540</f>
        <v>7.7742391003419922</v>
      </c>
      <c r="G1540"/>
      <c r="H1540" s="5">
        <f t="shared" si="94"/>
        <v>0.49449710274099606</v>
      </c>
    </row>
    <row r="1541" spans="1:8" s="5" customFormat="1" x14ac:dyDescent="0.2">
      <c r="A1541" s="3">
        <v>34372</v>
      </c>
      <c r="B1541" s="8">
        <v>9.2128801431127019E-3</v>
      </c>
      <c r="C1541" s="6">
        <f t="shared" si="96"/>
        <v>5.055166552818343E-3</v>
      </c>
      <c r="D1541" s="7">
        <f t="shared" si="95"/>
        <v>2.5869868287226494E-5</v>
      </c>
      <c r="E1541" s="14">
        <f t="shared" si="97"/>
        <v>9.5746141430648102</v>
      </c>
      <c r="G1541"/>
      <c r="H1541" s="5">
        <f t="shared" ref="H1541:H1604" si="98">SQRT(D1541)*100</f>
        <v>0.50862430424849436</v>
      </c>
    </row>
    <row r="1542" spans="1:8" s="5" customFormat="1" x14ac:dyDescent="0.2">
      <c r="A1542" s="3">
        <v>34373</v>
      </c>
      <c r="B1542" s="8">
        <v>9.2026825633382998E-3</v>
      </c>
      <c r="C1542" s="6">
        <f t="shared" si="96"/>
        <v>-1.1068829308525754E-3</v>
      </c>
      <c r="D1542" s="7">
        <f t="shared" ref="D1542:D1605" si="99">$J$1*D1541+(1-$J$1)*C1541*C1541</f>
        <v>2.5859966197220017E-5</v>
      </c>
      <c r="E1542" s="14">
        <f t="shared" si="97"/>
        <v>10.515436633138968</v>
      </c>
      <c r="G1542"/>
      <c r="H1542" s="5">
        <f t="shared" si="98"/>
        <v>0.50852695304398587</v>
      </c>
    </row>
    <row r="1543" spans="1:8" s="5" customFormat="1" x14ac:dyDescent="0.2">
      <c r="A1543" s="3">
        <v>34374</v>
      </c>
      <c r="B1543" s="8">
        <v>9.268764412705497E-3</v>
      </c>
      <c r="C1543" s="6">
        <f t="shared" si="96"/>
        <v>7.1807159393343029E-3</v>
      </c>
      <c r="D1543" s="7">
        <f t="shared" si="99"/>
        <v>2.5085958616202302E-5</v>
      </c>
      <c r="E1543" s="14">
        <f t="shared" si="97"/>
        <v>8.5377623409185652</v>
      </c>
      <c r="G1543"/>
      <c r="H1543" s="5">
        <f t="shared" si="98"/>
        <v>0.50085884854120621</v>
      </c>
    </row>
    <row r="1544" spans="1:8" s="5" customFormat="1" x14ac:dyDescent="0.2">
      <c r="A1544" s="3">
        <v>34375</v>
      </c>
      <c r="B1544" s="8">
        <v>9.2203339296362558E-3</v>
      </c>
      <c r="C1544" s="6">
        <f t="shared" si="96"/>
        <v>-5.2251282816999159E-3</v>
      </c>
      <c r="D1544" s="7">
        <f t="shared" si="99"/>
        <v>2.5917838875419056E-5</v>
      </c>
      <c r="E1544" s="14">
        <f t="shared" si="97"/>
        <v>9.5071746647330038</v>
      </c>
      <c r="G1544"/>
      <c r="H1544" s="5">
        <f t="shared" si="98"/>
        <v>0.50909565776403021</v>
      </c>
    </row>
    <row r="1545" spans="1:8" s="5" customFormat="1" x14ac:dyDescent="0.2">
      <c r="A1545" s="3">
        <v>34376</v>
      </c>
      <c r="B1545" s="8">
        <v>9.2865653857610968E-3</v>
      </c>
      <c r="C1545" s="6">
        <f t="shared" si="96"/>
        <v>7.1831949504516258E-3</v>
      </c>
      <c r="D1545" s="7">
        <f t="shared" si="99"/>
        <v>2.5961327175488603E-5</v>
      </c>
      <c r="E1545" s="14">
        <f t="shared" si="97"/>
        <v>8.5713966912166892</v>
      </c>
      <c r="G1545"/>
      <c r="H1545" s="5">
        <f t="shared" si="98"/>
        <v>0.50952259199655314</v>
      </c>
    </row>
    <row r="1546" spans="1:8" s="5" customFormat="1" x14ac:dyDescent="0.2">
      <c r="A1546" s="3">
        <v>34379</v>
      </c>
      <c r="B1546" s="8">
        <v>9.6054381557558743E-3</v>
      </c>
      <c r="C1546" s="6">
        <f t="shared" si="96"/>
        <v>3.4336997237288475E-2</v>
      </c>
      <c r="D1546" s="7">
        <f t="shared" si="99"/>
        <v>2.6766822749856655E-5</v>
      </c>
      <c r="E1546" s="14">
        <f t="shared" si="97"/>
        <v>-33.51981589680296</v>
      </c>
      <c r="G1546"/>
      <c r="H1546" s="5">
        <f t="shared" si="98"/>
        <v>0.51736662773952335</v>
      </c>
    </row>
    <row r="1547" spans="1:8" s="5" customFormat="1" x14ac:dyDescent="0.2">
      <c r="A1547" s="3">
        <v>34380</v>
      </c>
      <c r="B1547" s="8">
        <v>9.6138226390016981E-3</v>
      </c>
      <c r="C1547" s="6">
        <f t="shared" si="96"/>
        <v>8.7288920191521866E-4</v>
      </c>
      <c r="D1547" s="7">
        <f t="shared" si="99"/>
        <v>6.2970112786274435E-5</v>
      </c>
      <c r="E1547" s="14">
        <f t="shared" si="97"/>
        <v>9.6607503889131277</v>
      </c>
      <c r="G1547"/>
      <c r="H1547" s="5">
        <f t="shared" si="98"/>
        <v>0.79353709923528115</v>
      </c>
    </row>
    <row r="1548" spans="1:8" s="5" customFormat="1" x14ac:dyDescent="0.2">
      <c r="A1548" s="3">
        <v>34381</v>
      </c>
      <c r="B1548" s="8">
        <v>9.6394462130747014E-3</v>
      </c>
      <c r="C1548" s="6">
        <f t="shared" si="96"/>
        <v>2.6652846672095558E-3</v>
      </c>
      <c r="D1548" s="7">
        <f t="shared" si="99"/>
        <v>6.1015575020509511E-5</v>
      </c>
      <c r="E1548" s="14">
        <f t="shared" si="97"/>
        <v>9.587956332037745</v>
      </c>
      <c r="G1548"/>
      <c r="H1548" s="5">
        <f t="shared" si="98"/>
        <v>0.7811246700784038</v>
      </c>
    </row>
    <row r="1549" spans="1:8" s="5" customFormat="1" x14ac:dyDescent="0.2">
      <c r="A1549" s="3">
        <v>34382</v>
      </c>
      <c r="B1549" s="8">
        <v>9.6023278370514064E-3</v>
      </c>
      <c r="C1549" s="6">
        <f t="shared" si="96"/>
        <v>-3.8506751532000442E-3</v>
      </c>
      <c r="D1549" s="7">
        <f t="shared" si="99"/>
        <v>5.932170264458959E-5</v>
      </c>
      <c r="E1549" s="14">
        <f t="shared" si="97"/>
        <v>9.4825813000887429</v>
      </c>
      <c r="G1549"/>
      <c r="H1549" s="5">
        <f t="shared" si="98"/>
        <v>0.77020583381710106</v>
      </c>
    </row>
    <row r="1550" spans="1:8" s="5" customFormat="1" x14ac:dyDescent="0.2">
      <c r="A1550" s="3">
        <v>34383</v>
      </c>
      <c r="B1550" s="8">
        <v>9.6010161386730422E-3</v>
      </c>
      <c r="C1550" s="6">
        <f t="shared" si="96"/>
        <v>-1.3660212404984618E-4</v>
      </c>
      <c r="D1550" s="7">
        <f t="shared" si="99"/>
        <v>5.792373192619557E-5</v>
      </c>
      <c r="E1550" s="14">
        <f t="shared" si="97"/>
        <v>9.7560612293614959</v>
      </c>
      <c r="G1550"/>
      <c r="H1550" s="5">
        <f t="shared" si="98"/>
        <v>0.76107642143345611</v>
      </c>
    </row>
    <row r="1551" spans="1:8" s="5" customFormat="1" x14ac:dyDescent="0.2">
      <c r="A1551" s="3">
        <v>34386</v>
      </c>
      <c r="B1551" s="8">
        <v>9.4050906919459585E-3</v>
      </c>
      <c r="C1551" s="6">
        <f t="shared" si="96"/>
        <v>-2.0406740692570337E-2</v>
      </c>
      <c r="D1551" s="7">
        <f t="shared" si="99"/>
        <v>5.610439474772375E-5</v>
      </c>
      <c r="E1551" s="14">
        <f t="shared" si="97"/>
        <v>2.3657929229918784</v>
      </c>
      <c r="G1551"/>
      <c r="H1551" s="5">
        <f t="shared" si="98"/>
        <v>0.74902866932931045</v>
      </c>
    </row>
    <row r="1552" spans="1:8" s="5" customFormat="1" x14ac:dyDescent="0.2">
      <c r="A1552" s="3">
        <v>34387</v>
      </c>
      <c r="B1552" s="8">
        <v>9.494377839005138E-3</v>
      </c>
      <c r="C1552" s="6">
        <f t="shared" si="96"/>
        <v>9.4934913424748191E-3</v>
      </c>
      <c r="D1552" s="7">
        <f t="shared" si="99"/>
        <v>6.7425734415858422E-5</v>
      </c>
      <c r="E1552" s="14">
        <f t="shared" si="97"/>
        <v>8.2678075461091574</v>
      </c>
      <c r="G1552"/>
      <c r="H1552" s="5">
        <f t="shared" si="98"/>
        <v>0.82113174592058258</v>
      </c>
    </row>
    <row r="1553" spans="1:8" s="5" customFormat="1" x14ac:dyDescent="0.2">
      <c r="A1553" s="3">
        <v>34388</v>
      </c>
      <c r="B1553" s="8">
        <v>9.4573411957901039E-3</v>
      </c>
      <c r="C1553" s="6">
        <f t="shared" si="96"/>
        <v>-3.9009026018407213E-3</v>
      </c>
      <c r="D1553" s="7">
        <f t="shared" si="99"/>
        <v>6.8138972882488929E-5</v>
      </c>
      <c r="E1553" s="14">
        <f t="shared" si="97"/>
        <v>9.3706376138356315</v>
      </c>
      <c r="G1553"/>
      <c r="H1553" s="5">
        <f t="shared" si="98"/>
        <v>0.82546334190252768</v>
      </c>
    </row>
    <row r="1554" spans="1:8" s="5" customFormat="1" x14ac:dyDescent="0.2">
      <c r="A1554" s="3">
        <v>34389</v>
      </c>
      <c r="B1554" s="8">
        <v>9.5167396629797351E-3</v>
      </c>
      <c r="C1554" s="6">
        <f t="shared" si="96"/>
        <v>6.2806729671624987E-3</v>
      </c>
      <c r="D1554" s="7">
        <f t="shared" si="99"/>
        <v>6.6476202505690688E-5</v>
      </c>
      <c r="E1554" s="14">
        <f t="shared" si="97"/>
        <v>9.0252684215022665</v>
      </c>
      <c r="G1554"/>
      <c r="H1554" s="5">
        <f t="shared" si="98"/>
        <v>0.81532939665935433</v>
      </c>
    </row>
    <row r="1555" spans="1:8" s="5" customFormat="1" x14ac:dyDescent="0.2">
      <c r="A1555" s="3">
        <v>34390</v>
      </c>
      <c r="B1555" s="8">
        <v>9.5537630429956347E-3</v>
      </c>
      <c r="C1555" s="6">
        <f t="shared" si="96"/>
        <v>3.8903428408282609E-3</v>
      </c>
      <c r="D1555" s="7">
        <f t="shared" si="99"/>
        <v>6.5626959095853109E-5</v>
      </c>
      <c r="E1555" s="14">
        <f t="shared" si="97"/>
        <v>9.4009058418868019</v>
      </c>
      <c r="G1555"/>
      <c r="H1555" s="5">
        <f t="shared" si="98"/>
        <v>0.81010467901286121</v>
      </c>
    </row>
    <row r="1556" spans="1:8" s="5" customFormat="1" x14ac:dyDescent="0.2">
      <c r="A1556" s="3">
        <v>34393</v>
      </c>
      <c r="B1556" s="8">
        <v>9.6005917159763306E-3</v>
      </c>
      <c r="C1556" s="6">
        <f t="shared" si="96"/>
        <v>4.9015945622629328E-3</v>
      </c>
      <c r="D1556" s="7">
        <f t="shared" si="99"/>
        <v>6.4040529467036759E-5</v>
      </c>
      <c r="E1556" s="14">
        <f t="shared" si="97"/>
        <v>9.2808315255309974</v>
      </c>
      <c r="G1556"/>
      <c r="H1556" s="5">
        <f t="shared" si="98"/>
        <v>0.80025326907821348</v>
      </c>
    </row>
    <row r="1557" spans="1:8" s="5" customFormat="1" x14ac:dyDescent="0.2">
      <c r="A1557" s="3">
        <v>34394</v>
      </c>
      <c r="B1557" s="8">
        <v>9.539327507035995E-3</v>
      </c>
      <c r="C1557" s="6">
        <f t="shared" si="96"/>
        <v>-6.3812951068824173E-3</v>
      </c>
      <c r="D1557" s="7">
        <f t="shared" si="99"/>
        <v>6.278328906637263E-5</v>
      </c>
      <c r="E1557" s="14">
        <f t="shared" si="97"/>
        <v>9.0272266196542841</v>
      </c>
      <c r="G1557"/>
      <c r="H1557" s="5">
        <f t="shared" si="98"/>
        <v>0.79235906675176393</v>
      </c>
    </row>
    <row r="1558" spans="1:8" s="5" customFormat="1" x14ac:dyDescent="0.2">
      <c r="A1558" s="3">
        <v>34395</v>
      </c>
      <c r="B1558" s="8">
        <v>9.6452328159645235E-3</v>
      </c>
      <c r="C1558" s="6">
        <f t="shared" si="96"/>
        <v>1.1101968021374158E-2</v>
      </c>
      <c r="D1558" s="7">
        <f t="shared" si="99"/>
        <v>6.2090104965643297E-5</v>
      </c>
      <c r="E1558" s="14">
        <f t="shared" si="97"/>
        <v>7.7018460418322414</v>
      </c>
      <c r="G1558"/>
      <c r="H1558" s="5">
        <f t="shared" si="98"/>
        <v>0.78797274677264895</v>
      </c>
    </row>
    <row r="1559" spans="1:8" s="5" customFormat="1" x14ac:dyDescent="0.2">
      <c r="A1559" s="3">
        <v>34396</v>
      </c>
      <c r="B1559" s="8">
        <v>9.6467291098163571E-3</v>
      </c>
      <c r="C1559" s="6">
        <f t="shared" si="96"/>
        <v>1.5513299475332549E-4</v>
      </c>
      <c r="D1559" s="7">
        <f t="shared" si="99"/>
        <v>6.4011822493515604E-5</v>
      </c>
      <c r="E1559" s="14">
        <f t="shared" si="97"/>
        <v>9.6560667995593494</v>
      </c>
      <c r="G1559"/>
      <c r="H1559" s="5">
        <f t="shared" si="98"/>
        <v>0.80007388717240113</v>
      </c>
    </row>
    <row r="1560" spans="1:8" s="5" customFormat="1" x14ac:dyDescent="0.2">
      <c r="A1560" s="3">
        <v>34397</v>
      </c>
      <c r="B1560" s="8">
        <v>9.4673248360716139E-3</v>
      </c>
      <c r="C1560" s="6">
        <f t="shared" si="96"/>
        <v>-1.8597420089487567E-2</v>
      </c>
      <c r="D1560" s="7">
        <f t="shared" si="99"/>
        <v>6.200137158969111E-5</v>
      </c>
      <c r="E1560" s="14">
        <f t="shared" si="97"/>
        <v>4.1100252958033483</v>
      </c>
      <c r="G1560"/>
      <c r="H1560" s="5">
        <f t="shared" si="98"/>
        <v>0.78740949695626039</v>
      </c>
    </row>
    <row r="1561" spans="1:8" s="5" customFormat="1" x14ac:dyDescent="0.2">
      <c r="A1561" s="3">
        <v>34400</v>
      </c>
      <c r="B1561" s="8">
        <v>9.4627459650674338E-3</v>
      </c>
      <c r="C1561" s="6">
        <f t="shared" si="96"/>
        <v>-4.8364993104853433E-4</v>
      </c>
      <c r="D1561" s="7">
        <f t="shared" si="99"/>
        <v>7.0920139485965481E-5</v>
      </c>
      <c r="E1561" s="14">
        <f t="shared" si="97"/>
        <v>9.5506577907802299</v>
      </c>
      <c r="G1561"/>
      <c r="H1561" s="5">
        <f t="shared" si="98"/>
        <v>0.84214095902031449</v>
      </c>
    </row>
    <row r="1562" spans="1:8" s="5" customFormat="1" x14ac:dyDescent="0.2">
      <c r="A1562" s="3">
        <v>34401</v>
      </c>
      <c r="B1562" s="8">
        <v>9.4995946643083497E-3</v>
      </c>
      <c r="C1562" s="6">
        <f t="shared" si="96"/>
        <v>3.8940809968846459E-3</v>
      </c>
      <c r="D1562" s="7">
        <f t="shared" si="99"/>
        <v>6.8699227428649468E-5</v>
      </c>
      <c r="E1562" s="14">
        <f t="shared" si="97"/>
        <v>9.3650442588378695</v>
      </c>
      <c r="G1562"/>
      <c r="H1562" s="5">
        <f t="shared" si="98"/>
        <v>0.82884997091542123</v>
      </c>
    </row>
    <row r="1563" spans="1:8" s="5" customFormat="1" x14ac:dyDescent="0.2">
      <c r="A1563" s="3">
        <v>34402</v>
      </c>
      <c r="B1563" s="8">
        <v>9.4466637076490619E-3</v>
      </c>
      <c r="C1563" s="6">
        <f t="shared" si="96"/>
        <v>-5.5719173848710422E-3</v>
      </c>
      <c r="D1563" s="7">
        <f t="shared" si="99"/>
        <v>6.7017183543167602E-5</v>
      </c>
      <c r="E1563" s="14">
        <f t="shared" si="97"/>
        <v>9.1473032480411849</v>
      </c>
      <c r="G1563"/>
      <c r="H1563" s="5">
        <f t="shared" si="98"/>
        <v>0.81864023565402411</v>
      </c>
    </row>
    <row r="1564" spans="1:8" s="5" customFormat="1" x14ac:dyDescent="0.2">
      <c r="A1564" s="3">
        <v>34403</v>
      </c>
      <c r="B1564" s="8">
        <v>9.4652327637006484E-3</v>
      </c>
      <c r="C1564" s="6">
        <f t="shared" si="96"/>
        <v>1.9656734510990325E-3</v>
      </c>
      <c r="D1564" s="7">
        <f t="shared" si="99"/>
        <v>6.5887002188683277E-5</v>
      </c>
      <c r="E1564" s="14">
        <f t="shared" si="97"/>
        <v>9.5689254508159145</v>
      </c>
      <c r="G1564"/>
      <c r="H1564" s="5">
        <f t="shared" si="98"/>
        <v>0.8117080890854993</v>
      </c>
    </row>
    <row r="1565" spans="1:8" s="5" customFormat="1" x14ac:dyDescent="0.2">
      <c r="A1565" s="3">
        <v>34404</v>
      </c>
      <c r="B1565" s="8">
        <v>9.5175148711169871E-3</v>
      </c>
      <c r="C1565" s="6">
        <f t="shared" si="96"/>
        <v>5.5235944769199538E-3</v>
      </c>
      <c r="D1565" s="7">
        <f t="shared" si="99"/>
        <v>6.3938278476138725E-5</v>
      </c>
      <c r="E1565" s="14">
        <f t="shared" si="97"/>
        <v>9.1804118973488489</v>
      </c>
      <c r="G1565"/>
      <c r="H1565" s="5">
        <f t="shared" si="98"/>
        <v>0.79961414742448567</v>
      </c>
    </row>
    <row r="1566" spans="1:8" s="5" customFormat="1" x14ac:dyDescent="0.2">
      <c r="A1566" s="3">
        <v>34407</v>
      </c>
      <c r="B1566" s="8">
        <v>9.4359049790394937E-3</v>
      </c>
      <c r="C1566" s="6">
        <f t="shared" si="96"/>
        <v>-8.5747060217532898E-3</v>
      </c>
      <c r="D1566" s="7">
        <f t="shared" si="99"/>
        <v>6.2887988174942464E-5</v>
      </c>
      <c r="E1566" s="14">
        <f t="shared" si="97"/>
        <v>8.5050039168303311</v>
      </c>
      <c r="G1566"/>
      <c r="H1566" s="5">
        <f t="shared" si="98"/>
        <v>0.79301947122969474</v>
      </c>
    </row>
    <row r="1567" spans="1:8" s="5" customFormat="1" x14ac:dyDescent="0.2">
      <c r="A1567" s="3">
        <v>34408</v>
      </c>
      <c r="B1567" s="8">
        <v>9.4361756727032783E-3</v>
      </c>
      <c r="C1567" s="6">
        <f t="shared" si="96"/>
        <v>2.8687620783150828E-5</v>
      </c>
      <c r="D1567" s="7">
        <f t="shared" si="99"/>
        <v>6.3222214034817768E-5</v>
      </c>
      <c r="E1567" s="14">
        <f t="shared" si="97"/>
        <v>9.6688418134226861</v>
      </c>
      <c r="G1567"/>
      <c r="H1567" s="5">
        <f t="shared" si="98"/>
        <v>0.79512397797335843</v>
      </c>
    </row>
    <row r="1568" spans="1:8" s="5" customFormat="1" x14ac:dyDescent="0.2">
      <c r="A1568" s="3">
        <v>34409</v>
      </c>
      <c r="B1568" s="8">
        <v>9.4465648854961826E-3</v>
      </c>
      <c r="C1568" s="6">
        <f t="shared" si="96"/>
        <v>1.1009982384026619E-3</v>
      </c>
      <c r="D1568" s="7">
        <f t="shared" si="99"/>
        <v>6.1235841793595637E-5</v>
      </c>
      <c r="E1568" s="14">
        <f t="shared" si="97"/>
        <v>9.6809823404183728</v>
      </c>
      <c r="G1568"/>
      <c r="H1568" s="5">
        <f t="shared" si="98"/>
        <v>0.78253333343440168</v>
      </c>
    </row>
    <row r="1569" spans="1:8" s="5" customFormat="1" x14ac:dyDescent="0.2">
      <c r="A1569" s="3">
        <v>34410</v>
      </c>
      <c r="B1569" s="8">
        <v>9.4530277513363119E-3</v>
      </c>
      <c r="C1569" s="6">
        <f t="shared" si="96"/>
        <v>6.8414983842984302E-4</v>
      </c>
      <c r="D1569" s="7">
        <f t="shared" si="99"/>
        <v>5.9349940524980208E-5</v>
      </c>
      <c r="E1569" s="14">
        <f t="shared" si="97"/>
        <v>9.7241729778450523</v>
      </c>
      <c r="G1569"/>
      <c r="H1569" s="5">
        <f t="shared" si="98"/>
        <v>0.77038912586419728</v>
      </c>
    </row>
    <row r="1570" spans="1:8" s="5" customFormat="1" x14ac:dyDescent="0.2">
      <c r="A1570" s="3">
        <v>34411</v>
      </c>
      <c r="B1570" s="8">
        <v>9.4215600350569684E-3</v>
      </c>
      <c r="C1570" s="6">
        <f t="shared" si="96"/>
        <v>-3.3288505129898775E-3</v>
      </c>
      <c r="D1570" s="7">
        <f t="shared" si="99"/>
        <v>5.7499912725142657E-5</v>
      </c>
      <c r="E1570" s="14">
        <f t="shared" si="97"/>
        <v>9.5710095182946873</v>
      </c>
      <c r="G1570"/>
      <c r="H1570" s="5">
        <f t="shared" si="98"/>
        <v>0.75828696893156922</v>
      </c>
    </row>
    <row r="1571" spans="1:8" s="5" customFormat="1" x14ac:dyDescent="0.2">
      <c r="A1571" s="3">
        <v>34414</v>
      </c>
      <c r="B1571" s="8">
        <v>9.4134897360703806E-3</v>
      </c>
      <c r="C1571" s="6">
        <f t="shared" si="96"/>
        <v>-8.5657778080900086E-4</v>
      </c>
      <c r="D1571" s="7">
        <f t="shared" si="99"/>
        <v>5.6041470415678532E-5</v>
      </c>
      <c r="E1571" s="14">
        <f t="shared" si="97"/>
        <v>9.7763260527788436</v>
      </c>
      <c r="G1571"/>
      <c r="H1571" s="5">
        <f t="shared" si="98"/>
        <v>0.74860851194518574</v>
      </c>
    </row>
    <row r="1572" spans="1:8" s="5" customFormat="1" x14ac:dyDescent="0.2">
      <c r="A1572" s="3">
        <v>34415</v>
      </c>
      <c r="B1572" s="8">
        <v>9.4342384542194253E-3</v>
      </c>
      <c r="C1572" s="6">
        <f t="shared" si="96"/>
        <v>2.2041473173907292E-3</v>
      </c>
      <c r="D1572" s="7">
        <f t="shared" si="99"/>
        <v>5.4303739445161038E-5</v>
      </c>
      <c r="E1572" s="14">
        <f t="shared" si="97"/>
        <v>9.731452810490504</v>
      </c>
      <c r="G1572"/>
      <c r="H1572" s="5">
        <f t="shared" si="98"/>
        <v>0.73691070995854746</v>
      </c>
    </row>
    <row r="1573" spans="1:8" s="5" customFormat="1" x14ac:dyDescent="0.2">
      <c r="A1573" s="3">
        <v>34416</v>
      </c>
      <c r="B1573" s="8">
        <v>9.4054688072721937E-3</v>
      </c>
      <c r="C1573" s="6">
        <f t="shared" si="96"/>
        <v>-3.049493298991659E-3</v>
      </c>
      <c r="D1573" s="7">
        <f t="shared" si="99"/>
        <v>5.2750196957966986E-5</v>
      </c>
      <c r="E1573" s="14">
        <f t="shared" si="97"/>
        <v>9.673651589092719</v>
      </c>
      <c r="G1573"/>
      <c r="H1573" s="5">
        <f t="shared" si="98"/>
        <v>0.72629330822999461</v>
      </c>
    </row>
    <row r="1574" spans="1:8" s="5" customFormat="1" x14ac:dyDescent="0.2">
      <c r="A1574" s="3">
        <v>34417</v>
      </c>
      <c r="B1574" s="8">
        <v>9.4856476759434642E-3</v>
      </c>
      <c r="C1574" s="6">
        <f t="shared" si="96"/>
        <v>8.5247073074419429E-3</v>
      </c>
      <c r="D1574" s="7">
        <f t="shared" si="99"/>
        <v>5.1385003360320109E-5</v>
      </c>
      <c r="E1574" s="14">
        <f t="shared" si="97"/>
        <v>8.4619259911369014</v>
      </c>
      <c r="G1574"/>
      <c r="H1574" s="5">
        <f t="shared" si="98"/>
        <v>0.71683333739663713</v>
      </c>
    </row>
    <row r="1575" spans="1:8" s="5" customFormat="1" x14ac:dyDescent="0.2">
      <c r="A1575" s="3">
        <v>34418</v>
      </c>
      <c r="B1575" s="8">
        <v>9.5345454545454553E-3</v>
      </c>
      <c r="C1575" s="6">
        <f t="shared" si="96"/>
        <v>5.1549224968581346E-3</v>
      </c>
      <c r="D1575" s="7">
        <f t="shared" si="99"/>
        <v>5.2053783127416727E-5</v>
      </c>
      <c r="E1575" s="14">
        <f t="shared" si="97"/>
        <v>9.3527375079801871</v>
      </c>
      <c r="G1575"/>
      <c r="H1575" s="5">
        <f t="shared" si="98"/>
        <v>0.72148307760762298</v>
      </c>
    </row>
    <row r="1576" spans="1:8" s="5" customFormat="1" x14ac:dyDescent="0.2">
      <c r="A1576" s="3">
        <v>34421</v>
      </c>
      <c r="B1576" s="8">
        <v>9.6093693169418768E-3</v>
      </c>
      <c r="C1576" s="6">
        <f t="shared" si="96"/>
        <v>7.8476590995484059E-3</v>
      </c>
      <c r="D1576" s="7">
        <f t="shared" si="99"/>
        <v>5.1253201700370468E-5</v>
      </c>
      <c r="E1576" s="14">
        <f t="shared" si="97"/>
        <v>8.6771343002230914</v>
      </c>
      <c r="G1576"/>
      <c r="H1576" s="5">
        <f t="shared" si="98"/>
        <v>0.71591341445995038</v>
      </c>
    </row>
    <row r="1577" spans="1:8" s="5" customFormat="1" x14ac:dyDescent="0.2">
      <c r="A1577" s="3">
        <v>34422</v>
      </c>
      <c r="B1577" s="8">
        <v>9.6652385447679907E-3</v>
      </c>
      <c r="C1577" s="6">
        <f t="shared" si="96"/>
        <v>5.8140369032974142E-3</v>
      </c>
      <c r="D1577" s="7">
        <f t="shared" si="99"/>
        <v>5.1577843303802397E-5</v>
      </c>
      <c r="E1577" s="14">
        <f t="shared" si="97"/>
        <v>9.2170395698300887</v>
      </c>
      <c r="G1577"/>
      <c r="H1577" s="5">
        <f t="shared" si="98"/>
        <v>0.71817715992505915</v>
      </c>
    </row>
    <row r="1578" spans="1:8" s="5" customFormat="1" x14ac:dyDescent="0.2">
      <c r="A1578" s="3">
        <v>34423</v>
      </c>
      <c r="B1578" s="8">
        <v>9.701276102088166E-3</v>
      </c>
      <c r="C1578" s="6">
        <f t="shared" si="96"/>
        <v>3.7285740184532989E-3</v>
      </c>
      <c r="D1578" s="7">
        <f t="shared" si="99"/>
        <v>5.1019370849181375E-5</v>
      </c>
      <c r="E1578" s="14">
        <f t="shared" si="97"/>
        <v>9.6108152581545188</v>
      </c>
      <c r="G1578"/>
      <c r="H1578" s="5">
        <f t="shared" si="98"/>
        <v>0.71427845305021886</v>
      </c>
    </row>
    <row r="1579" spans="1:8" s="5" customFormat="1" x14ac:dyDescent="0.2">
      <c r="A1579" s="3">
        <v>34424</v>
      </c>
      <c r="B1579" s="8">
        <v>9.7636770976367703E-3</v>
      </c>
      <c r="C1579" s="6">
        <f t="shared" si="96"/>
        <v>6.4322461181341569E-3</v>
      </c>
      <c r="D1579" s="7">
        <f t="shared" si="99"/>
        <v>4.9853177112064996E-5</v>
      </c>
      <c r="E1579" s="14">
        <f t="shared" si="97"/>
        <v>9.0765155237613016</v>
      </c>
      <c r="G1579"/>
      <c r="H1579" s="5">
        <f t="shared" si="98"/>
        <v>0.70606782331490647</v>
      </c>
    </row>
    <row r="1580" spans="1:8" s="5" customFormat="1" x14ac:dyDescent="0.2">
      <c r="A1580" s="3">
        <v>34428</v>
      </c>
      <c r="B1580" s="8">
        <v>9.6825055543610684E-3</v>
      </c>
      <c r="C1580" s="6">
        <f t="shared" si="96"/>
        <v>-8.313624310184212E-3</v>
      </c>
      <c r="D1580" s="7">
        <f t="shared" si="99"/>
        <v>4.9586760656273038E-5</v>
      </c>
      <c r="E1580" s="14">
        <f t="shared" si="97"/>
        <v>8.5179398517092544</v>
      </c>
      <c r="G1580"/>
      <c r="H1580" s="5">
        <f t="shared" si="98"/>
        <v>0.70417867516897326</v>
      </c>
    </row>
    <row r="1581" spans="1:8" s="5" customFormat="1" x14ac:dyDescent="0.2">
      <c r="A1581" s="3">
        <v>34429</v>
      </c>
      <c r="B1581" s="8">
        <v>9.6301112555989016E-3</v>
      </c>
      <c r="C1581" s="6">
        <f t="shared" si="96"/>
        <v>-5.4112335353701949E-3</v>
      </c>
      <c r="D1581" s="7">
        <f t="shared" si="99"/>
        <v>5.020036677692969E-5</v>
      </c>
      <c r="E1581" s="14">
        <f t="shared" si="97"/>
        <v>9.316196702341669</v>
      </c>
      <c r="G1581"/>
      <c r="H1581" s="5">
        <f t="shared" si="98"/>
        <v>0.70852217168504816</v>
      </c>
    </row>
    <row r="1582" spans="1:8" s="5" customFormat="1" x14ac:dyDescent="0.2">
      <c r="A1582" s="3">
        <v>34430</v>
      </c>
      <c r="B1582" s="8">
        <v>9.5743912132379514E-3</v>
      </c>
      <c r="C1582" s="6">
        <f t="shared" si="96"/>
        <v>-5.7860227033778933E-3</v>
      </c>
      <c r="D1582" s="7">
        <f t="shared" si="99"/>
        <v>4.9543108875169137E-5</v>
      </c>
      <c r="E1582" s="14">
        <f t="shared" si="97"/>
        <v>9.236931451566015</v>
      </c>
      <c r="G1582"/>
      <c r="H1582" s="5">
        <f t="shared" si="98"/>
        <v>0.70386865873662219</v>
      </c>
    </row>
    <row r="1583" spans="1:8" s="5" customFormat="1" x14ac:dyDescent="0.2">
      <c r="A1583" s="3">
        <v>34431</v>
      </c>
      <c r="B1583" s="8">
        <v>9.5447658899069331E-3</v>
      </c>
      <c r="C1583" s="6">
        <f t="shared" si="96"/>
        <v>-3.0942252798336822E-3</v>
      </c>
      <c r="D1583" s="7">
        <f t="shared" si="99"/>
        <v>4.9038356146045591E-5</v>
      </c>
      <c r="E1583" s="14">
        <f t="shared" si="97"/>
        <v>9.7276681662898508</v>
      </c>
      <c r="G1583"/>
      <c r="H1583" s="5">
        <f t="shared" si="98"/>
        <v>0.70027391887778878</v>
      </c>
    </row>
    <row r="1584" spans="1:8" s="5" customFormat="1" x14ac:dyDescent="0.2">
      <c r="A1584" s="3">
        <v>34432</v>
      </c>
      <c r="B1584" s="8">
        <v>9.5172613447202722E-3</v>
      </c>
      <c r="C1584" s="6">
        <f t="shared" si="96"/>
        <v>-2.8816364386417656E-3</v>
      </c>
      <c r="D1584" s="7">
        <f t="shared" si="99"/>
        <v>4.7798420687040757E-5</v>
      </c>
      <c r="E1584" s="14">
        <f t="shared" si="97"/>
        <v>9.7747919562663306</v>
      </c>
      <c r="G1584"/>
      <c r="H1584" s="5">
        <f t="shared" si="98"/>
        <v>0.69136401907418321</v>
      </c>
    </row>
    <row r="1585" spans="1:8" s="5" customFormat="1" x14ac:dyDescent="0.2">
      <c r="A1585" s="3">
        <v>34435</v>
      </c>
      <c r="B1585" s="8">
        <v>9.6678913622937832E-3</v>
      </c>
      <c r="C1585" s="6">
        <f t="shared" si="96"/>
        <v>1.5827033861697339E-2</v>
      </c>
      <c r="D1585" s="7">
        <f t="shared" si="99"/>
        <v>4.6557528005605562E-5</v>
      </c>
      <c r="E1585" s="14">
        <f t="shared" si="97"/>
        <v>4.5944889230950627</v>
      </c>
      <c r="G1585"/>
      <c r="H1585" s="5">
        <f t="shared" si="98"/>
        <v>0.6823307702691237</v>
      </c>
    </row>
    <row r="1586" spans="1:8" s="5" customFormat="1" x14ac:dyDescent="0.2">
      <c r="A1586" s="3">
        <v>34436</v>
      </c>
      <c r="B1586" s="8">
        <v>9.6498223736678039E-3</v>
      </c>
      <c r="C1586" s="6">
        <f t="shared" si="96"/>
        <v>-1.8689689352996866E-3</v>
      </c>
      <c r="D1586" s="7">
        <f t="shared" si="99"/>
        <v>5.2965101902037242E-5</v>
      </c>
      <c r="E1586" s="14">
        <f t="shared" si="97"/>
        <v>9.7799273837349023</v>
      </c>
      <c r="G1586"/>
      <c r="H1586" s="5">
        <f t="shared" si="98"/>
        <v>0.72777126833942296</v>
      </c>
    </row>
    <row r="1587" spans="1:8" s="5" customFormat="1" x14ac:dyDescent="0.2">
      <c r="A1587" s="3">
        <v>34437</v>
      </c>
      <c r="B1587" s="8">
        <v>9.6518642343193552E-3</v>
      </c>
      <c r="C1587" s="6">
        <f t="shared" si="96"/>
        <v>2.1159567217766024E-4</v>
      </c>
      <c r="D1587" s="7">
        <f t="shared" si="99"/>
        <v>5.1410724196290979E-5</v>
      </c>
      <c r="E1587" s="14">
        <f t="shared" si="97"/>
        <v>9.874792882260909</v>
      </c>
      <c r="G1587"/>
      <c r="H1587" s="5">
        <f t="shared" si="98"/>
        <v>0.71701272092126078</v>
      </c>
    </row>
    <row r="1588" spans="1:8" s="5" customFormat="1" x14ac:dyDescent="0.2">
      <c r="A1588" s="3">
        <v>34438</v>
      </c>
      <c r="B1588" s="8">
        <v>9.6049293222181947E-3</v>
      </c>
      <c r="C1588" s="6">
        <f t="shared" si="96"/>
        <v>-4.8627820451797171E-3</v>
      </c>
      <c r="D1588" s="7">
        <f t="shared" si="99"/>
        <v>4.9796841641089405E-5</v>
      </c>
      <c r="E1588" s="14">
        <f t="shared" si="97"/>
        <v>9.4326965669890672</v>
      </c>
      <c r="G1588"/>
      <c r="H1588" s="5">
        <f t="shared" si="98"/>
        <v>0.70566877244986126</v>
      </c>
    </row>
    <row r="1589" spans="1:8" s="5" customFormat="1" x14ac:dyDescent="0.2">
      <c r="A1589" s="3">
        <v>34439</v>
      </c>
      <c r="B1589" s="8">
        <v>9.6534296028880865E-3</v>
      </c>
      <c r="C1589" s="6">
        <f t="shared" si="96"/>
        <v>5.0495197874804304E-3</v>
      </c>
      <c r="D1589" s="7">
        <f t="shared" si="99"/>
        <v>4.8975220739318498E-5</v>
      </c>
      <c r="E1589" s="14">
        <f t="shared" si="97"/>
        <v>9.4035726022826385</v>
      </c>
      <c r="G1589"/>
      <c r="H1589" s="5">
        <f t="shared" si="98"/>
        <v>0.69982298289866485</v>
      </c>
    </row>
    <row r="1590" spans="1:8" s="5" customFormat="1" x14ac:dyDescent="0.2">
      <c r="A1590" s="3">
        <v>34442</v>
      </c>
      <c r="B1590" s="8">
        <v>9.6795102628736054E-3</v>
      </c>
      <c r="C1590" s="6">
        <f t="shared" si="96"/>
        <v>2.7016988840645947E-3</v>
      </c>
      <c r="D1590" s="7">
        <f t="shared" si="99"/>
        <v>4.8237571759086412E-5</v>
      </c>
      <c r="E1590" s="14">
        <f t="shared" si="97"/>
        <v>9.7880550902702463</v>
      </c>
      <c r="G1590"/>
      <c r="H1590" s="5">
        <f t="shared" si="98"/>
        <v>0.69453273327530374</v>
      </c>
    </row>
    <row r="1591" spans="1:8" s="5" customFormat="1" x14ac:dyDescent="0.2">
      <c r="A1591" s="3">
        <v>34443</v>
      </c>
      <c r="B1591" s="8">
        <v>9.6904538566996174E-3</v>
      </c>
      <c r="C1591" s="6">
        <f t="shared" si="96"/>
        <v>1.1305937520400084E-3</v>
      </c>
      <c r="D1591" s="7">
        <f t="shared" si="99"/>
        <v>4.6951315796189551E-5</v>
      </c>
      <c r="E1591" s="14">
        <f t="shared" si="97"/>
        <v>9.9391744835654166</v>
      </c>
      <c r="G1591"/>
      <c r="H1591" s="5">
        <f t="shared" si="98"/>
        <v>0.68521030199632538</v>
      </c>
    </row>
    <row r="1592" spans="1:8" s="5" customFormat="1" x14ac:dyDescent="0.2">
      <c r="A1592" s="3">
        <v>34444</v>
      </c>
      <c r="B1592" s="8">
        <v>9.6853348729792153E-3</v>
      </c>
      <c r="C1592" s="6">
        <f t="shared" si="96"/>
        <v>-5.282501517576573E-4</v>
      </c>
      <c r="D1592" s="7">
        <f t="shared" si="99"/>
        <v>4.551629951475969E-5</v>
      </c>
      <c r="E1592" s="14">
        <f t="shared" si="97"/>
        <v>9.9913093333075995</v>
      </c>
      <c r="G1592"/>
      <c r="H1592" s="5">
        <f t="shared" si="98"/>
        <v>0.67465768738494114</v>
      </c>
    </row>
    <row r="1593" spans="1:8" s="5" customFormat="1" x14ac:dyDescent="0.2">
      <c r="A1593" s="3">
        <v>34445</v>
      </c>
      <c r="B1593" s="8">
        <v>9.6465816917728851E-3</v>
      </c>
      <c r="C1593" s="6">
        <f t="shared" si="96"/>
        <v>-4.0012226437772819E-3</v>
      </c>
      <c r="D1593" s="7">
        <f t="shared" si="99"/>
        <v>4.40949764667272E-5</v>
      </c>
      <c r="E1593" s="14">
        <f t="shared" si="97"/>
        <v>9.66608971553649</v>
      </c>
      <c r="G1593"/>
      <c r="H1593" s="5">
        <f t="shared" si="98"/>
        <v>0.66404048420805784</v>
      </c>
    </row>
    <row r="1594" spans="1:8" s="5" customFormat="1" x14ac:dyDescent="0.2">
      <c r="A1594" s="3">
        <v>34446</v>
      </c>
      <c r="B1594" s="8">
        <v>9.6495683087861849E-3</v>
      </c>
      <c r="C1594" s="6">
        <f t="shared" si="96"/>
        <v>3.0960366155888502E-4</v>
      </c>
      <c r="D1594" s="7">
        <f t="shared" si="99"/>
        <v>4.3212559163572099E-5</v>
      </c>
      <c r="E1594" s="14">
        <f t="shared" si="97"/>
        <v>10.047161175984217</v>
      </c>
      <c r="G1594"/>
      <c r="H1594" s="5">
        <f t="shared" si="98"/>
        <v>0.65736260285760173</v>
      </c>
    </row>
    <row r="1595" spans="1:8" s="5" customFormat="1" x14ac:dyDescent="0.2">
      <c r="A1595" s="3">
        <v>34449</v>
      </c>
      <c r="B1595" s="8">
        <v>9.6865271845363067E-3</v>
      </c>
      <c r="C1595" s="6">
        <f t="shared" si="96"/>
        <v>3.8301066501047337E-3</v>
      </c>
      <c r="D1595" s="7">
        <f t="shared" si="99"/>
        <v>4.1857862216989919E-5</v>
      </c>
      <c r="E1595" s="14">
        <f t="shared" si="97"/>
        <v>9.7307658817547367</v>
      </c>
      <c r="G1595"/>
      <c r="H1595" s="5">
        <f t="shared" si="98"/>
        <v>0.64697652366210268</v>
      </c>
    </row>
    <row r="1596" spans="1:8" s="5" customFormat="1" x14ac:dyDescent="0.2">
      <c r="A1596" s="3">
        <v>34450</v>
      </c>
      <c r="B1596" s="8">
        <v>9.7152428810720268E-3</v>
      </c>
      <c r="C1596" s="6">
        <f t="shared" si="96"/>
        <v>2.9644986266659287E-3</v>
      </c>
      <c r="D1596" s="7">
        <f t="shared" si="99"/>
        <v>4.1003629557048183E-5</v>
      </c>
      <c r="E1596" s="14">
        <f t="shared" si="97"/>
        <v>9.8875213306286085</v>
      </c>
      <c r="G1596"/>
      <c r="H1596" s="5">
        <f t="shared" si="98"/>
        <v>0.64034076519497163</v>
      </c>
    </row>
    <row r="1597" spans="1:8" s="5" customFormat="1" x14ac:dyDescent="0.2">
      <c r="A1597" s="3">
        <v>34451</v>
      </c>
      <c r="B1597" s="8">
        <v>9.7745454545454542E-3</v>
      </c>
      <c r="C1597" s="6">
        <f t="shared" si="96"/>
        <v>6.1040752351096813E-3</v>
      </c>
      <c r="D1597" s="7">
        <f t="shared" si="99"/>
        <v>3.9991444750004576E-5</v>
      </c>
      <c r="E1597" s="14">
        <f t="shared" si="97"/>
        <v>9.195152374494139</v>
      </c>
      <c r="G1597"/>
      <c r="H1597" s="5">
        <f t="shared" si="98"/>
        <v>0.63238789322697009</v>
      </c>
    </row>
    <row r="1598" spans="1:8" s="5" customFormat="1" x14ac:dyDescent="0.2">
      <c r="A1598" s="3">
        <v>34452</v>
      </c>
      <c r="B1598" s="8">
        <v>9.8311961167862061E-3</v>
      </c>
      <c r="C1598" s="6">
        <f t="shared" si="96"/>
        <v>5.7957336741840696E-3</v>
      </c>
      <c r="D1598" s="7">
        <f t="shared" si="99"/>
        <v>3.9905616308570196E-5</v>
      </c>
      <c r="E1598" s="14">
        <f t="shared" si="97"/>
        <v>9.2872440784042674</v>
      </c>
      <c r="G1598"/>
      <c r="H1598" s="5">
        <f t="shared" si="98"/>
        <v>0.63170892275295742</v>
      </c>
    </row>
    <row r="1599" spans="1:8" s="5" customFormat="1" x14ac:dyDescent="0.2">
      <c r="A1599" s="3">
        <v>34453</v>
      </c>
      <c r="B1599" s="8">
        <v>9.8009410061527334E-3</v>
      </c>
      <c r="C1599" s="6">
        <f t="shared" si="96"/>
        <v>-3.0774597794681218E-3</v>
      </c>
      <c r="D1599" s="7">
        <f t="shared" si="99"/>
        <v>3.9707200641425001E-5</v>
      </c>
      <c r="E1599" s="14">
        <f t="shared" si="97"/>
        <v>9.8954631178147281</v>
      </c>
      <c r="G1599"/>
      <c r="H1599" s="5">
        <f t="shared" si="98"/>
        <v>0.6301364982400639</v>
      </c>
    </row>
    <row r="1600" spans="1:8" s="5" customFormat="1" x14ac:dyDescent="0.2">
      <c r="A1600" s="3">
        <v>34456</v>
      </c>
      <c r="B1600" s="8">
        <v>9.830018083182639E-3</v>
      </c>
      <c r="C1600" s="6">
        <f t="shared" si="96"/>
        <v>2.966763804786901E-3</v>
      </c>
      <c r="D1600" s="7">
        <f t="shared" si="99"/>
        <v>3.8757192614794667E-5</v>
      </c>
      <c r="E1600" s="14">
        <f t="shared" si="97"/>
        <v>9.9310960346529189</v>
      </c>
      <c r="G1600"/>
      <c r="H1600" s="5">
        <f t="shared" si="98"/>
        <v>0.62255274969109786</v>
      </c>
    </row>
    <row r="1601" spans="1:8" s="5" customFormat="1" x14ac:dyDescent="0.2">
      <c r="A1601" s="3">
        <v>34457</v>
      </c>
      <c r="B1601" s="8">
        <v>9.8836789249331682E-3</v>
      </c>
      <c r="C1601" s="6">
        <f t="shared" si="96"/>
        <v>5.4588751817591305E-3</v>
      </c>
      <c r="D1601" s="7">
        <f t="shared" si="99"/>
        <v>3.7816011427675841E-5</v>
      </c>
      <c r="E1601" s="14">
        <f t="shared" si="97"/>
        <v>9.3947699962112186</v>
      </c>
      <c r="G1601"/>
      <c r="H1601" s="5">
        <f t="shared" si="98"/>
        <v>0.61494724511681365</v>
      </c>
    </row>
    <row r="1602" spans="1:8" s="5" customFormat="1" x14ac:dyDescent="0.2">
      <c r="A1602" s="3">
        <v>34458</v>
      </c>
      <c r="B1602" s="8">
        <v>9.8051948051948064E-3</v>
      </c>
      <c r="C1602" s="6">
        <f t="shared" si="96"/>
        <v>-7.940779980253403E-3</v>
      </c>
      <c r="D1602" s="7">
        <f t="shared" si="99"/>
        <v>3.756413249036225E-5</v>
      </c>
      <c r="E1602" s="14">
        <f t="shared" si="97"/>
        <v>8.5108386866972729</v>
      </c>
      <c r="G1602"/>
      <c r="H1602" s="5">
        <f t="shared" si="98"/>
        <v>0.61289585159602977</v>
      </c>
    </row>
    <row r="1603" spans="1:8" s="5" customFormat="1" x14ac:dyDescent="0.2">
      <c r="A1603" s="3">
        <v>34459</v>
      </c>
      <c r="B1603" s="8">
        <v>9.737070210921699E-3</v>
      </c>
      <c r="C1603" s="6">
        <f t="shared" ref="C1603:C1666" si="100">(B1603-B1602)/B1602</f>
        <v>-6.9478063033500273E-3</v>
      </c>
      <c r="D1603" s="7">
        <f t="shared" si="99"/>
        <v>3.8365068862115387E-5</v>
      </c>
      <c r="E1603" s="14">
        <f t="shared" si="97"/>
        <v>8.910134954175728</v>
      </c>
      <c r="G1603"/>
      <c r="H1603" s="5">
        <f t="shared" si="98"/>
        <v>0.61939542186002139</v>
      </c>
    </row>
    <row r="1604" spans="1:8" s="5" customFormat="1" x14ac:dyDescent="0.2">
      <c r="A1604" s="3">
        <v>34460</v>
      </c>
      <c r="B1604" s="8">
        <v>9.7375840381695947E-3</v>
      </c>
      <c r="C1604" s="6">
        <f t="shared" si="100"/>
        <v>5.2770210829890226E-5</v>
      </c>
      <c r="D1604" s="7">
        <f t="shared" si="99"/>
        <v>3.867633815511725E-5</v>
      </c>
      <c r="E1604" s="14">
        <f t="shared" ref="E1604:E1667" si="101">-LN(D1604)-C1604*C1604/D1604</f>
        <v>10.160210562131606</v>
      </c>
      <c r="G1604"/>
      <c r="H1604" s="5">
        <f t="shared" si="98"/>
        <v>0.62190303227365962</v>
      </c>
    </row>
    <row r="1605" spans="1:8" s="5" customFormat="1" x14ac:dyDescent="0.2">
      <c r="A1605" s="3">
        <v>34463</v>
      </c>
      <c r="B1605" s="8">
        <v>9.7354113809351214E-3</v>
      </c>
      <c r="C1605" s="6">
        <f t="shared" si="100"/>
        <v>-2.231207685558297E-4</v>
      </c>
      <c r="D1605" s="7">
        <f t="shared" si="99"/>
        <v>3.7461241938787783E-5</v>
      </c>
      <c r="E1605" s="14">
        <f t="shared" si="101"/>
        <v>10.190874790870161</v>
      </c>
      <c r="G1605"/>
      <c r="H1605" s="5">
        <f t="shared" ref="H1605:H1668" si="102">SQRT(D1605)*100</f>
        <v>0.6120558956401595</v>
      </c>
    </row>
    <row r="1606" spans="1:8" s="5" customFormat="1" x14ac:dyDescent="0.2">
      <c r="A1606" s="3">
        <v>34464</v>
      </c>
      <c r="B1606" s="8">
        <v>9.6132917361967628E-3</v>
      </c>
      <c r="C1606" s="6">
        <f t="shared" si="100"/>
        <v>-1.2543860753281136E-2</v>
      </c>
      <c r="D1606" s="7">
        <f t="shared" ref="D1606:D1669" si="103">$J$1*D1605+(1-$J$1)*C1605*C1605</f>
        <v>3.6285799852764787E-5</v>
      </c>
      <c r="E1606" s="14">
        <f t="shared" si="101"/>
        <v>5.8877199053422027</v>
      </c>
      <c r="G1606"/>
      <c r="H1606" s="5">
        <f t="shared" si="102"/>
        <v>0.60237695716855555</v>
      </c>
    </row>
    <row r="1607" spans="1:8" s="5" customFormat="1" x14ac:dyDescent="0.2">
      <c r="A1607" s="3">
        <v>34465</v>
      </c>
      <c r="B1607" s="8">
        <v>9.5811860346955071E-3</v>
      </c>
      <c r="C1607" s="6">
        <f t="shared" si="100"/>
        <v>-3.3397198776740156E-3</v>
      </c>
      <c r="D1607" s="7">
        <f t="shared" si="103"/>
        <v>4.0089504089317592E-5</v>
      </c>
      <c r="E1607" s="14">
        <f t="shared" si="101"/>
        <v>9.8461753269899344</v>
      </c>
      <c r="G1607"/>
      <c r="H1607" s="5">
        <f t="shared" si="102"/>
        <v>0.63316272860393152</v>
      </c>
    </row>
    <row r="1608" spans="1:8" s="5" customFormat="1" x14ac:dyDescent="0.2">
      <c r="A1608" s="3">
        <v>34466</v>
      </c>
      <c r="B1608" s="8">
        <v>9.5979717493661718E-3</v>
      </c>
      <c r="C1608" s="6">
        <f t="shared" si="100"/>
        <v>1.7519453864980902E-3</v>
      </c>
      <c r="D1608" s="7">
        <f t="shared" si="103"/>
        <v>3.9180362108545569E-5</v>
      </c>
      <c r="E1608" s="14">
        <f t="shared" si="101"/>
        <v>10.068996866803884</v>
      </c>
      <c r="G1608"/>
      <c r="H1608" s="5">
        <f t="shared" si="102"/>
        <v>0.62594218669574886</v>
      </c>
    </row>
    <row r="1609" spans="1:8" s="5" customFormat="1" x14ac:dyDescent="0.2">
      <c r="A1609" s="3">
        <v>34467</v>
      </c>
      <c r="B1609" s="8">
        <v>9.533483276500037E-3</v>
      </c>
      <c r="C1609" s="6">
        <f t="shared" si="100"/>
        <v>-6.71896881446786E-3</v>
      </c>
      <c r="D1609" s="7">
        <f t="shared" si="103"/>
        <v>3.8045777989564819E-5</v>
      </c>
      <c r="E1609" s="14">
        <f t="shared" si="101"/>
        <v>8.9901356376902761</v>
      </c>
      <c r="G1609"/>
      <c r="H1609" s="5">
        <f t="shared" si="102"/>
        <v>0.61681259706303682</v>
      </c>
    </row>
    <row r="1610" spans="1:8" s="5" customFormat="1" x14ac:dyDescent="0.2">
      <c r="A1610" s="3">
        <v>34470</v>
      </c>
      <c r="B1610" s="8">
        <v>9.5456197746274073E-3</v>
      </c>
      <c r="C1610" s="6">
        <f t="shared" si="100"/>
        <v>1.2730392213816245E-3</v>
      </c>
      <c r="D1610" s="7">
        <f t="shared" si="103"/>
        <v>3.8268816227137556E-5</v>
      </c>
      <c r="E1610" s="14">
        <f t="shared" si="101"/>
        <v>10.128526641618681</v>
      </c>
      <c r="G1610"/>
      <c r="H1610" s="5">
        <f t="shared" si="102"/>
        <v>0.61861794531954495</v>
      </c>
    </row>
    <row r="1611" spans="1:8" s="5" customFormat="1" x14ac:dyDescent="0.2">
      <c r="A1611" s="3">
        <v>34471</v>
      </c>
      <c r="B1611" s="8">
        <v>9.5880475776037137E-3</v>
      </c>
      <c r="C1611" s="6">
        <f t="shared" si="100"/>
        <v>4.4447405174340756E-3</v>
      </c>
      <c r="D1611" s="7">
        <f t="shared" si="103"/>
        <v>3.7117355608132354E-5</v>
      </c>
      <c r="E1611" s="14">
        <f t="shared" si="101"/>
        <v>9.6691757368125195</v>
      </c>
      <c r="G1611"/>
      <c r="H1611" s="5">
        <f t="shared" si="102"/>
        <v>0.60924014647864722</v>
      </c>
    </row>
    <row r="1612" spans="1:8" s="5" customFormat="1" x14ac:dyDescent="0.2">
      <c r="A1612" s="3">
        <v>34472</v>
      </c>
      <c r="B1612" s="8">
        <v>9.6617305458768874E-3</v>
      </c>
      <c r="C1612" s="6">
        <f t="shared" si="100"/>
        <v>7.6848772053745764E-3</v>
      </c>
      <c r="D1612" s="7">
        <f t="shared" si="103"/>
        <v>3.6571865009138312E-5</v>
      </c>
      <c r="E1612" s="14">
        <f t="shared" si="101"/>
        <v>8.6014015232072687</v>
      </c>
      <c r="G1612"/>
      <c r="H1612" s="5">
        <f t="shared" si="102"/>
        <v>0.60474676525913151</v>
      </c>
    </row>
    <row r="1613" spans="1:8" s="5" customFormat="1" x14ac:dyDescent="0.2">
      <c r="A1613" s="3">
        <v>34473</v>
      </c>
      <c r="B1613" s="8">
        <v>9.6004075988063188E-3</v>
      </c>
      <c r="C1613" s="6">
        <f t="shared" si="100"/>
        <v>-6.3469941310605044E-3</v>
      </c>
      <c r="D1613" s="7">
        <f t="shared" si="103"/>
        <v>3.7278342958488714E-5</v>
      </c>
      <c r="E1613" s="14">
        <f t="shared" si="101"/>
        <v>9.1164616131909177</v>
      </c>
      <c r="G1613"/>
      <c r="H1613" s="5">
        <f t="shared" si="102"/>
        <v>0.61055993119831176</v>
      </c>
    </row>
    <row r="1614" spans="1:8" s="5" customFormat="1" x14ac:dyDescent="0.2">
      <c r="A1614" s="3">
        <v>34474</v>
      </c>
      <c r="B1614" s="8">
        <v>9.6185978932074104E-3</v>
      </c>
      <c r="C1614" s="6">
        <f t="shared" si="100"/>
        <v>1.8947418861000537E-3</v>
      </c>
      <c r="D1614" s="7">
        <f t="shared" si="103"/>
        <v>3.737278912702726E-5</v>
      </c>
      <c r="E1614" s="14">
        <f t="shared" si="101"/>
        <v>10.098507235175937</v>
      </c>
      <c r="G1614"/>
      <c r="H1614" s="5">
        <f t="shared" si="102"/>
        <v>0.6113328809006372</v>
      </c>
    </row>
    <row r="1615" spans="1:8" s="5" customFormat="1" x14ac:dyDescent="0.2">
      <c r="A1615" s="3">
        <v>34478</v>
      </c>
      <c r="B1615" s="8">
        <v>9.5262279619821501E-3</v>
      </c>
      <c r="C1615" s="6">
        <f t="shared" si="100"/>
        <v>-9.6032636202092684E-3</v>
      </c>
      <c r="D1615" s="7">
        <f t="shared" si="103"/>
        <v>3.6311358803508082E-5</v>
      </c>
      <c r="E1615" s="14">
        <f t="shared" si="101"/>
        <v>7.683605202819459</v>
      </c>
      <c r="G1615"/>
      <c r="H1615" s="5">
        <f t="shared" si="102"/>
        <v>0.60258907062365541</v>
      </c>
    </row>
    <row r="1616" spans="1:8" s="5" customFormat="1" x14ac:dyDescent="0.2">
      <c r="A1616" s="3">
        <v>34479</v>
      </c>
      <c r="B1616" s="8">
        <v>9.5768535262206137E-3</v>
      </c>
      <c r="C1616" s="6">
        <f t="shared" si="100"/>
        <v>5.3143347440879167E-3</v>
      </c>
      <c r="D1616" s="7">
        <f t="shared" si="103"/>
        <v>3.8068053475459597E-5</v>
      </c>
      <c r="E1616" s="14">
        <f t="shared" si="101"/>
        <v>9.4342491754577029</v>
      </c>
      <c r="G1616"/>
      <c r="H1616" s="5">
        <f t="shared" si="102"/>
        <v>0.6169931399574845</v>
      </c>
    </row>
    <row r="1617" spans="1:8" s="5" customFormat="1" x14ac:dyDescent="0.2">
      <c r="A1617" s="3">
        <v>34480</v>
      </c>
      <c r="B1617" s="8">
        <v>9.5684803001876168E-3</v>
      </c>
      <c r="C1617" s="6">
        <f t="shared" si="100"/>
        <v>-8.7431910805273476E-4</v>
      </c>
      <c r="D1617" s="7">
        <f t="shared" si="103"/>
        <v>3.7759330524417652E-5</v>
      </c>
      <c r="E1617" s="14">
        <f t="shared" si="101"/>
        <v>10.164033045748001</v>
      </c>
      <c r="G1617"/>
      <c r="H1617" s="5">
        <f t="shared" si="102"/>
        <v>0.61448621241178103</v>
      </c>
    </row>
    <row r="1618" spans="1:8" s="5" customFormat="1" x14ac:dyDescent="0.2">
      <c r="A1618" s="3">
        <v>34481</v>
      </c>
      <c r="B1618" s="8">
        <v>9.5924990984493311E-3</v>
      </c>
      <c r="C1618" s="6">
        <f t="shared" si="100"/>
        <v>2.5101998967634776E-3</v>
      </c>
      <c r="D1618" s="7">
        <f t="shared" si="103"/>
        <v>3.659697654122149E-5</v>
      </c>
      <c r="E1618" s="14">
        <f t="shared" si="101"/>
        <v>10.043369407621523</v>
      </c>
      <c r="G1618"/>
      <c r="H1618" s="5">
        <f t="shared" si="102"/>
        <v>0.60495434985808216</v>
      </c>
    </row>
    <row r="1619" spans="1:8" s="5" customFormat="1" x14ac:dyDescent="0.2">
      <c r="A1619" s="3">
        <v>34484</v>
      </c>
      <c r="B1619" s="8">
        <v>9.5633345362684946E-3</v>
      </c>
      <c r="C1619" s="6">
        <f t="shared" si="100"/>
        <v>-3.0403507867466061E-3</v>
      </c>
      <c r="D1619" s="7">
        <f t="shared" si="103"/>
        <v>3.5645101231534428E-5</v>
      </c>
      <c r="E1619" s="14">
        <f t="shared" si="101"/>
        <v>9.9825719529344958</v>
      </c>
      <c r="G1619"/>
      <c r="H1619" s="5">
        <f t="shared" si="102"/>
        <v>0.59703518515690879</v>
      </c>
    </row>
    <row r="1620" spans="1:8" s="5" customFormat="1" x14ac:dyDescent="0.2">
      <c r="A1620" s="3">
        <v>34485</v>
      </c>
      <c r="B1620" s="8">
        <v>9.5471943381237809E-3</v>
      </c>
      <c r="C1620" s="6">
        <f t="shared" si="100"/>
        <v>-1.6877165682642175E-3</v>
      </c>
      <c r="D1620" s="7">
        <f t="shared" si="103"/>
        <v>3.4815588557171205E-5</v>
      </c>
      <c r="E1620" s="14">
        <f t="shared" si="101"/>
        <v>10.183631765257458</v>
      </c>
      <c r="G1620"/>
      <c r="H1620" s="5">
        <f t="shared" si="102"/>
        <v>0.59004735875327163</v>
      </c>
    </row>
    <row r="1621" spans="1:8" s="5" customFormat="1" x14ac:dyDescent="0.2">
      <c r="A1621" s="3">
        <v>34486</v>
      </c>
      <c r="B1621" s="8">
        <v>9.5475211084650371E-3</v>
      </c>
      <c r="C1621" s="6">
        <f t="shared" si="100"/>
        <v>3.4226845048220202E-5</v>
      </c>
      <c r="D1621" s="7">
        <f t="shared" si="103"/>
        <v>3.381120127121945E-5</v>
      </c>
      <c r="E1621" s="14">
        <f t="shared" si="101"/>
        <v>10.294683764220519</v>
      </c>
      <c r="G1621"/>
      <c r="H1621" s="5">
        <f t="shared" si="102"/>
        <v>0.58147400003112304</v>
      </c>
    </row>
    <row r="1622" spans="1:8" s="5" customFormat="1" x14ac:dyDescent="0.2">
      <c r="A1622" s="3">
        <v>34487</v>
      </c>
      <c r="B1622" s="8">
        <v>9.5320623916811086E-3</v>
      </c>
      <c r="C1622" s="6">
        <f t="shared" si="100"/>
        <v>-1.6191340776636253E-3</v>
      </c>
      <c r="D1622" s="7">
        <f t="shared" si="103"/>
        <v>3.2748913593942399E-5</v>
      </c>
      <c r="E1622" s="14">
        <f t="shared" si="101"/>
        <v>10.246589406397225</v>
      </c>
      <c r="G1622"/>
      <c r="H1622" s="5">
        <f t="shared" si="102"/>
        <v>0.57226666506046286</v>
      </c>
    </row>
    <row r="1623" spans="1:8" s="5" customFormat="1" x14ac:dyDescent="0.2">
      <c r="A1623" s="3">
        <v>34488</v>
      </c>
      <c r="B1623" s="8">
        <v>9.4952270754989875E-3</v>
      </c>
      <c r="C1623" s="6">
        <f t="shared" si="100"/>
        <v>-3.8643595340152504E-3</v>
      </c>
      <c r="D1623" s="7">
        <f t="shared" si="103"/>
        <v>3.1802334152429019E-5</v>
      </c>
      <c r="E1623" s="14">
        <f t="shared" si="101"/>
        <v>9.8864055059841629</v>
      </c>
      <c r="G1623"/>
      <c r="H1623" s="5">
        <f t="shared" si="102"/>
        <v>0.5639355827789998</v>
      </c>
    </row>
    <row r="1624" spans="1:8" s="5" customFormat="1" x14ac:dyDescent="0.2">
      <c r="A1624" s="3">
        <v>34491</v>
      </c>
      <c r="B1624" s="8">
        <v>9.5037112501819235E-3</v>
      </c>
      <c r="C1624" s="6">
        <f t="shared" si="100"/>
        <v>8.9351993538187586E-4</v>
      </c>
      <c r="D1624" s="7">
        <f t="shared" si="103"/>
        <v>3.1272320006029794E-5</v>
      </c>
      <c r="E1624" s="14">
        <f t="shared" si="101"/>
        <v>10.347247338989833</v>
      </c>
      <c r="G1624"/>
      <c r="H1624" s="5">
        <f t="shared" si="102"/>
        <v>0.55921659494358522</v>
      </c>
    </row>
    <row r="1625" spans="1:8" s="5" customFormat="1" x14ac:dyDescent="0.2">
      <c r="A1625" s="3">
        <v>34492</v>
      </c>
      <c r="B1625" s="8">
        <v>9.5286735736173946E-3</v>
      </c>
      <c r="C1625" s="6">
        <f t="shared" si="100"/>
        <v>2.6265868962499443E-3</v>
      </c>
      <c r="D1625" s="7">
        <f t="shared" si="103"/>
        <v>3.0314849888408464E-5</v>
      </c>
      <c r="E1625" s="14">
        <f t="shared" si="101"/>
        <v>10.176295997823221</v>
      </c>
      <c r="G1625"/>
      <c r="H1625" s="5">
        <f t="shared" si="102"/>
        <v>0.55058922881226491</v>
      </c>
    </row>
    <row r="1626" spans="1:8" s="5" customFormat="1" x14ac:dyDescent="0.2">
      <c r="A1626" s="3">
        <v>34493</v>
      </c>
      <c r="B1626" s="8">
        <v>9.6124481931215023E-3</v>
      </c>
      <c r="C1626" s="6">
        <f t="shared" si="100"/>
        <v>8.7918448309594228E-3</v>
      </c>
      <c r="D1626" s="7">
        <f t="shared" si="103"/>
        <v>2.9579138834965882E-5</v>
      </c>
      <c r="E1626" s="14">
        <f t="shared" si="101"/>
        <v>7.8152300601079006</v>
      </c>
      <c r="G1626"/>
      <c r="H1626" s="5">
        <f t="shared" si="102"/>
        <v>0.54386706863870593</v>
      </c>
    </row>
    <row r="1627" spans="1:8" s="5" customFormat="1" x14ac:dyDescent="0.2">
      <c r="A1627" s="3">
        <v>34494</v>
      </c>
      <c r="B1627" s="8">
        <v>9.5712933983550484E-3</v>
      </c>
      <c r="C1627" s="6">
        <f t="shared" si="100"/>
        <v>-4.2814061454087759E-3</v>
      </c>
      <c r="D1627" s="7">
        <f t="shared" si="103"/>
        <v>3.1078386330784322E-5</v>
      </c>
      <c r="E1627" s="14">
        <f t="shared" si="101"/>
        <v>9.7891848795035354</v>
      </c>
      <c r="G1627"/>
      <c r="H1627" s="5">
        <f t="shared" si="102"/>
        <v>0.55747992188763473</v>
      </c>
    </row>
    <row r="1628" spans="1:8" s="5" customFormat="1" x14ac:dyDescent="0.2">
      <c r="A1628" s="3">
        <v>34495</v>
      </c>
      <c r="B1628" s="8">
        <v>9.6398690432884671E-3</v>
      </c>
      <c r="C1628" s="6">
        <f t="shared" si="100"/>
        <v>7.1647208041082855E-3</v>
      </c>
      <c r="D1628" s="7">
        <f t="shared" si="103"/>
        <v>3.067785465759281E-5</v>
      </c>
      <c r="E1628" s="14">
        <f t="shared" si="101"/>
        <v>8.7186704881550643</v>
      </c>
      <c r="G1628"/>
      <c r="H1628" s="5">
        <f t="shared" si="102"/>
        <v>0.55387593067033358</v>
      </c>
    </row>
    <row r="1629" spans="1:8" s="5" customFormat="1" x14ac:dyDescent="0.2">
      <c r="A1629" s="3">
        <v>34498</v>
      </c>
      <c r="B1629" s="8">
        <v>9.7117612977983773E-3</v>
      </c>
      <c r="C1629" s="6">
        <f t="shared" si="100"/>
        <v>7.4578040621789835E-3</v>
      </c>
      <c r="D1629" s="7">
        <f t="shared" si="103"/>
        <v>3.1326832037053057E-5</v>
      </c>
      <c r="E1629" s="14">
        <f t="shared" si="101"/>
        <v>8.5955977843802529</v>
      </c>
      <c r="G1629"/>
      <c r="H1629" s="5">
        <f t="shared" si="102"/>
        <v>0.55970377912832658</v>
      </c>
    </row>
    <row r="1630" spans="1:8" s="5" customFormat="1" x14ac:dyDescent="0.2">
      <c r="A1630" s="3">
        <v>34499</v>
      </c>
      <c r="B1630" s="8">
        <v>9.7444781290601992E-3</v>
      </c>
      <c r="C1630" s="6">
        <f t="shared" si="100"/>
        <v>3.3687845344014646E-3</v>
      </c>
      <c r="D1630" s="7">
        <f t="shared" si="103"/>
        <v>3.2090070117328948E-5</v>
      </c>
      <c r="E1630" s="14">
        <f t="shared" si="101"/>
        <v>9.9933121745358946</v>
      </c>
      <c r="G1630"/>
      <c r="H1630" s="5">
        <f t="shared" si="102"/>
        <v>0.56648098041619144</v>
      </c>
    </row>
    <row r="1631" spans="1:8" s="5" customFormat="1" x14ac:dyDescent="0.2">
      <c r="A1631" s="3">
        <v>34500</v>
      </c>
      <c r="B1631" s="8">
        <v>9.7271221830225359E-3</v>
      </c>
      <c r="C1631" s="6">
        <f t="shared" si="100"/>
        <v>-1.7811057511539791E-3</v>
      </c>
      <c r="D1631" s="7">
        <f t="shared" si="103"/>
        <v>3.1438390949791359E-5</v>
      </c>
      <c r="E1631" s="14">
        <f t="shared" si="101"/>
        <v>10.266574279683836</v>
      </c>
      <c r="G1631"/>
      <c r="H1631" s="5">
        <f t="shared" si="102"/>
        <v>0.56069948234139977</v>
      </c>
    </row>
    <row r="1632" spans="1:8" s="5" customFormat="1" x14ac:dyDescent="0.2">
      <c r="A1632" s="3">
        <v>34501</v>
      </c>
      <c r="B1632" s="8">
        <v>9.6832124129013729E-3</v>
      </c>
      <c r="C1632" s="6">
        <f t="shared" si="100"/>
        <v>-4.514158380553906E-3</v>
      </c>
      <c r="D1632" s="7">
        <f t="shared" si="103"/>
        <v>3.055029116879144E-5</v>
      </c>
      <c r="E1632" s="14">
        <f t="shared" si="101"/>
        <v>9.7291173015773982</v>
      </c>
      <c r="G1632"/>
      <c r="H1632" s="5">
        <f t="shared" si="102"/>
        <v>0.55272317817141925</v>
      </c>
    </row>
    <row r="1633" spans="1:8" s="5" customFormat="1" x14ac:dyDescent="0.2">
      <c r="A1633" s="3">
        <v>34502</v>
      </c>
      <c r="B1633" s="8">
        <v>9.7341954022988515E-3</v>
      </c>
      <c r="C1633" s="6">
        <f t="shared" si="100"/>
        <v>5.2650904703434726E-3</v>
      </c>
      <c r="D1633" s="7">
        <f t="shared" si="103"/>
        <v>3.023067308380086E-5</v>
      </c>
      <c r="E1633" s="14">
        <f t="shared" si="101"/>
        <v>9.4896650469847881</v>
      </c>
      <c r="G1633"/>
      <c r="H1633" s="5">
        <f t="shared" si="102"/>
        <v>0.5498242726890189</v>
      </c>
    </row>
    <row r="1634" spans="1:8" s="5" customFormat="1" x14ac:dyDescent="0.2">
      <c r="A1634" s="3">
        <v>34505</v>
      </c>
      <c r="B1634" s="8">
        <v>9.8141904010330735E-3</v>
      </c>
      <c r="C1634" s="6">
        <f t="shared" si="100"/>
        <v>8.2179364013311405E-3</v>
      </c>
      <c r="D1634" s="7">
        <f t="shared" si="103"/>
        <v>3.015182647880974E-5</v>
      </c>
      <c r="E1634" s="14">
        <f t="shared" si="101"/>
        <v>8.1694512020458738</v>
      </c>
      <c r="G1634"/>
      <c r="H1634" s="5">
        <f t="shared" si="102"/>
        <v>0.54910678814607405</v>
      </c>
    </row>
    <row r="1635" spans="1:8" s="5" customFormat="1" x14ac:dyDescent="0.2">
      <c r="A1635" s="3">
        <v>34506</v>
      </c>
      <c r="B1635" s="8">
        <v>9.9150956972226222E-3</v>
      </c>
      <c r="C1635" s="6">
        <f t="shared" si="100"/>
        <v>1.0281571078845898E-2</v>
      </c>
      <c r="D1635" s="7">
        <f t="shared" si="103"/>
        <v>3.1326363473784414E-5</v>
      </c>
      <c r="E1635" s="14">
        <f t="shared" si="101"/>
        <v>6.996554033049315</v>
      </c>
      <c r="G1635"/>
      <c r="H1635" s="5">
        <f t="shared" si="102"/>
        <v>0.55969959329790842</v>
      </c>
    </row>
    <row r="1636" spans="1:8" s="5" customFormat="1" x14ac:dyDescent="0.2">
      <c r="A1636" s="3">
        <v>34507</v>
      </c>
      <c r="B1636" s="8">
        <v>9.8873320814675727E-3</v>
      </c>
      <c r="C1636" s="6">
        <f t="shared" si="100"/>
        <v>-2.8001359344243656E-3</v>
      </c>
      <c r="D1636" s="7">
        <f t="shared" si="103"/>
        <v>3.3663467837315132E-5</v>
      </c>
      <c r="E1636" s="14">
        <f t="shared" si="101"/>
        <v>10.066181320032049</v>
      </c>
      <c r="G1636"/>
      <c r="H1636" s="5">
        <f t="shared" si="102"/>
        <v>0.5802022736711322</v>
      </c>
    </row>
    <row r="1637" spans="1:8" s="5" customFormat="1" x14ac:dyDescent="0.2">
      <c r="A1637" s="3">
        <v>34508</v>
      </c>
      <c r="B1637" s="8">
        <v>9.8989169675090249E-3</v>
      </c>
      <c r="C1637" s="6">
        <f t="shared" si="100"/>
        <v>1.1716897891157632E-3</v>
      </c>
      <c r="D1637" s="7">
        <f t="shared" si="103"/>
        <v>3.2852136313290872E-5</v>
      </c>
      <c r="E1637" s="14">
        <f t="shared" si="101"/>
        <v>10.281704812077377</v>
      </c>
      <c r="G1637"/>
      <c r="H1637" s="5">
        <f t="shared" si="102"/>
        <v>0.57316783155800777</v>
      </c>
    </row>
    <row r="1638" spans="1:8" s="5" customFormat="1" x14ac:dyDescent="0.2">
      <c r="A1638" s="3">
        <v>34509</v>
      </c>
      <c r="B1638" s="8">
        <v>9.9532205829435047E-3</v>
      </c>
      <c r="C1638" s="6">
        <f t="shared" si="100"/>
        <v>5.4858138130382539E-3</v>
      </c>
      <c r="D1638" s="7">
        <f t="shared" si="103"/>
        <v>3.1863079197755141E-5</v>
      </c>
      <c r="E1638" s="14">
        <f t="shared" si="101"/>
        <v>9.4095790906213104</v>
      </c>
      <c r="G1638"/>
      <c r="H1638" s="5">
        <f t="shared" si="102"/>
        <v>0.56447390726015978</v>
      </c>
    </row>
    <row r="1639" spans="1:8" x14ac:dyDescent="0.2">
      <c r="A1639" s="3">
        <v>34512</v>
      </c>
      <c r="B1639" s="8">
        <v>9.9920697858842198E-3</v>
      </c>
      <c r="C1639" s="6">
        <f t="shared" si="100"/>
        <v>3.903179138548347E-3</v>
      </c>
      <c r="D1639" s="7">
        <f t="shared" si="103"/>
        <v>3.1807500769990296E-5</v>
      </c>
      <c r="E1639" s="14">
        <f t="shared" si="101"/>
        <v>9.876839405389422</v>
      </c>
      <c r="H1639" s="5">
        <f t="shared" si="102"/>
        <v>0.56398138949782994</v>
      </c>
    </row>
    <row r="1640" spans="1:8" x14ac:dyDescent="0.2">
      <c r="A1640" s="3">
        <v>34513</v>
      </c>
      <c r="B1640" s="8">
        <v>1.0012985139229548E-2</v>
      </c>
      <c r="C1640" s="6">
        <f t="shared" si="100"/>
        <v>2.0931952832110518E-3</v>
      </c>
      <c r="D1640" s="7">
        <f t="shared" si="103"/>
        <v>3.128679824276642E-5</v>
      </c>
      <c r="E1640" s="14">
        <f t="shared" si="101"/>
        <v>10.232272308587751</v>
      </c>
      <c r="H1640" s="5">
        <f t="shared" si="102"/>
        <v>0.55934603102879366</v>
      </c>
    </row>
    <row r="1641" spans="1:8" x14ac:dyDescent="0.2">
      <c r="A1641" s="3">
        <v>34514</v>
      </c>
      <c r="B1641" s="8">
        <v>1.0124295418413067E-2</v>
      </c>
      <c r="C1641" s="6">
        <f t="shared" si="100"/>
        <v>1.1116592867737243E-2</v>
      </c>
      <c r="D1641" s="7">
        <f t="shared" si="103"/>
        <v>3.0441451387291286E-5</v>
      </c>
      <c r="E1641" s="14">
        <f t="shared" si="101"/>
        <v>6.3401539330394883</v>
      </c>
      <c r="H1641" s="5">
        <f t="shared" si="102"/>
        <v>0.5517377219956171</v>
      </c>
    </row>
    <row r="1642" spans="1:8" x14ac:dyDescent="0.2">
      <c r="A1642" s="3">
        <v>34515</v>
      </c>
      <c r="B1642" s="8">
        <v>1.0164219055197859E-2</v>
      </c>
      <c r="C1642" s="6">
        <f t="shared" si="100"/>
        <v>3.9433496490218116E-3</v>
      </c>
      <c r="D1642" s="7">
        <f t="shared" si="103"/>
        <v>3.3367757136230665E-5</v>
      </c>
      <c r="E1642" s="14">
        <f t="shared" si="101"/>
        <v>9.8419015501195855</v>
      </c>
      <c r="H1642" s="5">
        <f t="shared" si="102"/>
        <v>0.57764831113949144</v>
      </c>
    </row>
    <row r="1643" spans="1:8" x14ac:dyDescent="0.2">
      <c r="A1643" s="3">
        <v>34519</v>
      </c>
      <c r="B1643" s="8">
        <v>1.0108954470019483E-2</v>
      </c>
      <c r="C1643" s="6">
        <f t="shared" si="100"/>
        <v>-5.4371698286169775E-3</v>
      </c>
      <c r="D1643" s="7">
        <f t="shared" si="103"/>
        <v>3.2807935772534235E-5</v>
      </c>
      <c r="E1643" s="14">
        <f t="shared" si="101"/>
        <v>9.4237527824004008</v>
      </c>
      <c r="H1643" s="5">
        <f t="shared" si="102"/>
        <v>0.572782120640425</v>
      </c>
    </row>
    <row r="1644" spans="1:8" x14ac:dyDescent="0.2">
      <c r="A1644" s="3">
        <v>34520</v>
      </c>
      <c r="B1644" s="8">
        <v>1.0108719130246958E-2</v>
      </c>
      <c r="C1644" s="6">
        <f t="shared" si="100"/>
        <v>-2.3280327676172126E-5</v>
      </c>
      <c r="D1644" s="7">
        <f t="shared" si="103"/>
        <v>3.2705976352880623E-5</v>
      </c>
      <c r="E1644" s="14">
        <f t="shared" si="101"/>
        <v>10.327936162585811</v>
      </c>
      <c r="H1644" s="5">
        <f t="shared" si="102"/>
        <v>0.57189139137497624</v>
      </c>
    </row>
    <row r="1645" spans="1:8" x14ac:dyDescent="0.2">
      <c r="A1645" s="3">
        <v>34521</v>
      </c>
      <c r="B1645" s="8">
        <v>1.0184182015167929E-2</v>
      </c>
      <c r="C1645" s="6">
        <f t="shared" si="100"/>
        <v>7.4651282668616488E-3</v>
      </c>
      <c r="D1645" s="7">
        <f t="shared" si="103"/>
        <v>3.1678394297129151E-5</v>
      </c>
      <c r="E1645" s="14">
        <f t="shared" si="101"/>
        <v>8.6006911834194284</v>
      </c>
      <c r="H1645" s="5">
        <f t="shared" si="102"/>
        <v>0.56283562695630018</v>
      </c>
    </row>
    <row r="1646" spans="1:8" x14ac:dyDescent="0.2">
      <c r="A1646" s="3">
        <v>34522</v>
      </c>
      <c r="B1646" s="8">
        <v>1.012749405748037E-2</v>
      </c>
      <c r="C1646" s="6">
        <f t="shared" si="100"/>
        <v>-5.5662749942145878E-3</v>
      </c>
      <c r="D1646" s="7">
        <f t="shared" si="103"/>
        <v>3.2434020621639136E-5</v>
      </c>
      <c r="E1646" s="14">
        <f t="shared" si="101"/>
        <v>9.3810274121352553</v>
      </c>
      <c r="H1646" s="5">
        <f t="shared" si="102"/>
        <v>0.56950874112377881</v>
      </c>
    </row>
    <row r="1647" spans="1:8" x14ac:dyDescent="0.2">
      <c r="A1647" s="3">
        <v>34523</v>
      </c>
      <c r="B1647" s="8">
        <v>1.0187050359712232E-2</v>
      </c>
      <c r="C1647" s="6">
        <f t="shared" si="100"/>
        <v>5.8806553619127648E-3</v>
      </c>
      <c r="D1647" s="7">
        <f t="shared" si="103"/>
        <v>3.2388443672116992E-5</v>
      </c>
      <c r="E1647" s="14">
        <f t="shared" si="101"/>
        <v>9.2699790446629127</v>
      </c>
      <c r="H1647" s="5">
        <f t="shared" si="102"/>
        <v>0.56910845778390073</v>
      </c>
    </row>
    <row r="1648" spans="1:8" x14ac:dyDescent="0.2">
      <c r="A1648" s="3">
        <v>34526</v>
      </c>
      <c r="B1648" s="8">
        <v>1.0275400877256058E-2</v>
      </c>
      <c r="C1648" s="6">
        <f t="shared" si="100"/>
        <v>8.6728262278191193E-3</v>
      </c>
      <c r="D1648" s="7">
        <f t="shared" si="103"/>
        <v>3.2457367067077666E-5</v>
      </c>
      <c r="E1648" s="14">
        <f t="shared" si="101"/>
        <v>8.0181457606549387</v>
      </c>
      <c r="H1648" s="5">
        <f t="shared" si="102"/>
        <v>0.56971367428803799</v>
      </c>
    </row>
    <row r="1649" spans="1:8" x14ac:dyDescent="0.2">
      <c r="A1649" s="3">
        <v>34527</v>
      </c>
      <c r="B1649" s="8">
        <v>1.0320901994796183E-2</v>
      </c>
      <c r="C1649" s="6">
        <f t="shared" si="100"/>
        <v>4.4281598434605983E-3</v>
      </c>
      <c r="D1649" s="7">
        <f t="shared" si="103"/>
        <v>3.3800873807037288E-5</v>
      </c>
      <c r="E1649" s="14">
        <f t="shared" si="101"/>
        <v>9.7149028181648678</v>
      </c>
      <c r="H1649" s="5">
        <f t="shared" si="102"/>
        <v>0.5813851890703553</v>
      </c>
    </row>
    <row r="1650" spans="1:8" x14ac:dyDescent="0.2">
      <c r="A1650" s="3">
        <v>34528</v>
      </c>
      <c r="B1650" s="8">
        <v>1.0215014841091725E-2</v>
      </c>
      <c r="C1650" s="6">
        <f t="shared" si="100"/>
        <v>-1.025948640514621E-2</v>
      </c>
      <c r="D1650" s="7">
        <f t="shared" si="103"/>
        <v>3.335496239864137E-5</v>
      </c>
      <c r="E1650" s="14">
        <f t="shared" si="101"/>
        <v>7.1526397822131678</v>
      </c>
      <c r="H1650" s="5">
        <f t="shared" si="102"/>
        <v>0.57753755201407786</v>
      </c>
    </row>
    <row r="1651" spans="1:8" x14ac:dyDescent="0.2">
      <c r="A1651" s="3">
        <v>34529</v>
      </c>
      <c r="B1651" s="8">
        <v>1.016139538249982E-2</v>
      </c>
      <c r="C1651" s="6">
        <f t="shared" si="100"/>
        <v>-5.2490827890147983E-3</v>
      </c>
      <c r="D1651" s="7">
        <f t="shared" si="103"/>
        <v>3.5614076457256259E-5</v>
      </c>
      <c r="E1651" s="14">
        <f t="shared" si="101"/>
        <v>9.4691184725207371</v>
      </c>
      <c r="H1651" s="5">
        <f t="shared" si="102"/>
        <v>0.59677530492854902</v>
      </c>
    </row>
    <row r="1652" spans="1:8" x14ac:dyDescent="0.2">
      <c r="A1652" s="3">
        <v>34530</v>
      </c>
      <c r="B1652" s="8">
        <v>1.0195936139332366E-2</v>
      </c>
      <c r="C1652" s="6">
        <f t="shared" si="100"/>
        <v>3.3992139398524648E-3</v>
      </c>
      <c r="D1652" s="7">
        <f t="shared" si="103"/>
        <v>3.5360798947539352E-5</v>
      </c>
      <c r="E1652" s="14">
        <f t="shared" si="101"/>
        <v>9.9231421799326434</v>
      </c>
      <c r="H1652" s="5">
        <f t="shared" si="102"/>
        <v>0.59464946773321292</v>
      </c>
    </row>
    <row r="1653" spans="1:8" x14ac:dyDescent="0.2">
      <c r="A1653" s="3">
        <v>34533</v>
      </c>
      <c r="B1653" s="8">
        <v>1.015534262485482E-2</v>
      </c>
      <c r="C1653" s="6">
        <f t="shared" si="100"/>
        <v>-3.9813425587230033E-3</v>
      </c>
      <c r="D1653" s="7">
        <f t="shared" si="103"/>
        <v>3.4612826435286077E-5</v>
      </c>
      <c r="E1653" s="14">
        <f t="shared" si="101"/>
        <v>9.8133320577303405</v>
      </c>
      <c r="H1653" s="5">
        <f t="shared" si="102"/>
        <v>0.58832666466246519</v>
      </c>
    </row>
    <row r="1654" spans="1:8" x14ac:dyDescent="0.2">
      <c r="A1654" s="3">
        <v>34534</v>
      </c>
      <c r="B1654" s="8">
        <v>1.0081901862723782E-2</v>
      </c>
      <c r="C1654" s="6">
        <f t="shared" si="100"/>
        <v>-7.2317365197797061E-3</v>
      </c>
      <c r="D1654" s="7">
        <f t="shared" si="103"/>
        <v>3.4023345649260139E-5</v>
      </c>
      <c r="E1654" s="14">
        <f t="shared" si="101"/>
        <v>8.7513422206390814</v>
      </c>
      <c r="H1654" s="5">
        <f t="shared" si="102"/>
        <v>0.5832953424232028</v>
      </c>
    </row>
    <row r="1655" spans="1:8" x14ac:dyDescent="0.2">
      <c r="A1655" s="3">
        <v>34535</v>
      </c>
      <c r="B1655" s="8">
        <v>1.0149858828639688E-2</v>
      </c>
      <c r="C1655" s="6">
        <f t="shared" si="100"/>
        <v>6.7404907170506697E-3</v>
      </c>
      <c r="D1655" s="7">
        <f t="shared" si="103"/>
        <v>3.4597523020541787E-5</v>
      </c>
      <c r="E1655" s="14">
        <f t="shared" si="101"/>
        <v>8.9585068510020509</v>
      </c>
      <c r="H1655" s="5">
        <f t="shared" si="102"/>
        <v>0.58819659146021741</v>
      </c>
    </row>
    <row r="1656" spans="1:8" x14ac:dyDescent="0.2">
      <c r="A1656" s="3">
        <v>34536</v>
      </c>
      <c r="B1656" s="8">
        <v>1.014292969600232E-2</v>
      </c>
      <c r="C1656" s="6">
        <f t="shared" si="100"/>
        <v>-6.8268266134062408E-4</v>
      </c>
      <c r="D1656" s="7">
        <f t="shared" si="103"/>
        <v>3.4938004366921914E-5</v>
      </c>
      <c r="E1656" s="14">
        <f t="shared" si="101"/>
        <v>10.248595867832574</v>
      </c>
      <c r="H1656" s="5">
        <f t="shared" si="102"/>
        <v>0.5910837873510143</v>
      </c>
    </row>
    <row r="1657" spans="1:8" x14ac:dyDescent="0.2">
      <c r="A1657" s="3">
        <v>34537</v>
      </c>
      <c r="B1657" s="8">
        <v>1.0146610538539701E-2</v>
      </c>
      <c r="C1657" s="6">
        <f t="shared" si="100"/>
        <v>3.6289737262317666E-4</v>
      </c>
      <c r="D1657" s="7">
        <f t="shared" si="103"/>
        <v>3.385491965529869E-5</v>
      </c>
      <c r="E1657" s="14">
        <f t="shared" si="101"/>
        <v>10.289536265737686</v>
      </c>
      <c r="H1657" s="5">
        <f t="shared" si="102"/>
        <v>0.58184980583737145</v>
      </c>
    </row>
    <row r="1658" spans="1:8" x14ac:dyDescent="0.2">
      <c r="A1658" s="3">
        <v>34540</v>
      </c>
      <c r="B1658" s="8">
        <v>1.0113174695298896E-2</v>
      </c>
      <c r="C1658" s="6">
        <f t="shared" si="100"/>
        <v>-3.295272161457914E-3</v>
      </c>
      <c r="D1658" s="7">
        <f t="shared" si="103"/>
        <v>3.2795359319646215E-5</v>
      </c>
      <c r="E1658" s="14">
        <f t="shared" si="101"/>
        <v>9.9941151469155471</v>
      </c>
      <c r="H1658" s="5">
        <f t="shared" si="102"/>
        <v>0.57267232620099795</v>
      </c>
    </row>
    <row r="1659" spans="1:8" x14ac:dyDescent="0.2">
      <c r="A1659" s="3">
        <v>34541</v>
      </c>
      <c r="B1659" s="8">
        <v>1.0196987253765933E-2</v>
      </c>
      <c r="C1659" s="6">
        <f t="shared" si="100"/>
        <v>8.2874627396674512E-3</v>
      </c>
      <c r="D1659" s="7">
        <f t="shared" si="103"/>
        <v>3.2106128431322916E-5</v>
      </c>
      <c r="E1659" s="14">
        <f t="shared" si="101"/>
        <v>8.2072446695328427</v>
      </c>
      <c r="H1659" s="5">
        <f t="shared" si="102"/>
        <v>0.56662270013936888</v>
      </c>
    </row>
    <row r="1660" spans="1:8" x14ac:dyDescent="0.2">
      <c r="A1660" s="3">
        <v>34542</v>
      </c>
      <c r="B1660" s="8">
        <v>1.018558793678411E-2</v>
      </c>
      <c r="C1660" s="6">
        <f t="shared" si="100"/>
        <v>-1.1179102903765264E-3</v>
      </c>
      <c r="D1660" s="7">
        <f t="shared" si="103"/>
        <v>3.3255318152804048E-5</v>
      </c>
      <c r="E1660" s="14">
        <f t="shared" si="101"/>
        <v>10.273716203177553</v>
      </c>
      <c r="H1660" s="5">
        <f t="shared" si="102"/>
        <v>0.57667424212291674</v>
      </c>
    </row>
    <row r="1661" spans="1:8" x14ac:dyDescent="0.2">
      <c r="A1661" s="3">
        <v>34543</v>
      </c>
      <c r="B1661" s="8">
        <v>1.0090546903295907E-2</v>
      </c>
      <c r="C1661" s="6">
        <f t="shared" si="100"/>
        <v>-9.3309324977669979E-3</v>
      </c>
      <c r="D1661" s="7">
        <f t="shared" si="103"/>
        <v>3.2249724573080194E-5</v>
      </c>
      <c r="E1661" s="14">
        <f t="shared" si="101"/>
        <v>7.6422477260548334</v>
      </c>
      <c r="H1661" s="5">
        <f t="shared" si="102"/>
        <v>0.56788840957603814</v>
      </c>
    </row>
    <row r="1662" spans="1:8" x14ac:dyDescent="0.2">
      <c r="A1662" s="3">
        <v>34544</v>
      </c>
      <c r="B1662" s="8">
        <v>9.998554077501446E-3</v>
      </c>
      <c r="C1662" s="6">
        <f t="shared" si="100"/>
        <v>-9.1167333818559914E-3</v>
      </c>
      <c r="D1662" s="7">
        <f t="shared" si="103"/>
        <v>3.397202337903532E-5</v>
      </c>
      <c r="E1662" s="14">
        <f t="shared" si="101"/>
        <v>7.843406324732813</v>
      </c>
      <c r="H1662" s="5">
        <f t="shared" si="102"/>
        <v>0.58285524256915899</v>
      </c>
    </row>
    <row r="1663" spans="1:8" x14ac:dyDescent="0.2">
      <c r="A1663" s="3">
        <v>34548</v>
      </c>
      <c r="B1663" s="8">
        <v>9.9632855805917506E-3</v>
      </c>
      <c r="C1663" s="6">
        <f t="shared" si="100"/>
        <v>-3.5273597198474862E-3</v>
      </c>
      <c r="D1663" s="7">
        <f t="shared" si="103"/>
        <v>3.5516056188869506E-5</v>
      </c>
      <c r="E1663" s="14">
        <f t="shared" si="101"/>
        <v>9.8951977425903124</v>
      </c>
      <c r="H1663" s="5">
        <f t="shared" si="102"/>
        <v>0.59595348970258999</v>
      </c>
    </row>
    <row r="1664" spans="1:8" x14ac:dyDescent="0.2">
      <c r="A1664" s="3">
        <v>34549</v>
      </c>
      <c r="B1664" s="8">
        <v>9.9632591311865151E-3</v>
      </c>
      <c r="C1664" s="6">
        <f t="shared" si="100"/>
        <v>-2.6546870529299179E-6</v>
      </c>
      <c r="D1664" s="7">
        <f t="shared" si="103"/>
        <v>3.4791093729366011E-5</v>
      </c>
      <c r="E1664" s="14">
        <f t="shared" si="101"/>
        <v>10.266148928693617</v>
      </c>
      <c r="H1664" s="5">
        <f t="shared" si="102"/>
        <v>0.58983975560626645</v>
      </c>
    </row>
    <row r="1665" spans="1:8" x14ac:dyDescent="0.2">
      <c r="A1665" s="3">
        <v>34550</v>
      </c>
      <c r="B1665" s="8">
        <v>9.988460983701139E-3</v>
      </c>
      <c r="C1665" s="6">
        <f t="shared" si="100"/>
        <v>2.5294787762508595E-3</v>
      </c>
      <c r="D1665" s="7">
        <f t="shared" si="103"/>
        <v>3.3697981925376932E-5</v>
      </c>
      <c r="E1665" s="14">
        <f t="shared" si="101"/>
        <v>10.108201803160792</v>
      </c>
      <c r="H1665" s="5">
        <f t="shared" si="102"/>
        <v>0.58049962898676288</v>
      </c>
    </row>
    <row r="1666" spans="1:8" x14ac:dyDescent="0.2">
      <c r="A1666" s="3">
        <v>34551</v>
      </c>
      <c r="B1666" s="8">
        <v>9.9589248396627517E-3</v>
      </c>
      <c r="C1666" s="6">
        <f t="shared" si="100"/>
        <v>-2.9570265215615728E-3</v>
      </c>
      <c r="D1666" s="7">
        <f t="shared" si="103"/>
        <v>3.284024369468042E-5</v>
      </c>
      <c r="E1666" s="14">
        <f t="shared" si="101"/>
        <v>10.057596992712357</v>
      </c>
      <c r="H1666" s="5">
        <f t="shared" si="102"/>
        <v>0.57306407752257871</v>
      </c>
    </row>
    <row r="1667" spans="1:8" x14ac:dyDescent="0.2">
      <c r="A1667" s="3">
        <v>34554</v>
      </c>
      <c r="B1667" s="8">
        <v>9.8644632891208249E-3</v>
      </c>
      <c r="C1667" s="6">
        <f t="shared" ref="C1667:C1730" si="104">(B1667-B1666)/B1666</f>
        <v>-9.4851153174407999E-3</v>
      </c>
      <c r="D1667" s="7">
        <f t="shared" si="103"/>
        <v>3.208315662058715E-5</v>
      </c>
      <c r="E1667" s="14">
        <f t="shared" si="101"/>
        <v>7.5429848425397612</v>
      </c>
      <c r="H1667" s="5">
        <f t="shared" si="102"/>
        <v>0.56641995569177428</v>
      </c>
    </row>
    <row r="1668" spans="1:8" x14ac:dyDescent="0.2">
      <c r="A1668" s="3">
        <v>34555</v>
      </c>
      <c r="B1668" s="8">
        <v>9.8806752037252608E-3</v>
      </c>
      <c r="C1668" s="6">
        <f t="shared" si="104"/>
        <v>1.6434664643453535E-3</v>
      </c>
      <c r="D1668" s="7">
        <f t="shared" si="103"/>
        <v>3.3901839780395457E-5</v>
      </c>
      <c r="E1668" s="14">
        <f t="shared" ref="E1668:E1731" si="105">-LN(D1668)-C1668*C1668/D1668</f>
        <v>10.212370612209734</v>
      </c>
      <c r="H1668" s="5">
        <f t="shared" si="102"/>
        <v>0.58225286414405431</v>
      </c>
    </row>
    <row r="1669" spans="1:8" x14ac:dyDescent="0.2">
      <c r="A1669" s="3">
        <v>34556</v>
      </c>
      <c r="B1669" s="8">
        <v>9.8778004073319763E-3</v>
      </c>
      <c r="C1669" s="6">
        <f t="shared" si="104"/>
        <v>-2.9095141111416296E-4</v>
      </c>
      <c r="D1669" s="7">
        <f t="shared" si="103"/>
        <v>3.2921530478049317E-5</v>
      </c>
      <c r="E1669" s="14">
        <f t="shared" si="105"/>
        <v>10.318812344041465</v>
      </c>
      <c r="H1669" s="5">
        <f t="shared" ref="H1669:H1732" si="106">SQRT(D1669)*100</f>
        <v>0.57377286863400323</v>
      </c>
    </row>
    <row r="1670" spans="1:8" x14ac:dyDescent="0.2">
      <c r="A1670" s="3">
        <v>34557</v>
      </c>
      <c r="B1670" s="8">
        <v>9.9223343253248171E-3</v>
      </c>
      <c r="C1670" s="6">
        <f t="shared" si="104"/>
        <v>4.5084853060793507E-3</v>
      </c>
      <c r="D1670" s="7">
        <f t="shared" ref="D1670:D1733" si="107">$J$1*D1669+(1-$J$1)*C1669*C1669</f>
        <v>3.1889818562650278E-5</v>
      </c>
      <c r="E1670" s="14">
        <f t="shared" si="105"/>
        <v>9.7158278616807454</v>
      </c>
      <c r="H1670" s="5">
        <f t="shared" si="106"/>
        <v>0.56471070967930359</v>
      </c>
    </row>
    <row r="1671" spans="1:8" x14ac:dyDescent="0.2">
      <c r="A1671" s="3">
        <v>34558</v>
      </c>
      <c r="B1671" s="8">
        <v>9.9739432541980314E-3</v>
      </c>
      <c r="C1671" s="6">
        <f t="shared" si="104"/>
        <v>5.2012890496435527E-3</v>
      </c>
      <c r="D1671" s="7">
        <f t="shared" si="107"/>
        <v>3.1526505223690028E-5</v>
      </c>
      <c r="E1671" s="14">
        <f t="shared" si="105"/>
        <v>9.5065656377714713</v>
      </c>
      <c r="H1671" s="5">
        <f t="shared" si="106"/>
        <v>0.56148468566551324</v>
      </c>
    </row>
    <row r="1672" spans="1:8" x14ac:dyDescent="0.2">
      <c r="A1672" s="3">
        <v>34561</v>
      </c>
      <c r="B1672" s="8">
        <v>9.993477788245525E-3</v>
      </c>
      <c r="C1672" s="6">
        <f t="shared" si="104"/>
        <v>1.9585567663292567E-3</v>
      </c>
      <c r="D1672" s="7">
        <f t="shared" si="107"/>
        <v>3.1385963605572937E-5</v>
      </c>
      <c r="E1672" s="14">
        <f t="shared" si="105"/>
        <v>10.246931308966451</v>
      </c>
      <c r="H1672" s="5">
        <f t="shared" si="106"/>
        <v>0.56023176994501966</v>
      </c>
    </row>
    <row r="1673" spans="1:8" x14ac:dyDescent="0.2">
      <c r="A1673" s="3">
        <v>34562</v>
      </c>
      <c r="B1673" s="8">
        <v>9.9681020733652318E-3</v>
      </c>
      <c r="C1673" s="6">
        <f t="shared" si="104"/>
        <v>-2.539227626056316E-3</v>
      </c>
      <c r="D1673" s="7">
        <f t="shared" si="107"/>
        <v>3.0520361124029462E-5</v>
      </c>
      <c r="E1673" s="14">
        <f t="shared" si="105"/>
        <v>10.185858306711726</v>
      </c>
      <c r="H1673" s="5">
        <f t="shared" si="106"/>
        <v>0.55245236105957107</v>
      </c>
    </row>
    <row r="1674" spans="1:8" x14ac:dyDescent="0.2">
      <c r="A1674" s="3">
        <v>34563</v>
      </c>
      <c r="B1674" s="8">
        <v>9.9738486125236087E-3</v>
      </c>
      <c r="C1674" s="6">
        <f t="shared" si="104"/>
        <v>5.7649280836836536E-4</v>
      </c>
      <c r="D1674" s="7">
        <f t="shared" si="107"/>
        <v>2.9764014089539314E-5</v>
      </c>
      <c r="E1674" s="14">
        <f t="shared" si="105"/>
        <v>10.411044509432044</v>
      </c>
      <c r="H1674" s="5">
        <f t="shared" si="106"/>
        <v>0.54556405755455806</v>
      </c>
    </row>
    <row r="1675" spans="1:8" x14ac:dyDescent="0.2">
      <c r="A1675" s="3">
        <v>34564</v>
      </c>
      <c r="B1675" s="8">
        <v>1.0116026105873822E-2</v>
      </c>
      <c r="C1675" s="6">
        <f t="shared" si="104"/>
        <v>1.4255028211646304E-2</v>
      </c>
      <c r="D1675" s="7">
        <f t="shared" si="107"/>
        <v>2.8839291434974135E-5</v>
      </c>
      <c r="E1675" s="14">
        <f t="shared" si="105"/>
        <v>3.4076268088963477</v>
      </c>
      <c r="H1675" s="5">
        <f t="shared" si="106"/>
        <v>0.53702226615824911</v>
      </c>
    </row>
    <row r="1676" spans="1:8" x14ac:dyDescent="0.2">
      <c r="A1676" s="3">
        <v>34565</v>
      </c>
      <c r="B1676" s="8">
        <v>1.0150512615429361E-2</v>
      </c>
      <c r="C1676" s="6">
        <f t="shared" si="104"/>
        <v>3.4090965359919543E-3</v>
      </c>
      <c r="D1676" s="7">
        <f t="shared" si="107"/>
        <v>3.4317767072120019E-5</v>
      </c>
      <c r="E1676" s="14">
        <f t="shared" si="105"/>
        <v>9.9411907219514273</v>
      </c>
      <c r="H1676" s="5">
        <f t="shared" si="106"/>
        <v>0.585813682599852</v>
      </c>
    </row>
    <row r="1677" spans="1:8" x14ac:dyDescent="0.2">
      <c r="A1677" s="3">
        <v>34568</v>
      </c>
      <c r="B1677" s="8">
        <v>1.0207939508506616E-2</v>
      </c>
      <c r="C1677" s="6">
        <f t="shared" si="104"/>
        <v>5.6575362499390811E-3</v>
      </c>
      <c r="D1677" s="7">
        <f t="shared" si="107"/>
        <v>3.3604679907463798E-5</v>
      </c>
      <c r="E1677" s="14">
        <f t="shared" si="105"/>
        <v>9.3483672739619319</v>
      </c>
      <c r="H1677" s="5">
        <f t="shared" si="106"/>
        <v>0.57969543647905142</v>
      </c>
    </row>
    <row r="1678" spans="1:8" x14ac:dyDescent="0.2">
      <c r="A1678" s="3">
        <v>34569</v>
      </c>
      <c r="B1678" s="8">
        <v>1.0165553296543712E-2</v>
      </c>
      <c r="C1678" s="6">
        <f t="shared" si="104"/>
        <v>-4.1522789126622606E-3</v>
      </c>
      <c r="D1678" s="7">
        <f t="shared" si="107"/>
        <v>3.3554504422710318E-5</v>
      </c>
      <c r="E1678" s="14">
        <f t="shared" si="105"/>
        <v>9.7885061903224422</v>
      </c>
      <c r="H1678" s="5">
        <f t="shared" si="106"/>
        <v>0.5792625002769497</v>
      </c>
    </row>
    <row r="1679" spans="1:8" x14ac:dyDescent="0.2">
      <c r="A1679" s="3">
        <v>34570</v>
      </c>
      <c r="B1679" s="8">
        <v>1.0143345703267116E-2</v>
      </c>
      <c r="C1679" s="6">
        <f t="shared" si="104"/>
        <v>-2.1845926757520042E-3</v>
      </c>
      <c r="D1679" s="7">
        <f t="shared" si="107"/>
        <v>3.3041958634167101E-5</v>
      </c>
      <c r="E1679" s="14">
        <f t="shared" si="105"/>
        <v>10.173296426564283</v>
      </c>
      <c r="H1679" s="5">
        <f t="shared" si="106"/>
        <v>0.57482135167517134</v>
      </c>
    </row>
    <row r="1680" spans="1:8" x14ac:dyDescent="0.2">
      <c r="A1680" s="3">
        <v>34571</v>
      </c>
      <c r="B1680" s="8">
        <v>1.0026962034540551E-2</v>
      </c>
      <c r="C1680" s="6">
        <f t="shared" si="104"/>
        <v>-1.1473893538803308E-2</v>
      </c>
      <c r="D1680" s="7">
        <f t="shared" si="107"/>
        <v>3.2153750135385877E-5</v>
      </c>
      <c r="E1680" s="14">
        <f t="shared" si="105"/>
        <v>6.2505840073841332</v>
      </c>
      <c r="H1680" s="5">
        <f t="shared" si="106"/>
        <v>0.56704276854030933</v>
      </c>
    </row>
    <row r="1681" spans="1:8" x14ac:dyDescent="0.2">
      <c r="A1681" s="3">
        <v>34572</v>
      </c>
      <c r="B1681" s="8">
        <v>9.9576580522704045E-3</v>
      </c>
      <c r="C1681" s="6">
        <f t="shared" si="104"/>
        <v>-6.9117627085263506E-3</v>
      </c>
      <c r="D1681" s="7">
        <f t="shared" si="107"/>
        <v>3.5279860590140809E-5</v>
      </c>
      <c r="E1681" s="14">
        <f t="shared" si="105"/>
        <v>8.8980981504155636</v>
      </c>
      <c r="H1681" s="5">
        <f t="shared" si="106"/>
        <v>0.59396852265200728</v>
      </c>
    </row>
    <row r="1682" spans="1:8" x14ac:dyDescent="0.2">
      <c r="A1682" s="3">
        <v>34575</v>
      </c>
      <c r="B1682" s="8">
        <v>9.9926953981008034E-3</v>
      </c>
      <c r="C1682" s="6">
        <f t="shared" si="104"/>
        <v>3.5186331611789215E-3</v>
      </c>
      <c r="D1682" s="7">
        <f t="shared" si="107"/>
        <v>3.5672369513169262E-5</v>
      </c>
      <c r="E1682" s="14">
        <f t="shared" si="105"/>
        <v>9.8940649720368867</v>
      </c>
      <c r="H1682" s="5">
        <f t="shared" si="106"/>
        <v>0.59726350560844799</v>
      </c>
    </row>
    <row r="1683" spans="1:8" x14ac:dyDescent="0.2">
      <c r="A1683" s="3">
        <v>34576</v>
      </c>
      <c r="B1683" s="8">
        <v>1.004242246928028E-2</v>
      </c>
      <c r="C1683" s="6">
        <f t="shared" si="104"/>
        <v>4.9763421377707262E-3</v>
      </c>
      <c r="D1683" s="7">
        <f t="shared" si="107"/>
        <v>3.4940563910104329E-5</v>
      </c>
      <c r="E1683" s="14">
        <f t="shared" si="105"/>
        <v>9.5531162238153922</v>
      </c>
      <c r="H1683" s="5">
        <f t="shared" si="106"/>
        <v>0.59110543822658512</v>
      </c>
    </row>
    <row r="1684" spans="1:8" x14ac:dyDescent="0.2">
      <c r="A1684" s="3">
        <v>34577</v>
      </c>
      <c r="B1684" s="8">
        <v>9.9992706585952888E-3</v>
      </c>
      <c r="C1684" s="6">
        <f t="shared" si="104"/>
        <v>-4.2969523356533234E-3</v>
      </c>
      <c r="D1684" s="7">
        <f t="shared" si="107"/>
        <v>3.4620822738288837E-5</v>
      </c>
      <c r="E1684" s="14">
        <f t="shared" si="105"/>
        <v>9.7377403795382591</v>
      </c>
      <c r="H1684" s="5">
        <f t="shared" si="106"/>
        <v>0.58839461875758892</v>
      </c>
    </row>
    <row r="1685" spans="1:8" x14ac:dyDescent="0.2">
      <c r="A1685" s="3">
        <v>34578</v>
      </c>
      <c r="B1685" s="8">
        <v>1.0036549707602338E-2</v>
      </c>
      <c r="C1685" s="6">
        <f t="shared" si="104"/>
        <v>3.7281768120762723E-3</v>
      </c>
      <c r="D1685" s="7">
        <f t="shared" si="107"/>
        <v>3.4113180274651459E-5</v>
      </c>
      <c r="E1685" s="14">
        <f t="shared" si="105"/>
        <v>9.8783800413891782</v>
      </c>
      <c r="H1685" s="5">
        <f t="shared" si="106"/>
        <v>0.58406489600601286</v>
      </c>
    </row>
    <row r="1686" spans="1:8" x14ac:dyDescent="0.2">
      <c r="A1686" s="3">
        <v>34579</v>
      </c>
      <c r="B1686" s="8">
        <v>1.0084894613583138E-2</v>
      </c>
      <c r="C1686" s="6">
        <f t="shared" si="104"/>
        <v>4.8168850241612398E-3</v>
      </c>
      <c r="D1686" s="7">
        <f t="shared" si="107"/>
        <v>3.347807425527285E-5</v>
      </c>
      <c r="E1686" s="14">
        <f t="shared" si="105"/>
        <v>9.6115578261906229</v>
      </c>
      <c r="H1686" s="5">
        <f t="shared" si="106"/>
        <v>0.57860240455145751</v>
      </c>
    </row>
    <row r="1687" spans="1:8" x14ac:dyDescent="0.2">
      <c r="A1687" s="3">
        <v>34583</v>
      </c>
      <c r="B1687" s="8">
        <v>1.012500913809489E-2</v>
      </c>
      <c r="C1687" s="6">
        <f t="shared" si="104"/>
        <v>3.9776840560855368E-3</v>
      </c>
      <c r="D1687" s="7">
        <f t="shared" si="107"/>
        <v>3.3155219113468753E-5</v>
      </c>
      <c r="E1687" s="14">
        <f t="shared" si="105"/>
        <v>9.8371013694003384</v>
      </c>
      <c r="H1687" s="5">
        <f t="shared" si="106"/>
        <v>0.57580568869601101</v>
      </c>
    </row>
    <row r="1688" spans="1:8" x14ac:dyDescent="0.2">
      <c r="A1688" s="3">
        <v>34584</v>
      </c>
      <c r="B1688" s="8">
        <v>1.0078935828095307E-2</v>
      </c>
      <c r="C1688" s="6">
        <f t="shared" si="104"/>
        <v>-4.5504462634246108E-3</v>
      </c>
      <c r="D1688" s="7">
        <f t="shared" si="107"/>
        <v>3.2610620467020713E-5</v>
      </c>
      <c r="E1688" s="14">
        <f t="shared" si="105"/>
        <v>9.6959088118496641</v>
      </c>
      <c r="H1688" s="5">
        <f t="shared" si="106"/>
        <v>0.57105709405470761</v>
      </c>
    </row>
    <row r="1689" spans="1:8" x14ac:dyDescent="0.2">
      <c r="A1689" s="3">
        <v>34585</v>
      </c>
      <c r="B1689" s="8">
        <v>1.0052524073533704E-2</v>
      </c>
      <c r="C1689" s="6">
        <f t="shared" si="104"/>
        <v>-2.6204903982005169E-3</v>
      </c>
      <c r="D1689" s="7">
        <f t="shared" si="107"/>
        <v>3.2236603184285893E-5</v>
      </c>
      <c r="E1689" s="14">
        <f t="shared" si="105"/>
        <v>10.129390217417599</v>
      </c>
      <c r="H1689" s="5">
        <f t="shared" si="106"/>
        <v>0.56777286994260201</v>
      </c>
    </row>
    <row r="1690" spans="1:8" x14ac:dyDescent="0.2">
      <c r="A1690" s="3">
        <v>34586</v>
      </c>
      <c r="B1690" s="8">
        <v>1.0085570101660207E-2</v>
      </c>
      <c r="C1690" s="6">
        <f t="shared" si="104"/>
        <v>3.2873363828599626E-3</v>
      </c>
      <c r="D1690" s="7">
        <f t="shared" si="107"/>
        <v>3.1439506909891797E-5</v>
      </c>
      <c r="E1690" s="14">
        <f t="shared" si="105"/>
        <v>10.023719129587059</v>
      </c>
      <c r="H1690" s="5">
        <f t="shared" si="106"/>
        <v>0.56070943375238302</v>
      </c>
    </row>
    <row r="1691" spans="1:8" x14ac:dyDescent="0.2">
      <c r="A1691" s="3">
        <v>34589</v>
      </c>
      <c r="B1691" s="8">
        <v>1.0117130307467057E-2</v>
      </c>
      <c r="C1691" s="6">
        <f t="shared" si="104"/>
        <v>3.12924361129129E-3</v>
      </c>
      <c r="D1691" s="7">
        <f t="shared" si="107"/>
        <v>3.079123467792283E-5</v>
      </c>
      <c r="E1691" s="14">
        <f t="shared" si="105"/>
        <v>10.070262538794228</v>
      </c>
      <c r="H1691" s="5">
        <f t="shared" si="106"/>
        <v>0.5548985013308545</v>
      </c>
    </row>
    <row r="1692" spans="1:8" x14ac:dyDescent="0.2">
      <c r="A1692" s="3">
        <v>34590</v>
      </c>
      <c r="B1692" s="8">
        <v>1.0103473762010347E-2</v>
      </c>
      <c r="C1692" s="6">
        <f t="shared" si="104"/>
        <v>-1.349843783926627E-3</v>
      </c>
      <c r="D1692" s="7">
        <f t="shared" si="107"/>
        <v>3.0131458496890238E-5</v>
      </c>
      <c r="E1692" s="14">
        <f t="shared" si="105"/>
        <v>10.349469838546323</v>
      </c>
      <c r="H1692" s="5">
        <f t="shared" si="106"/>
        <v>0.54892129214387586</v>
      </c>
    </row>
    <row r="1693" spans="1:8" x14ac:dyDescent="0.2">
      <c r="A1693" s="3">
        <v>34591</v>
      </c>
      <c r="B1693" s="8">
        <v>1.008807638220709E-2</v>
      </c>
      <c r="C1693" s="6">
        <f t="shared" si="104"/>
        <v>-1.523968900790531E-3</v>
      </c>
      <c r="D1693" s="7">
        <f t="shared" si="107"/>
        <v>2.9241997411521749E-5</v>
      </c>
      <c r="E1693" s="14">
        <f t="shared" si="105"/>
        <v>10.360481817957179</v>
      </c>
      <c r="H1693" s="5">
        <f t="shared" si="106"/>
        <v>0.54075870230188383</v>
      </c>
    </row>
    <row r="1694" spans="1:8" x14ac:dyDescent="0.2">
      <c r="A1694" s="3">
        <v>34592</v>
      </c>
      <c r="B1694" s="8">
        <v>1.0067956862165757E-2</v>
      </c>
      <c r="C1694" s="6">
        <f t="shared" si="104"/>
        <v>-1.9943861722557512E-3</v>
      </c>
      <c r="D1694" s="7">
        <f t="shared" si="107"/>
        <v>2.8396204890411726E-5</v>
      </c>
      <c r="E1694" s="14">
        <f t="shared" si="105"/>
        <v>10.329180833997402</v>
      </c>
      <c r="H1694" s="5">
        <f t="shared" si="106"/>
        <v>0.5328808956081249</v>
      </c>
    </row>
    <row r="1695" spans="1:8" x14ac:dyDescent="0.2">
      <c r="A1695" s="3">
        <v>34593</v>
      </c>
      <c r="B1695" s="8">
        <v>1.0130984977429144E-2</v>
      </c>
      <c r="C1695" s="6">
        <f t="shared" si="104"/>
        <v>6.260268704590859E-3</v>
      </c>
      <c r="D1695" s="7">
        <f t="shared" si="107"/>
        <v>2.7628988519787175E-5</v>
      </c>
      <c r="E1695" s="14">
        <f t="shared" si="105"/>
        <v>9.0781723889182402</v>
      </c>
      <c r="H1695" s="5">
        <f t="shared" si="106"/>
        <v>0.52563284257918252</v>
      </c>
    </row>
    <row r="1696" spans="1:8" x14ac:dyDescent="0.2">
      <c r="A1696" s="3">
        <v>34596</v>
      </c>
      <c r="B1696" s="8">
        <v>1.013838525863983E-2</v>
      </c>
      <c r="C1696" s="6">
        <f t="shared" si="104"/>
        <v>7.3046018991965872E-4</v>
      </c>
      <c r="D1696" s="7">
        <f t="shared" si="107"/>
        <v>2.7992257775147665E-5</v>
      </c>
      <c r="E1696" s="14">
        <f t="shared" si="105"/>
        <v>10.464521177382357</v>
      </c>
      <c r="H1696" s="5">
        <f t="shared" si="106"/>
        <v>0.52907710000667829</v>
      </c>
    </row>
    <row r="1697" spans="1:8" x14ac:dyDescent="0.2">
      <c r="A1697" s="3">
        <v>34597</v>
      </c>
      <c r="B1697" s="8">
        <v>1.0232177407352284E-2</v>
      </c>
      <c r="C1697" s="6">
        <f t="shared" si="104"/>
        <v>9.2511920113240529E-3</v>
      </c>
      <c r="D1697" s="7">
        <f t="shared" si="107"/>
        <v>2.712952492291347E-5</v>
      </c>
      <c r="E1697" s="14">
        <f t="shared" si="105"/>
        <v>7.3602232783985766</v>
      </c>
      <c r="H1697" s="5">
        <f t="shared" si="106"/>
        <v>0.5208601052385704</v>
      </c>
    </row>
    <row r="1698" spans="1:8" x14ac:dyDescent="0.2">
      <c r="A1698" s="3">
        <v>34598</v>
      </c>
      <c r="B1698" s="8">
        <v>1.0212290502793295E-2</v>
      </c>
      <c r="C1698" s="6">
        <f t="shared" si="104"/>
        <v>-1.9435652615541088E-3</v>
      </c>
      <c r="D1698" s="7">
        <f t="shared" si="107"/>
        <v>2.8966141366277198E-5</v>
      </c>
      <c r="E1698" s="14">
        <f t="shared" si="105"/>
        <v>10.318973935488552</v>
      </c>
      <c r="H1698" s="5">
        <f t="shared" si="106"/>
        <v>0.53820201937819956</v>
      </c>
    </row>
    <row r="1699" spans="1:8" x14ac:dyDescent="0.2">
      <c r="A1699" s="3">
        <v>34599</v>
      </c>
      <c r="B1699" s="8">
        <v>1.0201042442293374E-2</v>
      </c>
      <c r="C1699" s="6">
        <f t="shared" si="104"/>
        <v>-1.1014238673336411E-3</v>
      </c>
      <c r="D1699" s="7">
        <f t="shared" si="107"/>
        <v>2.8174730032546603E-5</v>
      </c>
      <c r="E1699" s="14">
        <f t="shared" si="105"/>
        <v>10.434027540951671</v>
      </c>
      <c r="H1699" s="5">
        <f t="shared" si="106"/>
        <v>0.53079873805941358</v>
      </c>
    </row>
    <row r="1700" spans="1:8" x14ac:dyDescent="0.2">
      <c r="A1700" s="3">
        <v>34600</v>
      </c>
      <c r="B1700" s="8">
        <v>1.0243829913767471E-2</v>
      </c>
      <c r="C1700" s="6">
        <f t="shared" si="104"/>
        <v>4.194421473701586E-3</v>
      </c>
      <c r="D1700" s="7">
        <f t="shared" si="107"/>
        <v>2.7327615409150514E-5</v>
      </c>
      <c r="E1700" s="14">
        <f t="shared" si="105"/>
        <v>9.8638255224060334</v>
      </c>
      <c r="H1700" s="5">
        <f t="shared" si="106"/>
        <v>0.52275821762216723</v>
      </c>
    </row>
    <row r="1701" spans="1:8" x14ac:dyDescent="0.2">
      <c r="A1701" s="3">
        <v>34603</v>
      </c>
      <c r="B1701" s="8">
        <v>1.014105419450631E-2</v>
      </c>
      <c r="C1701" s="6">
        <f t="shared" si="104"/>
        <v>-1.0032938864304283E-2</v>
      </c>
      <c r="D1701" s="7">
        <f t="shared" si="107"/>
        <v>2.7021765935672984E-5</v>
      </c>
      <c r="E1701" s="14">
        <f t="shared" si="105"/>
        <v>6.7937278303489324</v>
      </c>
      <c r="H1701" s="5">
        <f t="shared" si="106"/>
        <v>0.51982464289097519</v>
      </c>
    </row>
    <row r="1702" spans="1:8" x14ac:dyDescent="0.2">
      <c r="A1702" s="3">
        <v>34604</v>
      </c>
      <c r="B1702" s="8">
        <v>1.0172887141055131E-2</v>
      </c>
      <c r="C1702" s="6">
        <f t="shared" si="104"/>
        <v>3.1390174964320522E-3</v>
      </c>
      <c r="D1702" s="7">
        <f t="shared" si="107"/>
        <v>2.9335423828728565E-5</v>
      </c>
      <c r="E1702" s="14">
        <f t="shared" si="105"/>
        <v>10.100826290432638</v>
      </c>
      <c r="H1702" s="5">
        <f t="shared" si="106"/>
        <v>0.54162185912985972</v>
      </c>
    </row>
    <row r="1703" spans="1:8" x14ac:dyDescent="0.2">
      <c r="A1703" s="3">
        <v>34605</v>
      </c>
      <c r="B1703" s="8">
        <v>1.0127526288313819E-2</v>
      </c>
      <c r="C1703" s="6">
        <f t="shared" si="104"/>
        <v>-4.4589949846438577E-3</v>
      </c>
      <c r="D1703" s="7">
        <f t="shared" si="107"/>
        <v>2.8723313126562686E-5</v>
      </c>
      <c r="E1703" s="14">
        <f t="shared" si="105"/>
        <v>9.7655889648654313</v>
      </c>
      <c r="H1703" s="5">
        <f t="shared" si="106"/>
        <v>0.53594135058383663</v>
      </c>
    </row>
    <row r="1704" spans="1:8" x14ac:dyDescent="0.2">
      <c r="A1704" s="3">
        <v>34606</v>
      </c>
      <c r="B1704" s="8">
        <v>1.0140068544181195E-2</v>
      </c>
      <c r="C1704" s="6">
        <f t="shared" si="104"/>
        <v>1.2384323190401635E-3</v>
      </c>
      <c r="D1704" s="7">
        <f t="shared" si="107"/>
        <v>2.8445545193869884E-5</v>
      </c>
      <c r="E1704" s="14">
        <f t="shared" si="105"/>
        <v>10.413601425644559</v>
      </c>
      <c r="H1704" s="5">
        <f t="shared" si="106"/>
        <v>0.53334365275936191</v>
      </c>
    </row>
    <row r="1705" spans="1:8" x14ac:dyDescent="0.2">
      <c r="A1705" s="3">
        <v>34607</v>
      </c>
      <c r="B1705" s="8">
        <v>1.0098448687350835E-2</v>
      </c>
      <c r="C1705" s="6">
        <f t="shared" si="104"/>
        <v>-4.1044946243724428E-3</v>
      </c>
      <c r="D1705" s="7">
        <f t="shared" si="107"/>
        <v>2.7599994149479404E-5</v>
      </c>
      <c r="E1705" s="14">
        <f t="shared" si="105"/>
        <v>9.8873008054547622</v>
      </c>
      <c r="H1705" s="5">
        <f t="shared" si="106"/>
        <v>0.52535696578116675</v>
      </c>
    </row>
    <row r="1706" spans="1:8" x14ac:dyDescent="0.2">
      <c r="A1706" s="3">
        <v>34610</v>
      </c>
      <c r="B1706" s="8">
        <v>1.0047562425683712E-2</v>
      </c>
      <c r="C1706" s="6">
        <f t="shared" si="104"/>
        <v>-5.0390176989128128E-3</v>
      </c>
      <c r="D1706" s="7">
        <f t="shared" si="107"/>
        <v>2.7262138642018348E-5</v>
      </c>
      <c r="E1706" s="14">
        <f t="shared" si="105"/>
        <v>9.5786210921860562</v>
      </c>
      <c r="H1706" s="5">
        <f t="shared" si="106"/>
        <v>0.52213157960439771</v>
      </c>
    </row>
    <row r="1707" spans="1:8" x14ac:dyDescent="0.2">
      <c r="A1707" s="3">
        <v>34611</v>
      </c>
      <c r="B1707" s="8">
        <v>1.0032723486538747E-2</v>
      </c>
      <c r="C1707" s="6">
        <f t="shared" si="104"/>
        <v>-1.4768695646053499E-3</v>
      </c>
      <c r="D1707" s="7">
        <f t="shared" si="107"/>
        <v>2.7203370737881767E-5</v>
      </c>
      <c r="E1707" s="14">
        <f t="shared" si="105"/>
        <v>10.431990497275189</v>
      </c>
      <c r="H1707" s="5">
        <f t="shared" si="106"/>
        <v>0.52156850688938039</v>
      </c>
    </row>
    <row r="1708" spans="1:8" x14ac:dyDescent="0.2">
      <c r="A1708" s="3">
        <v>34612</v>
      </c>
      <c r="B1708" s="8">
        <v>1.0058644495583104E-2</v>
      </c>
      <c r="C1708" s="6">
        <f t="shared" si="104"/>
        <v>2.5836463129016089E-3</v>
      </c>
      <c r="D1708" s="7">
        <f t="shared" si="107"/>
        <v>2.6417189726195117E-5</v>
      </c>
      <c r="E1708" s="14">
        <f t="shared" si="105"/>
        <v>10.288810607810271</v>
      </c>
      <c r="H1708" s="5">
        <f t="shared" si="106"/>
        <v>0.51397655322198421</v>
      </c>
    </row>
    <row r="1709" spans="1:8" x14ac:dyDescent="0.2">
      <c r="A1709" s="3">
        <v>34613</v>
      </c>
      <c r="B1709" s="8">
        <v>1.0033395176252321E-2</v>
      </c>
      <c r="C1709" s="6">
        <f t="shared" si="104"/>
        <v>-2.5102109277120922E-3</v>
      </c>
      <c r="D1709" s="7">
        <f t="shared" si="107"/>
        <v>2.579691099507282E-5</v>
      </c>
      <c r="E1709" s="14">
        <f t="shared" si="105"/>
        <v>10.320995591899708</v>
      </c>
      <c r="H1709" s="5">
        <f t="shared" si="106"/>
        <v>0.50790659569524021</v>
      </c>
    </row>
    <row r="1710" spans="1:8" x14ac:dyDescent="0.2">
      <c r="A1710" s="3">
        <v>34614</v>
      </c>
      <c r="B1710" s="8">
        <v>9.9614300548879972E-3</v>
      </c>
      <c r="C1710" s="6">
        <f t="shared" si="104"/>
        <v>-7.1725592484042653E-3</v>
      </c>
      <c r="D1710" s="7">
        <f t="shared" si="107"/>
        <v>2.5184367991291378E-5</v>
      </c>
      <c r="E1710" s="14">
        <f t="shared" si="105"/>
        <v>8.5465276052505015</v>
      </c>
      <c r="H1710" s="5">
        <f t="shared" si="106"/>
        <v>0.5018402932337277</v>
      </c>
    </row>
    <row r="1711" spans="1:8" x14ac:dyDescent="0.2">
      <c r="A1711" s="3">
        <v>34618</v>
      </c>
      <c r="B1711" s="8">
        <v>9.9575798169234207E-3</v>
      </c>
      <c r="C1711" s="6">
        <f t="shared" si="104"/>
        <v>-3.8651458107536157E-4</v>
      </c>
      <c r="D1711" s="7">
        <f t="shared" si="107"/>
        <v>2.6009477873743212E-5</v>
      </c>
      <c r="E1711" s="14">
        <f t="shared" si="105"/>
        <v>10.551305741906987</v>
      </c>
      <c r="H1711" s="5">
        <f t="shared" si="106"/>
        <v>0.50999488108944013</v>
      </c>
    </row>
    <row r="1712" spans="1:8" x14ac:dyDescent="0.2">
      <c r="A1712" s="3">
        <v>34619</v>
      </c>
      <c r="B1712" s="8">
        <v>1.0013361045130642E-2</v>
      </c>
      <c r="C1712" s="6">
        <f t="shared" si="104"/>
        <v>5.6018861242185256E-3</v>
      </c>
      <c r="D1712" s="7">
        <f t="shared" si="107"/>
        <v>2.5196971966236152E-5</v>
      </c>
      <c r="E1712" s="14">
        <f t="shared" si="105"/>
        <v>9.3433542164344683</v>
      </c>
      <c r="H1712" s="5">
        <f t="shared" si="106"/>
        <v>0.50196585507618097</v>
      </c>
    </row>
    <row r="1713" spans="1:8" x14ac:dyDescent="0.2">
      <c r="A1713" s="3">
        <v>34620</v>
      </c>
      <c r="B1713" s="8">
        <v>1.0026698309107089E-2</v>
      </c>
      <c r="C1713" s="6">
        <f t="shared" si="104"/>
        <v>1.3319467775440642E-3</v>
      </c>
      <c r="D1713" s="7">
        <f t="shared" si="107"/>
        <v>2.5391273862654737E-5</v>
      </c>
      <c r="E1713" s="14">
        <f t="shared" si="105"/>
        <v>10.51123523139178</v>
      </c>
      <c r="H1713" s="5">
        <f t="shared" si="106"/>
        <v>0.5038975477480987</v>
      </c>
    </row>
    <row r="1714" spans="1:8" x14ac:dyDescent="0.2">
      <c r="A1714" s="3">
        <v>34621</v>
      </c>
      <c r="B1714" s="8">
        <v>1.0164733692841842E-2</v>
      </c>
      <c r="C1714" s="6">
        <f t="shared" si="104"/>
        <v>1.3766783389640524E-2</v>
      </c>
      <c r="D1714" s="7">
        <f t="shared" si="107"/>
        <v>2.4649238087814465E-5</v>
      </c>
      <c r="E1714" s="14">
        <f t="shared" si="105"/>
        <v>2.9219133247057645</v>
      </c>
      <c r="H1714" s="5">
        <f t="shared" si="106"/>
        <v>0.49647999041063545</v>
      </c>
    </row>
    <row r="1715" spans="1:8" x14ac:dyDescent="0.2">
      <c r="A1715" s="3">
        <v>34624</v>
      </c>
      <c r="B1715" s="8">
        <v>1.024109710241097E-2</v>
      </c>
      <c r="C1715" s="6">
        <f t="shared" si="104"/>
        <v>7.5125833963465569E-3</v>
      </c>
      <c r="D1715" s="7">
        <f t="shared" si="107"/>
        <v>2.982949891790762E-5</v>
      </c>
      <c r="E1715" s="14">
        <f t="shared" si="105"/>
        <v>8.5279625610724707</v>
      </c>
      <c r="H1715" s="5">
        <f t="shared" si="106"/>
        <v>0.54616388490916912</v>
      </c>
    </row>
    <row r="1716" spans="1:8" x14ac:dyDescent="0.2">
      <c r="A1716" s="3">
        <v>34625</v>
      </c>
      <c r="B1716" s="8">
        <v>1.0230292294065545E-2</v>
      </c>
      <c r="C1716" s="6">
        <f t="shared" si="104"/>
        <v>-1.0550440287184968E-3</v>
      </c>
      <c r="D1716" s="7">
        <f t="shared" si="107"/>
        <v>3.0665548128947604E-5</v>
      </c>
      <c r="E1716" s="14">
        <f t="shared" si="105"/>
        <v>10.356072097436979</v>
      </c>
      <c r="H1716" s="5">
        <f t="shared" si="106"/>
        <v>0.55376482489363299</v>
      </c>
    </row>
    <row r="1717" spans="1:8" x14ac:dyDescent="0.2">
      <c r="A1717" s="3">
        <v>34626</v>
      </c>
      <c r="B1717" s="8">
        <v>1.0283478517643585E-2</v>
      </c>
      <c r="C1717" s="6">
        <f t="shared" si="104"/>
        <v>5.1988957939053783E-3</v>
      </c>
      <c r="D1717" s="7">
        <f t="shared" si="107"/>
        <v>2.973703127598691E-5</v>
      </c>
      <c r="E1717" s="14">
        <f t="shared" si="105"/>
        <v>9.5141996300515341</v>
      </c>
      <c r="H1717" s="5">
        <f t="shared" si="106"/>
        <v>0.54531670867475646</v>
      </c>
    </row>
    <row r="1718" spans="1:8" x14ac:dyDescent="0.2">
      <c r="A1718" s="3">
        <v>34627</v>
      </c>
      <c r="B1718" s="8">
        <v>1.0282719421274083E-2</v>
      </c>
      <c r="C1718" s="6">
        <f t="shared" si="104"/>
        <v>-7.381708127261997E-5</v>
      </c>
      <c r="D1718" s="7">
        <f t="shared" si="107"/>
        <v>2.9651931651671694E-5</v>
      </c>
      <c r="E1718" s="14">
        <f t="shared" si="105"/>
        <v>10.425799522056064</v>
      </c>
      <c r="H1718" s="5">
        <f t="shared" si="106"/>
        <v>0.54453587257105196</v>
      </c>
    </row>
    <row r="1719" spans="1:8" x14ac:dyDescent="0.2">
      <c r="A1719" s="3">
        <v>34628</v>
      </c>
      <c r="B1719" s="8">
        <v>1.0272505723358688E-2</v>
      </c>
      <c r="C1719" s="6">
        <f t="shared" si="104"/>
        <v>-9.9328762139155847E-4</v>
      </c>
      <c r="D1719" s="7">
        <f t="shared" si="107"/>
        <v>2.8720459735556976E-5</v>
      </c>
      <c r="E1719" s="14">
        <f t="shared" si="105"/>
        <v>10.423548281834039</v>
      </c>
      <c r="H1719" s="5">
        <f t="shared" si="106"/>
        <v>0.53591472955645636</v>
      </c>
    </row>
    <row r="1720" spans="1:8" x14ac:dyDescent="0.2">
      <c r="A1720" s="3">
        <v>34631</v>
      </c>
      <c r="B1720" s="8">
        <v>1.0285418515232179E-2</v>
      </c>
      <c r="C1720" s="6">
        <f t="shared" si="104"/>
        <v>1.2570245489499495E-3</v>
      </c>
      <c r="D1720" s="7">
        <f t="shared" si="107"/>
        <v>2.7849081743390699E-5</v>
      </c>
      <c r="E1720" s="14">
        <f t="shared" si="105"/>
        <v>10.431972221922315</v>
      </c>
      <c r="H1720" s="5">
        <f t="shared" si="106"/>
        <v>0.52772229196226594</v>
      </c>
    </row>
    <row r="1721" spans="1:8" x14ac:dyDescent="0.2">
      <c r="A1721" s="3">
        <v>34632</v>
      </c>
      <c r="B1721" s="8">
        <v>1.0325402119931807E-2</v>
      </c>
      <c r="C1721" s="6">
        <f t="shared" si="104"/>
        <v>3.8874066855338831E-3</v>
      </c>
      <c r="D1721" s="7">
        <f t="shared" si="107"/>
        <v>2.7023728900278224E-5</v>
      </c>
      <c r="E1721" s="14">
        <f t="shared" si="105"/>
        <v>9.9595855516865708</v>
      </c>
      <c r="H1721" s="5">
        <f t="shared" si="106"/>
        <v>0.51984352357491415</v>
      </c>
    </row>
    <row r="1722" spans="1:8" x14ac:dyDescent="0.2">
      <c r="A1722" s="3">
        <v>34633</v>
      </c>
      <c r="B1722" s="8">
        <v>1.0310273159144893E-2</v>
      </c>
      <c r="C1722" s="6">
        <f t="shared" si="104"/>
        <v>-1.4652175877691782E-3</v>
      </c>
      <c r="D1722" s="7">
        <f t="shared" si="107"/>
        <v>2.6649468466962825E-5</v>
      </c>
      <c r="E1722" s="14">
        <f t="shared" si="105"/>
        <v>10.45218205046309</v>
      </c>
      <c r="H1722" s="5">
        <f t="shared" si="106"/>
        <v>0.51623123178438968</v>
      </c>
    </row>
    <row r="1723" spans="1:8" x14ac:dyDescent="0.2">
      <c r="A1723" s="3">
        <v>34634</v>
      </c>
      <c r="B1723" s="8">
        <v>1.0321049899903611E-2</v>
      </c>
      <c r="C1723" s="6">
        <f t="shared" si="104"/>
        <v>1.0452429913710307E-3</v>
      </c>
      <c r="D1723" s="7">
        <f t="shared" si="107"/>
        <v>2.5879613590945845E-5</v>
      </c>
      <c r="E1723" s="14">
        <f t="shared" si="105"/>
        <v>10.519839052330678</v>
      </c>
      <c r="H1723" s="5">
        <f t="shared" si="106"/>
        <v>0.5087200958380339</v>
      </c>
    </row>
    <row r="1724" spans="1:8" x14ac:dyDescent="0.2">
      <c r="A1724" s="3">
        <v>34635</v>
      </c>
      <c r="B1724" s="8">
        <v>1.0274835172975776E-2</v>
      </c>
      <c r="C1724" s="6">
        <f t="shared" si="104"/>
        <v>-4.477715675831247E-3</v>
      </c>
      <c r="D1724" s="7">
        <f t="shared" si="107"/>
        <v>2.510082071433002E-5</v>
      </c>
      <c r="E1724" s="14">
        <f t="shared" si="105"/>
        <v>9.7938338350360823</v>
      </c>
      <c r="H1724" s="5">
        <f t="shared" si="106"/>
        <v>0.5010071927061529</v>
      </c>
    </row>
    <row r="1725" spans="1:8" x14ac:dyDescent="0.2">
      <c r="A1725" s="3">
        <v>34638</v>
      </c>
      <c r="B1725" s="8">
        <v>1.0321626617375231E-2</v>
      </c>
      <c r="C1725" s="6">
        <f t="shared" si="104"/>
        <v>4.5539849167141417E-3</v>
      </c>
      <c r="D1725" s="7">
        <f t="shared" si="107"/>
        <v>2.4942125473710736E-5</v>
      </c>
      <c r="E1725" s="14">
        <f t="shared" si="105"/>
        <v>9.7674764018168361</v>
      </c>
      <c r="H1725" s="5">
        <f t="shared" si="106"/>
        <v>0.49942091940276928</v>
      </c>
    </row>
    <row r="1726" spans="1:8" x14ac:dyDescent="0.2">
      <c r="A1726" s="3">
        <v>34639</v>
      </c>
      <c r="B1726" s="8">
        <v>1.0338207059518534E-2</v>
      </c>
      <c r="C1726" s="6">
        <f t="shared" si="104"/>
        <v>1.6063787964769123E-3</v>
      </c>
      <c r="D1726" s="7">
        <f t="shared" si="107"/>
        <v>2.4810059232082995E-5</v>
      </c>
      <c r="E1726" s="14">
        <f t="shared" si="105"/>
        <v>10.500253042439008</v>
      </c>
      <c r="H1726" s="5">
        <f t="shared" si="106"/>
        <v>0.49809697080069654</v>
      </c>
    </row>
    <row r="1727" spans="1:8" x14ac:dyDescent="0.2">
      <c r="A1727" s="3">
        <v>34640</v>
      </c>
      <c r="B1727" s="8">
        <v>1.0308441558441558E-2</v>
      </c>
      <c r="C1727" s="6">
        <f t="shared" si="104"/>
        <v>-2.8791743970315018E-3</v>
      </c>
      <c r="D1727" s="7">
        <f t="shared" si="107"/>
        <v>2.4111620423035274E-5</v>
      </c>
      <c r="E1727" s="14">
        <f t="shared" si="105"/>
        <v>10.289013750841523</v>
      </c>
      <c r="H1727" s="5">
        <f t="shared" si="106"/>
        <v>0.49103584821309404</v>
      </c>
    </row>
    <row r="1728" spans="1:8" x14ac:dyDescent="0.2">
      <c r="A1728" s="3">
        <v>34641</v>
      </c>
      <c r="B1728" s="8">
        <v>1.0191599115696389E-2</v>
      </c>
      <c r="C1728" s="6">
        <f t="shared" si="104"/>
        <v>-1.133463696551564E-2</v>
      </c>
      <c r="D1728" s="7">
        <f t="shared" si="107"/>
        <v>2.361450493976541E-5</v>
      </c>
      <c r="E1728" s="14">
        <f t="shared" si="105"/>
        <v>5.2131798653829486</v>
      </c>
      <c r="H1728" s="5">
        <f t="shared" si="106"/>
        <v>0.4859475788576933</v>
      </c>
    </row>
    <row r="1729" spans="1:8" x14ac:dyDescent="0.2">
      <c r="A1729" s="3">
        <v>34642</v>
      </c>
      <c r="B1729" s="8">
        <v>1.0248287040447949E-2</v>
      </c>
      <c r="C1729" s="6">
        <f t="shared" si="104"/>
        <v>5.5622208161870274E-3</v>
      </c>
      <c r="D1729" s="7">
        <f t="shared" si="107"/>
        <v>2.6909117365812021E-5</v>
      </c>
      <c r="E1729" s="14">
        <f t="shared" si="105"/>
        <v>9.3733123868702215</v>
      </c>
      <c r="H1729" s="5">
        <f t="shared" si="106"/>
        <v>0.51873998656178433</v>
      </c>
    </row>
    <row r="1730" spans="1:8" x14ac:dyDescent="0.2">
      <c r="A1730" s="3">
        <v>34645</v>
      </c>
      <c r="B1730" s="8">
        <v>1.0291405385466619E-2</v>
      </c>
      <c r="C1730" s="6">
        <f t="shared" si="104"/>
        <v>4.2073709341366354E-3</v>
      </c>
      <c r="D1730" s="7">
        <f t="shared" si="107"/>
        <v>2.7035711501377016E-5</v>
      </c>
      <c r="E1730" s="14">
        <f t="shared" si="105"/>
        <v>9.8635894130474977</v>
      </c>
      <c r="H1730" s="5">
        <f t="shared" si="106"/>
        <v>0.519958762801215</v>
      </c>
    </row>
    <row r="1731" spans="1:8" x14ac:dyDescent="0.2">
      <c r="A1731" s="3">
        <v>34646</v>
      </c>
      <c r="B1731" s="8">
        <v>1.0316875460574798E-2</v>
      </c>
      <c r="C1731" s="6">
        <f t="shared" ref="C1731:C1794" si="108">(B1731-B1730)/B1730</f>
        <v>2.4748879433073583E-3</v>
      </c>
      <c r="D1731" s="7">
        <f t="shared" si="107"/>
        <v>2.6742451825131304E-5</v>
      </c>
      <c r="E1731" s="14">
        <f t="shared" si="105"/>
        <v>10.300219078267185</v>
      </c>
      <c r="H1731" s="5">
        <f t="shared" si="106"/>
        <v>0.51713104553035005</v>
      </c>
    </row>
    <row r="1732" spans="1:8" x14ac:dyDescent="0.2">
      <c r="A1732" s="3">
        <v>34647</v>
      </c>
      <c r="B1732" s="8">
        <v>1.0226852878149709E-2</v>
      </c>
      <c r="C1732" s="6">
        <f t="shared" si="108"/>
        <v>-8.7257603107747383E-3</v>
      </c>
      <c r="D1732" s="7">
        <f t="shared" si="107"/>
        <v>2.6094668003845121E-5</v>
      </c>
      <c r="E1732" s="14">
        <f t="shared" ref="E1732:E1795" si="109">-LN(D1732)-C1732*C1732/D1732</f>
        <v>7.6359845106017783</v>
      </c>
      <c r="H1732" s="5">
        <f t="shared" si="106"/>
        <v>0.51082940404644994</v>
      </c>
    </row>
    <row r="1733" spans="1:8" x14ac:dyDescent="0.2">
      <c r="A1733" s="3">
        <v>34648</v>
      </c>
      <c r="B1733" s="8">
        <v>1.0209790209790209E-2</v>
      </c>
      <c r="C1733" s="6">
        <f t="shared" si="108"/>
        <v>-1.6684182869155274E-3</v>
      </c>
      <c r="D1733" s="7">
        <f t="shared" si="107"/>
        <v>2.7667022830412638E-5</v>
      </c>
      <c r="E1733" s="14">
        <f t="shared" si="109"/>
        <v>10.394657904832911</v>
      </c>
      <c r="H1733" s="5">
        <f t="shared" ref="H1733:H1796" si="110">SQRT(D1733)*100</f>
        <v>0.52599451356846516</v>
      </c>
    </row>
    <row r="1734" spans="1:8" x14ac:dyDescent="0.2">
      <c r="A1734" s="3">
        <v>34652</v>
      </c>
      <c r="B1734" s="8">
        <v>1.0187094873305835E-2</v>
      </c>
      <c r="C1734" s="6">
        <f t="shared" si="108"/>
        <v>-2.2228993953873895E-3</v>
      </c>
      <c r="D1734" s="7">
        <f t="shared" ref="D1734:D1797" si="111">$J$1*D1733+(1-$J$1)*C1733*C1733</f>
        <v>2.6885203565468773E-5</v>
      </c>
      <c r="E1734" s="14">
        <f t="shared" si="109"/>
        <v>10.340142610357107</v>
      </c>
      <c r="H1734" s="5">
        <f t="shared" si="110"/>
        <v>0.51850943641816949</v>
      </c>
    </row>
    <row r="1735" spans="1:8" x14ac:dyDescent="0.2">
      <c r="A1735" s="3">
        <v>34653</v>
      </c>
      <c r="B1735" s="8">
        <v>1.0183418928833456E-2</v>
      </c>
      <c r="C1735" s="6">
        <f t="shared" si="108"/>
        <v>-3.6084325493139816E-4</v>
      </c>
      <c r="D1735" s="7">
        <f t="shared" si="111"/>
        <v>2.6195740766788695E-5</v>
      </c>
      <c r="E1735" s="14">
        <f t="shared" si="109"/>
        <v>10.544943153074751</v>
      </c>
      <c r="H1735" s="5">
        <f t="shared" si="110"/>
        <v>0.51181774848854844</v>
      </c>
    </row>
    <row r="1736" spans="1:8" x14ac:dyDescent="0.2">
      <c r="A1736" s="3">
        <v>34654</v>
      </c>
      <c r="B1736" s="8">
        <v>1.0169243167997655E-2</v>
      </c>
      <c r="C1736" s="6">
        <f t="shared" si="108"/>
        <v>-1.3920433731409343E-3</v>
      </c>
      <c r="D1736" s="7">
        <f t="shared" si="111"/>
        <v>2.5376779808081812E-5</v>
      </c>
      <c r="E1736" s="14">
        <f t="shared" si="109"/>
        <v>10.505315437203073</v>
      </c>
      <c r="H1736" s="5">
        <f t="shared" si="110"/>
        <v>0.50375370775887907</v>
      </c>
    </row>
    <row r="1737" spans="1:8" x14ac:dyDescent="0.2">
      <c r="A1737" s="3">
        <v>34655</v>
      </c>
      <c r="B1737" s="8">
        <v>1.0196308233225902E-2</v>
      </c>
      <c r="C1737" s="6">
        <f t="shared" si="108"/>
        <v>2.6614630785326485E-3</v>
      </c>
      <c r="D1737" s="7">
        <f t="shared" si="111"/>
        <v>2.4640342846429582E-5</v>
      </c>
      <c r="E1737" s="14">
        <f t="shared" si="109"/>
        <v>10.323654435370102</v>
      </c>
      <c r="H1737" s="5">
        <f t="shared" si="110"/>
        <v>0.49639039924669764</v>
      </c>
    </row>
    <row r="1738" spans="1:8" x14ac:dyDescent="0.2">
      <c r="A1738" s="3">
        <v>34656</v>
      </c>
      <c r="B1738" s="8">
        <v>1.0158706940686024E-2</v>
      </c>
      <c r="C1738" s="6">
        <f t="shared" si="108"/>
        <v>-3.687735960879384E-3</v>
      </c>
      <c r="D1738" s="7">
        <f t="shared" si="111"/>
        <v>2.4088715435242238E-5</v>
      </c>
      <c r="E1738" s="14">
        <f t="shared" si="109"/>
        <v>10.069212407789406</v>
      </c>
      <c r="H1738" s="5">
        <f t="shared" si="110"/>
        <v>0.49080256147703871</v>
      </c>
    </row>
    <row r="1739" spans="1:8" x14ac:dyDescent="0.2">
      <c r="A1739" s="3">
        <v>34659</v>
      </c>
      <c r="B1739" s="8">
        <v>1.0170483646740322E-2</v>
      </c>
      <c r="C1739" s="6">
        <f t="shared" si="108"/>
        <v>1.1592721517668736E-3</v>
      </c>
      <c r="D1739" s="7">
        <f t="shared" si="111"/>
        <v>2.3759148312778949E-5</v>
      </c>
      <c r="E1739" s="14">
        <f t="shared" si="109"/>
        <v>10.590978932401111</v>
      </c>
      <c r="H1739" s="5">
        <f t="shared" si="110"/>
        <v>0.48743356791237663</v>
      </c>
    </row>
    <row r="1740" spans="1:8" x14ac:dyDescent="0.2">
      <c r="A1740" s="3">
        <v>34660</v>
      </c>
      <c r="B1740" s="8">
        <v>1.019043465620003E-2</v>
      </c>
      <c r="C1740" s="6">
        <f t="shared" si="108"/>
        <v>1.9616578869484135E-3</v>
      </c>
      <c r="D1740" s="7">
        <f t="shared" si="111"/>
        <v>2.3054877138036032E-5</v>
      </c>
      <c r="E1740" s="14">
        <f t="shared" si="109"/>
        <v>10.510722695598142</v>
      </c>
      <c r="H1740" s="5">
        <f t="shared" si="110"/>
        <v>0.480154945179533</v>
      </c>
    </row>
    <row r="1741" spans="1:8" x14ac:dyDescent="0.2">
      <c r="A1741" s="3">
        <v>34661</v>
      </c>
      <c r="B1741" s="8">
        <v>1.0177635410599883E-2</v>
      </c>
      <c r="C1741" s="6">
        <f t="shared" si="108"/>
        <v>-1.2560058556834656E-3</v>
      </c>
      <c r="D1741" s="7">
        <f t="shared" si="111"/>
        <v>2.2451413579177499E-5</v>
      </c>
      <c r="E1741" s="14">
        <f t="shared" si="109"/>
        <v>10.633891885027158</v>
      </c>
      <c r="H1741" s="5">
        <f t="shared" si="110"/>
        <v>0.47382922640100517</v>
      </c>
    </row>
    <row r="1742" spans="1:8" x14ac:dyDescent="0.2">
      <c r="A1742" s="3">
        <v>34662</v>
      </c>
      <c r="B1742" s="8">
        <v>1.0157898566542967E-2</v>
      </c>
      <c r="C1742" s="6">
        <f t="shared" si="108"/>
        <v>-1.9392366950342962E-3</v>
      </c>
      <c r="D1742" s="7">
        <f t="shared" si="111"/>
        <v>2.1795571291000706E-5</v>
      </c>
      <c r="E1742" s="14">
        <f t="shared" si="109"/>
        <v>10.561262334213955</v>
      </c>
      <c r="H1742" s="5">
        <f t="shared" si="110"/>
        <v>0.46685727252556219</v>
      </c>
    </row>
    <row r="1743" spans="1:8" x14ac:dyDescent="0.2">
      <c r="A1743" s="3">
        <v>34663</v>
      </c>
      <c r="B1743" s="8">
        <v>1.0125754161517774E-2</v>
      </c>
      <c r="C1743" s="6">
        <f t="shared" si="108"/>
        <v>-3.1644739130460924E-3</v>
      </c>
      <c r="D1743" s="7">
        <f t="shared" si="111"/>
        <v>2.1228926230556223E-5</v>
      </c>
      <c r="E1743" s="14">
        <f t="shared" si="109"/>
        <v>10.288435938987163</v>
      </c>
      <c r="H1743" s="5">
        <f t="shared" si="110"/>
        <v>0.46074858904348498</v>
      </c>
    </row>
    <row r="1744" spans="1:8" x14ac:dyDescent="0.2">
      <c r="A1744" s="3">
        <v>34666</v>
      </c>
      <c r="B1744" s="8">
        <v>1.0141458106637649E-2</v>
      </c>
      <c r="C1744" s="6">
        <f t="shared" si="108"/>
        <v>1.5508914071365736E-3</v>
      </c>
      <c r="D1744" s="7">
        <f t="shared" si="111"/>
        <v>2.0876557735363662E-5</v>
      </c>
      <c r="E1744" s="14">
        <f t="shared" si="109"/>
        <v>10.661670030383364</v>
      </c>
      <c r="H1744" s="5">
        <f t="shared" si="110"/>
        <v>0.4569087188417798</v>
      </c>
    </row>
    <row r="1745" spans="1:8" x14ac:dyDescent="0.2">
      <c r="A1745" s="3">
        <v>34667</v>
      </c>
      <c r="B1745" s="8">
        <v>1.0105996805575723E-2</v>
      </c>
      <c r="C1745" s="6">
        <f t="shared" si="108"/>
        <v>-3.4966669180160849E-3</v>
      </c>
      <c r="D1745" s="7">
        <f t="shared" si="111"/>
        <v>2.0296202507304721E-5</v>
      </c>
      <c r="E1745" s="14">
        <f t="shared" si="109"/>
        <v>10.202664581105987</v>
      </c>
      <c r="H1745" s="5">
        <f t="shared" si="110"/>
        <v>0.45051306870394692</v>
      </c>
    </row>
    <row r="1746" spans="1:8" x14ac:dyDescent="0.2">
      <c r="A1746" s="3">
        <v>34668</v>
      </c>
      <c r="B1746" s="8">
        <v>1.0107620709714949E-2</v>
      </c>
      <c r="C1746" s="6">
        <f t="shared" si="108"/>
        <v>1.6068718113291801E-4</v>
      </c>
      <c r="D1746" s="7">
        <f t="shared" si="111"/>
        <v>2.0042663694515892E-5</v>
      </c>
      <c r="E1746" s="14">
        <f t="shared" si="109"/>
        <v>10.816359101302222</v>
      </c>
      <c r="H1746" s="5">
        <f t="shared" si="110"/>
        <v>0.44769033599705826</v>
      </c>
    </row>
    <row r="1747" spans="1:8" x14ac:dyDescent="0.2">
      <c r="A1747" s="3">
        <v>34669</v>
      </c>
      <c r="B1747" s="8">
        <v>1.006472256563159E-2</v>
      </c>
      <c r="C1747" s="6">
        <f t="shared" si="108"/>
        <v>-4.2441386865781161E-3</v>
      </c>
      <c r="D1747" s="7">
        <f t="shared" si="111"/>
        <v>1.9413748365816198E-5</v>
      </c>
      <c r="E1747" s="14">
        <f t="shared" si="109"/>
        <v>9.92169622889487</v>
      </c>
      <c r="H1747" s="5">
        <f t="shared" si="110"/>
        <v>0.44061035355307071</v>
      </c>
    </row>
    <row r="1748" spans="1:8" x14ac:dyDescent="0.2">
      <c r="A1748" s="3">
        <v>34670</v>
      </c>
      <c r="B1748" s="8">
        <v>9.965735948093607E-3</v>
      </c>
      <c r="C1748" s="6">
        <f t="shared" si="108"/>
        <v>-9.8350070647746091E-3</v>
      </c>
      <c r="D1748" s="7">
        <f t="shared" si="111"/>
        <v>1.9369728812719367E-5</v>
      </c>
      <c r="E1748" s="14">
        <f t="shared" si="109"/>
        <v>5.8580604025174985</v>
      </c>
      <c r="H1748" s="5">
        <f t="shared" si="110"/>
        <v>0.44011054080445933</v>
      </c>
    </row>
    <row r="1749" spans="1:8" x14ac:dyDescent="0.2">
      <c r="A1749" s="3">
        <v>34673</v>
      </c>
      <c r="B1749" s="8">
        <v>9.9723193473193472E-3</v>
      </c>
      <c r="C1749" s="6">
        <f t="shared" si="108"/>
        <v>6.6060341755288219E-4</v>
      </c>
      <c r="D1749" s="7">
        <f t="shared" si="111"/>
        <v>2.1800252035107548E-5</v>
      </c>
      <c r="E1749" s="14">
        <f t="shared" si="109"/>
        <v>10.713571053137075</v>
      </c>
      <c r="H1749" s="5">
        <f t="shared" si="110"/>
        <v>0.46690740018881205</v>
      </c>
    </row>
    <row r="1750" spans="1:8" x14ac:dyDescent="0.2">
      <c r="A1750" s="3">
        <v>34674</v>
      </c>
      <c r="B1750" s="8">
        <v>9.970866715222142E-3</v>
      </c>
      <c r="C1750" s="6">
        <f t="shared" si="108"/>
        <v>-1.4566642388920938E-4</v>
      </c>
      <c r="D1750" s="7">
        <f t="shared" si="111"/>
        <v>2.1129014529151798E-5</v>
      </c>
      <c r="E1750" s="14">
        <f t="shared" si="109"/>
        <v>10.763859120899797</v>
      </c>
      <c r="H1750" s="5">
        <f t="shared" si="110"/>
        <v>0.45966307801640754</v>
      </c>
    </row>
    <row r="1751" spans="1:8" x14ac:dyDescent="0.2">
      <c r="A1751" s="3">
        <v>34675</v>
      </c>
      <c r="B1751" s="8">
        <v>9.9884024354885484E-3</v>
      </c>
      <c r="C1751" s="6">
        <f t="shared" si="108"/>
        <v>1.7586956848631068E-3</v>
      </c>
      <c r="D1751" s="7">
        <f t="shared" si="111"/>
        <v>2.0465822229922235E-5</v>
      </c>
      <c r="E1751" s="14">
        <f t="shared" si="109"/>
        <v>10.645623743826441</v>
      </c>
      <c r="H1751" s="5">
        <f t="shared" si="110"/>
        <v>0.45239166913109963</v>
      </c>
    </row>
    <row r="1752" spans="1:8" x14ac:dyDescent="0.2">
      <c r="A1752" s="3">
        <v>34676</v>
      </c>
      <c r="B1752" s="8">
        <v>9.9624060150375945E-3</v>
      </c>
      <c r="C1752" s="6">
        <f t="shared" si="108"/>
        <v>-2.602660497397389E-3</v>
      </c>
      <c r="D1752" s="7">
        <f t="shared" si="111"/>
        <v>1.9919980539751279E-5</v>
      </c>
      <c r="E1752" s="14">
        <f t="shared" si="109"/>
        <v>10.483734658118903</v>
      </c>
      <c r="H1752" s="5">
        <f t="shared" si="110"/>
        <v>0.44631805407972547</v>
      </c>
    </row>
    <row r="1753" spans="1:8" x14ac:dyDescent="0.2">
      <c r="A1753" s="3">
        <v>34677</v>
      </c>
      <c r="B1753" s="8">
        <v>9.9812220135779284E-3</v>
      </c>
      <c r="C1753" s="6">
        <f t="shared" si="108"/>
        <v>1.8887002308410634E-3</v>
      </c>
      <c r="D1753" s="7">
        <f t="shared" si="111"/>
        <v>1.9506937977656831E-5</v>
      </c>
      <c r="E1753" s="14">
        <f t="shared" si="109"/>
        <v>10.661872678354511</v>
      </c>
      <c r="H1753" s="5">
        <f t="shared" si="110"/>
        <v>0.44166659345774423</v>
      </c>
    </row>
    <row r="1754" spans="1:8" x14ac:dyDescent="0.2">
      <c r="A1754" s="3">
        <v>34680</v>
      </c>
      <c r="B1754" s="8">
        <v>0.01</v>
      </c>
      <c r="C1754" s="6">
        <f t="shared" si="108"/>
        <v>1.8813314037627105E-3</v>
      </c>
      <c r="D1754" s="7">
        <f t="shared" si="111"/>
        <v>1.9006122110703219E-5</v>
      </c>
      <c r="E1754" s="14">
        <f t="shared" si="109"/>
        <v>10.684524795237682</v>
      </c>
      <c r="H1754" s="5">
        <f t="shared" si="110"/>
        <v>0.43596011412402419</v>
      </c>
    </row>
    <row r="1755" spans="1:8" x14ac:dyDescent="0.2">
      <c r="A1755" s="3">
        <v>34681</v>
      </c>
      <c r="B1755" s="8">
        <v>9.9711607786589756E-3</v>
      </c>
      <c r="C1755" s="6">
        <f t="shared" si="108"/>
        <v>-2.8839221341024623E-3</v>
      </c>
      <c r="D1755" s="7">
        <f t="shared" si="111"/>
        <v>1.85201686801313E-5</v>
      </c>
      <c r="E1755" s="14">
        <f t="shared" si="109"/>
        <v>10.447571866309231</v>
      </c>
      <c r="H1755" s="5">
        <f t="shared" si="110"/>
        <v>0.43035065563016517</v>
      </c>
    </row>
    <row r="1756" spans="1:8" x14ac:dyDescent="0.2">
      <c r="A1756" s="3">
        <v>34682</v>
      </c>
      <c r="B1756" s="8">
        <v>9.9697231833910036E-3</v>
      </c>
      <c r="C1756" s="6">
        <f t="shared" si="108"/>
        <v>-1.441753171856262E-4</v>
      </c>
      <c r="D1756" s="7">
        <f t="shared" si="111"/>
        <v>1.8199592415626452E-5</v>
      </c>
      <c r="E1756" s="14">
        <f t="shared" si="109"/>
        <v>10.912969216701997</v>
      </c>
      <c r="H1756" s="5">
        <f t="shared" si="110"/>
        <v>0.42660980316474739</v>
      </c>
    </row>
    <row r="1757" spans="1:8" x14ac:dyDescent="0.2">
      <c r="A1757" s="3">
        <v>34683</v>
      </c>
      <c r="B1757" s="8">
        <v>9.9783705839942317E-3</v>
      </c>
      <c r="C1757" s="6">
        <f t="shared" si="108"/>
        <v>8.6736616896588171E-4</v>
      </c>
      <c r="D1757" s="7">
        <f t="shared" si="111"/>
        <v>1.7628426947692527E-5</v>
      </c>
      <c r="E1757" s="14">
        <f t="shared" si="109"/>
        <v>10.903321035669894</v>
      </c>
      <c r="H1757" s="5">
        <f t="shared" si="110"/>
        <v>0.41986220296297838</v>
      </c>
    </row>
    <row r="1758" spans="1:8" x14ac:dyDescent="0.2">
      <c r="A1758" s="3">
        <v>34684</v>
      </c>
      <c r="B1758" s="8">
        <v>9.9769485664889766E-3</v>
      </c>
      <c r="C1758" s="6">
        <f t="shared" si="108"/>
        <v>-1.4250999131422269E-4</v>
      </c>
      <c r="D1758" s="7">
        <f t="shared" si="111"/>
        <v>1.7098191504678419E-5</v>
      </c>
      <c r="E1758" s="14">
        <f t="shared" si="109"/>
        <v>10.975350067860374</v>
      </c>
      <c r="H1758" s="5">
        <f t="shared" si="110"/>
        <v>0.41349959497777528</v>
      </c>
    </row>
    <row r="1759" spans="1:8" x14ac:dyDescent="0.2">
      <c r="A1759" s="3">
        <v>34687</v>
      </c>
      <c r="B1759" s="8">
        <v>9.9863691799985665E-3</v>
      </c>
      <c r="C1759" s="6">
        <f t="shared" si="108"/>
        <v>9.4423795480236316E-4</v>
      </c>
      <c r="D1759" s="7">
        <f t="shared" si="111"/>
        <v>1.6561616288821617E-5</v>
      </c>
      <c r="E1759" s="14">
        <f t="shared" si="109"/>
        <v>10.954588373183594</v>
      </c>
      <c r="H1759" s="5">
        <f t="shared" si="110"/>
        <v>0.40695965756843294</v>
      </c>
    </row>
    <row r="1760" spans="1:8" x14ac:dyDescent="0.2">
      <c r="A1760" s="3">
        <v>34688</v>
      </c>
      <c r="B1760" s="8">
        <v>9.9763322097109666E-3</v>
      </c>
      <c r="C1760" s="6">
        <f t="shared" si="108"/>
        <v>-1.0050670175205192E-3</v>
      </c>
      <c r="D1760" s="7">
        <f t="shared" si="111"/>
        <v>1.6069274788177904E-5</v>
      </c>
      <c r="E1760" s="14">
        <f t="shared" si="109"/>
        <v>10.975738701153773</v>
      </c>
      <c r="H1760" s="5">
        <f t="shared" si="110"/>
        <v>0.40086499957189953</v>
      </c>
    </row>
    <row r="1761" spans="1:8" x14ac:dyDescent="0.2">
      <c r="A1761" s="3">
        <v>34689</v>
      </c>
      <c r="B1761" s="8">
        <v>9.9835042673743091E-3</v>
      </c>
      <c r="C1761" s="6">
        <f t="shared" si="108"/>
        <v>7.1890726096323265E-4</v>
      </c>
      <c r="D1761" s="7">
        <f t="shared" si="111"/>
        <v>1.5596127841077189E-5</v>
      </c>
      <c r="E1761" s="14">
        <f t="shared" si="109"/>
        <v>11.035349686869871</v>
      </c>
      <c r="H1761" s="5">
        <f t="shared" si="110"/>
        <v>0.39491933152325154</v>
      </c>
    </row>
    <row r="1762" spans="1:8" x14ac:dyDescent="0.2">
      <c r="A1762" s="3">
        <v>34690</v>
      </c>
      <c r="B1762" s="8">
        <v>9.9613844393592662E-3</v>
      </c>
      <c r="C1762" s="6">
        <f t="shared" si="108"/>
        <v>-2.2156376581447114E-3</v>
      </c>
      <c r="D1762" s="7">
        <f t="shared" si="111"/>
        <v>1.5122346691739448E-5</v>
      </c>
      <c r="E1762" s="14">
        <f t="shared" si="109"/>
        <v>10.774714743199494</v>
      </c>
      <c r="H1762" s="5">
        <f t="shared" si="110"/>
        <v>0.38887461593345801</v>
      </c>
    </row>
    <row r="1763" spans="1:8" x14ac:dyDescent="0.2">
      <c r="A1763" s="3">
        <v>34691</v>
      </c>
      <c r="B1763" s="8">
        <v>9.9871318272805251E-3</v>
      </c>
      <c r="C1763" s="6">
        <f t="shared" si="108"/>
        <v>2.584719832669669E-3</v>
      </c>
      <c r="D1763" s="7">
        <f t="shared" si="111"/>
        <v>1.4801452003406825E-5</v>
      </c>
      <c r="E1763" s="14">
        <f t="shared" si="109"/>
        <v>10.66942573057351</v>
      </c>
      <c r="H1763" s="5">
        <f t="shared" si="110"/>
        <v>0.38472655228625463</v>
      </c>
    </row>
    <row r="1764" spans="1:8" x14ac:dyDescent="0.2">
      <c r="A1764" s="3">
        <v>34696</v>
      </c>
      <c r="B1764" s="8">
        <v>9.9636519136198417E-3</v>
      </c>
      <c r="C1764" s="6">
        <f t="shared" si="108"/>
        <v>-2.3510166949580521E-3</v>
      </c>
      <c r="D1764" s="7">
        <f t="shared" si="111"/>
        <v>1.4546306017128204E-5</v>
      </c>
      <c r="E1764" s="14">
        <f t="shared" si="109"/>
        <v>10.758195256364166</v>
      </c>
      <c r="H1764" s="5">
        <f t="shared" si="110"/>
        <v>0.38139619842269279</v>
      </c>
    </row>
    <row r="1765" spans="1:8" x14ac:dyDescent="0.2">
      <c r="A1765" s="3">
        <v>34697</v>
      </c>
      <c r="B1765" s="8">
        <v>1.0039789683103595E-2</v>
      </c>
      <c r="C1765" s="6">
        <f t="shared" si="108"/>
        <v>7.6415525295174605E-3</v>
      </c>
      <c r="D1765" s="7">
        <f t="shared" si="111"/>
        <v>1.4262934461749494E-5</v>
      </c>
      <c r="E1765" s="14">
        <f t="shared" si="109"/>
        <v>7.0637852877498375</v>
      </c>
      <c r="H1765" s="5">
        <f t="shared" si="110"/>
        <v>0.37766300403599895</v>
      </c>
    </row>
    <row r="1766" spans="1:8" x14ac:dyDescent="0.2">
      <c r="A1766" s="3">
        <v>34698</v>
      </c>
      <c r="B1766" s="8">
        <v>1.0044197319646422E-2</v>
      </c>
      <c r="C1766" s="6">
        <f t="shared" si="108"/>
        <v>4.390168202671227E-4</v>
      </c>
      <c r="D1766" s="7">
        <f t="shared" si="111"/>
        <v>1.5649480714817621E-5</v>
      </c>
      <c r="E1766" s="14">
        <f t="shared" si="109"/>
        <v>11.052757029470856</v>
      </c>
      <c r="H1766" s="5">
        <f t="shared" si="110"/>
        <v>0.39559424559537798</v>
      </c>
    </row>
    <row r="1767" spans="1:8" x14ac:dyDescent="0.2">
      <c r="A1767" s="3">
        <v>34702</v>
      </c>
      <c r="B1767" s="8">
        <v>9.9536872105450667E-3</v>
      </c>
      <c r="C1767" s="6">
        <f t="shared" si="108"/>
        <v>-9.0111838926458972E-3</v>
      </c>
      <c r="D1767" s="7">
        <f t="shared" si="111"/>
        <v>1.5163840513161223E-5</v>
      </c>
      <c r="E1767" s="14">
        <f t="shared" si="109"/>
        <v>5.7416582607562896</v>
      </c>
      <c r="H1767" s="5">
        <f t="shared" si="110"/>
        <v>0.38940776203308047</v>
      </c>
    </row>
    <row r="1768" spans="1:8" x14ac:dyDescent="0.2">
      <c r="A1768" s="3">
        <v>34703</v>
      </c>
      <c r="B1768" s="8">
        <v>9.86025951803793E-3</v>
      </c>
      <c r="C1768" s="6">
        <f t="shared" si="108"/>
        <v>-9.3862395442925184E-3</v>
      </c>
      <c r="D1768" s="7">
        <f t="shared" si="111"/>
        <v>1.7238695916821999E-5</v>
      </c>
      <c r="E1768" s="14">
        <f t="shared" si="109"/>
        <v>5.8576719467454703</v>
      </c>
      <c r="H1768" s="5">
        <f t="shared" si="110"/>
        <v>0.41519508567445734</v>
      </c>
    </row>
    <row r="1769" spans="1:8" x14ac:dyDescent="0.2">
      <c r="A1769" s="3">
        <v>34704</v>
      </c>
      <c r="B1769" s="8">
        <v>9.9057277531781184E-3</v>
      </c>
      <c r="C1769" s="6">
        <f t="shared" si="108"/>
        <v>4.6112615045284409E-3</v>
      </c>
      <c r="D1769" s="7">
        <f t="shared" si="111"/>
        <v>1.9465155826681495E-5</v>
      </c>
      <c r="E1769" s="14">
        <f t="shared" si="109"/>
        <v>9.7544847544428102</v>
      </c>
      <c r="H1769" s="5">
        <f t="shared" si="110"/>
        <v>0.44119333434087032</v>
      </c>
    </row>
    <row r="1770" spans="1:8" x14ac:dyDescent="0.2">
      <c r="A1770" s="3">
        <v>34705</v>
      </c>
      <c r="B1770" s="8">
        <v>9.8700185687758905E-3</v>
      </c>
      <c r="C1770" s="6">
        <f t="shared" si="108"/>
        <v>-3.6049026676279431E-3</v>
      </c>
      <c r="D1770" s="7">
        <f t="shared" si="111"/>
        <v>1.9521665862952871E-5</v>
      </c>
      <c r="E1770" s="14">
        <f t="shared" si="109"/>
        <v>10.178298431319156</v>
      </c>
      <c r="H1770" s="5">
        <f t="shared" si="110"/>
        <v>0.44183329280343814</v>
      </c>
    </row>
    <row r="1771" spans="1:8" x14ac:dyDescent="0.2">
      <c r="A1771" s="3">
        <v>34708</v>
      </c>
      <c r="B1771" s="8">
        <v>9.9658557405036281E-3</v>
      </c>
      <c r="C1771" s="6">
        <f t="shared" si="108"/>
        <v>9.7099282093471902E-3</v>
      </c>
      <c r="D1771" s="7">
        <f t="shared" si="111"/>
        <v>1.9316612706094729E-5</v>
      </c>
      <c r="E1771" s="14">
        <f t="shared" si="109"/>
        <v>5.973632082874988</v>
      </c>
      <c r="H1771" s="5">
        <f t="shared" si="110"/>
        <v>0.43950668602530646</v>
      </c>
    </row>
    <row r="1772" spans="1:8" x14ac:dyDescent="0.2">
      <c r="A1772" s="3">
        <v>34709</v>
      </c>
      <c r="B1772" s="8">
        <v>9.9681415929203532E-3</v>
      </c>
      <c r="C1772" s="6">
        <f t="shared" si="108"/>
        <v>2.293684031000905E-4</v>
      </c>
      <c r="D1772" s="7">
        <f t="shared" si="111"/>
        <v>2.1671995337354004E-5</v>
      </c>
      <c r="E1772" s="14">
        <f t="shared" si="109"/>
        <v>10.737062117771135</v>
      </c>
      <c r="H1772" s="5">
        <f t="shared" si="110"/>
        <v>0.46553190371180792</v>
      </c>
    </row>
    <row r="1773" spans="1:8" x14ac:dyDescent="0.2">
      <c r="A1773" s="3">
        <v>34710</v>
      </c>
      <c r="B1773" s="8">
        <v>1.0007072135785007E-2</v>
      </c>
      <c r="C1773" s="6">
        <f t="shared" si="108"/>
        <v>3.9054965764434295E-3</v>
      </c>
      <c r="D1773" s="7">
        <f t="shared" si="111"/>
        <v>2.0992729246255848E-5</v>
      </c>
      <c r="E1773" s="14">
        <f t="shared" si="109"/>
        <v>10.044754106795699</v>
      </c>
      <c r="H1773" s="5">
        <f t="shared" si="110"/>
        <v>0.45817823220069986</v>
      </c>
    </row>
    <row r="1774" spans="1:8" x14ac:dyDescent="0.2">
      <c r="A1774" s="3">
        <v>34711</v>
      </c>
      <c r="B1774" s="8">
        <v>1.0127118644067797E-2</v>
      </c>
      <c r="C1774" s="6">
        <f t="shared" si="108"/>
        <v>1.1996166976103489E-2</v>
      </c>
      <c r="D1774" s="7">
        <f t="shared" si="111"/>
        <v>2.0812387904118203E-5</v>
      </c>
      <c r="E1774" s="14">
        <f t="shared" si="109"/>
        <v>3.8654253733600727</v>
      </c>
      <c r="H1774" s="5">
        <f t="shared" si="110"/>
        <v>0.45620596120741563</v>
      </c>
    </row>
    <row r="1775" spans="1:8" x14ac:dyDescent="0.2">
      <c r="A1775" s="3">
        <v>34712</v>
      </c>
      <c r="B1775" s="8">
        <v>1.0123351765206293E-2</v>
      </c>
      <c r="C1775" s="6">
        <f t="shared" si="108"/>
        <v>-3.719595863241657E-4</v>
      </c>
      <c r="D1775" s="7">
        <f t="shared" si="111"/>
        <v>2.4679967322065227E-5</v>
      </c>
      <c r="E1775" s="14">
        <f t="shared" si="109"/>
        <v>10.60391276252952</v>
      </c>
      <c r="H1775" s="5">
        <f t="shared" si="110"/>
        <v>0.49678936504383048</v>
      </c>
    </row>
    <row r="1776" spans="1:8" x14ac:dyDescent="0.2">
      <c r="A1776" s="3">
        <v>34715</v>
      </c>
      <c r="B1776" s="8">
        <v>1.0154369069536893E-2</v>
      </c>
      <c r="C1776" s="6">
        <f t="shared" si="108"/>
        <v>3.0639362387076042E-3</v>
      </c>
      <c r="D1776" s="7">
        <f t="shared" si="111"/>
        <v>2.3908886857439708E-5</v>
      </c>
      <c r="E1776" s="14">
        <f t="shared" si="109"/>
        <v>10.248615316591401</v>
      </c>
      <c r="H1776" s="5">
        <f t="shared" si="110"/>
        <v>0.48896714467783731</v>
      </c>
    </row>
    <row r="1777" spans="1:8" x14ac:dyDescent="0.2">
      <c r="A1777" s="3">
        <v>34716</v>
      </c>
      <c r="B1777" s="8">
        <v>1.0104137348719391E-2</v>
      </c>
      <c r="C1777" s="6">
        <f t="shared" si="108"/>
        <v>-4.946808656797556E-3</v>
      </c>
      <c r="D1777" s="7">
        <f t="shared" si="111"/>
        <v>2.3452641407538551E-5</v>
      </c>
      <c r="E1777" s="14">
        <f t="shared" si="109"/>
        <v>9.6171091013357302</v>
      </c>
      <c r="H1777" s="5">
        <f t="shared" si="110"/>
        <v>0.48427927281206812</v>
      </c>
    </row>
    <row r="1778" spans="1:8" x14ac:dyDescent="0.2">
      <c r="A1778" s="3">
        <v>34717</v>
      </c>
      <c r="B1778" s="8">
        <v>1.0052761167780514E-2</v>
      </c>
      <c r="C1778" s="6">
        <f t="shared" si="108"/>
        <v>-5.0846677124186902E-3</v>
      </c>
      <c r="D1778" s="7">
        <f t="shared" si="111"/>
        <v>2.3484634885159362E-5</v>
      </c>
      <c r="E1778" s="14">
        <f t="shared" si="109"/>
        <v>9.558280740809451</v>
      </c>
      <c r="H1778" s="5">
        <f t="shared" si="110"/>
        <v>0.4846094807694063</v>
      </c>
    </row>
    <row r="1779" spans="1:8" x14ac:dyDescent="0.2">
      <c r="A1779" s="3">
        <v>34718</v>
      </c>
      <c r="B1779" s="8">
        <v>1.0048553937090985E-2</v>
      </c>
      <c r="C1779" s="6">
        <f t="shared" si="108"/>
        <v>-4.1851493528100947E-4</v>
      </c>
      <c r="D1779" s="7">
        <f t="shared" si="111"/>
        <v>2.3559073846537083E-5</v>
      </c>
      <c r="E1779" s="14">
        <f t="shared" si="109"/>
        <v>10.648564805926924</v>
      </c>
      <c r="H1779" s="5">
        <f t="shared" si="110"/>
        <v>0.48537690351454804</v>
      </c>
    </row>
    <row r="1780" spans="1:8" x14ac:dyDescent="0.2">
      <c r="A1780" s="3">
        <v>34719</v>
      </c>
      <c r="B1780" s="8">
        <v>1.0066736916051986E-2</v>
      </c>
      <c r="C1780" s="6">
        <f t="shared" si="108"/>
        <v>1.8095120029046658E-3</v>
      </c>
      <c r="D1780" s="7">
        <f t="shared" si="111"/>
        <v>2.282436733333059E-5</v>
      </c>
      <c r="E1780" s="14">
        <f t="shared" si="109"/>
        <v>10.544224042800158</v>
      </c>
      <c r="H1780" s="5">
        <f t="shared" si="110"/>
        <v>0.47774854613416246</v>
      </c>
    </row>
    <row r="1781" spans="1:8" x14ac:dyDescent="0.2">
      <c r="A1781" s="3">
        <v>34722</v>
      </c>
      <c r="B1781" s="8">
        <v>1.0032408059743553E-2</v>
      </c>
      <c r="C1781" s="6">
        <f t="shared" si="108"/>
        <v>-3.4101274916296825E-3</v>
      </c>
      <c r="D1781" s="7">
        <f t="shared" si="111"/>
        <v>2.2210118840873116E-5</v>
      </c>
      <c r="E1781" s="14">
        <f t="shared" si="109"/>
        <v>10.191373767605288</v>
      </c>
      <c r="H1781" s="5">
        <f t="shared" si="110"/>
        <v>0.47127612756082943</v>
      </c>
    </row>
    <row r="1782" spans="1:8" x14ac:dyDescent="0.2">
      <c r="A1782" s="3">
        <v>34723</v>
      </c>
      <c r="B1782" s="8">
        <v>1.0039592760180995E-2</v>
      </c>
      <c r="C1782" s="6">
        <f t="shared" si="108"/>
        <v>7.1614914332189734E-4</v>
      </c>
      <c r="D1782" s="7">
        <f t="shared" si="111"/>
        <v>2.1877666470529631E-5</v>
      </c>
      <c r="E1782" s="14">
        <f t="shared" si="109"/>
        <v>10.706601627687226</v>
      </c>
      <c r="H1782" s="5">
        <f t="shared" si="110"/>
        <v>0.46773567824712314</v>
      </c>
    </row>
    <row r="1783" spans="1:8" x14ac:dyDescent="0.2">
      <c r="A1783" s="3">
        <v>34724</v>
      </c>
      <c r="B1783" s="8">
        <v>1.0030395136778114E-2</v>
      </c>
      <c r="C1783" s="6">
        <f t="shared" si="108"/>
        <v>-9.161351085235223E-4</v>
      </c>
      <c r="D1783" s="7">
        <f t="shared" si="111"/>
        <v>2.1206399376534946E-5</v>
      </c>
      <c r="E1783" s="14">
        <f t="shared" si="109"/>
        <v>10.721629721831979</v>
      </c>
      <c r="H1783" s="5">
        <f t="shared" si="110"/>
        <v>0.46050406487386125</v>
      </c>
    </row>
    <row r="1784" spans="1:8" x14ac:dyDescent="0.2">
      <c r="A1784" s="3">
        <v>34725</v>
      </c>
      <c r="B1784" s="8">
        <v>1.0072094995759118E-2</v>
      </c>
      <c r="C1784" s="6">
        <f t="shared" si="108"/>
        <v>4.1573495771970248E-3</v>
      </c>
      <c r="D1784" s="7">
        <f t="shared" si="111"/>
        <v>2.0566479356830196E-5</v>
      </c>
      <c r="E1784" s="14">
        <f t="shared" si="109"/>
        <v>9.9514730029087985</v>
      </c>
      <c r="H1784" s="5">
        <f t="shared" si="110"/>
        <v>0.45350280436652424</v>
      </c>
    </row>
    <row r="1785" spans="1:8" x14ac:dyDescent="0.2">
      <c r="A1785" s="3">
        <v>34726</v>
      </c>
      <c r="B1785" s="8">
        <v>1.0070671378091874E-2</v>
      </c>
      <c r="C1785" s="6">
        <f t="shared" si="108"/>
        <v>-1.4134275618364947E-4</v>
      </c>
      <c r="D1785" s="7">
        <f t="shared" si="111"/>
        <v>2.0463332167303605E-5</v>
      </c>
      <c r="E1785" s="14">
        <f t="shared" si="109"/>
        <v>10.795899676345242</v>
      </c>
      <c r="H1785" s="5">
        <f t="shared" si="110"/>
        <v>0.45236414720116364</v>
      </c>
    </row>
    <row r="1786" spans="1:8" x14ac:dyDescent="0.2">
      <c r="A1786" s="3">
        <v>34729</v>
      </c>
      <c r="B1786" s="8">
        <v>1.0169133192389006E-2</v>
      </c>
      <c r="C1786" s="6">
        <f t="shared" si="108"/>
        <v>9.7770854196801774E-3</v>
      </c>
      <c r="D1786" s="7">
        <f t="shared" si="111"/>
        <v>1.9821016156771544E-5</v>
      </c>
      <c r="E1786" s="14">
        <f t="shared" si="109"/>
        <v>6.0060382629065581</v>
      </c>
      <c r="H1786" s="5">
        <f t="shared" si="110"/>
        <v>0.44520799809495276</v>
      </c>
    </row>
    <row r="1787" spans="1:8" x14ac:dyDescent="0.2">
      <c r="A1787" s="3">
        <v>34730</v>
      </c>
      <c r="B1787" s="8">
        <v>1.0052534431350277E-2</v>
      </c>
      <c r="C1787" s="6">
        <f t="shared" si="108"/>
        <v>-1.1465948850586064E-2</v>
      </c>
      <c r="D1787" s="7">
        <f t="shared" si="111"/>
        <v>2.2201669022482497E-5</v>
      </c>
      <c r="E1787" s="14">
        <f t="shared" si="109"/>
        <v>4.7938070606519467</v>
      </c>
      <c r="H1787" s="5">
        <f t="shared" si="110"/>
        <v>0.47118647075741144</v>
      </c>
    </row>
    <row r="1788" spans="1:8" x14ac:dyDescent="0.2">
      <c r="A1788" s="3">
        <v>34731</v>
      </c>
      <c r="B1788" s="8">
        <v>1.0067352002835874E-2</v>
      </c>
      <c r="C1788" s="6">
        <f t="shared" si="108"/>
        <v>1.4740135024443452E-3</v>
      </c>
      <c r="D1788" s="7">
        <f t="shared" si="111"/>
        <v>2.5634740795355992E-5</v>
      </c>
      <c r="E1788" s="14">
        <f t="shared" si="109"/>
        <v>10.486805373100692</v>
      </c>
      <c r="H1788" s="5">
        <f t="shared" si="110"/>
        <v>0.50630762186003075</v>
      </c>
    </row>
    <row r="1789" spans="1:8" x14ac:dyDescent="0.2">
      <c r="A1789" s="3">
        <v>34732</v>
      </c>
      <c r="B1789" s="8">
        <v>1.0054038680318542E-2</v>
      </c>
      <c r="C1789" s="6">
        <f t="shared" si="108"/>
        <v>-1.3224254514574664E-3</v>
      </c>
      <c r="D1789" s="7">
        <f t="shared" si="111"/>
        <v>2.4897580249138057E-5</v>
      </c>
      <c r="E1789" s="14">
        <f t="shared" si="109"/>
        <v>10.530499815946843</v>
      </c>
      <c r="H1789" s="5">
        <f t="shared" si="110"/>
        <v>0.4989747513565998</v>
      </c>
    </row>
    <row r="1790" spans="1:8" x14ac:dyDescent="0.2">
      <c r="A1790" s="3">
        <v>34733</v>
      </c>
      <c r="B1790" s="8">
        <v>1.0031370312277198E-2</v>
      </c>
      <c r="C1790" s="6">
        <f t="shared" si="108"/>
        <v>-2.2546529570966123E-3</v>
      </c>
      <c r="D1790" s="7">
        <f t="shared" si="111"/>
        <v>2.4170261920453853E-5</v>
      </c>
      <c r="E1790" s="14">
        <f t="shared" si="109"/>
        <v>10.420068748470673</v>
      </c>
      <c r="H1790" s="5">
        <f t="shared" si="110"/>
        <v>0.491632605920863</v>
      </c>
    </row>
    <row r="1791" spans="1:8" x14ac:dyDescent="0.2">
      <c r="A1791" s="3">
        <v>34736</v>
      </c>
      <c r="B1791" s="8">
        <v>1.007724216850236E-2</v>
      </c>
      <c r="C1791" s="6">
        <f t="shared" si="108"/>
        <v>4.5728404791337126E-3</v>
      </c>
      <c r="D1791" s="7">
        <f t="shared" si="111"/>
        <v>2.3570567846008428E-5</v>
      </c>
      <c r="E1791" s="14">
        <f t="shared" si="109"/>
        <v>9.7683515339994766</v>
      </c>
      <c r="H1791" s="5">
        <f t="shared" si="110"/>
        <v>0.48549529190310819</v>
      </c>
    </row>
    <row r="1792" spans="1:8" x14ac:dyDescent="0.2">
      <c r="A1792" s="3">
        <v>34737</v>
      </c>
      <c r="B1792" s="8">
        <v>1.0063073394495413E-2</v>
      </c>
      <c r="C1792" s="6">
        <f t="shared" si="108"/>
        <v>-1.4060170203345377E-3</v>
      </c>
      <c r="D1792" s="7">
        <f t="shared" si="111"/>
        <v>2.3487001986595828E-5</v>
      </c>
      <c r="E1792" s="14">
        <f t="shared" si="109"/>
        <v>10.574894124668559</v>
      </c>
      <c r="H1792" s="5">
        <f t="shared" si="110"/>
        <v>0.48463390292669195</v>
      </c>
    </row>
    <row r="1793" spans="1:8" x14ac:dyDescent="0.2">
      <c r="A1793" s="3">
        <v>34738</v>
      </c>
      <c r="B1793" s="8">
        <v>1.0108976197304272E-2</v>
      </c>
      <c r="C1793" s="6">
        <f t="shared" si="108"/>
        <v>4.5615092933704521E-3</v>
      </c>
      <c r="D1793" s="7">
        <f t="shared" si="111"/>
        <v>2.2811168999753904E-5</v>
      </c>
      <c r="E1793" s="14">
        <f t="shared" si="109"/>
        <v>9.776103293170868</v>
      </c>
      <c r="H1793" s="5">
        <f t="shared" si="110"/>
        <v>0.47761039561292951</v>
      </c>
    </row>
    <row r="1794" spans="1:8" x14ac:dyDescent="0.2">
      <c r="A1794" s="3">
        <v>34739</v>
      </c>
      <c r="B1794" s="8">
        <v>1.0118707093821509E-2</v>
      </c>
      <c r="C1794" s="6">
        <f t="shared" si="108"/>
        <v>9.6259960725118257E-4</v>
      </c>
      <c r="D1794" s="7">
        <f t="shared" si="111"/>
        <v>2.2748210932298764E-5</v>
      </c>
      <c r="E1794" s="14">
        <f t="shared" si="109"/>
        <v>10.650291270169939</v>
      </c>
      <c r="H1794" s="5">
        <f t="shared" si="110"/>
        <v>0.47695084581431202</v>
      </c>
    </row>
    <row r="1795" spans="1:8" x14ac:dyDescent="0.2">
      <c r="A1795" s="3">
        <v>34740</v>
      </c>
      <c r="B1795" s="8">
        <v>1.0115565701241261E-2</v>
      </c>
      <c r="C1795" s="6">
        <f t="shared" ref="C1795:C1858" si="112">(B1795-B1794)/B1794</f>
        <v>-3.1045394941472992E-4</v>
      </c>
      <c r="D1795" s="7">
        <f t="shared" si="111"/>
        <v>2.2062590994865923E-5</v>
      </c>
      <c r="E1795" s="14">
        <f t="shared" si="109"/>
        <v>10.717258543299344</v>
      </c>
      <c r="H1795" s="5">
        <f t="shared" si="110"/>
        <v>0.46970832433400544</v>
      </c>
    </row>
    <row r="1796" spans="1:8" x14ac:dyDescent="0.2">
      <c r="A1796" s="3">
        <v>34743</v>
      </c>
      <c r="B1796" s="8">
        <v>1.013903743315508E-2</v>
      </c>
      <c r="C1796" s="6">
        <f t="shared" si="112"/>
        <v>2.3203578135959496E-3</v>
      </c>
      <c r="D1796" s="7">
        <f t="shared" si="111"/>
        <v>2.1372427938503448E-5</v>
      </c>
      <c r="E1796" s="14">
        <f t="shared" ref="E1796:E1859" si="113">-LN(D1796)-C1796*C1796/D1796</f>
        <v>10.501492701702258</v>
      </c>
      <c r="H1796" s="5">
        <f t="shared" si="110"/>
        <v>0.46230323315442484</v>
      </c>
    </row>
    <row r="1797" spans="1:8" x14ac:dyDescent="0.2">
      <c r="A1797" s="3">
        <v>34744</v>
      </c>
      <c r="B1797" s="8">
        <v>1.014006002572531E-2</v>
      </c>
      <c r="C1797" s="6">
        <f t="shared" si="112"/>
        <v>1.0085696763349933E-4</v>
      </c>
      <c r="D1797" s="7">
        <f t="shared" si="111"/>
        <v>2.0870084523333518E-5</v>
      </c>
      <c r="E1797" s="14">
        <f t="shared" si="113"/>
        <v>10.776706384556732</v>
      </c>
      <c r="H1797" s="5">
        <f t="shared" ref="H1797:H1860" si="114">SQRT(D1797)*100</f>
        <v>0.45683787631208422</v>
      </c>
    </row>
    <row r="1798" spans="1:8" x14ac:dyDescent="0.2">
      <c r="A1798" s="3">
        <v>34745</v>
      </c>
      <c r="B1798" s="8">
        <v>1.0147404400769066E-2</v>
      </c>
      <c r="C1798" s="6">
        <f t="shared" si="112"/>
        <v>7.2429305399802479E-4</v>
      </c>
      <c r="D1798" s="7">
        <f t="shared" ref="D1798:D1861" si="115">$J$1*D1797+(1-$J$1)*C1797*C1797</f>
        <v>2.0214680549378316E-5</v>
      </c>
      <c r="E1798" s="14">
        <f t="shared" si="113"/>
        <v>10.783149999905758</v>
      </c>
      <c r="H1798" s="5">
        <f t="shared" si="114"/>
        <v>0.44960739039053077</v>
      </c>
    </row>
    <row r="1799" spans="1:8" x14ac:dyDescent="0.2">
      <c r="A1799" s="3">
        <v>34746</v>
      </c>
      <c r="B1799" s="8">
        <v>1.0256774010497944E-2</v>
      </c>
      <c r="C1799" s="6">
        <f t="shared" si="112"/>
        <v>1.0778087224018511E-2</v>
      </c>
      <c r="D1799" s="7">
        <f t="shared" si="115"/>
        <v>1.95960318937953E-5</v>
      </c>
      <c r="E1799" s="14">
        <f t="shared" si="113"/>
        <v>4.9120871643639816</v>
      </c>
      <c r="H1799" s="5">
        <f t="shared" si="114"/>
        <v>0.44267405496364137</v>
      </c>
    </row>
    <row r="1800" spans="1:8" x14ac:dyDescent="0.2">
      <c r="A1800" s="3">
        <v>34747</v>
      </c>
      <c r="B1800" s="8">
        <v>1.0258234331649713E-2</v>
      </c>
      <c r="C1800" s="6">
        <f t="shared" si="112"/>
        <v>1.4237626277752811E-4</v>
      </c>
      <c r="D1800" s="7">
        <f t="shared" si="115"/>
        <v>2.2630229865899995E-5</v>
      </c>
      <c r="E1800" s="14">
        <f t="shared" si="113"/>
        <v>10.695328192042515</v>
      </c>
      <c r="H1800" s="5">
        <f t="shared" si="114"/>
        <v>0.47571241171426243</v>
      </c>
    </row>
    <row r="1801" spans="1:8" x14ac:dyDescent="0.2">
      <c r="A1801" s="3">
        <v>34750</v>
      </c>
      <c r="B1801" s="8">
        <v>1.0290350128095645E-2</v>
      </c>
      <c r="C1801" s="6">
        <f t="shared" si="112"/>
        <v>3.13073336089096E-3</v>
      </c>
      <c r="D1801" s="7">
        <f t="shared" si="115"/>
        <v>2.1919840646106333E-5</v>
      </c>
      <c r="E1801" s="14">
        <f t="shared" si="113"/>
        <v>10.280966785762741</v>
      </c>
      <c r="H1801" s="5">
        <f t="shared" si="114"/>
        <v>0.4681862946104503</v>
      </c>
    </row>
    <row r="1802" spans="1:8" x14ac:dyDescent="0.2">
      <c r="A1802" s="3">
        <v>34751</v>
      </c>
      <c r="B1802" s="8">
        <v>1.0282978419322566E-2</v>
      </c>
      <c r="C1802" s="6">
        <f t="shared" si="112"/>
        <v>-7.1637103512662062E-4</v>
      </c>
      <c r="D1802" s="7">
        <f t="shared" si="115"/>
        <v>2.1539090520305293E-5</v>
      </c>
      <c r="E1802" s="14">
        <f t="shared" si="113"/>
        <v>10.721815245093365</v>
      </c>
      <c r="H1802" s="5">
        <f t="shared" si="114"/>
        <v>0.46410225726993931</v>
      </c>
    </row>
    <row r="1803" spans="1:8" x14ac:dyDescent="0.2">
      <c r="A1803" s="3">
        <v>34752</v>
      </c>
      <c r="B1803" s="8">
        <v>1.0311784897025172E-2</v>
      </c>
      <c r="C1803" s="6">
        <f t="shared" si="112"/>
        <v>2.8013749059782292E-3</v>
      </c>
      <c r="D1803" s="7">
        <f t="shared" si="115"/>
        <v>2.0878471234829687E-5</v>
      </c>
      <c r="E1803" s="14">
        <f t="shared" si="113"/>
        <v>10.400916727528726</v>
      </c>
      <c r="H1803" s="5">
        <f t="shared" si="114"/>
        <v>0.45692965798719704</v>
      </c>
    </row>
    <row r="1804" spans="1:8" x14ac:dyDescent="0.2">
      <c r="A1804" s="3">
        <v>34753</v>
      </c>
      <c r="B1804" s="8">
        <v>1.0330726737929551E-2</v>
      </c>
      <c r="C1804" s="6">
        <f t="shared" si="112"/>
        <v>1.8369119501167408E-3</v>
      </c>
      <c r="D1804" s="7">
        <f t="shared" si="115"/>
        <v>2.0469053486794597E-5</v>
      </c>
      <c r="E1804" s="14">
        <f t="shared" si="113"/>
        <v>10.631750206826013</v>
      </c>
      <c r="H1804" s="5">
        <f t="shared" si="114"/>
        <v>0.45242738076728511</v>
      </c>
    </row>
    <row r="1805" spans="1:8" x14ac:dyDescent="0.2">
      <c r="A1805" s="3">
        <v>34754</v>
      </c>
      <c r="B1805" s="8">
        <v>1.0302030274768635E-2</v>
      </c>
      <c r="C1805" s="6">
        <f t="shared" si="112"/>
        <v>-2.7777777777778147E-3</v>
      </c>
      <c r="D1805" s="7">
        <f t="shared" si="115"/>
        <v>1.9931946481358209E-5</v>
      </c>
      <c r="E1805" s="14">
        <f t="shared" si="113"/>
        <v>10.436067050547132</v>
      </c>
      <c r="H1805" s="5">
        <f t="shared" si="114"/>
        <v>0.44645208568622691</v>
      </c>
    </row>
    <row r="1806" spans="1:8" x14ac:dyDescent="0.2">
      <c r="A1806" s="3">
        <v>34757</v>
      </c>
      <c r="B1806" s="8">
        <v>1.0340876539673445E-2</v>
      </c>
      <c r="C1806" s="6">
        <f t="shared" si="112"/>
        <v>3.7707387639843329E-3</v>
      </c>
      <c r="D1806" s="7">
        <f t="shared" si="115"/>
        <v>1.9548131470436195E-5</v>
      </c>
      <c r="E1806" s="14">
        <f t="shared" si="113"/>
        <v>10.115273824194675</v>
      </c>
      <c r="H1806" s="5">
        <f t="shared" si="114"/>
        <v>0.44213268902486946</v>
      </c>
    </row>
    <row r="1807" spans="1:8" x14ac:dyDescent="0.2">
      <c r="A1807" s="3">
        <v>34758</v>
      </c>
      <c r="B1807" s="8">
        <v>1.0355220667384285E-2</v>
      </c>
      <c r="C1807" s="6">
        <f t="shared" si="112"/>
        <v>1.3871288043917221E-3</v>
      </c>
      <c r="D1807" s="7">
        <f t="shared" si="115"/>
        <v>1.9380677230943614E-5</v>
      </c>
      <c r="E1807" s="14">
        <f t="shared" si="113"/>
        <v>10.751953352783753</v>
      </c>
      <c r="H1807" s="5">
        <f t="shared" si="114"/>
        <v>0.44023490582805458</v>
      </c>
    </row>
    <row r="1808" spans="1:8" x14ac:dyDescent="0.2">
      <c r="A1808" s="3">
        <v>34759</v>
      </c>
      <c r="B1808" s="8">
        <v>1.0333715267831566E-2</v>
      </c>
      <c r="C1808" s="6">
        <f t="shared" si="112"/>
        <v>-2.0767688341450921E-3</v>
      </c>
      <c r="D1808" s="7">
        <f t="shared" si="115"/>
        <v>1.8832204513430332E-5</v>
      </c>
      <c r="E1808" s="14">
        <f t="shared" si="113"/>
        <v>10.650921228296907</v>
      </c>
      <c r="H1808" s="5">
        <f t="shared" si="114"/>
        <v>0.43396087972800423</v>
      </c>
    </row>
    <row r="1809" spans="1:8" x14ac:dyDescent="0.2">
      <c r="A1809" s="3">
        <v>34760</v>
      </c>
      <c r="B1809" s="8">
        <v>1.0437446565973212E-2</v>
      </c>
      <c r="C1809" s="6">
        <f t="shared" si="112"/>
        <v>1.0038141699583822E-2</v>
      </c>
      <c r="D1809" s="7">
        <f t="shared" si="115"/>
        <v>1.8376020201088311E-5</v>
      </c>
      <c r="E1809" s="14">
        <f t="shared" si="113"/>
        <v>5.4209976235955217</v>
      </c>
      <c r="H1809" s="5">
        <f t="shared" si="114"/>
        <v>0.42867260468903667</v>
      </c>
    </row>
    <row r="1810" spans="1:8" x14ac:dyDescent="0.2">
      <c r="A1810" s="3">
        <v>34761</v>
      </c>
      <c r="B1810" s="8">
        <v>1.0597302504816957E-2</v>
      </c>
      <c r="C1810" s="6">
        <f t="shared" si="112"/>
        <v>1.5315617458094181E-2</v>
      </c>
      <c r="D1810" s="7">
        <f t="shared" si="115"/>
        <v>2.0964602435325578E-5</v>
      </c>
      <c r="E1810" s="14">
        <f t="shared" si="113"/>
        <v>-0.41609597216381466</v>
      </c>
      <c r="H1810" s="5">
        <f t="shared" si="114"/>
        <v>0.45787118751157058</v>
      </c>
    </row>
    <row r="1811" spans="1:8" x14ac:dyDescent="0.2">
      <c r="A1811" s="3">
        <v>34764</v>
      </c>
      <c r="B1811" s="8">
        <v>1.0799943566591422E-2</v>
      </c>
      <c r="C1811" s="6">
        <f t="shared" si="112"/>
        <v>1.912194746562685E-2</v>
      </c>
      <c r="D1811" s="7">
        <f t="shared" si="115"/>
        <v>2.7675877319258272E-5</v>
      </c>
      <c r="E1811" s="14">
        <f t="shared" si="113"/>
        <v>-2.7168765970235622</v>
      </c>
      <c r="H1811" s="5">
        <f t="shared" si="114"/>
        <v>0.52607867585807233</v>
      </c>
    </row>
    <row r="1812" spans="1:8" x14ac:dyDescent="0.2">
      <c r="A1812" s="3">
        <v>34765</v>
      </c>
      <c r="B1812" s="8">
        <v>1.1013370865587615E-2</v>
      </c>
      <c r="C1812" s="6">
        <f t="shared" si="112"/>
        <v>1.9761890206205283E-2</v>
      </c>
      <c r="D1812" s="7">
        <f t="shared" si="115"/>
        <v>3.8294754402288763E-5</v>
      </c>
      <c r="E1812" s="14">
        <f t="shared" si="113"/>
        <v>-2.7865017053612107E-2</v>
      </c>
      <c r="H1812" s="5">
        <f t="shared" si="114"/>
        <v>0.61882755596602812</v>
      </c>
    </row>
    <row r="1813" spans="1:8" x14ac:dyDescent="0.2">
      <c r="A1813" s="3">
        <v>34766</v>
      </c>
      <c r="B1813" s="8">
        <v>1.096201632942847E-2</v>
      </c>
      <c r="C1813" s="6">
        <f t="shared" si="112"/>
        <v>-4.662926254450148E-3</v>
      </c>
      <c r="D1813" s="7">
        <f t="shared" si="115"/>
        <v>4.9361813829419366E-5</v>
      </c>
      <c r="E1813" s="14">
        <f t="shared" si="113"/>
        <v>9.4758536448311297</v>
      </c>
      <c r="H1813" s="5">
        <f t="shared" si="114"/>
        <v>0.70257963128331125</v>
      </c>
    </row>
    <row r="1814" spans="1:8" x14ac:dyDescent="0.2">
      <c r="A1814" s="3">
        <v>34768</v>
      </c>
      <c r="B1814" s="8">
        <v>1.0967558742102647E-2</v>
      </c>
      <c r="C1814" s="6">
        <f t="shared" si="112"/>
        <v>5.0560157069806048E-4</v>
      </c>
      <c r="D1814" s="7">
        <f t="shared" si="115"/>
        <v>4.8494046131122509E-5</v>
      </c>
      <c r="E1814" s="14">
        <f t="shared" si="113"/>
        <v>9.9287980981788504</v>
      </c>
      <c r="H1814" s="5">
        <f t="shared" si="114"/>
        <v>0.69637666625988048</v>
      </c>
    </row>
    <row r="1815" spans="1:8" x14ac:dyDescent="0.2">
      <c r="A1815" s="3">
        <v>34771</v>
      </c>
      <c r="B1815" s="8">
        <v>1.1056806913160504E-2</v>
      </c>
      <c r="C1815" s="6">
        <f t="shared" si="112"/>
        <v>8.1374691630552408E-3</v>
      </c>
      <c r="D1815" s="7">
        <f t="shared" si="115"/>
        <v>4.6978428658813682E-5</v>
      </c>
      <c r="E1815" s="14">
        <f t="shared" si="113"/>
        <v>8.5562728721594379</v>
      </c>
      <c r="H1815" s="5">
        <f t="shared" si="114"/>
        <v>0.68540811680934799</v>
      </c>
    </row>
    <row r="1816" spans="1:8" x14ac:dyDescent="0.2">
      <c r="A1816" s="3">
        <v>34772</v>
      </c>
      <c r="B1816" s="8">
        <v>1.0995835979956242E-2</v>
      </c>
      <c r="C1816" s="6">
        <f t="shared" si="112"/>
        <v>-5.5143346250978815E-3</v>
      </c>
      <c r="D1816" s="7">
        <f t="shared" si="115"/>
        <v>4.7582935346436534E-5</v>
      </c>
      <c r="E1816" s="14">
        <f t="shared" si="113"/>
        <v>9.3139861199327267</v>
      </c>
      <c r="H1816" s="5">
        <f t="shared" si="114"/>
        <v>0.68980385144210765</v>
      </c>
    </row>
    <row r="1817" spans="1:8" x14ac:dyDescent="0.2">
      <c r="A1817" s="3">
        <v>34773</v>
      </c>
      <c r="B1817" s="8">
        <v>1.1182537439954791E-2</v>
      </c>
      <c r="C1817" s="6">
        <f t="shared" si="112"/>
        <v>1.6979287462897553E-2</v>
      </c>
      <c r="D1817" s="7">
        <f t="shared" si="115"/>
        <v>4.7043307223997033E-5</v>
      </c>
      <c r="E1817" s="14">
        <f t="shared" si="113"/>
        <v>3.8361270046884561</v>
      </c>
      <c r="H1817" s="5">
        <f t="shared" si="114"/>
        <v>0.68588123770808185</v>
      </c>
    </row>
    <row r="1818" spans="1:8" x14ac:dyDescent="0.2">
      <c r="A1818" s="3">
        <v>34774</v>
      </c>
      <c r="B1818" s="8">
        <v>1.1083604470222096E-2</v>
      </c>
      <c r="C1818" s="6">
        <f t="shared" si="112"/>
        <v>-8.8470948802023101E-3</v>
      </c>
      <c r="D1818" s="7">
        <f t="shared" si="115"/>
        <v>5.4623305809667413E-5</v>
      </c>
      <c r="E1818" s="14">
        <f t="shared" si="113"/>
        <v>8.3821251516883652</v>
      </c>
      <c r="H1818" s="5">
        <f t="shared" si="114"/>
        <v>0.73907581349728535</v>
      </c>
    </row>
    <row r="1819" spans="1:8" x14ac:dyDescent="0.2">
      <c r="A1819" s="3">
        <v>34775</v>
      </c>
      <c r="B1819" s="8">
        <v>1.1215348804401497E-2</v>
      </c>
      <c r="C1819" s="6">
        <f t="shared" si="112"/>
        <v>1.1886416060168272E-2</v>
      </c>
      <c r="D1819" s="7">
        <f t="shared" si="115"/>
        <v>5.5366302712557032E-5</v>
      </c>
      <c r="E1819" s="14">
        <f t="shared" si="113"/>
        <v>7.2496824105255948</v>
      </c>
      <c r="H1819" s="5">
        <f t="shared" si="114"/>
        <v>0.74408536279486803</v>
      </c>
    </row>
    <row r="1820" spans="1:8" x14ac:dyDescent="0.2">
      <c r="A1820" s="3">
        <v>34778</v>
      </c>
      <c r="B1820" s="8">
        <v>1.1184490839369409E-2</v>
      </c>
      <c r="C1820" s="6">
        <f t="shared" si="112"/>
        <v>-2.7514048444019306E-3</v>
      </c>
      <c r="D1820" s="7">
        <f t="shared" si="115"/>
        <v>5.8065867847769709E-5</v>
      </c>
      <c r="E1820" s="14">
        <f t="shared" si="113"/>
        <v>9.6235594147411536</v>
      </c>
      <c r="H1820" s="5">
        <f t="shared" si="114"/>
        <v>0.76200963148617551</v>
      </c>
    </row>
    <row r="1821" spans="1:8" x14ac:dyDescent="0.2">
      <c r="A1821" s="3">
        <v>34779</v>
      </c>
      <c r="B1821" s="8">
        <v>1.1192804625597829E-2</v>
      </c>
      <c r="C1821" s="6">
        <f t="shared" si="112"/>
        <v>7.4333166773723461E-4</v>
      </c>
      <c r="D1821" s="7">
        <f t="shared" si="115"/>
        <v>5.6479329899220679E-5</v>
      </c>
      <c r="E1821" s="14">
        <f t="shared" si="113"/>
        <v>9.7718527463097757</v>
      </c>
      <c r="H1821" s="5">
        <f t="shared" si="114"/>
        <v>0.75152731087579694</v>
      </c>
    </row>
    <row r="1822" spans="1:8" x14ac:dyDescent="0.2">
      <c r="A1822" s="3">
        <v>34780</v>
      </c>
      <c r="B1822" s="8">
        <v>1.1244206773618537E-2</v>
      </c>
      <c r="C1822" s="6">
        <f t="shared" si="112"/>
        <v>4.5924278802429337E-3</v>
      </c>
      <c r="D1822" s="7">
        <f t="shared" si="115"/>
        <v>5.4722149026852276E-5</v>
      </c>
      <c r="E1822" s="14">
        <f t="shared" si="113"/>
        <v>9.4278332845370123</v>
      </c>
      <c r="H1822" s="5">
        <f t="shared" si="114"/>
        <v>0.73974420597157953</v>
      </c>
    </row>
    <row r="1823" spans="1:8" x14ac:dyDescent="0.2">
      <c r="A1823" s="3">
        <v>34781</v>
      </c>
      <c r="B1823" s="8">
        <v>1.1330014224751068E-2</v>
      </c>
      <c r="C1823" s="6">
        <f t="shared" si="112"/>
        <v>7.6312587326172847E-3</v>
      </c>
      <c r="D1823" s="7">
        <f t="shared" si="115"/>
        <v>5.3665462613896736E-5</v>
      </c>
      <c r="E1823" s="14">
        <f t="shared" si="113"/>
        <v>8.7475716671340233</v>
      </c>
      <c r="H1823" s="5">
        <f t="shared" si="114"/>
        <v>0.73256714787039656</v>
      </c>
    </row>
    <row r="1824" spans="1:8" x14ac:dyDescent="0.2">
      <c r="A1824" s="3">
        <v>34782</v>
      </c>
      <c r="B1824" s="8">
        <v>1.1224489795918368E-2</v>
      </c>
      <c r="C1824" s="6">
        <f t="shared" si="112"/>
        <v>-9.3137066502683875E-3</v>
      </c>
      <c r="D1824" s="7">
        <f t="shared" si="115"/>
        <v>5.3809069178558646E-5</v>
      </c>
      <c r="E1824" s="14">
        <f t="shared" si="113"/>
        <v>8.2179772462284841</v>
      </c>
      <c r="H1824" s="5">
        <f t="shared" si="114"/>
        <v>0.73354665276694331</v>
      </c>
    </row>
    <row r="1825" spans="1:8" x14ac:dyDescent="0.2">
      <c r="A1825" s="3">
        <v>34785</v>
      </c>
      <c r="B1825" s="8">
        <v>1.1237959329290047E-2</v>
      </c>
      <c r="C1825" s="6">
        <f t="shared" si="112"/>
        <v>1.2000129731131975E-3</v>
      </c>
      <c r="D1825" s="7">
        <f t="shared" si="115"/>
        <v>5.4843897406348021E-5</v>
      </c>
      <c r="E1825" s="14">
        <f t="shared" si="113"/>
        <v>9.7847627297168192</v>
      </c>
      <c r="H1825" s="5">
        <f t="shared" si="114"/>
        <v>0.74056665740733985</v>
      </c>
    </row>
    <row r="1826" spans="1:8" x14ac:dyDescent="0.2">
      <c r="A1826" s="3">
        <v>34786</v>
      </c>
      <c r="B1826" s="8">
        <v>1.1218816821097648E-2</v>
      </c>
      <c r="C1826" s="6">
        <f t="shared" si="112"/>
        <v>-1.7033793797871584E-3</v>
      </c>
      <c r="D1826" s="7">
        <f t="shared" si="115"/>
        <v>5.3165984982032647E-5</v>
      </c>
      <c r="E1826" s="14">
        <f t="shared" si="113"/>
        <v>9.7875173540312268</v>
      </c>
      <c r="H1826" s="5">
        <f t="shared" si="114"/>
        <v>0.72915008730735709</v>
      </c>
    </row>
    <row r="1827" spans="1:8" x14ac:dyDescent="0.2">
      <c r="A1827" s="3">
        <v>34787</v>
      </c>
      <c r="B1827" s="8">
        <v>1.132411630558723E-2</v>
      </c>
      <c r="C1827" s="6">
        <f t="shared" si="112"/>
        <v>9.3859705679087222E-3</v>
      </c>
      <c r="D1827" s="7">
        <f t="shared" si="115"/>
        <v>5.1586709780774971E-5</v>
      </c>
      <c r="E1827" s="14">
        <f t="shared" si="113"/>
        <v>8.1645112159680249</v>
      </c>
      <c r="H1827" s="5">
        <f t="shared" si="114"/>
        <v>0.7182388863099447</v>
      </c>
    </row>
    <row r="1828" spans="1:8" x14ac:dyDescent="0.2">
      <c r="A1828" s="3">
        <v>34788</v>
      </c>
      <c r="B1828" s="8">
        <v>1.1170707287420438E-2</v>
      </c>
      <c r="C1828" s="6">
        <f t="shared" si="112"/>
        <v>-1.3547107255609904E-2</v>
      </c>
      <c r="D1828" s="7">
        <f t="shared" si="115"/>
        <v>5.2733820282253802E-5</v>
      </c>
      <c r="E1828" s="14">
        <f t="shared" si="113"/>
        <v>6.3700559531849663</v>
      </c>
      <c r="H1828" s="5">
        <f t="shared" si="114"/>
        <v>0.72618055800368131</v>
      </c>
    </row>
    <row r="1829" spans="1:8" x14ac:dyDescent="0.2">
      <c r="A1829" s="3">
        <v>34789</v>
      </c>
      <c r="B1829" s="8">
        <v>1.1522516082916368E-2</v>
      </c>
      <c r="C1829" s="6">
        <f t="shared" si="112"/>
        <v>3.1493869317667018E-2</v>
      </c>
      <c r="D1829" s="7">
        <f t="shared" si="115"/>
        <v>5.6843160594169654E-5</v>
      </c>
      <c r="E1829" s="14">
        <f t="shared" si="113"/>
        <v>-7.6739172097291455</v>
      </c>
      <c r="H1829" s="5">
        <f t="shared" si="114"/>
        <v>0.75394403369328189</v>
      </c>
    </row>
    <row r="1830" spans="1:8" x14ac:dyDescent="0.2">
      <c r="A1830" s="3">
        <v>34792</v>
      </c>
      <c r="B1830" s="8">
        <v>1.1603631943947952E-2</v>
      </c>
      <c r="C1830" s="6">
        <f t="shared" si="112"/>
        <v>7.0397698252596987E-3</v>
      </c>
      <c r="D1830" s="7">
        <f t="shared" si="115"/>
        <v>8.6220860471049229E-5</v>
      </c>
      <c r="E1830" s="14">
        <f t="shared" si="113"/>
        <v>8.7838145464448747</v>
      </c>
      <c r="H1830" s="5">
        <f t="shared" si="114"/>
        <v>0.92855188584725423</v>
      </c>
    </row>
    <row r="1831" spans="1:8" x14ac:dyDescent="0.2">
      <c r="A1831" s="3">
        <v>34793</v>
      </c>
      <c r="B1831" s="8">
        <v>1.1571018651362983E-2</v>
      </c>
      <c r="C1831" s="6">
        <f t="shared" si="112"/>
        <v>-2.8106107417496238E-3</v>
      </c>
      <c r="D1831" s="7">
        <f t="shared" si="115"/>
        <v>8.5068950118909268E-5</v>
      </c>
      <c r="E1831" s="14">
        <f t="shared" si="113"/>
        <v>9.2791880993813489</v>
      </c>
      <c r="H1831" s="5">
        <f t="shared" si="114"/>
        <v>0.92232830444971858</v>
      </c>
    </row>
    <row r="1832" spans="1:8" x14ac:dyDescent="0.2">
      <c r="A1832" s="3">
        <v>34794</v>
      </c>
      <c r="B1832" s="8">
        <v>1.1602011494252875E-2</v>
      </c>
      <c r="C1832" s="6">
        <f t="shared" si="112"/>
        <v>2.6784887159646354E-3</v>
      </c>
      <c r="D1832" s="7">
        <f t="shared" si="115"/>
        <v>8.2644340568392081E-5</v>
      </c>
      <c r="E1832" s="14">
        <f t="shared" si="113"/>
        <v>9.3141548568942145</v>
      </c>
      <c r="H1832" s="5">
        <f t="shared" si="114"/>
        <v>0.90908932767023543</v>
      </c>
    </row>
    <row r="1833" spans="1:8" x14ac:dyDescent="0.2">
      <c r="A1833" s="3">
        <v>34795</v>
      </c>
      <c r="B1833" s="8">
        <v>1.1702051097517093E-2</v>
      </c>
      <c r="C1833" s="6">
        <f t="shared" si="112"/>
        <v>8.6226085290273136E-3</v>
      </c>
      <c r="D1833" s="7">
        <f t="shared" si="115"/>
        <v>8.0273124314712233E-5</v>
      </c>
      <c r="E1833" s="14">
        <f t="shared" si="113"/>
        <v>8.503870575142864</v>
      </c>
      <c r="H1833" s="5">
        <f t="shared" si="114"/>
        <v>0.89595270140065009</v>
      </c>
    </row>
    <row r="1834" spans="1:8" x14ac:dyDescent="0.2">
      <c r="A1834" s="3">
        <v>34796</v>
      </c>
      <c r="B1834" s="8">
        <v>1.1857707509881424E-2</v>
      </c>
      <c r="C1834" s="6">
        <f t="shared" si="112"/>
        <v>1.3301634992634535E-2</v>
      </c>
      <c r="D1834" s="7">
        <f t="shared" si="115"/>
        <v>8.0087004310780608E-5</v>
      </c>
      <c r="E1834" s="14">
        <f t="shared" si="113"/>
        <v>7.2231309876889842</v>
      </c>
      <c r="H1834" s="5">
        <f t="shared" si="114"/>
        <v>0.89491342771678539</v>
      </c>
    </row>
    <row r="1835" spans="1:8" x14ac:dyDescent="0.2">
      <c r="A1835" s="3">
        <v>34799</v>
      </c>
      <c r="B1835" s="8">
        <v>1.2040182120401822E-2</v>
      </c>
      <c r="C1835" s="6">
        <f t="shared" si="112"/>
        <v>1.5388692153886923E-2</v>
      </c>
      <c r="D1835" s="7">
        <f t="shared" si="115"/>
        <v>8.3129853804112585E-5</v>
      </c>
      <c r="E1835" s="14">
        <f t="shared" si="113"/>
        <v>6.5464086939048158</v>
      </c>
      <c r="H1835" s="5">
        <f t="shared" si="114"/>
        <v>0.91175574472614418</v>
      </c>
    </row>
    <row r="1836" spans="1:8" x14ac:dyDescent="0.2">
      <c r="A1836" s="3">
        <v>34800</v>
      </c>
      <c r="B1836" s="8">
        <v>1.1942894412638599E-2</v>
      </c>
      <c r="C1836" s="6">
        <f t="shared" si="112"/>
        <v>-8.0802521747881939E-3</v>
      </c>
      <c r="D1836" s="7">
        <f t="shared" si="115"/>
        <v>8.7958435374206766E-5</v>
      </c>
      <c r="E1836" s="14">
        <f t="shared" si="113"/>
        <v>8.5963583607732943</v>
      </c>
      <c r="H1836" s="5">
        <f t="shared" si="114"/>
        <v>0.93786158559889188</v>
      </c>
    </row>
    <row r="1837" spans="1:8" x14ac:dyDescent="0.2">
      <c r="A1837" s="3">
        <v>34801</v>
      </c>
      <c r="B1837" s="8">
        <v>1.1914615552167284E-2</v>
      </c>
      <c r="C1837" s="6">
        <f t="shared" si="112"/>
        <v>-2.367839779391266E-3</v>
      </c>
      <c r="D1837" s="7">
        <f t="shared" si="115"/>
        <v>8.7246223793800235E-5</v>
      </c>
      <c r="E1837" s="14">
        <f t="shared" si="113"/>
        <v>9.2825137235109079</v>
      </c>
      <c r="H1837" s="5">
        <f t="shared" si="114"/>
        <v>0.93405687082639788</v>
      </c>
    </row>
    <row r="1838" spans="1:8" x14ac:dyDescent="0.2">
      <c r="A1838" s="3">
        <v>34802</v>
      </c>
      <c r="B1838" s="8">
        <v>1.1976701856570805E-2</v>
      </c>
      <c r="C1838" s="6">
        <f t="shared" si="112"/>
        <v>5.2109364445441378E-3</v>
      </c>
      <c r="D1838" s="7">
        <f t="shared" si="115"/>
        <v>8.4681165508492488E-5</v>
      </c>
      <c r="E1838" s="14">
        <f t="shared" si="113"/>
        <v>9.0559573942005542</v>
      </c>
      <c r="H1838" s="5">
        <f t="shared" si="114"/>
        <v>0.92022369839345297</v>
      </c>
    </row>
    <row r="1839" spans="1:8" x14ac:dyDescent="0.2">
      <c r="A1839" s="3">
        <v>34806</v>
      </c>
      <c r="B1839" s="8">
        <v>1.217976870150783E-2</v>
      </c>
      <c r="C1839" s="6">
        <f t="shared" si="112"/>
        <v>1.6955155715562532E-2</v>
      </c>
      <c r="D1839" s="7">
        <f t="shared" si="115"/>
        <v>8.2873697441272857E-5</v>
      </c>
      <c r="E1839" s="14">
        <f t="shared" si="113"/>
        <v>5.9293322085269553</v>
      </c>
      <c r="H1839" s="5">
        <f t="shared" si="114"/>
        <v>0.91034991866464654</v>
      </c>
    </row>
    <row r="1840" spans="1:8" x14ac:dyDescent="0.2">
      <c r="A1840" s="3">
        <v>34807</v>
      </c>
      <c r="B1840" s="8">
        <v>1.2290951581099833E-2</v>
      </c>
      <c r="C1840" s="6">
        <f t="shared" si="112"/>
        <v>9.128488587655921E-3</v>
      </c>
      <c r="D1840" s="7">
        <f t="shared" si="115"/>
        <v>8.9302200838593457E-5</v>
      </c>
      <c r="E1840" s="14">
        <f t="shared" si="113"/>
        <v>8.3903685205975709</v>
      </c>
      <c r="H1840" s="5">
        <f t="shared" si="114"/>
        <v>0.9449984171340895</v>
      </c>
    </row>
    <row r="1841" spans="1:8" x14ac:dyDescent="0.2">
      <c r="A1841" s="3">
        <v>34808</v>
      </c>
      <c r="B1841" s="8">
        <v>1.2334962433437888E-2</v>
      </c>
      <c r="C1841" s="6">
        <f t="shared" si="112"/>
        <v>3.580752234491892E-3</v>
      </c>
      <c r="D1841" s="7">
        <f t="shared" si="115"/>
        <v>8.9114536560878655E-5</v>
      </c>
      <c r="E1841" s="14">
        <f t="shared" si="113"/>
        <v>9.1817082333444233</v>
      </c>
      <c r="H1841" s="5">
        <f t="shared" si="114"/>
        <v>0.94400496058484074</v>
      </c>
    </row>
    <row r="1842" spans="1:8" x14ac:dyDescent="0.2">
      <c r="A1842" s="3">
        <v>34809</v>
      </c>
      <c r="B1842" s="8">
        <v>1.2053115423901941E-2</v>
      </c>
      <c r="C1842" s="6">
        <f t="shared" si="112"/>
        <v>-2.2849442068174412E-2</v>
      </c>
      <c r="D1842" s="7">
        <f t="shared" si="115"/>
        <v>8.671747129120939E-5</v>
      </c>
      <c r="E1842" s="14">
        <f t="shared" si="113"/>
        <v>3.332188351980351</v>
      </c>
      <c r="H1842" s="5">
        <f t="shared" si="114"/>
        <v>0.93122216087896759</v>
      </c>
    </row>
    <row r="1843" spans="1:8" x14ac:dyDescent="0.2">
      <c r="A1843" s="3">
        <v>34810</v>
      </c>
      <c r="B1843" s="8">
        <v>1.206783129888166E-2</v>
      </c>
      <c r="C1843" s="6">
        <f t="shared" si="112"/>
        <v>1.2209187800970339E-3</v>
      </c>
      <c r="D1843" s="7">
        <f t="shared" si="115"/>
        <v>1.0039679408692553E-4</v>
      </c>
      <c r="E1843" s="14">
        <f t="shared" si="113"/>
        <v>9.1915327699977976</v>
      </c>
      <c r="H1843" s="5">
        <f t="shared" si="114"/>
        <v>1.0019820062602198</v>
      </c>
    </row>
    <row r="1844" spans="1:8" x14ac:dyDescent="0.2">
      <c r="A1844" s="3">
        <v>34813</v>
      </c>
      <c r="B1844" s="8">
        <v>1.2010252654705237E-2</v>
      </c>
      <c r="C1844" s="6">
        <f t="shared" si="112"/>
        <v>-4.7712503390529657E-3</v>
      </c>
      <c r="D1844" s="7">
        <f t="shared" si="115"/>
        <v>9.7289231434692221E-5</v>
      </c>
      <c r="E1844" s="14">
        <f t="shared" si="113"/>
        <v>9.0038309892571924</v>
      </c>
      <c r="H1844" s="5">
        <f t="shared" si="114"/>
        <v>0.98635303737907265</v>
      </c>
    </row>
    <row r="1845" spans="1:8" x14ac:dyDescent="0.2">
      <c r="A1845" s="3">
        <v>34814</v>
      </c>
      <c r="B1845" s="8">
        <v>1.221978021978022E-2</v>
      </c>
      <c r="C1845" s="6">
        <f t="shared" si="112"/>
        <v>1.7445725006700535E-2</v>
      </c>
      <c r="D1845" s="7">
        <f t="shared" si="115"/>
        <v>9.4947726443515054E-5</v>
      </c>
      <c r="E1845" s="14">
        <f t="shared" si="113"/>
        <v>6.0567010867689035</v>
      </c>
      <c r="H1845" s="5">
        <f t="shared" si="114"/>
        <v>0.97441123989573852</v>
      </c>
    </row>
    <row r="1846" spans="1:8" x14ac:dyDescent="0.2">
      <c r="A1846" s="3">
        <v>34815</v>
      </c>
      <c r="B1846" s="8">
        <v>1.1914893617021277E-2</v>
      </c>
      <c r="C1846" s="6">
        <f t="shared" si="112"/>
        <v>-2.4950252563906261E-2</v>
      </c>
      <c r="D1846" s="7">
        <f t="shared" si="115"/>
        <v>1.0152710493012468E-4</v>
      </c>
      <c r="E1846" s="14">
        <f t="shared" si="113"/>
        <v>3.0636684098038058</v>
      </c>
      <c r="H1846" s="5">
        <f t="shared" si="114"/>
        <v>1.007606594510599</v>
      </c>
    </row>
    <row r="1847" spans="1:8" x14ac:dyDescent="0.2">
      <c r="A1847" s="3">
        <v>34816</v>
      </c>
      <c r="B1847" s="8">
        <v>1.1966250917094646E-2</v>
      </c>
      <c r="C1847" s="6">
        <f t="shared" si="112"/>
        <v>4.3103448275863326E-3</v>
      </c>
      <c r="D1847" s="7">
        <f t="shared" si="115"/>
        <v>1.1789618634557773E-4</v>
      </c>
      <c r="E1847" s="14">
        <f t="shared" si="113"/>
        <v>8.8881176876191379</v>
      </c>
      <c r="H1847" s="5">
        <f t="shared" si="114"/>
        <v>1.0858001028991375</v>
      </c>
    </row>
    <row r="1848" spans="1:8" x14ac:dyDescent="0.2">
      <c r="A1848" s="3">
        <v>34817</v>
      </c>
      <c r="B1848" s="8">
        <v>1.1907914092380113E-2</v>
      </c>
      <c r="C1848" s="6">
        <f t="shared" si="112"/>
        <v>-4.8751129421158376E-3</v>
      </c>
      <c r="D1848" s="7">
        <f t="shared" si="115"/>
        <v>1.1477571154008268E-4</v>
      </c>
      <c r="E1848" s="14">
        <f t="shared" si="113"/>
        <v>8.8654596262962855</v>
      </c>
      <c r="H1848" s="5">
        <f t="shared" si="114"/>
        <v>1.0713342687512739</v>
      </c>
    </row>
    <row r="1849" spans="1:8" x14ac:dyDescent="0.2">
      <c r="A1849" s="3">
        <v>34820</v>
      </c>
      <c r="B1849" s="8">
        <v>1.1974324922532096E-2</v>
      </c>
      <c r="C1849" s="6">
        <f t="shared" si="112"/>
        <v>5.5770330249929638E-3</v>
      </c>
      <c r="D1849" s="7">
        <f t="shared" si="115"/>
        <v>1.1191627236661355E-4</v>
      </c>
      <c r="E1849" s="14">
        <f t="shared" si="113"/>
        <v>8.8198437612515068</v>
      </c>
      <c r="H1849" s="5">
        <f t="shared" si="114"/>
        <v>1.0579048745828405</v>
      </c>
    </row>
    <row r="1850" spans="1:8" x14ac:dyDescent="0.2">
      <c r="A1850" s="3">
        <v>34821</v>
      </c>
      <c r="B1850" s="8">
        <v>1.1956681891852072E-2</v>
      </c>
      <c r="C1850" s="6">
        <f t="shared" si="112"/>
        <v>-1.473405039045255E-3</v>
      </c>
      <c r="D1850" s="7">
        <f t="shared" si="115"/>
        <v>1.0937718476349866E-4</v>
      </c>
      <c r="E1850" s="14">
        <f t="shared" si="113"/>
        <v>9.1008602015151059</v>
      </c>
      <c r="H1850" s="5">
        <f t="shared" si="114"/>
        <v>1.0458354782827872</v>
      </c>
    </row>
    <row r="1851" spans="1:8" x14ac:dyDescent="0.2">
      <c r="A1851" s="3">
        <v>34822</v>
      </c>
      <c r="B1851" s="8">
        <v>1.197859394472546E-2</v>
      </c>
      <c r="C1851" s="6">
        <f t="shared" si="112"/>
        <v>1.8326198749437903E-3</v>
      </c>
      <c r="D1851" s="7">
        <f t="shared" si="115"/>
        <v>1.0600883838466069E-4</v>
      </c>
      <c r="E1851" s="14">
        <f t="shared" si="113"/>
        <v>9.1203068071454947</v>
      </c>
      <c r="H1851" s="5">
        <f t="shared" si="114"/>
        <v>1.0296059361943322</v>
      </c>
    </row>
    <row r="1852" spans="1:8" x14ac:dyDescent="0.2">
      <c r="A1852" s="3">
        <v>34823</v>
      </c>
      <c r="B1852" s="8">
        <v>1.196393226303057E-2</v>
      </c>
      <c r="C1852" s="6">
        <f t="shared" si="112"/>
        <v>-1.2239902080783563E-3</v>
      </c>
      <c r="D1852" s="7">
        <f t="shared" si="115"/>
        <v>1.0278363583780025E-4</v>
      </c>
      <c r="E1852" s="14">
        <f t="shared" si="113"/>
        <v>9.1683086185116913</v>
      </c>
      <c r="H1852" s="5">
        <f t="shared" si="114"/>
        <v>1.0138226464120845</v>
      </c>
    </row>
    <row r="1853" spans="1:8" x14ac:dyDescent="0.2">
      <c r="A1853" s="3">
        <v>34824</v>
      </c>
      <c r="B1853" s="8">
        <v>1.1898079763663218E-2</v>
      </c>
      <c r="C1853" s="6">
        <f t="shared" si="112"/>
        <v>-5.5042521070468005E-3</v>
      </c>
      <c r="D1853" s="7">
        <f t="shared" si="115"/>
        <v>9.9601316212788305E-5</v>
      </c>
      <c r="E1853" s="14">
        <f t="shared" si="113"/>
        <v>8.910154547032521</v>
      </c>
      <c r="H1853" s="5">
        <f t="shared" si="114"/>
        <v>0.99800459023387422</v>
      </c>
    </row>
    <row r="1854" spans="1:8" x14ac:dyDescent="0.2">
      <c r="A1854" s="3">
        <v>34827</v>
      </c>
      <c r="B1854" s="8">
        <v>1.2047128129602356E-2</v>
      </c>
      <c r="C1854" s="6">
        <f t="shared" si="112"/>
        <v>1.2527094195008803E-2</v>
      </c>
      <c r="D1854" s="7">
        <f t="shared" si="115"/>
        <v>9.7423816125181045E-5</v>
      </c>
      <c r="E1854" s="14">
        <f t="shared" si="113"/>
        <v>7.6256623790771147</v>
      </c>
      <c r="H1854" s="5">
        <f t="shared" si="114"/>
        <v>0.98703503547331617</v>
      </c>
    </row>
    <row r="1855" spans="1:8" x14ac:dyDescent="0.2">
      <c r="A1855" s="3">
        <v>34828</v>
      </c>
      <c r="B1855" s="8">
        <v>1.2061855670103091E-2</v>
      </c>
      <c r="C1855" s="6">
        <f t="shared" si="112"/>
        <v>1.2224938875304717E-3</v>
      </c>
      <c r="D1855" s="7">
        <f t="shared" si="115"/>
        <v>9.9293399091348862E-5</v>
      </c>
      <c r="E1855" s="14">
        <f t="shared" si="113"/>
        <v>9.2023801981012543</v>
      </c>
      <c r="H1855" s="5">
        <f t="shared" si="114"/>
        <v>0.9964607322486364</v>
      </c>
    </row>
    <row r="1856" spans="1:8" x14ac:dyDescent="0.2">
      <c r="A1856" s="3">
        <v>34829</v>
      </c>
      <c r="B1856" s="8">
        <v>1.1925996904252967E-2</v>
      </c>
      <c r="C1856" s="6">
        <f t="shared" si="112"/>
        <v>-1.1263504519198296E-2</v>
      </c>
      <c r="D1856" s="7">
        <f t="shared" si="115"/>
        <v>9.6220625265811956E-5</v>
      </c>
      <c r="E1856" s="14">
        <f t="shared" si="113"/>
        <v>7.9303705685527728</v>
      </c>
      <c r="H1856" s="5">
        <f t="shared" si="114"/>
        <v>0.98092112458551917</v>
      </c>
    </row>
    <row r="1857" spans="1:8" x14ac:dyDescent="0.2">
      <c r="A1857" s="3">
        <v>34830</v>
      </c>
      <c r="B1857" s="8">
        <v>1.1671970986603507E-2</v>
      </c>
      <c r="C1857" s="6">
        <f t="shared" si="112"/>
        <v>-2.1300183094871562E-2</v>
      </c>
      <c r="D1857" s="7">
        <f t="shared" si="115"/>
        <v>9.7183498456480946E-5</v>
      </c>
      <c r="E1857" s="14">
        <f t="shared" si="113"/>
        <v>4.5704442311111046</v>
      </c>
      <c r="H1857" s="5">
        <f t="shared" si="114"/>
        <v>0.98581691229396617</v>
      </c>
    </row>
    <row r="1858" spans="1:8" x14ac:dyDescent="0.2">
      <c r="A1858" s="3">
        <v>34831</v>
      </c>
      <c r="B1858" s="8">
        <v>1.1497820143353285E-2</v>
      </c>
      <c r="C1858" s="6">
        <f t="shared" si="112"/>
        <v>-1.4920431472122764E-2</v>
      </c>
      <c r="D1858" s="7">
        <f t="shared" si="115"/>
        <v>1.0838493044202333E-4</v>
      </c>
      <c r="E1858" s="14">
        <f t="shared" si="113"/>
        <v>7.0758526063015026</v>
      </c>
      <c r="H1858" s="5">
        <f t="shared" si="114"/>
        <v>1.0410808347194915</v>
      </c>
    </row>
    <row r="1859" spans="1:8" x14ac:dyDescent="0.2">
      <c r="A1859" s="3">
        <v>34834</v>
      </c>
      <c r="B1859" s="8">
        <v>1.1517515454813072E-2</v>
      </c>
      <c r="C1859" s="6">
        <f t="shared" ref="C1859:C1922" si="116">(B1859-B1858)/B1858</f>
        <v>1.7129604754839091E-3</v>
      </c>
      <c r="D1859" s="7">
        <f t="shared" si="115"/>
        <v>1.1197409429718549E-4</v>
      </c>
      <c r="E1859" s="14">
        <f t="shared" si="113"/>
        <v>9.0710384389974976</v>
      </c>
      <c r="H1859" s="5">
        <f t="shared" si="114"/>
        <v>1.0581781244062149</v>
      </c>
    </row>
    <row r="1860" spans="1:8" x14ac:dyDescent="0.2">
      <c r="A1860" s="3">
        <v>34835</v>
      </c>
      <c r="B1860" s="8">
        <v>1.1598584279604779E-2</v>
      </c>
      <c r="C1860" s="6">
        <f t="shared" si="116"/>
        <v>7.0387424362282312E-3</v>
      </c>
      <c r="D1860" s="7">
        <f t="shared" si="115"/>
        <v>1.0854813753035117E-4</v>
      </c>
      <c r="E1860" s="14">
        <f t="shared" ref="E1860:E1923" si="117">-LN(D1860)-C1860*C1860/D1860</f>
        <v>8.6718935568734423</v>
      </c>
      <c r="H1860" s="5">
        <f t="shared" si="114"/>
        <v>1.0418643747165519</v>
      </c>
    </row>
    <row r="1861" spans="1:8" x14ac:dyDescent="0.2">
      <c r="A1861" s="3">
        <v>34836</v>
      </c>
      <c r="B1861" s="8">
        <v>1.1537043862882419E-2</v>
      </c>
      <c r="C1861" s="6">
        <f t="shared" si="116"/>
        <v>-5.3058558905826466E-3</v>
      </c>
      <c r="D1861" s="7">
        <f t="shared" si="115"/>
        <v>1.0669426517236628E-4</v>
      </c>
      <c r="E1861" s="14">
        <f t="shared" si="117"/>
        <v>8.8816854171965502</v>
      </c>
      <c r="H1861" s="5">
        <f t="shared" ref="H1861:H1924" si="118">SQRT(D1861)*100</f>
        <v>1.0329291610384821</v>
      </c>
    </row>
    <row r="1862" spans="1:8" x14ac:dyDescent="0.2">
      <c r="A1862" s="3">
        <v>34837</v>
      </c>
      <c r="B1862" s="8">
        <v>1.143867924528302E-2</v>
      </c>
      <c r="C1862" s="6">
        <f t="shared" si="116"/>
        <v>-8.525981071794534E-3</v>
      </c>
      <c r="D1862" s="7">
        <f t="shared" ref="D1862:D1925" si="119">$J$1*D1861+(1-$J$1)*C1861*C1861</f>
        <v>1.042265250501021E-4</v>
      </c>
      <c r="E1862" s="14">
        <f t="shared" si="117"/>
        <v>8.4714980915422071</v>
      </c>
      <c r="H1862" s="5">
        <f t="shared" si="118"/>
        <v>1.0209139290366358</v>
      </c>
    </row>
    <row r="1863" spans="1:8" x14ac:dyDescent="0.2">
      <c r="A1863" s="3">
        <v>34838</v>
      </c>
      <c r="B1863" s="8">
        <v>1.1527972285693227E-2</v>
      </c>
      <c r="C1863" s="6">
        <f t="shared" si="116"/>
        <v>7.8062369348304789E-3</v>
      </c>
      <c r="D1863" s="7">
        <f t="shared" si="119"/>
        <v>1.0323574325149298E-4</v>
      </c>
      <c r="E1863" s="14">
        <f t="shared" si="117"/>
        <v>8.5882218032924396</v>
      </c>
      <c r="H1863" s="5">
        <f t="shared" si="118"/>
        <v>1.0160499163500432</v>
      </c>
    </row>
    <row r="1864" spans="1:8" x14ac:dyDescent="0.2">
      <c r="A1864" s="3">
        <v>34842</v>
      </c>
      <c r="B1864" s="8">
        <v>1.1445738990254268E-2</v>
      </c>
      <c r="C1864" s="6">
        <f t="shared" si="116"/>
        <v>-7.133370327495888E-3</v>
      </c>
      <c r="D1864" s="7">
        <f t="shared" si="119"/>
        <v>1.0190675661529338E-4</v>
      </c>
      <c r="E1864" s="14">
        <f t="shared" si="117"/>
        <v>8.6921235750632917</v>
      </c>
      <c r="H1864" s="5">
        <f t="shared" si="118"/>
        <v>1.0094887647482431</v>
      </c>
    </row>
    <row r="1865" spans="1:8" x14ac:dyDescent="0.2">
      <c r="A1865" s="3">
        <v>34843</v>
      </c>
      <c r="B1865" s="8">
        <v>1.1471687055893342E-2</v>
      </c>
      <c r="C1865" s="6">
        <f t="shared" si="116"/>
        <v>2.267050267454788E-3</v>
      </c>
      <c r="D1865" s="7">
        <f t="shared" si="119"/>
        <v>1.003036875510012E-4</v>
      </c>
      <c r="E1865" s="14">
        <f t="shared" si="117"/>
        <v>9.1560685374740665</v>
      </c>
      <c r="H1865" s="5">
        <f t="shared" si="118"/>
        <v>1.0015172866755782</v>
      </c>
    </row>
    <row r="1866" spans="1:8" x14ac:dyDescent="0.2">
      <c r="A1866" s="3">
        <v>34844</v>
      </c>
      <c r="B1866" s="8">
        <v>1.1756115370573202E-2</v>
      </c>
      <c r="C1866" s="6">
        <f t="shared" si="116"/>
        <v>2.4793939487195209E-2</v>
      </c>
      <c r="D1866" s="7">
        <f t="shared" si="119"/>
        <v>9.7313695338637412E-5</v>
      </c>
      <c r="E1866" s="14">
        <f t="shared" si="117"/>
        <v>2.920480171301751</v>
      </c>
      <c r="H1866" s="5">
        <f t="shared" si="118"/>
        <v>0.98647704148975213</v>
      </c>
    </row>
    <row r="1867" spans="1:8" x14ac:dyDescent="0.2">
      <c r="A1867" s="3">
        <v>34845</v>
      </c>
      <c r="B1867" s="8">
        <v>1.2077505827505828E-2</v>
      </c>
      <c r="C1867" s="6">
        <f t="shared" si="116"/>
        <v>2.7338150979455418E-2</v>
      </c>
      <c r="D1867" s="7">
        <f t="shared" si="119"/>
        <v>1.1357085307571785E-4</v>
      </c>
      <c r="E1867" s="14">
        <f t="shared" si="117"/>
        <v>2.5023943477644748</v>
      </c>
      <c r="H1867" s="5">
        <f t="shared" si="118"/>
        <v>1.0656962657141942</v>
      </c>
    </row>
    <row r="1868" spans="1:8" x14ac:dyDescent="0.2">
      <c r="A1868" s="3">
        <v>34848</v>
      </c>
      <c r="B1868" s="8">
        <v>1.2031558185404339E-2</v>
      </c>
      <c r="C1868" s="6">
        <f t="shared" si="116"/>
        <v>-3.8043982555443041E-3</v>
      </c>
      <c r="D1868" s="7">
        <f t="shared" si="119"/>
        <v>1.3348452386952958E-4</v>
      </c>
      <c r="E1868" s="14">
        <f t="shared" si="117"/>
        <v>8.8130971168020817</v>
      </c>
      <c r="H1868" s="5">
        <f t="shared" si="118"/>
        <v>1.1553550271216617</v>
      </c>
    </row>
    <row r="1869" spans="1:8" x14ac:dyDescent="0.2">
      <c r="A1869" s="3">
        <v>34849</v>
      </c>
      <c r="B1869" s="8">
        <v>1.2058651882112635E-2</v>
      </c>
      <c r="C1869" s="6">
        <f t="shared" si="116"/>
        <v>2.251885939525571E-3</v>
      </c>
      <c r="D1869" s="7">
        <f t="shared" si="119"/>
        <v>1.2974527838062469E-4</v>
      </c>
      <c r="E1869" s="14">
        <f t="shared" si="117"/>
        <v>8.9108532276712094</v>
      </c>
      <c r="H1869" s="5">
        <f t="shared" si="118"/>
        <v>1.1390578491921499</v>
      </c>
    </row>
    <row r="1870" spans="1:8" x14ac:dyDescent="0.2">
      <c r="A1870" s="3">
        <v>34850</v>
      </c>
      <c r="B1870" s="8">
        <v>1.1820969626168224E-2</v>
      </c>
      <c r="C1870" s="6">
        <f t="shared" si="116"/>
        <v>-1.9710516421572812E-2</v>
      </c>
      <c r="D1870" s="7">
        <f t="shared" si="119"/>
        <v>1.2582809875305752E-4</v>
      </c>
      <c r="E1870" s="14">
        <f t="shared" si="117"/>
        <v>5.8930127936494232</v>
      </c>
      <c r="H1870" s="5">
        <f t="shared" si="118"/>
        <v>1.1217312456781148</v>
      </c>
    </row>
    <row r="1871" spans="1:8" x14ac:dyDescent="0.2">
      <c r="A1871" s="3">
        <v>34851</v>
      </c>
      <c r="B1871" s="8">
        <v>1.1780562436252367E-2</v>
      </c>
      <c r="C1871" s="6">
        <f t="shared" si="116"/>
        <v>-3.4182635768225567E-3</v>
      </c>
      <c r="D1871" s="7">
        <f t="shared" si="119"/>
        <v>1.3408120769197907E-4</v>
      </c>
      <c r="E1871" s="14">
        <f t="shared" si="117"/>
        <v>8.8299197720458125</v>
      </c>
      <c r="H1871" s="5">
        <f t="shared" si="118"/>
        <v>1.1579344009570622</v>
      </c>
    </row>
    <row r="1872" spans="1:8" x14ac:dyDescent="0.2">
      <c r="A1872" s="3">
        <v>34852</v>
      </c>
      <c r="B1872" s="8">
        <v>1.1774967291757523E-2</v>
      </c>
      <c r="C1872" s="6">
        <f t="shared" si="116"/>
        <v>-4.7494714493646033E-4</v>
      </c>
      <c r="D1872" s="7">
        <f t="shared" si="119"/>
        <v>1.3023558887357377E-4</v>
      </c>
      <c r="E1872" s="14">
        <f t="shared" si="117"/>
        <v>8.9444334736641711</v>
      </c>
      <c r="H1872" s="5">
        <f t="shared" si="118"/>
        <v>1.1412080830136708</v>
      </c>
    </row>
    <row r="1873" spans="1:8" x14ac:dyDescent="0.2">
      <c r="A1873" s="3">
        <v>34855</v>
      </c>
      <c r="B1873" s="8">
        <v>1.182366184908127E-2</v>
      </c>
      <c r="C1873" s="6">
        <f t="shared" si="116"/>
        <v>4.1354303682722363E-3</v>
      </c>
      <c r="D1873" s="7">
        <f t="shared" si="119"/>
        <v>1.2615076443764923E-4</v>
      </c>
      <c r="E1873" s="14">
        <f t="shared" si="117"/>
        <v>8.842466586926145</v>
      </c>
      <c r="H1873" s="5">
        <f t="shared" si="118"/>
        <v>1.1231685734458974</v>
      </c>
    </row>
    <row r="1874" spans="1:8" x14ac:dyDescent="0.2">
      <c r="A1874" s="3">
        <v>34856</v>
      </c>
      <c r="B1874" s="8">
        <v>1.1747664228289996E-2</v>
      </c>
      <c r="C1874" s="6">
        <f t="shared" si="116"/>
        <v>-6.4275874734339624E-3</v>
      </c>
      <c r="D1874" s="7">
        <f t="shared" si="119"/>
        <v>1.2272452114558786E-4</v>
      </c>
      <c r="E1874" s="14">
        <f t="shared" si="117"/>
        <v>8.6689292115752625</v>
      </c>
      <c r="H1874" s="5">
        <f t="shared" si="118"/>
        <v>1.10781099988034</v>
      </c>
    </row>
    <row r="1875" spans="1:8" x14ac:dyDescent="0.2">
      <c r="A1875" s="3">
        <v>34857</v>
      </c>
      <c r="B1875" s="8">
        <v>1.1867845239820315E-2</v>
      </c>
      <c r="C1875" s="6">
        <f t="shared" si="116"/>
        <v>1.023020484709687E-2</v>
      </c>
      <c r="D1875" s="7">
        <f t="shared" si="119"/>
        <v>1.2016665530990802E-4</v>
      </c>
      <c r="E1875" s="14">
        <f t="shared" si="117"/>
        <v>8.1556981042115719</v>
      </c>
      <c r="H1875" s="5">
        <f t="shared" si="118"/>
        <v>1.0962055250267078</v>
      </c>
    </row>
    <row r="1876" spans="1:8" x14ac:dyDescent="0.2">
      <c r="A1876" s="3">
        <v>34858</v>
      </c>
      <c r="B1876" s="8">
        <v>1.177926616191031E-2</v>
      </c>
      <c r="C1876" s="6">
        <f t="shared" si="116"/>
        <v>-7.4637877491690362E-3</v>
      </c>
      <c r="D1876" s="7">
        <f t="shared" si="119"/>
        <v>1.1967935556720672E-4</v>
      </c>
      <c r="E1876" s="14">
        <f t="shared" si="117"/>
        <v>8.5652162571445611</v>
      </c>
      <c r="H1876" s="5">
        <f t="shared" si="118"/>
        <v>1.0939806011406543</v>
      </c>
    </row>
    <row r="1877" spans="1:8" x14ac:dyDescent="0.2">
      <c r="A1877" s="3">
        <v>34859</v>
      </c>
      <c r="B1877" s="8">
        <v>1.1848031381664972E-2</v>
      </c>
      <c r="C1877" s="6">
        <f t="shared" si="116"/>
        <v>5.8378186560571347E-3</v>
      </c>
      <c r="D1877" s="7">
        <f t="shared" si="119"/>
        <v>1.1766942396936876E-4</v>
      </c>
      <c r="E1877" s="14">
        <f t="shared" si="117"/>
        <v>8.7580053391766715</v>
      </c>
      <c r="H1877" s="5">
        <f t="shared" si="118"/>
        <v>1.0847553824220866</v>
      </c>
    </row>
    <row r="1878" spans="1:8" x14ac:dyDescent="0.2">
      <c r="A1878" s="3">
        <v>34862</v>
      </c>
      <c r="B1878" s="8">
        <v>1.1919089393170448E-2</v>
      </c>
      <c r="C1878" s="6">
        <f t="shared" si="116"/>
        <v>5.9974530127797805E-3</v>
      </c>
      <c r="D1878" s="7">
        <f t="shared" si="119"/>
        <v>1.1504310624580687E-4</v>
      </c>
      <c r="E1878" s="14">
        <f t="shared" si="117"/>
        <v>8.7575430975468045</v>
      </c>
      <c r="H1878" s="5">
        <f t="shared" si="118"/>
        <v>1.0725814945532433</v>
      </c>
    </row>
    <row r="1879" spans="1:8" x14ac:dyDescent="0.2">
      <c r="A1879" s="3">
        <v>34863</v>
      </c>
      <c r="B1879" s="8">
        <v>1.1857793193149795E-2</v>
      </c>
      <c r="C1879" s="6">
        <f t="shared" si="116"/>
        <v>-5.1426915260637035E-3</v>
      </c>
      <c r="D1879" s="7">
        <f t="shared" si="119"/>
        <v>1.1255866660005315E-4</v>
      </c>
      <c r="E1879" s="14">
        <f t="shared" si="117"/>
        <v>8.8570716218294212</v>
      </c>
      <c r="H1879" s="5">
        <f t="shared" si="118"/>
        <v>1.0609366927392661</v>
      </c>
    </row>
    <row r="1880" spans="1:8" x14ac:dyDescent="0.2">
      <c r="A1880" s="3">
        <v>34864</v>
      </c>
      <c r="B1880" s="8">
        <v>1.1843915152392673E-2</v>
      </c>
      <c r="C1880" s="6">
        <f t="shared" si="116"/>
        <v>-1.1703729801207095E-3</v>
      </c>
      <c r="D1880" s="7">
        <f t="shared" si="119"/>
        <v>1.0985310645935871E-4</v>
      </c>
      <c r="E1880" s="14">
        <f t="shared" si="117"/>
        <v>9.1038973481807215</v>
      </c>
      <c r="H1880" s="5">
        <f t="shared" si="118"/>
        <v>1.0481083267456599</v>
      </c>
    </row>
    <row r="1881" spans="1:8" x14ac:dyDescent="0.2">
      <c r="A1881" s="3">
        <v>34865</v>
      </c>
      <c r="B1881" s="8">
        <v>1.179546775130738E-2</v>
      </c>
      <c r="C1881" s="6">
        <f t="shared" si="116"/>
        <v>-4.0904886992124663E-3</v>
      </c>
      <c r="D1881" s="7">
        <f t="shared" si="119"/>
        <v>1.0644463538974437E-4</v>
      </c>
      <c r="E1881" s="14">
        <f t="shared" si="117"/>
        <v>8.9906949475610141</v>
      </c>
      <c r="H1881" s="5">
        <f t="shared" si="118"/>
        <v>1.0317200947434551</v>
      </c>
    </row>
    <row r="1882" spans="1:8" x14ac:dyDescent="0.2">
      <c r="A1882" s="3">
        <v>34866</v>
      </c>
      <c r="B1882" s="8">
        <v>1.1814498625379829E-2</v>
      </c>
      <c r="C1882" s="6">
        <f t="shared" si="116"/>
        <v>1.6134056294919074E-3</v>
      </c>
      <c r="D1882" s="7">
        <f t="shared" si="119"/>
        <v>1.0362592970505937E-4</v>
      </c>
      <c r="E1882" s="14">
        <f t="shared" si="117"/>
        <v>9.1496030270465756</v>
      </c>
      <c r="H1882" s="5">
        <f t="shared" si="118"/>
        <v>1.0179682200592481</v>
      </c>
    </row>
    <row r="1883" spans="1:8" x14ac:dyDescent="0.2">
      <c r="A1883" s="3">
        <v>34869</v>
      </c>
      <c r="B1883" s="8">
        <v>1.1766835626357712E-2</v>
      </c>
      <c r="C1883" s="6">
        <f t="shared" si="116"/>
        <v>-4.0342802968995929E-3</v>
      </c>
      <c r="D1883" s="7">
        <f t="shared" si="119"/>
        <v>1.0045186178987499E-4</v>
      </c>
      <c r="E1883" s="14">
        <f t="shared" si="117"/>
        <v>9.0438098730194678</v>
      </c>
      <c r="H1883" s="5">
        <f t="shared" si="118"/>
        <v>1.0022567624609724</v>
      </c>
    </row>
    <row r="1884" spans="1:8" x14ac:dyDescent="0.2">
      <c r="A1884" s="3">
        <v>34870</v>
      </c>
      <c r="B1884" s="8">
        <v>1.1815875317143893E-2</v>
      </c>
      <c r="C1884" s="6">
        <f t="shared" si="116"/>
        <v>4.1676192600440349E-3</v>
      </c>
      <c r="D1884" s="7">
        <f t="shared" si="119"/>
        <v>9.7807096315980237E-5</v>
      </c>
      <c r="E1884" s="14">
        <f t="shared" si="117"/>
        <v>9.0549286582484676</v>
      </c>
      <c r="H1884" s="5">
        <f t="shared" si="118"/>
        <v>0.98897470299285328</v>
      </c>
    </row>
    <row r="1885" spans="1:8" x14ac:dyDescent="0.2">
      <c r="A1885" s="3">
        <v>34871</v>
      </c>
      <c r="B1885" s="8">
        <v>1.1854059161276258E-2</v>
      </c>
      <c r="C1885" s="6">
        <f t="shared" si="116"/>
        <v>3.231571348502946E-3</v>
      </c>
      <c r="D1885" s="7">
        <f t="shared" si="119"/>
        <v>9.52797887214466E-5</v>
      </c>
      <c r="E1885" s="14">
        <f t="shared" si="117"/>
        <v>9.149088772519784</v>
      </c>
      <c r="H1885" s="5">
        <f t="shared" si="118"/>
        <v>0.97611366510999431</v>
      </c>
    </row>
    <row r="1886" spans="1:8" x14ac:dyDescent="0.2">
      <c r="A1886" s="3">
        <v>34872</v>
      </c>
      <c r="B1886" s="8">
        <v>1.181771931099644E-2</v>
      </c>
      <c r="C1886" s="6">
        <f t="shared" si="116"/>
        <v>-3.0656039239731693E-3</v>
      </c>
      <c r="D1886" s="7">
        <f t="shared" si="119"/>
        <v>9.2614277360426176E-5</v>
      </c>
      <c r="E1886" s="14">
        <f t="shared" si="117"/>
        <v>9.1855933936360668</v>
      </c>
      <c r="H1886" s="5">
        <f t="shared" si="118"/>
        <v>0.96236311941193065</v>
      </c>
    </row>
    <row r="1887" spans="1:8" x14ac:dyDescent="0.2">
      <c r="A1887" s="3">
        <v>34873</v>
      </c>
      <c r="B1887" s="8">
        <v>1.1839615776451753E-2</v>
      </c>
      <c r="C1887" s="6">
        <f t="shared" si="116"/>
        <v>1.8528503579314868E-3</v>
      </c>
      <c r="D1887" s="7">
        <f t="shared" si="119"/>
        <v>8.9999677384356293E-5</v>
      </c>
      <c r="E1887" s="14">
        <f t="shared" si="117"/>
        <v>9.277559286090689</v>
      </c>
      <c r="H1887" s="5">
        <f t="shared" si="118"/>
        <v>0.94868159771525173</v>
      </c>
    </row>
    <row r="1888" spans="1:8" x14ac:dyDescent="0.2">
      <c r="A1888" s="3">
        <v>34876</v>
      </c>
      <c r="B1888" s="8">
        <v>1.1856872176067628E-2</v>
      </c>
      <c r="C1888" s="6">
        <f t="shared" si="116"/>
        <v>1.4575134819997467E-3</v>
      </c>
      <c r="D1888" s="7">
        <f t="shared" si="119"/>
        <v>8.7279814155387817E-5</v>
      </c>
      <c r="E1888" s="14">
        <f t="shared" si="117"/>
        <v>9.3220518627643578</v>
      </c>
      <c r="H1888" s="5">
        <f t="shared" si="118"/>
        <v>0.93423666249718451</v>
      </c>
    </row>
    <row r="1889" spans="1:8" x14ac:dyDescent="0.2">
      <c r="A1889" s="3">
        <v>34877</v>
      </c>
      <c r="B1889" s="8">
        <v>1.1896451425247237E-2</v>
      </c>
      <c r="C1889" s="6">
        <f t="shared" si="116"/>
        <v>3.3380851705137877E-3</v>
      </c>
      <c r="D1889" s="7">
        <f t="shared" si="119"/>
        <v>8.460428841635729E-5</v>
      </c>
      <c r="E1889" s="14">
        <f t="shared" si="117"/>
        <v>9.2458205454046443</v>
      </c>
      <c r="H1889" s="5">
        <f t="shared" si="118"/>
        <v>0.91980589482975861</v>
      </c>
    </row>
    <row r="1890" spans="1:8" x14ac:dyDescent="0.2">
      <c r="A1890" s="3">
        <v>34878</v>
      </c>
      <c r="B1890" s="8">
        <v>1.1671029668411867E-2</v>
      </c>
      <c r="C1890" s="6">
        <f t="shared" si="116"/>
        <v>-1.8948655256723797E-2</v>
      </c>
      <c r="D1890" s="7">
        <f t="shared" si="119"/>
        <v>8.229617981712999E-5</v>
      </c>
      <c r="E1890" s="14">
        <f t="shared" si="117"/>
        <v>5.042267239908929</v>
      </c>
      <c r="H1890" s="5">
        <f t="shared" si="118"/>
        <v>0.90717241920778202</v>
      </c>
    </row>
    <row r="1891" spans="1:8" x14ac:dyDescent="0.2">
      <c r="A1891" s="3">
        <v>34879</v>
      </c>
      <c r="B1891" s="8">
        <v>1.1808734830317564E-2</v>
      </c>
      <c r="C1891" s="6">
        <f t="shared" si="116"/>
        <v>1.1798887143471335E-2</v>
      </c>
      <c r="D1891" s="7">
        <f t="shared" si="119"/>
        <v>9.0991641084768791E-5</v>
      </c>
      <c r="E1891" s="14">
        <f t="shared" si="117"/>
        <v>7.7747810806071609</v>
      </c>
      <c r="H1891" s="5">
        <f t="shared" si="118"/>
        <v>0.95389538779034244</v>
      </c>
    </row>
    <row r="1892" spans="1:8" x14ac:dyDescent="0.2">
      <c r="A1892" s="3">
        <v>34880</v>
      </c>
      <c r="B1892" s="8">
        <v>1.1802825105577399E-2</v>
      </c>
      <c r="C1892" s="6">
        <f t="shared" si="116"/>
        <v>-5.0045367476565198E-4</v>
      </c>
      <c r="D1892" s="7">
        <f t="shared" si="119"/>
        <v>9.2506745905752527E-5</v>
      </c>
      <c r="E1892" s="14">
        <f t="shared" si="117"/>
        <v>9.2855215753224432</v>
      </c>
      <c r="H1892" s="5">
        <f t="shared" si="118"/>
        <v>0.9618042727382351</v>
      </c>
    </row>
    <row r="1893" spans="1:8" x14ac:dyDescent="0.2">
      <c r="A1893" s="3">
        <v>34884</v>
      </c>
      <c r="B1893" s="8">
        <v>1.1802011955095495E-2</v>
      </c>
      <c r="C1893" s="6">
        <f t="shared" si="116"/>
        <v>-6.8894563346471774E-5</v>
      </c>
      <c r="D1893" s="7">
        <f t="shared" si="119"/>
        <v>8.9608117221724081E-5</v>
      </c>
      <c r="E1893" s="14">
        <f t="shared" si="117"/>
        <v>9.3200116789994905</v>
      </c>
      <c r="H1893" s="5">
        <f t="shared" si="118"/>
        <v>0.94661564122786435</v>
      </c>
    </row>
    <row r="1894" spans="1:8" x14ac:dyDescent="0.2">
      <c r="A1894" s="3">
        <v>34885</v>
      </c>
      <c r="B1894" s="8">
        <v>1.177458208628367E-2</v>
      </c>
      <c r="C1894" s="6">
        <f t="shared" si="116"/>
        <v>-2.3241688719000545E-3</v>
      </c>
      <c r="D1894" s="7">
        <f t="shared" si="119"/>
        <v>8.679284148310854E-5</v>
      </c>
      <c r="E1894" s="14">
        <f t="shared" si="117"/>
        <v>9.2897490093336046</v>
      </c>
      <c r="H1894" s="5">
        <f t="shared" si="118"/>
        <v>0.93162675725372202</v>
      </c>
    </row>
    <row r="1895" spans="1:8" x14ac:dyDescent="0.2">
      <c r="A1895" s="3">
        <v>34886</v>
      </c>
      <c r="B1895" s="8">
        <v>1.1744084136722174E-2</v>
      </c>
      <c r="C1895" s="6">
        <f t="shared" si="116"/>
        <v>-2.5901513393858482E-3</v>
      </c>
      <c r="D1895" s="7">
        <f t="shared" si="119"/>
        <v>8.4235590205253603E-5</v>
      </c>
      <c r="E1895" s="14">
        <f t="shared" si="117"/>
        <v>9.302248747287992</v>
      </c>
      <c r="H1895" s="5">
        <f t="shared" si="118"/>
        <v>0.91779948902390218</v>
      </c>
    </row>
    <row r="1896" spans="1:8" x14ac:dyDescent="0.2">
      <c r="A1896" s="3">
        <v>34887</v>
      </c>
      <c r="B1896" s="8">
        <v>1.1534795042898E-2</v>
      </c>
      <c r="C1896" s="6">
        <f t="shared" si="116"/>
        <v>-1.7820810153237485E-2</v>
      </c>
      <c r="D1896" s="7">
        <f t="shared" si="119"/>
        <v>8.1799754886435825E-5</v>
      </c>
      <c r="E1896" s="14">
        <f t="shared" si="117"/>
        <v>5.5288130082624898</v>
      </c>
      <c r="H1896" s="5">
        <f t="shared" si="118"/>
        <v>0.90443216929980885</v>
      </c>
    </row>
    <row r="1897" spans="1:8" x14ac:dyDescent="0.2">
      <c r="A1897" s="3">
        <v>34890</v>
      </c>
      <c r="B1897" s="8">
        <v>1.1482687185557859E-2</v>
      </c>
      <c r="C1897" s="6">
        <f t="shared" si="116"/>
        <v>-4.5174497809758376E-3</v>
      </c>
      <c r="D1897" s="7">
        <f t="shared" si="119"/>
        <v>8.920784663784352E-5</v>
      </c>
      <c r="E1897" s="14">
        <f t="shared" si="117"/>
        <v>9.0957796999371912</v>
      </c>
      <c r="H1897" s="5">
        <f t="shared" si="118"/>
        <v>0.94449905578482996</v>
      </c>
    </row>
    <row r="1898" spans="1:8" x14ac:dyDescent="0.2">
      <c r="A1898" s="3">
        <v>34891</v>
      </c>
      <c r="B1898" s="8">
        <v>1.1433636162198094E-2</v>
      </c>
      <c r="C1898" s="6">
        <f t="shared" si="116"/>
        <v>-4.2717373178517088E-3</v>
      </c>
      <c r="D1898" s="7">
        <f t="shared" si="119"/>
        <v>8.7046182849531231E-5</v>
      </c>
      <c r="E1898" s="14">
        <f t="shared" si="117"/>
        <v>9.1394388891227329</v>
      </c>
      <c r="H1898" s="5">
        <f t="shared" si="118"/>
        <v>0.9329854385226557</v>
      </c>
    </row>
    <row r="1899" spans="1:8" x14ac:dyDescent="0.2">
      <c r="A1899" s="3">
        <v>34892</v>
      </c>
      <c r="B1899" s="8">
        <v>1.1422668240850059E-2</v>
      </c>
      <c r="C1899" s="6">
        <f t="shared" si="116"/>
        <v>-9.5926800472251328E-4</v>
      </c>
      <c r="D1899" s="7">
        <f t="shared" si="119"/>
        <v>8.488458350150583E-5</v>
      </c>
      <c r="E1899" s="14">
        <f t="shared" si="117"/>
        <v>9.3633775208335166</v>
      </c>
      <c r="H1899" s="5">
        <f t="shared" si="118"/>
        <v>0.92132829925877024</v>
      </c>
    </row>
    <row r="1900" spans="1:8" x14ac:dyDescent="0.2">
      <c r="A1900" s="3">
        <v>34893</v>
      </c>
      <c r="B1900" s="8">
        <v>1.1434878587196468E-2</v>
      </c>
      <c r="C1900" s="6">
        <f t="shared" si="116"/>
        <v>1.0689574527553483E-3</v>
      </c>
      <c r="D1900" s="7">
        <f t="shared" si="119"/>
        <v>8.2246480676205177E-5</v>
      </c>
      <c r="E1900" s="14">
        <f t="shared" si="117"/>
        <v>9.3918967180875566</v>
      </c>
      <c r="H1900" s="5">
        <f t="shared" si="118"/>
        <v>0.90689845449314321</v>
      </c>
    </row>
    <row r="1901" spans="1:8" x14ac:dyDescent="0.2">
      <c r="A1901" s="3">
        <v>34894</v>
      </c>
      <c r="B1901" s="8">
        <v>1.1382532558310647E-2</v>
      </c>
      <c r="C1901" s="6">
        <f t="shared" si="116"/>
        <v>-4.5777511747638663E-3</v>
      </c>
      <c r="D1901" s="7">
        <f t="shared" si="119"/>
        <v>7.9698255219212417E-5</v>
      </c>
      <c r="E1901" s="14">
        <f t="shared" si="117"/>
        <v>9.1743235344057847</v>
      </c>
      <c r="H1901" s="5">
        <f t="shared" si="118"/>
        <v>0.89273879281239044</v>
      </c>
    </row>
    <row r="1902" spans="1:8" x14ac:dyDescent="0.2">
      <c r="A1902" s="3">
        <v>34897</v>
      </c>
      <c r="B1902" s="8">
        <v>1.1277474553768993E-2</v>
      </c>
      <c r="C1902" s="6">
        <f t="shared" si="116"/>
        <v>-9.2297565593122913E-3</v>
      </c>
      <c r="D1902" s="7">
        <f t="shared" si="119"/>
        <v>7.7852608217077911E-5</v>
      </c>
      <c r="E1902" s="14">
        <f t="shared" si="117"/>
        <v>8.366466411300582</v>
      </c>
      <c r="H1902" s="5">
        <f t="shared" si="118"/>
        <v>0.88234125040756151</v>
      </c>
    </row>
    <row r="1903" spans="1:8" x14ac:dyDescent="0.2">
      <c r="A1903" s="3">
        <v>34898</v>
      </c>
      <c r="B1903" s="8">
        <v>1.1328383444828347E-2</v>
      </c>
      <c r="C1903" s="6">
        <f t="shared" si="116"/>
        <v>4.5142102353349636E-3</v>
      </c>
      <c r="D1903" s="7">
        <f t="shared" si="119"/>
        <v>7.8083093898053467E-5</v>
      </c>
      <c r="E1903" s="14">
        <f t="shared" si="117"/>
        <v>9.1967573991418856</v>
      </c>
      <c r="H1903" s="5">
        <f t="shared" si="118"/>
        <v>0.88364638797458728</v>
      </c>
    </row>
    <row r="1904" spans="1:8" x14ac:dyDescent="0.2">
      <c r="A1904" s="3">
        <v>34899</v>
      </c>
      <c r="B1904" s="8">
        <v>1.1403573266671567E-2</v>
      </c>
      <c r="C1904" s="6">
        <f t="shared" si="116"/>
        <v>6.6372949158554316E-3</v>
      </c>
      <c r="D1904" s="7">
        <f t="shared" si="119"/>
        <v>7.6270042841012638E-5</v>
      </c>
      <c r="E1904" s="14">
        <f t="shared" si="117"/>
        <v>8.9036289164542879</v>
      </c>
      <c r="H1904" s="5">
        <f t="shared" si="118"/>
        <v>0.87332721726173546</v>
      </c>
    </row>
    <row r="1905" spans="1:8" x14ac:dyDescent="0.2">
      <c r="A1905" s="3">
        <v>34900</v>
      </c>
      <c r="B1905" s="8">
        <v>1.1406146849556225E-2</v>
      </c>
      <c r="C1905" s="6">
        <f t="shared" si="116"/>
        <v>2.25682145804188E-4</v>
      </c>
      <c r="D1905" s="7">
        <f t="shared" si="119"/>
        <v>7.5257827193047418E-5</v>
      </c>
      <c r="E1905" s="14">
        <f t="shared" si="117"/>
        <v>9.4939138713491751</v>
      </c>
      <c r="H1905" s="5">
        <f t="shared" si="118"/>
        <v>0.86751269266246134</v>
      </c>
    </row>
    <row r="1906" spans="1:8" x14ac:dyDescent="0.2">
      <c r="A1906" s="3">
        <v>34901</v>
      </c>
      <c r="B1906" s="8">
        <v>1.1290915777859508E-2</v>
      </c>
      <c r="C1906" s="6">
        <f t="shared" si="116"/>
        <v>-1.0102541481937862E-2</v>
      </c>
      <c r="D1906" s="7">
        <f t="shared" si="119"/>
        <v>7.28948787414155E-5</v>
      </c>
      <c r="E1906" s="14">
        <f t="shared" si="117"/>
        <v>8.126375371405345</v>
      </c>
      <c r="H1906" s="5">
        <f t="shared" si="118"/>
        <v>0.85378497727130043</v>
      </c>
    </row>
    <row r="1907" spans="1:8" x14ac:dyDescent="0.2">
      <c r="A1907" s="3">
        <v>34904</v>
      </c>
      <c r="B1907" s="8">
        <v>1.1422889969067609E-2</v>
      </c>
      <c r="C1907" s="6">
        <f t="shared" si="116"/>
        <v>1.1688528530776147E-2</v>
      </c>
      <c r="D1907" s="7">
        <f t="shared" si="119"/>
        <v>7.3811268855274051E-5</v>
      </c>
      <c r="E1907" s="14">
        <f t="shared" si="117"/>
        <v>7.6630392381397998</v>
      </c>
      <c r="H1907" s="5">
        <f t="shared" si="118"/>
        <v>0.85913484887573999</v>
      </c>
    </row>
    <row r="1908" spans="1:8" x14ac:dyDescent="0.2">
      <c r="A1908" s="3">
        <v>34905</v>
      </c>
      <c r="B1908" s="8">
        <v>1.1382413691354383E-2</v>
      </c>
      <c r="C1908" s="6">
        <f t="shared" si="116"/>
        <v>-3.5434358400399301E-3</v>
      </c>
      <c r="D1908" s="7">
        <f t="shared" si="119"/>
        <v>7.5784728996578413E-5</v>
      </c>
      <c r="E1908" s="14">
        <f t="shared" si="117"/>
        <v>9.3219347574659253</v>
      </c>
      <c r="H1908" s="5">
        <f t="shared" si="118"/>
        <v>0.87054424928649321</v>
      </c>
    </row>
    <row r="1909" spans="1:8" x14ac:dyDescent="0.2">
      <c r="A1909" s="3">
        <v>34906</v>
      </c>
      <c r="B1909" s="8">
        <v>1.137301119622864E-2</v>
      </c>
      <c r="C1909" s="6">
        <f t="shared" si="116"/>
        <v>-8.2605459445606066E-4</v>
      </c>
      <c r="D1909" s="7">
        <f t="shared" si="119"/>
        <v>7.379812424027276E-5</v>
      </c>
      <c r="E1909" s="14">
        <f t="shared" si="117"/>
        <v>9.5049308540887232</v>
      </c>
      <c r="H1909" s="5">
        <f t="shared" si="118"/>
        <v>0.85905834633203326</v>
      </c>
    </row>
    <row r="1910" spans="1:8" x14ac:dyDescent="0.2">
      <c r="A1910" s="3">
        <v>34907</v>
      </c>
      <c r="B1910" s="8">
        <v>1.1373327451845315E-2</v>
      </c>
      <c r="C1910" s="6">
        <f t="shared" si="116"/>
        <v>2.7807553445517856E-5</v>
      </c>
      <c r="D1910" s="7">
        <f t="shared" si="119"/>
        <v>7.1500877853300783E-5</v>
      </c>
      <c r="E1910" s="14">
        <f t="shared" si="117"/>
        <v>9.5457900159783424</v>
      </c>
      <c r="H1910" s="5">
        <f t="shared" si="118"/>
        <v>0.84558191710384145</v>
      </c>
    </row>
    <row r="1911" spans="1:8" x14ac:dyDescent="0.2">
      <c r="A1911" s="3">
        <v>34908</v>
      </c>
      <c r="B1911" s="8">
        <v>1.1341642228739002E-2</v>
      </c>
      <c r="C1911" s="6">
        <f t="shared" si="116"/>
        <v>-2.7859237536656061E-3</v>
      </c>
      <c r="D1911" s="7">
        <f t="shared" si="119"/>
        <v>6.9254394176842613E-5</v>
      </c>
      <c r="E1911" s="14">
        <f t="shared" si="117"/>
        <v>9.4656535104954624</v>
      </c>
      <c r="H1911" s="5">
        <f t="shared" si="118"/>
        <v>0.83219225048568324</v>
      </c>
    </row>
    <row r="1912" spans="1:8" x14ac:dyDescent="0.2">
      <c r="A1912" s="3">
        <v>34911</v>
      </c>
      <c r="B1912" s="8">
        <v>1.1323647514054173E-2</v>
      </c>
      <c r="C1912" s="6">
        <f t="shared" si="116"/>
        <v>-1.5866057420883509E-3</v>
      </c>
      <c r="D1912" s="7">
        <f t="shared" si="119"/>
        <v>6.7322326060209123E-5</v>
      </c>
      <c r="E1912" s="14">
        <f t="shared" si="117"/>
        <v>9.568626616675509</v>
      </c>
      <c r="H1912" s="5">
        <f t="shared" si="118"/>
        <v>0.82050183461226411</v>
      </c>
    </row>
    <row r="1913" spans="1:8" x14ac:dyDescent="0.2">
      <c r="A1913" s="3">
        <v>34912</v>
      </c>
      <c r="B1913" s="8">
        <v>1.1310264101251006E-2</v>
      </c>
      <c r="C1913" s="6">
        <f t="shared" si="116"/>
        <v>-1.1818994530301762E-3</v>
      </c>
      <c r="D1913" s="7">
        <f t="shared" si="119"/>
        <v>6.5286197664586262E-5</v>
      </c>
      <c r="E1913" s="14">
        <f t="shared" si="117"/>
        <v>9.6153335623807781</v>
      </c>
      <c r="H1913" s="5">
        <f t="shared" si="118"/>
        <v>0.80799874792344983</v>
      </c>
    </row>
    <row r="1914" spans="1:8" x14ac:dyDescent="0.2">
      <c r="A1914" s="3">
        <v>34913</v>
      </c>
      <c r="B1914" s="8">
        <v>1.1010391333185938E-2</v>
      </c>
      <c r="C1914" s="6">
        <f t="shared" si="116"/>
        <v>-2.651333031488623E-2</v>
      </c>
      <c r="D1914" s="7">
        <f t="shared" si="119"/>
        <v>6.3278839831212589E-5</v>
      </c>
      <c r="E1914" s="14">
        <f t="shared" si="117"/>
        <v>-1.4409148397080536</v>
      </c>
      <c r="H1914" s="5">
        <f t="shared" si="118"/>
        <v>0.79547997983112417</v>
      </c>
    </row>
    <row r="1915" spans="1:8" x14ac:dyDescent="0.2">
      <c r="A1915" s="3">
        <v>34914</v>
      </c>
      <c r="B1915" s="8">
        <v>1.1062858825261299E-2</v>
      </c>
      <c r="C1915" s="6">
        <f t="shared" si="116"/>
        <v>4.765270414796261E-3</v>
      </c>
      <c r="D1915" s="7">
        <f t="shared" si="119"/>
        <v>8.337707387100004E-5</v>
      </c>
      <c r="E1915" s="14">
        <f t="shared" si="117"/>
        <v>9.1197865076873583</v>
      </c>
      <c r="H1915" s="5">
        <f t="shared" si="118"/>
        <v>0.91311047453744631</v>
      </c>
    </row>
    <row r="1916" spans="1:8" x14ac:dyDescent="0.2">
      <c r="A1916" s="3">
        <v>34915</v>
      </c>
      <c r="B1916" s="8">
        <v>1.0958702064896754E-2</v>
      </c>
      <c r="C1916" s="6">
        <f t="shared" si="116"/>
        <v>-9.4149949854471591E-3</v>
      </c>
      <c r="D1916" s="7">
        <f t="shared" si="119"/>
        <v>8.1470887447738862E-5</v>
      </c>
      <c r="E1916" s="14">
        <f t="shared" si="117"/>
        <v>8.3272426552055041</v>
      </c>
      <c r="H1916" s="5">
        <f t="shared" si="118"/>
        <v>0.90261225034750592</v>
      </c>
    </row>
    <row r="1917" spans="1:8" x14ac:dyDescent="0.2">
      <c r="A1917" s="3">
        <v>34919</v>
      </c>
      <c r="B1917" s="8">
        <v>1.090627534842563E-2</v>
      </c>
      <c r="C1917" s="6">
        <f t="shared" si="116"/>
        <v>-4.7840260790607773E-3</v>
      </c>
      <c r="D1917" s="7">
        <f t="shared" si="119"/>
        <v>8.1696202931110282E-5</v>
      </c>
      <c r="E1917" s="14">
        <f t="shared" si="117"/>
        <v>9.1323565303507657</v>
      </c>
      <c r="H1917" s="5">
        <f t="shared" si="118"/>
        <v>0.90385951857083568</v>
      </c>
    </row>
    <row r="1918" spans="1:8" x14ac:dyDescent="0.2">
      <c r="A1918" s="3">
        <v>34920</v>
      </c>
      <c r="B1918" s="8">
        <v>1.0924060868925972E-2</v>
      </c>
      <c r="C1918" s="6">
        <f t="shared" si="116"/>
        <v>1.6307602671070678E-3</v>
      </c>
      <c r="D1918" s="7">
        <f t="shared" si="119"/>
        <v>7.9848455611046488E-5</v>
      </c>
      <c r="E1918" s="14">
        <f t="shared" si="117"/>
        <v>9.4020746960613266</v>
      </c>
      <c r="H1918" s="5">
        <f t="shared" si="118"/>
        <v>0.89357963053690126</v>
      </c>
    </row>
    <row r="1919" spans="1:8" x14ac:dyDescent="0.2">
      <c r="A1919" s="3">
        <v>34921</v>
      </c>
      <c r="B1919" s="8">
        <v>1.0780559646539027E-2</v>
      </c>
      <c r="C1919" s="6">
        <f t="shared" si="116"/>
        <v>-1.3136252544613784E-2</v>
      </c>
      <c r="D1919" s="7">
        <f t="shared" si="119"/>
        <v>7.7423228382576977E-5</v>
      </c>
      <c r="E1919" s="14">
        <f t="shared" si="117"/>
        <v>7.2374206207446905</v>
      </c>
      <c r="H1919" s="5">
        <f t="shared" si="118"/>
        <v>0.87990470155907774</v>
      </c>
    </row>
    <row r="1920" spans="1:8" x14ac:dyDescent="0.2">
      <c r="A1920" s="3">
        <v>34922</v>
      </c>
      <c r="B1920" s="8">
        <v>1.0665390843515383E-2</v>
      </c>
      <c r="C1920" s="6">
        <f t="shared" si="116"/>
        <v>-1.0683007821455565E-2</v>
      </c>
      <c r="D1920" s="7">
        <f t="shared" si="119"/>
        <v>8.0412395269384933E-5</v>
      </c>
      <c r="E1920" s="14">
        <f t="shared" si="117"/>
        <v>8.0090752595041685</v>
      </c>
      <c r="H1920" s="5">
        <f t="shared" si="118"/>
        <v>0.89672958727469754</v>
      </c>
    </row>
    <row r="1921" spans="1:8" x14ac:dyDescent="0.2">
      <c r="A1921" s="3">
        <v>34925</v>
      </c>
      <c r="B1921" s="8">
        <v>1.0689655172413793E-2</v>
      </c>
      <c r="C1921" s="6">
        <f t="shared" si="116"/>
        <v>2.2750529497156335E-3</v>
      </c>
      <c r="D1921" s="7">
        <f t="shared" si="119"/>
        <v>8.1471673952688992E-5</v>
      </c>
      <c r="E1921" s="14">
        <f t="shared" si="117"/>
        <v>9.3517255193543285</v>
      </c>
      <c r="H1921" s="5">
        <f t="shared" si="118"/>
        <v>0.90261660716324621</v>
      </c>
    </row>
    <row r="1922" spans="1:8" x14ac:dyDescent="0.2">
      <c r="A1922" s="3">
        <v>34926</v>
      </c>
      <c r="B1922" s="8">
        <v>1.034254630990885E-2</v>
      </c>
      <c r="C1922" s="6">
        <f t="shared" si="116"/>
        <v>-3.2471474234333372E-2</v>
      </c>
      <c r="D1922" s="7">
        <f t="shared" si="119"/>
        <v>7.9074512601756637E-5</v>
      </c>
      <c r="E1922" s="14">
        <f t="shared" si="117"/>
        <v>-3.8890961464121858</v>
      </c>
      <c r="H1922" s="5">
        <f t="shared" si="118"/>
        <v>0.8892385090725472</v>
      </c>
    </row>
    <row r="1923" spans="1:8" x14ac:dyDescent="0.2">
      <c r="A1923" s="3">
        <v>34927</v>
      </c>
      <c r="B1923" s="8">
        <v>1.0232626619552414E-2</v>
      </c>
      <c r="C1923" s="6">
        <f t="shared" ref="C1923:C1986" si="120">(B1923-B1922)/B1922</f>
        <v>-1.062791377120785E-2</v>
      </c>
      <c r="D1923" s="7">
        <f t="shared" si="119"/>
        <v>1.0971845709100922E-4</v>
      </c>
      <c r="E1923" s="14">
        <f t="shared" si="117"/>
        <v>8.088116655323347</v>
      </c>
      <c r="H1923" s="5">
        <f t="shared" si="118"/>
        <v>1.0474657850784874</v>
      </c>
    </row>
    <row r="1924" spans="1:8" x14ac:dyDescent="0.2">
      <c r="A1924" s="3">
        <v>34928</v>
      </c>
      <c r="B1924" s="8">
        <v>1.0222254930821312E-2</v>
      </c>
      <c r="C1924" s="6">
        <f t="shared" si="120"/>
        <v>-1.0135900699517236E-3</v>
      </c>
      <c r="D1924" s="7">
        <f t="shared" si="119"/>
        <v>1.0982007008170448E-4</v>
      </c>
      <c r="E1924" s="14">
        <f t="shared" ref="E1924:E1987" si="121">-LN(D1924)-C1924*C1924/D1924</f>
        <v>9.1073122754982325</v>
      </c>
      <c r="H1924" s="5">
        <f t="shared" si="118"/>
        <v>1.0479507148797813</v>
      </c>
    </row>
    <row r="1925" spans="1:8" x14ac:dyDescent="0.2">
      <c r="A1925" s="3">
        <v>34929</v>
      </c>
      <c r="B1925" s="8">
        <v>1.0323007872857039E-2</v>
      </c>
      <c r="C1925" s="6">
        <f t="shared" si="120"/>
        <v>9.8562345311839373E-3</v>
      </c>
      <c r="D1925" s="7">
        <f t="shared" si="119"/>
        <v>1.0640187876777331E-4</v>
      </c>
      <c r="E1925" s="14">
        <f t="shared" si="121"/>
        <v>8.2352831524657972</v>
      </c>
      <c r="H1925" s="5">
        <f t="shared" ref="H1925:H1988" si="122">SQRT(D1925)*100</f>
        <v>1.0315128635541746</v>
      </c>
    </row>
    <row r="1926" spans="1:8" x14ac:dyDescent="0.2">
      <c r="A1926" s="3">
        <v>34932</v>
      </c>
      <c r="B1926" s="8">
        <v>1.0362084191934059E-2</v>
      </c>
      <c r="C1926" s="6">
        <f t="shared" si="120"/>
        <v>3.7853617432344186E-3</v>
      </c>
      <c r="D1926" s="7">
        <f t="shared" ref="D1926:D1989" si="123">$J$1*D1925+(1-$J$1)*C1925*C1925</f>
        <v>1.0611104534344416E-4</v>
      </c>
      <c r="E1926" s="14">
        <f t="shared" si="121"/>
        <v>9.015986978311938</v>
      </c>
      <c r="H1926" s="5">
        <f t="shared" si="122"/>
        <v>1.0301021567953548</v>
      </c>
    </row>
    <row r="1927" spans="1:8" x14ac:dyDescent="0.2">
      <c r="A1927" s="3">
        <v>34933</v>
      </c>
      <c r="B1927" s="8">
        <v>1.0343303374097541E-2</v>
      </c>
      <c r="C1927" s="6">
        <f t="shared" si="120"/>
        <v>-1.8124556304162868E-3</v>
      </c>
      <c r="D1927" s="7">
        <f t="shared" si="123"/>
        <v>1.032273160151507E-4</v>
      </c>
      <c r="E1927" s="14">
        <f t="shared" si="121"/>
        <v>9.1467541221910125</v>
      </c>
      <c r="H1927" s="5">
        <f t="shared" si="122"/>
        <v>1.0160084449213533</v>
      </c>
    </row>
    <row r="1928" spans="1:8" x14ac:dyDescent="0.2">
      <c r="A1928" s="3">
        <v>34934</v>
      </c>
      <c r="B1928" s="8">
        <v>1.036082474226804E-2</v>
      </c>
      <c r="C1928" s="6">
        <f t="shared" si="120"/>
        <v>1.6939818486207318E-3</v>
      </c>
      <c r="D1928" s="7">
        <f t="shared" si="123"/>
        <v>1.000871976461079E-4</v>
      </c>
      <c r="E1928" s="14">
        <f t="shared" si="121"/>
        <v>9.1807980306457626</v>
      </c>
      <c r="H1928" s="5">
        <f t="shared" si="122"/>
        <v>1.0004358932290858</v>
      </c>
    </row>
    <row r="1929" spans="1:8" x14ac:dyDescent="0.2">
      <c r="A1929" s="3">
        <v>34935</v>
      </c>
      <c r="B1929" s="8">
        <v>1.0365673842524329E-2</v>
      </c>
      <c r="C1929" s="6">
        <f t="shared" si="120"/>
        <v>4.6802261180101443E-4</v>
      </c>
      <c r="D1929" s="7">
        <f t="shared" si="123"/>
        <v>9.7032687380754003E-5</v>
      </c>
      <c r="E1929" s="14">
        <f t="shared" si="121"/>
        <v>9.2382052160598711</v>
      </c>
      <c r="H1929" s="5">
        <f t="shared" si="122"/>
        <v>0.98505171123527324</v>
      </c>
    </row>
    <row r="1930" spans="1:8" x14ac:dyDescent="0.2">
      <c r="A1930" s="3">
        <v>34936</v>
      </c>
      <c r="B1930" s="8">
        <v>1.0350720760885718E-2</v>
      </c>
      <c r="C1930" s="6">
        <f t="shared" si="120"/>
        <v>-1.4425576055911435E-3</v>
      </c>
      <c r="D1930" s="7">
        <f t="shared" si="123"/>
        <v>9.399086991582873E-5</v>
      </c>
      <c r="E1930" s="14">
        <f t="shared" si="121"/>
        <v>9.2501727537864689</v>
      </c>
      <c r="H1930" s="5">
        <f t="shared" si="122"/>
        <v>0.96948888552591839</v>
      </c>
    </row>
    <row r="1931" spans="1:8" x14ac:dyDescent="0.2">
      <c r="A1931" s="3">
        <v>34939</v>
      </c>
      <c r="B1931" s="8">
        <v>1.0355890472282324E-2</v>
      </c>
      <c r="C1931" s="6">
        <f t="shared" si="120"/>
        <v>4.9945424246605708E-4</v>
      </c>
      <c r="D1931" s="7">
        <f t="shared" si="123"/>
        <v>9.1103124708368156E-5</v>
      </c>
      <c r="E1931" s="14">
        <f t="shared" si="121"/>
        <v>9.3007802988228363</v>
      </c>
      <c r="H1931" s="5">
        <f t="shared" si="122"/>
        <v>0.95447956870939965</v>
      </c>
    </row>
    <row r="1932" spans="1:8" x14ac:dyDescent="0.2">
      <c r="A1932" s="3">
        <v>34940</v>
      </c>
      <c r="B1932" s="8">
        <v>1.0234398327859063E-2</v>
      </c>
      <c r="C1932" s="6">
        <f t="shared" si="120"/>
        <v>-1.1731694608825378E-2</v>
      </c>
      <c r="D1932" s="7">
        <f t="shared" si="123"/>
        <v>8.8248565429890612E-5</v>
      </c>
      <c r="E1932" s="14">
        <f t="shared" si="121"/>
        <v>7.7757508998653417</v>
      </c>
      <c r="H1932" s="5">
        <f t="shared" si="122"/>
        <v>0.93940707592550432</v>
      </c>
    </row>
    <row r="1933" spans="1:8" x14ac:dyDescent="0.2">
      <c r="A1933" s="3">
        <v>34941</v>
      </c>
      <c r="B1933" s="8">
        <v>1.0104633781763827E-2</v>
      </c>
      <c r="C1933" s="6">
        <f t="shared" si="120"/>
        <v>-1.2679254992646103E-2</v>
      </c>
      <c r="D1933" s="7">
        <f t="shared" si="123"/>
        <v>8.9800179366028419E-5</v>
      </c>
      <c r="E1933" s="14">
        <f t="shared" si="121"/>
        <v>7.5276876603077607</v>
      </c>
      <c r="H1933" s="5">
        <f t="shared" si="122"/>
        <v>0.94762956563220635</v>
      </c>
    </row>
    <row r="1934" spans="1:8" x14ac:dyDescent="0.2">
      <c r="A1934" s="3">
        <v>34942</v>
      </c>
      <c r="B1934" s="8">
        <v>1.0223380491437081E-2</v>
      </c>
      <c r="C1934" s="6">
        <f t="shared" si="120"/>
        <v>1.1751708398137082E-2</v>
      </c>
      <c r="D1934" s="7">
        <f t="shared" si="123"/>
        <v>9.2029797888159849E-5</v>
      </c>
      <c r="E1934" s="14">
        <f t="shared" si="121"/>
        <v>7.7927684185052435</v>
      </c>
      <c r="H1934" s="5">
        <f t="shared" si="122"/>
        <v>0.95932162431668266</v>
      </c>
    </row>
    <row r="1935" spans="1:8" x14ac:dyDescent="0.2">
      <c r="A1935" s="3">
        <v>34943</v>
      </c>
      <c r="B1935" s="8">
        <v>1.0260610573343262E-2</v>
      </c>
      <c r="C1935" s="6">
        <f t="shared" si="120"/>
        <v>3.6416605972323874E-3</v>
      </c>
      <c r="D1935" s="7">
        <f t="shared" si="123"/>
        <v>9.3477374942813491E-5</v>
      </c>
      <c r="E1935" s="14">
        <f t="shared" si="121"/>
        <v>9.1359205233701459</v>
      </c>
      <c r="H1935" s="5">
        <f t="shared" si="122"/>
        <v>0.96683698182689248</v>
      </c>
    </row>
    <row r="1936" spans="1:8" x14ac:dyDescent="0.2">
      <c r="A1936" s="3">
        <v>34947</v>
      </c>
      <c r="B1936" s="8">
        <v>1.023311238549192E-2</v>
      </c>
      <c r="C1936" s="6">
        <f t="shared" si="120"/>
        <v>-2.6799757826089414E-3</v>
      </c>
      <c r="D1936" s="7">
        <f t="shared" si="123"/>
        <v>9.0957053838886477E-5</v>
      </c>
      <c r="E1936" s="14">
        <f t="shared" si="121"/>
        <v>9.2261597869610696</v>
      </c>
      <c r="H1936" s="5">
        <f t="shared" si="122"/>
        <v>0.95371407580514644</v>
      </c>
    </row>
    <row r="1937" spans="1:8" x14ac:dyDescent="0.2">
      <c r="A1937" s="3">
        <v>34948</v>
      </c>
      <c r="B1937" s="8">
        <v>1.012620416697782E-2</v>
      </c>
      <c r="C1937" s="6">
        <f t="shared" si="120"/>
        <v>-1.044728275101036E-2</v>
      </c>
      <c r="D1937" s="7">
        <f t="shared" si="123"/>
        <v>8.8324908263372434E-5</v>
      </c>
      <c r="E1937" s="14">
        <f t="shared" si="121"/>
        <v>8.0987586525247455</v>
      </c>
      <c r="H1937" s="5">
        <f t="shared" si="122"/>
        <v>0.93981332329017564</v>
      </c>
    </row>
    <row r="1938" spans="1:8" x14ac:dyDescent="0.2">
      <c r="A1938" s="3">
        <v>34949</v>
      </c>
      <c r="B1938" s="8">
        <v>1.014416971688952E-2</v>
      </c>
      <c r="C1938" s="6">
        <f t="shared" si="120"/>
        <v>1.774164298433393E-3</v>
      </c>
      <c r="D1938" s="7">
        <f t="shared" si="123"/>
        <v>8.8979083623716218E-5</v>
      </c>
      <c r="E1938" s="14">
        <f t="shared" si="121"/>
        <v>9.2917339629989435</v>
      </c>
      <c r="H1938" s="5">
        <f t="shared" si="122"/>
        <v>0.94328725011905168</v>
      </c>
    </row>
    <row r="1939" spans="1:8" x14ac:dyDescent="0.2">
      <c r="A1939" s="3">
        <v>34950</v>
      </c>
      <c r="B1939" s="8">
        <v>1.0032723486538747E-2</v>
      </c>
      <c r="C1939" s="6">
        <f t="shared" si="120"/>
        <v>-1.0986234799011729E-2</v>
      </c>
      <c r="D1939" s="7">
        <f t="shared" si="123"/>
        <v>8.6282319814265902E-5</v>
      </c>
      <c r="E1939" s="14">
        <f t="shared" si="121"/>
        <v>7.9590204122187211</v>
      </c>
      <c r="H1939" s="5">
        <f t="shared" si="122"/>
        <v>0.92888276878336973</v>
      </c>
    </row>
    <row r="1940" spans="1:8" x14ac:dyDescent="0.2">
      <c r="A1940" s="3">
        <v>34953</v>
      </c>
      <c r="B1940" s="8">
        <v>1.0029784065524943E-2</v>
      </c>
      <c r="C1940" s="6">
        <f t="shared" si="120"/>
        <v>-2.9298335768428358E-4</v>
      </c>
      <c r="D1940" s="7">
        <f t="shared" si="123"/>
        <v>8.7363616343017256E-5</v>
      </c>
      <c r="E1940" s="14">
        <f t="shared" si="121"/>
        <v>9.3444490995069955</v>
      </c>
      <c r="H1940" s="5">
        <f t="shared" si="122"/>
        <v>0.93468506109286487</v>
      </c>
    </row>
    <row r="1941" spans="1:8" x14ac:dyDescent="0.2">
      <c r="A1941" s="3">
        <v>34954</v>
      </c>
      <c r="B1941" s="8">
        <v>9.917478254404876E-3</v>
      </c>
      <c r="C1941" s="6">
        <f t="shared" si="120"/>
        <v>-1.1197231205215293E-2</v>
      </c>
      <c r="D1941" s="7">
        <f t="shared" si="123"/>
        <v>8.4621409143781506E-5</v>
      </c>
      <c r="E1941" s="14">
        <f t="shared" si="121"/>
        <v>7.895688908663101</v>
      </c>
      <c r="H1941" s="5">
        <f t="shared" si="122"/>
        <v>0.91989895718922032</v>
      </c>
    </row>
    <row r="1942" spans="1:8" x14ac:dyDescent="0.2">
      <c r="A1942" s="3">
        <v>34955</v>
      </c>
      <c r="B1942" s="8">
        <v>9.7615004061138589E-3</v>
      </c>
      <c r="C1942" s="6">
        <f t="shared" si="120"/>
        <v>-1.5727571494471303E-2</v>
      </c>
      <c r="D1942" s="7">
        <f t="shared" si="123"/>
        <v>8.5901952530762046E-5</v>
      </c>
      <c r="E1942" s="14">
        <f t="shared" si="121"/>
        <v>6.4827826629869927</v>
      </c>
      <c r="H1942" s="5">
        <f t="shared" si="122"/>
        <v>0.92683306226505557</v>
      </c>
    </row>
    <row r="1943" spans="1:8" x14ac:dyDescent="0.2">
      <c r="A1943" s="3">
        <v>34956</v>
      </c>
      <c r="B1943" s="8">
        <v>9.7502191060473281E-3</v>
      </c>
      <c r="C1943" s="6">
        <f t="shared" si="120"/>
        <v>-1.1556932435781125E-3</v>
      </c>
      <c r="D1943" s="7">
        <f t="shared" si="123"/>
        <v>9.0974742548772294E-5</v>
      </c>
      <c r="E1943" s="14">
        <f t="shared" si="121"/>
        <v>9.2902473511368147</v>
      </c>
      <c r="H1943" s="5">
        <f t="shared" si="122"/>
        <v>0.95380680721397826</v>
      </c>
    </row>
    <row r="1944" spans="1:8" x14ac:dyDescent="0.2">
      <c r="A1944" s="3">
        <v>34957</v>
      </c>
      <c r="B1944" s="8">
        <v>9.6632503660322097E-3</v>
      </c>
      <c r="C1944" s="6">
        <f t="shared" si="120"/>
        <v>-8.9196703242471979E-3</v>
      </c>
      <c r="D1944" s="7">
        <f t="shared" si="123"/>
        <v>8.8158343729739664E-5</v>
      </c>
      <c r="E1944" s="14">
        <f t="shared" si="121"/>
        <v>8.433903070698161</v>
      </c>
      <c r="H1944" s="5">
        <f t="shared" si="122"/>
        <v>0.93892674756734706</v>
      </c>
    </row>
    <row r="1945" spans="1:8" x14ac:dyDescent="0.2">
      <c r="A1945" s="3">
        <v>34960</v>
      </c>
      <c r="B1945" s="8">
        <v>9.6554252199413486E-3</v>
      </c>
      <c r="C1945" s="6">
        <f t="shared" si="120"/>
        <v>-8.0978405758456843E-4</v>
      </c>
      <c r="D1945" s="7">
        <f t="shared" si="123"/>
        <v>8.7888206032635908E-5</v>
      </c>
      <c r="E1945" s="14">
        <f t="shared" si="121"/>
        <v>9.3319837514729578</v>
      </c>
      <c r="H1945" s="5">
        <f t="shared" si="122"/>
        <v>0.93748709875195557</v>
      </c>
    </row>
    <row r="1946" spans="1:8" x14ac:dyDescent="0.2">
      <c r="A1946" s="3">
        <v>34961</v>
      </c>
      <c r="B1946" s="8">
        <v>9.6026490066225181E-3</v>
      </c>
      <c r="C1946" s="6">
        <f t="shared" si="120"/>
        <v>-5.4659646899684758E-3</v>
      </c>
      <c r="D1946" s="7">
        <f t="shared" si="123"/>
        <v>8.5147422796647915E-5</v>
      </c>
      <c r="E1946" s="14">
        <f t="shared" si="121"/>
        <v>9.0202435725106191</v>
      </c>
      <c r="H1946" s="5">
        <f t="shared" si="122"/>
        <v>0.92275361173309922</v>
      </c>
    </row>
    <row r="1947" spans="1:8" x14ac:dyDescent="0.2">
      <c r="A1947" s="3">
        <v>34962</v>
      </c>
      <c r="B1947" s="8">
        <v>9.6854791299235757E-3</v>
      </c>
      <c r="C1947" s="6">
        <f t="shared" si="120"/>
        <v>8.6257576679032392E-3</v>
      </c>
      <c r="D1947" s="7">
        <f t="shared" si="123"/>
        <v>8.3410857234692752E-5</v>
      </c>
      <c r="E1947" s="14">
        <f t="shared" si="121"/>
        <v>8.499717559600807</v>
      </c>
      <c r="H1947" s="5">
        <f t="shared" si="122"/>
        <v>0.91329544636274596</v>
      </c>
    </row>
    <row r="1948" spans="1:8" x14ac:dyDescent="0.2">
      <c r="A1948" s="3">
        <v>34963</v>
      </c>
      <c r="B1948" s="8">
        <v>9.9926308032424454E-3</v>
      </c>
      <c r="C1948" s="6">
        <f t="shared" si="120"/>
        <v>3.1712594617019564E-2</v>
      </c>
      <c r="D1948" s="7">
        <f t="shared" si="123"/>
        <v>8.3127858457689068E-5</v>
      </c>
      <c r="E1948" s="14">
        <f t="shared" si="121"/>
        <v>-2.7029634686717863</v>
      </c>
      <c r="H1948" s="5">
        <f t="shared" si="122"/>
        <v>0.91174480233061417</v>
      </c>
    </row>
    <row r="1949" spans="1:8" x14ac:dyDescent="0.2">
      <c r="A1949" s="3">
        <v>34964</v>
      </c>
      <c r="B1949" s="8">
        <v>1.0155325443786981E-2</v>
      </c>
      <c r="C1949" s="6">
        <f t="shared" si="120"/>
        <v>1.6281462184287221E-2</v>
      </c>
      <c r="D1949" s="7">
        <f t="shared" si="123"/>
        <v>1.1211407864612786E-4</v>
      </c>
      <c r="E1949" s="14">
        <f t="shared" si="121"/>
        <v>6.7315625763947331</v>
      </c>
      <c r="H1949" s="5">
        <f t="shared" si="122"/>
        <v>1.0588393581942819</v>
      </c>
    </row>
    <row r="1950" spans="1:8" x14ac:dyDescent="0.2">
      <c r="A1950" s="3">
        <v>34967</v>
      </c>
      <c r="B1950" s="8">
        <v>1.0014114850308299E-2</v>
      </c>
      <c r="C1950" s="6">
        <f t="shared" si="120"/>
        <v>-1.3905078105111306E-2</v>
      </c>
      <c r="D1950" s="7">
        <f t="shared" si="123"/>
        <v>1.169203506176994E-4</v>
      </c>
      <c r="E1950" s="14">
        <f t="shared" si="121"/>
        <v>7.4003175052521044</v>
      </c>
      <c r="H1950" s="5">
        <f t="shared" si="122"/>
        <v>1.0812971405571152</v>
      </c>
    </row>
    <row r="1951" spans="1:8" x14ac:dyDescent="0.2">
      <c r="A1951" s="3">
        <v>34968</v>
      </c>
      <c r="B1951" s="8">
        <v>9.9271808589686435E-3</v>
      </c>
      <c r="C1951" s="6">
        <f t="shared" si="120"/>
        <v>-8.6811458265808605E-3</v>
      </c>
      <c r="D1951" s="7">
        <f t="shared" si="123"/>
        <v>1.1932175478343953E-4</v>
      </c>
      <c r="E1951" s="14">
        <f t="shared" si="121"/>
        <v>8.4020980169298607</v>
      </c>
      <c r="H1951" s="5">
        <f t="shared" si="122"/>
        <v>1.0923449765684812</v>
      </c>
    </row>
    <row r="1952" spans="1:8" x14ac:dyDescent="0.2">
      <c r="A1952" s="3">
        <v>34969</v>
      </c>
      <c r="B1952" s="8">
        <v>9.9903653746387031E-3</v>
      </c>
      <c r="C1952" s="6">
        <f t="shared" si="120"/>
        <v>6.3647994901771098E-3</v>
      </c>
      <c r="D1952" s="7">
        <f t="shared" si="123"/>
        <v>1.1794057899085367E-4</v>
      </c>
      <c r="E1952" s="14">
        <f t="shared" si="121"/>
        <v>8.7018458764995934</v>
      </c>
      <c r="H1952" s="5">
        <f t="shared" si="122"/>
        <v>1.0860045073150189</v>
      </c>
    </row>
    <row r="1953" spans="1:8" x14ac:dyDescent="0.2">
      <c r="A1953" s="3">
        <v>34970</v>
      </c>
      <c r="B1953" s="8">
        <v>1.0028123149792777E-2</v>
      </c>
      <c r="C1953" s="6">
        <f t="shared" si="120"/>
        <v>3.7794188438718115E-3</v>
      </c>
      <c r="D1953" s="7">
        <f t="shared" si="123"/>
        <v>1.1550778505470227E-4</v>
      </c>
      <c r="E1953" s="14">
        <f t="shared" si="121"/>
        <v>8.942509907926885</v>
      </c>
      <c r="H1953" s="5">
        <f t="shared" si="122"/>
        <v>1.0747454817523183</v>
      </c>
    </row>
    <row r="1954" spans="1:8" x14ac:dyDescent="0.2">
      <c r="A1954" s="3">
        <v>34971</v>
      </c>
      <c r="B1954" s="8">
        <v>1.0098228903110582E-2</v>
      </c>
      <c r="C1954" s="6">
        <f t="shared" si="120"/>
        <v>6.9909146777134973E-3</v>
      </c>
      <c r="D1954" s="7">
        <f t="shared" si="123"/>
        <v>1.1232740417528999E-4</v>
      </c>
      <c r="E1954" s="14">
        <f t="shared" si="121"/>
        <v>8.6589995146230301</v>
      </c>
      <c r="H1954" s="5">
        <f t="shared" si="122"/>
        <v>1.0598462349571753</v>
      </c>
    </row>
    <row r="1955" spans="1:8" x14ac:dyDescent="0.2">
      <c r="A1955" s="3">
        <v>34974</v>
      </c>
      <c r="B1955" s="8">
        <v>9.9320439100888652E-3</v>
      </c>
      <c r="C1955" s="6">
        <f t="shared" si="120"/>
        <v>-1.6456845513823353E-2</v>
      </c>
      <c r="D1955" s="7">
        <f t="shared" si="123"/>
        <v>1.1033370730552409E-4</v>
      </c>
      <c r="E1955" s="14">
        <f t="shared" si="121"/>
        <v>6.6573770971499204</v>
      </c>
      <c r="H1955" s="5">
        <f t="shared" si="122"/>
        <v>1.0503985305850541</v>
      </c>
    </row>
    <row r="1956" spans="1:8" x14ac:dyDescent="0.2">
      <c r="A1956" s="3">
        <v>34975</v>
      </c>
      <c r="B1956" s="8">
        <v>9.847914470712241E-3</v>
      </c>
      <c r="C1956" s="6">
        <f t="shared" si="120"/>
        <v>-8.4705061856569456E-3</v>
      </c>
      <c r="D1956" s="7">
        <f t="shared" si="123"/>
        <v>1.1537631921750498E-4</v>
      </c>
      <c r="E1956" s="14">
        <f t="shared" si="121"/>
        <v>8.4454379345686625</v>
      </c>
      <c r="H1956" s="5">
        <f t="shared" si="122"/>
        <v>1.0741336938086663</v>
      </c>
    </row>
    <row r="1957" spans="1:8" x14ac:dyDescent="0.2">
      <c r="A1957" s="3">
        <v>34976</v>
      </c>
      <c r="B1957" s="8">
        <v>9.9338743612864457E-3</v>
      </c>
      <c r="C1957" s="6">
        <f t="shared" si="120"/>
        <v>8.7287405703867504E-3</v>
      </c>
      <c r="D1957" s="7">
        <f t="shared" si="123"/>
        <v>1.1400559404367696E-4</v>
      </c>
      <c r="E1957" s="14">
        <f t="shared" si="121"/>
        <v>8.4109545016365246</v>
      </c>
      <c r="H1957" s="5">
        <f t="shared" si="122"/>
        <v>1.0677340213914557</v>
      </c>
    </row>
    <row r="1958" spans="1:8" x14ac:dyDescent="0.2">
      <c r="A1958" s="3">
        <v>34977</v>
      </c>
      <c r="B1958" s="8">
        <v>9.9692906898359683E-3</v>
      </c>
      <c r="C1958" s="6">
        <f t="shared" si="120"/>
        <v>3.5652080207038304E-3</v>
      </c>
      <c r="D1958" s="7">
        <f t="shared" si="123"/>
        <v>1.1281748296960077E-4</v>
      </c>
      <c r="E1958" s="14">
        <f t="shared" si="121"/>
        <v>8.9770731186573549</v>
      </c>
      <c r="H1958" s="5">
        <f t="shared" si="122"/>
        <v>1.0621557464402325</v>
      </c>
    </row>
    <row r="1959" spans="1:8" x14ac:dyDescent="0.2">
      <c r="A1959" s="3">
        <v>34978</v>
      </c>
      <c r="B1959" s="8">
        <v>9.9233774038461533E-3</v>
      </c>
      <c r="C1959" s="6">
        <f t="shared" si="120"/>
        <v>-4.6054716848235935E-3</v>
      </c>
      <c r="D1959" s="7">
        <f t="shared" si="123"/>
        <v>1.0967219756571694E-4</v>
      </c>
      <c r="E1959" s="14">
        <f t="shared" si="121"/>
        <v>8.9246167931144491</v>
      </c>
      <c r="H1959" s="5">
        <f t="shared" si="122"/>
        <v>1.0472449453958559</v>
      </c>
    </row>
    <row r="1960" spans="1:8" x14ac:dyDescent="0.2">
      <c r="A1960" s="3">
        <v>34982</v>
      </c>
      <c r="B1960" s="8">
        <v>9.9363534256832666E-3</v>
      </c>
      <c r="C1960" s="6">
        <f t="shared" si="120"/>
        <v>1.3076215192706481E-3</v>
      </c>
      <c r="D1960" s="7">
        <f t="shared" si="123"/>
        <v>1.0689278830463711E-4</v>
      </c>
      <c r="E1960" s="14">
        <f t="shared" si="121"/>
        <v>9.127688045279827</v>
      </c>
      <c r="H1960" s="5">
        <f t="shared" si="122"/>
        <v>1.0338896861108398</v>
      </c>
    </row>
    <row r="1961" spans="1:8" x14ac:dyDescent="0.2">
      <c r="A1961" s="3">
        <v>34983</v>
      </c>
      <c r="B1961" s="8">
        <v>9.9095056465485012E-3</v>
      </c>
      <c r="C1961" s="6">
        <f t="shared" si="120"/>
        <v>-2.7019750591167403E-3</v>
      </c>
      <c r="D1961" s="7">
        <f t="shared" si="123"/>
        <v>1.0358801411882008E-4</v>
      </c>
      <c r="E1961" s="14">
        <f t="shared" si="121"/>
        <v>9.1046109946866558</v>
      </c>
      <c r="H1961" s="5">
        <f t="shared" si="122"/>
        <v>1.017781971341702</v>
      </c>
    </row>
    <row r="1962" spans="1:8" x14ac:dyDescent="0.2">
      <c r="A1962" s="3">
        <v>34984</v>
      </c>
      <c r="B1962" s="8">
        <v>9.9753234128467805E-3</v>
      </c>
      <c r="C1962" s="6">
        <f t="shared" si="120"/>
        <v>6.6418819107493775E-3</v>
      </c>
      <c r="D1962" s="7">
        <f t="shared" si="123"/>
        <v>1.005627325504229E-4</v>
      </c>
      <c r="E1962" s="14">
        <f t="shared" si="121"/>
        <v>8.7660514479225711</v>
      </c>
      <c r="H1962" s="5">
        <f t="shared" si="122"/>
        <v>1.0028097155015148</v>
      </c>
    </row>
    <row r="1963" spans="1:8" x14ac:dyDescent="0.2">
      <c r="A1963" s="3">
        <v>34985</v>
      </c>
      <c r="B1963" s="8">
        <v>9.9177262528047858E-3</v>
      </c>
      <c r="C1963" s="6">
        <f t="shared" si="120"/>
        <v>-5.7739641772233613E-3</v>
      </c>
      <c r="D1963" s="7">
        <f t="shared" si="123"/>
        <v>9.8789171244685037E-5</v>
      </c>
      <c r="E1963" s="14">
        <f t="shared" si="121"/>
        <v>8.8850497206001844</v>
      </c>
      <c r="H1963" s="5">
        <f t="shared" si="122"/>
        <v>0.99392741809794649</v>
      </c>
    </row>
    <row r="1964" spans="1:8" x14ac:dyDescent="0.2">
      <c r="A1964" s="3">
        <v>34988</v>
      </c>
      <c r="B1964" s="8">
        <v>9.9543788796649466E-3</v>
      </c>
      <c r="C1964" s="6">
        <f t="shared" si="120"/>
        <v>3.6956683342409566E-3</v>
      </c>
      <c r="D1964" s="7">
        <f t="shared" si="123"/>
        <v>9.6732761666658531E-5</v>
      </c>
      <c r="E1964" s="14">
        <f t="shared" si="121"/>
        <v>9.1023656679651772</v>
      </c>
      <c r="H1964" s="5">
        <f t="shared" si="122"/>
        <v>0.98352814736873961</v>
      </c>
    </row>
    <row r="1965" spans="1:8" x14ac:dyDescent="0.2">
      <c r="A1965" s="3">
        <v>34989</v>
      </c>
      <c r="B1965" s="8">
        <v>9.9738513261113191E-3</v>
      </c>
      <c r="C1965" s="6">
        <f t="shared" si="120"/>
        <v>1.9561689063444499E-3</v>
      </c>
      <c r="D1965" s="7">
        <f t="shared" si="123"/>
        <v>9.4122609178577988E-5</v>
      </c>
      <c r="E1965" s="14">
        <f t="shared" si="121"/>
        <v>9.2302568252224155</v>
      </c>
      <c r="H1965" s="5">
        <f t="shared" si="122"/>
        <v>0.97016807398810023</v>
      </c>
    </row>
    <row r="1966" spans="1:8" x14ac:dyDescent="0.2">
      <c r="A1966" s="3">
        <v>34990</v>
      </c>
      <c r="B1966" s="8">
        <v>9.9402539208364466E-3</v>
      </c>
      <c r="C1966" s="6">
        <f t="shared" si="120"/>
        <v>-3.3685488359862783E-3</v>
      </c>
      <c r="D1966" s="7">
        <f t="shared" si="123"/>
        <v>9.1285571120609089E-5</v>
      </c>
      <c r="E1966" s="14">
        <f t="shared" si="121"/>
        <v>9.1772142632242542</v>
      </c>
      <c r="H1966" s="5">
        <f t="shared" si="122"/>
        <v>0.95543482834052618</v>
      </c>
    </row>
    <row r="1967" spans="1:8" x14ac:dyDescent="0.2">
      <c r="A1967" s="3">
        <v>34991</v>
      </c>
      <c r="B1967" s="8">
        <v>9.9401645474943897E-3</v>
      </c>
      <c r="C1967" s="6">
        <f t="shared" si="120"/>
        <v>-8.9910522174461458E-6</v>
      </c>
      <c r="D1967" s="7">
        <f t="shared" si="123"/>
        <v>8.8773960490753147E-5</v>
      </c>
      <c r="E1967" s="14">
        <f t="shared" si="121"/>
        <v>9.3294162780691288</v>
      </c>
      <c r="H1967" s="5">
        <f t="shared" si="122"/>
        <v>0.94219934456967835</v>
      </c>
    </row>
    <row r="1968" spans="1:8" x14ac:dyDescent="0.2">
      <c r="A1968" s="3">
        <v>34992</v>
      </c>
      <c r="B1968" s="8">
        <v>9.9814883376527219E-3</v>
      </c>
      <c r="C1968" s="6">
        <f t="shared" si="120"/>
        <v>4.1572541340624668E-3</v>
      </c>
      <c r="D1968" s="7">
        <f t="shared" si="123"/>
        <v>8.5984746787249764E-5</v>
      </c>
      <c r="E1968" s="14">
        <f t="shared" si="121"/>
        <v>9.1603426427013144</v>
      </c>
      <c r="H1968" s="5">
        <f t="shared" si="122"/>
        <v>0.92727960609111737</v>
      </c>
    </row>
    <row r="1969" spans="1:8" x14ac:dyDescent="0.2">
      <c r="A1969" s="3">
        <v>34995</v>
      </c>
      <c r="B1969" s="8">
        <v>1.0027040853613972E-2</v>
      </c>
      <c r="C1969" s="6">
        <f t="shared" si="120"/>
        <v>4.5636997630317802E-3</v>
      </c>
      <c r="D1969" s="7">
        <f t="shared" si="123"/>
        <v>8.3826178091603768E-5</v>
      </c>
      <c r="E1969" s="14">
        <f t="shared" si="121"/>
        <v>9.1383063648885638</v>
      </c>
      <c r="H1969" s="5">
        <f t="shared" si="122"/>
        <v>0.91556637166075383</v>
      </c>
    </row>
    <row r="1970" spans="1:8" x14ac:dyDescent="0.2">
      <c r="A1970" s="3">
        <v>34996</v>
      </c>
      <c r="B1970" s="8">
        <v>9.9890550893834366E-3</v>
      </c>
      <c r="C1970" s="6">
        <f t="shared" si="120"/>
        <v>-3.7883324487348255E-3</v>
      </c>
      <c r="D1970" s="7">
        <f t="shared" si="123"/>
        <v>8.1846798797932533E-5</v>
      </c>
      <c r="E1970" s="14">
        <f t="shared" si="121"/>
        <v>9.2353159280183004</v>
      </c>
      <c r="H1970" s="5">
        <f t="shared" si="122"/>
        <v>0.90469220621122037</v>
      </c>
    </row>
    <row r="1971" spans="1:8" x14ac:dyDescent="0.2">
      <c r="A1971" s="3">
        <v>34997</v>
      </c>
      <c r="B1971" s="8">
        <v>9.8726580796252919E-3</v>
      </c>
      <c r="C1971" s="6">
        <f t="shared" si="120"/>
        <v>-1.1652454483092569E-2</v>
      </c>
      <c r="D1971" s="7">
        <f t="shared" si="123"/>
        <v>7.9726142170240413E-5</v>
      </c>
      <c r="E1971" s="14">
        <f t="shared" si="121"/>
        <v>7.7338368158784778</v>
      </c>
      <c r="H1971" s="5">
        <f t="shared" si="122"/>
        <v>0.8928949667807542</v>
      </c>
    </row>
    <row r="1972" spans="1:8" x14ac:dyDescent="0.2">
      <c r="A1972" s="3">
        <v>34998</v>
      </c>
      <c r="B1972" s="8">
        <v>9.8264626199018826E-3</v>
      </c>
      <c r="C1972" s="6">
        <f t="shared" si="120"/>
        <v>-4.6791309240968434E-3</v>
      </c>
      <c r="D1972" s="7">
        <f t="shared" si="123"/>
        <v>8.1487305922872498E-5</v>
      </c>
      <c r="E1972" s="14">
        <f t="shared" si="121"/>
        <v>9.1463801533778568</v>
      </c>
      <c r="H1972" s="5">
        <f t="shared" si="122"/>
        <v>0.90270319553479206</v>
      </c>
    </row>
    <row r="1973" spans="1:8" x14ac:dyDescent="0.2">
      <c r="A1973" s="3">
        <v>34999</v>
      </c>
      <c r="B1973" s="8">
        <v>9.8394160583941612E-3</v>
      </c>
      <c r="C1973" s="6">
        <f t="shared" si="120"/>
        <v>1.3182198918706986E-3</v>
      </c>
      <c r="D1973" s="7">
        <f t="shared" si="123"/>
        <v>7.9614933963158168E-5</v>
      </c>
      <c r="E1973" s="14">
        <f t="shared" si="121"/>
        <v>9.4164825167244928</v>
      </c>
      <c r="H1973" s="5">
        <f t="shared" si="122"/>
        <v>0.89227200988912669</v>
      </c>
    </row>
    <row r="1974" spans="1:8" x14ac:dyDescent="0.2">
      <c r="A1974" s="3">
        <v>35002</v>
      </c>
      <c r="B1974" s="8">
        <v>9.8413631022326691E-3</v>
      </c>
      <c r="C1974" s="6">
        <f t="shared" si="120"/>
        <v>1.978820518364837E-4</v>
      </c>
      <c r="D1974" s="7">
        <f t="shared" si="123"/>
        <v>7.7168085422353616E-5</v>
      </c>
      <c r="E1974" s="14">
        <f t="shared" si="121"/>
        <v>9.4690171589052348</v>
      </c>
      <c r="H1974" s="5">
        <f t="shared" si="122"/>
        <v>0.87845367221244863</v>
      </c>
    </row>
    <row r="1975" spans="1:8" x14ac:dyDescent="0.2">
      <c r="A1975" s="3">
        <v>35003</v>
      </c>
      <c r="B1975" s="8">
        <v>9.7797685703620765E-3</v>
      </c>
      <c r="C1975" s="6">
        <f t="shared" si="120"/>
        <v>-6.2587398951491685E-3</v>
      </c>
      <c r="D1975" s="7">
        <f t="shared" si="123"/>
        <v>7.4744748016335045E-5</v>
      </c>
      <c r="E1975" s="14">
        <f t="shared" si="121"/>
        <v>8.9773569933419868</v>
      </c>
      <c r="H1975" s="5">
        <f t="shared" si="122"/>
        <v>0.86455044975024475</v>
      </c>
    </row>
    <row r="1976" spans="1:8" x14ac:dyDescent="0.2">
      <c r="A1976" s="3">
        <v>35004</v>
      </c>
      <c r="B1976" s="8">
        <v>9.7068645640074214E-3</v>
      </c>
      <c r="C1976" s="6">
        <f t="shared" si="120"/>
        <v>-7.4545737795465947E-3</v>
      </c>
      <c r="D1976" s="7">
        <f t="shared" si="123"/>
        <v>7.3627071459553666E-5</v>
      </c>
      <c r="E1976" s="14">
        <f t="shared" si="121"/>
        <v>8.7617391151359136</v>
      </c>
      <c r="H1976" s="5">
        <f t="shared" si="122"/>
        <v>0.8580621857392019</v>
      </c>
    </row>
    <row r="1977" spans="1:8" x14ac:dyDescent="0.2">
      <c r="A1977" s="3">
        <v>35005</v>
      </c>
      <c r="B1977" s="8">
        <v>9.6543504171632891E-3</v>
      </c>
      <c r="C1977" s="6">
        <f t="shared" si="120"/>
        <v>-5.4100009841336677E-3</v>
      </c>
      <c r="D1977" s="7">
        <f t="shared" si="123"/>
        <v>7.3059751861380358E-5</v>
      </c>
      <c r="E1977" s="14">
        <f t="shared" si="121"/>
        <v>9.1236278131521917</v>
      </c>
      <c r="H1977" s="5">
        <f t="shared" si="122"/>
        <v>0.85474997432805089</v>
      </c>
    </row>
    <row r="1978" spans="1:8" x14ac:dyDescent="0.2">
      <c r="A1978" s="3">
        <v>35006</v>
      </c>
      <c r="B1978" s="8">
        <v>9.6340829807763685E-3</v>
      </c>
      <c r="C1978" s="6">
        <f t="shared" si="120"/>
        <v>-2.0993060652625115E-3</v>
      </c>
      <c r="D1978" s="7">
        <f t="shared" si="123"/>
        <v>7.1683848878999358E-5</v>
      </c>
      <c r="E1978" s="14">
        <f t="shared" si="121"/>
        <v>9.48176561262032</v>
      </c>
      <c r="H1978" s="5">
        <f t="shared" si="122"/>
        <v>0.8466631495405913</v>
      </c>
    </row>
    <row r="1979" spans="1:8" x14ac:dyDescent="0.2">
      <c r="A1979" s="3">
        <v>35009</v>
      </c>
      <c r="B1979" s="8">
        <v>9.6876850207223211E-3</v>
      </c>
      <c r="C1979" s="6">
        <f t="shared" si="120"/>
        <v>5.5637926363006126E-3</v>
      </c>
      <c r="D1979" s="7">
        <f t="shared" si="123"/>
        <v>6.9570059667473151E-5</v>
      </c>
      <c r="E1979" s="14">
        <f t="shared" si="121"/>
        <v>9.1282177732299328</v>
      </c>
      <c r="H1979" s="5">
        <f t="shared" si="122"/>
        <v>0.83408668414903464</v>
      </c>
    </row>
    <row r="1980" spans="1:8" x14ac:dyDescent="0.2">
      <c r="A1980" s="3">
        <v>35010</v>
      </c>
      <c r="B1980" s="8">
        <v>9.6938024436920359E-3</v>
      </c>
      <c r="C1980" s="6">
        <f t="shared" si="120"/>
        <v>6.3146385918094359E-4</v>
      </c>
      <c r="D1980" s="7">
        <f t="shared" si="123"/>
        <v>6.8356826059633437E-5</v>
      </c>
      <c r="E1980" s="14">
        <f t="shared" si="121"/>
        <v>9.584935819875156</v>
      </c>
      <c r="H1980" s="5">
        <f t="shared" si="122"/>
        <v>0.8267818700215519</v>
      </c>
    </row>
    <row r="1981" spans="1:8" x14ac:dyDescent="0.2">
      <c r="A1981" s="3">
        <v>35011</v>
      </c>
      <c r="B1981" s="8">
        <v>9.7627468317123493E-3</v>
      </c>
      <c r="C1981" s="6">
        <f t="shared" si="120"/>
        <v>7.1122130269094747E-3</v>
      </c>
      <c r="D1981" s="7">
        <f t="shared" si="123"/>
        <v>6.6221630355435386E-5</v>
      </c>
      <c r="E1981" s="14">
        <f t="shared" si="121"/>
        <v>8.8586506606378101</v>
      </c>
      <c r="H1981" s="5">
        <f t="shared" si="122"/>
        <v>0.81376673780288766</v>
      </c>
    </row>
    <row r="1982" spans="1:8" x14ac:dyDescent="0.2">
      <c r="A1982" s="3">
        <v>35012</v>
      </c>
      <c r="B1982" s="8">
        <v>9.921805842431396E-3</v>
      </c>
      <c r="C1982" s="6">
        <f t="shared" si="120"/>
        <v>1.6292444479086059E-2</v>
      </c>
      <c r="D1982" s="7">
        <f t="shared" si="123"/>
        <v>6.5730293479510031E-5</v>
      </c>
      <c r="E1982" s="14">
        <f t="shared" si="121"/>
        <v>5.5915730161624371</v>
      </c>
      <c r="H1982" s="5">
        <f t="shared" si="122"/>
        <v>0.81074221229383414</v>
      </c>
    </row>
    <row r="1983" spans="1:8" x14ac:dyDescent="0.2">
      <c r="A1983" s="3">
        <v>35013</v>
      </c>
      <c r="B1983" s="8">
        <v>9.9060442405859307E-3</v>
      </c>
      <c r="C1983" s="6">
        <f t="shared" si="120"/>
        <v>-1.588581967413596E-3</v>
      </c>
      <c r="D1983" s="7">
        <f t="shared" si="123"/>
        <v>7.200515162256994E-5</v>
      </c>
      <c r="E1983" s="14">
        <f t="shared" si="121"/>
        <v>9.5037255006906864</v>
      </c>
      <c r="H1983" s="5">
        <f t="shared" si="122"/>
        <v>0.84855849310798803</v>
      </c>
    </row>
    <row r="1984" spans="1:8" x14ac:dyDescent="0.2">
      <c r="A1984" s="3">
        <v>35017</v>
      </c>
      <c r="B1984" s="8">
        <v>9.8344909117777466E-3</v>
      </c>
      <c r="C1984" s="6">
        <f t="shared" si="120"/>
        <v>-7.2231989955207137E-3</v>
      </c>
      <c r="D1984" s="7">
        <f t="shared" si="123"/>
        <v>6.9822089249500202E-5</v>
      </c>
      <c r="E1984" s="14">
        <f t="shared" si="121"/>
        <v>8.8223094525345598</v>
      </c>
      <c r="H1984" s="5">
        <f t="shared" si="122"/>
        <v>0.83559613001437605</v>
      </c>
    </row>
    <row r="1985" spans="1:8" x14ac:dyDescent="0.2">
      <c r="A1985" s="3">
        <v>35018</v>
      </c>
      <c r="B1985" s="8">
        <v>9.908514091781024E-3</v>
      </c>
      <c r="C1985" s="6">
        <f t="shared" si="120"/>
        <v>7.5268949523993661E-3</v>
      </c>
      <c r="D1985" s="7">
        <f t="shared" si="123"/>
        <v>6.9267617499030762E-5</v>
      </c>
      <c r="E1985" s="14">
        <f t="shared" si="121"/>
        <v>8.7596306838152653</v>
      </c>
      <c r="H1985" s="5">
        <f t="shared" si="122"/>
        <v>0.83227169541581036</v>
      </c>
    </row>
    <row r="1986" spans="1:8" x14ac:dyDescent="0.2">
      <c r="A1986" s="3">
        <v>35019</v>
      </c>
      <c r="B1986" s="8">
        <v>9.7883012465884798E-3</v>
      </c>
      <c r="C1986" s="6">
        <f t="shared" si="120"/>
        <v>-1.2132277764257213E-2</v>
      </c>
      <c r="D1986" s="7">
        <f t="shared" si="123"/>
        <v>6.8871311027342077E-5</v>
      </c>
      <c r="E1986" s="14">
        <f t="shared" si="121"/>
        <v>7.4460650760257101</v>
      </c>
      <c r="H1986" s="5">
        <f t="shared" si="122"/>
        <v>0.82988740819066575</v>
      </c>
    </row>
    <row r="1987" spans="1:8" x14ac:dyDescent="0.2">
      <c r="A1987" s="3">
        <v>35020</v>
      </c>
      <c r="B1987" s="8">
        <v>9.8024709624916773E-3</v>
      </c>
      <c r="C1987" s="6">
        <f t="shared" ref="C1987:C2050" si="124">(B1987-B1986)/B1986</f>
        <v>1.4476174717381171E-3</v>
      </c>
      <c r="D1987" s="7">
        <f t="shared" si="123"/>
        <v>7.1332097877467132E-5</v>
      </c>
      <c r="E1987" s="14">
        <f t="shared" si="121"/>
        <v>9.5187861235753974</v>
      </c>
      <c r="H1987" s="5">
        <f t="shared" si="122"/>
        <v>0.84458331665660502</v>
      </c>
    </row>
    <row r="1988" spans="1:8" x14ac:dyDescent="0.2">
      <c r="A1988" s="3">
        <v>35023</v>
      </c>
      <c r="B1988" s="8">
        <v>9.8793754162658197E-3</v>
      </c>
      <c r="C1988" s="6">
        <f t="shared" si="124"/>
        <v>7.8454151069062891E-3</v>
      </c>
      <c r="D1988" s="7">
        <f t="shared" si="123"/>
        <v>6.9156735038577543E-5</v>
      </c>
      <c r="E1988" s="14">
        <f t="shared" ref="E1988:E2051" si="125">-LN(D1988)-C1988*C1988/D1988</f>
        <v>8.6891200107099706</v>
      </c>
      <c r="H1988" s="5">
        <f t="shared" si="122"/>
        <v>0.83160528520793764</v>
      </c>
    </row>
    <row r="1989" spans="1:8" x14ac:dyDescent="0.2">
      <c r="A1989" s="3">
        <v>35024</v>
      </c>
      <c r="B1989" s="8">
        <v>9.8395800990611366E-3</v>
      </c>
      <c r="C1989" s="6">
        <f t="shared" si="124"/>
        <v>-4.0281207594523062E-3</v>
      </c>
      <c r="D1989" s="7">
        <f t="shared" si="123"/>
        <v>6.8917753611407251E-5</v>
      </c>
      <c r="E1989" s="14">
        <f t="shared" si="125"/>
        <v>9.3471602097191475</v>
      </c>
      <c r="H1989" s="5">
        <f t="shared" ref="H1989:H2052" si="126">SQRT(D1989)*100</f>
        <v>0.83016717359461545</v>
      </c>
    </row>
    <row r="1990" spans="1:8" x14ac:dyDescent="0.2">
      <c r="A1990" s="3">
        <v>35025</v>
      </c>
      <c r="B1990" s="8">
        <v>9.9563899770862586E-3</v>
      </c>
      <c r="C1990" s="6">
        <f t="shared" si="124"/>
        <v>1.1871429151358574E-2</v>
      </c>
      <c r="D1990" s="7">
        <f t="shared" ref="D1990:D2053" si="127">$J$1*D1989+(1-$J$1)*C1989*C1989</f>
        <v>6.7262207633234059E-5</v>
      </c>
      <c r="E1990" s="14">
        <f t="shared" si="125"/>
        <v>7.5116666452979013</v>
      </c>
      <c r="H1990" s="5">
        <f t="shared" si="126"/>
        <v>0.82013540121881123</v>
      </c>
    </row>
    <row r="1991" spans="1:8" x14ac:dyDescent="0.2">
      <c r="A1991" s="3">
        <v>35026</v>
      </c>
      <c r="B1991" s="8">
        <v>9.9349977840153657E-3</v>
      </c>
      <c r="C1991" s="6">
        <f t="shared" si="124"/>
        <v>-2.1485893099933923E-3</v>
      </c>
      <c r="D1991" s="7">
        <f t="shared" si="127"/>
        <v>6.9576824636531694E-5</v>
      </c>
      <c r="E1991" s="14">
        <f t="shared" si="125"/>
        <v>9.5067288284088676</v>
      </c>
      <c r="H1991" s="5">
        <f t="shared" si="126"/>
        <v>0.83412723631668861</v>
      </c>
    </row>
    <row r="1992" spans="1:8" x14ac:dyDescent="0.2">
      <c r="A1992" s="3">
        <v>35027</v>
      </c>
      <c r="B1992" s="8">
        <v>9.8544729260545173E-3</v>
      </c>
      <c r="C1992" s="6">
        <f t="shared" si="124"/>
        <v>-8.1051712050108984E-3</v>
      </c>
      <c r="D1992" s="7">
        <f t="shared" si="127"/>
        <v>6.7535814298619985E-5</v>
      </c>
      <c r="E1992" s="14">
        <f t="shared" si="125"/>
        <v>8.6301271439930289</v>
      </c>
      <c r="H1992" s="5">
        <f t="shared" si="126"/>
        <v>0.82180176623453416</v>
      </c>
    </row>
    <row r="1993" spans="1:8" x14ac:dyDescent="0.2">
      <c r="A1993" s="3">
        <v>35030</v>
      </c>
      <c r="B1993" s="8">
        <v>9.8246652363690179E-3</v>
      </c>
      <c r="C1993" s="6">
        <f t="shared" si="124"/>
        <v>-3.0247878206342265E-3</v>
      </c>
      <c r="D1993" s="7">
        <f t="shared" si="127"/>
        <v>6.7477939495675231E-5</v>
      </c>
      <c r="E1993" s="14">
        <f t="shared" si="125"/>
        <v>9.4681197239959811</v>
      </c>
      <c r="H1993" s="5">
        <f t="shared" si="126"/>
        <v>0.82144956933262336</v>
      </c>
    </row>
    <row r="1994" spans="1:8" x14ac:dyDescent="0.2">
      <c r="A1994" s="3">
        <v>35031</v>
      </c>
      <c r="B1994" s="8">
        <v>9.8820058997050146E-3</v>
      </c>
      <c r="C1994" s="6">
        <f t="shared" si="124"/>
        <v>5.8363986921134607E-3</v>
      </c>
      <c r="D1994" s="7">
        <f t="shared" si="127"/>
        <v>6.5645295413149888E-5</v>
      </c>
      <c r="E1994" s="14">
        <f t="shared" si="125"/>
        <v>9.1123414848202025</v>
      </c>
      <c r="H1994" s="5">
        <f t="shared" si="126"/>
        <v>0.81021784362694627</v>
      </c>
    </row>
    <row r="1995" spans="1:8" x14ac:dyDescent="0.2">
      <c r="A1995" s="3">
        <v>35032</v>
      </c>
      <c r="B1995" s="8">
        <v>9.8564593301435407E-3</v>
      </c>
      <c r="C1995" s="6">
        <f t="shared" si="124"/>
        <v>-2.5851603227879587E-3</v>
      </c>
      <c r="D1995" s="7">
        <f t="shared" si="127"/>
        <v>6.4653018875412307E-5</v>
      </c>
      <c r="E1995" s="14">
        <f t="shared" si="125"/>
        <v>9.5431077482714812</v>
      </c>
      <c r="H1995" s="5">
        <f t="shared" si="126"/>
        <v>0.80407100977097978</v>
      </c>
    </row>
    <row r="1996" spans="1:8" x14ac:dyDescent="0.2">
      <c r="A1996" s="3">
        <v>35033</v>
      </c>
      <c r="B1996" s="8">
        <v>9.8277385159010605E-3</v>
      </c>
      <c r="C1996" s="6">
        <f t="shared" si="124"/>
        <v>-2.9139078527564834E-3</v>
      </c>
      <c r="D1996" s="7">
        <f t="shared" si="127"/>
        <v>6.2831642797779464E-5</v>
      </c>
      <c r="E1996" s="14">
        <f t="shared" si="125"/>
        <v>9.5399150752445063</v>
      </c>
      <c r="H1996" s="5">
        <f t="shared" si="126"/>
        <v>0.79266413314706907</v>
      </c>
    </row>
    <row r="1997" spans="1:8" x14ac:dyDescent="0.2">
      <c r="A1997" s="3">
        <v>35034</v>
      </c>
      <c r="B1997" s="8">
        <v>9.8843168838775811E-3</v>
      </c>
      <c r="C1997" s="6">
        <f t="shared" si="124"/>
        <v>5.7570078696109065E-3</v>
      </c>
      <c r="D1997" s="7">
        <f t="shared" si="127"/>
        <v>6.1124293074031656E-5</v>
      </c>
      <c r="E1997" s="14">
        <f t="shared" si="125"/>
        <v>9.1603758515783529</v>
      </c>
      <c r="H1997" s="5">
        <f t="shared" si="126"/>
        <v>0.78182026754255785</v>
      </c>
    </row>
    <row r="1998" spans="1:8" x14ac:dyDescent="0.2">
      <c r="A1998" s="3">
        <v>35037</v>
      </c>
      <c r="B1998" s="8">
        <v>9.8967864724397916E-3</v>
      </c>
      <c r="C1998" s="6">
        <f t="shared" si="124"/>
        <v>1.2615528932049653E-3</v>
      </c>
      <c r="D1998" s="7">
        <f t="shared" si="127"/>
        <v>6.0245144646749199E-5</v>
      </c>
      <c r="E1998" s="14">
        <f t="shared" si="125"/>
        <v>9.6906712483501956</v>
      </c>
      <c r="H1998" s="5">
        <f t="shared" si="126"/>
        <v>0.77617745810316607</v>
      </c>
    </row>
    <row r="1999" spans="1:8" x14ac:dyDescent="0.2">
      <c r="A1999" s="3">
        <v>35038</v>
      </c>
      <c r="B1999" s="8">
        <v>9.8610095098756404E-3</v>
      </c>
      <c r="C1999" s="6">
        <f t="shared" si="124"/>
        <v>-3.6150080295034698E-3</v>
      </c>
      <c r="D1999" s="7">
        <f t="shared" si="127"/>
        <v>5.8402288321738779E-5</v>
      </c>
      <c r="E1999" s="14">
        <f t="shared" si="125"/>
        <v>9.5243922830601928</v>
      </c>
      <c r="H1999" s="5">
        <f t="shared" si="126"/>
        <v>0.76421389886430868</v>
      </c>
    </row>
    <row r="2000" spans="1:8" x14ac:dyDescent="0.2">
      <c r="A2000" s="3">
        <v>35039</v>
      </c>
      <c r="B2000" s="8">
        <v>9.8652409550314922E-3</v>
      </c>
      <c r="C2000" s="6">
        <f t="shared" si="124"/>
        <v>4.2910871869802648E-4</v>
      </c>
      <c r="D2000" s="7">
        <f t="shared" si="127"/>
        <v>5.6977925330898744E-5</v>
      </c>
      <c r="E2000" s="14">
        <f t="shared" si="125"/>
        <v>9.7696149623053117</v>
      </c>
      <c r="H2000" s="5">
        <f t="shared" si="126"/>
        <v>0.75483723630262667</v>
      </c>
    </row>
    <row r="2001" spans="1:8" x14ac:dyDescent="0.2">
      <c r="A2001" s="3">
        <v>35040</v>
      </c>
      <c r="B2001" s="8">
        <v>9.8582285881321247E-3</v>
      </c>
      <c r="C2001" s="6">
        <f t="shared" si="124"/>
        <v>-7.1081557270945446E-4</v>
      </c>
      <c r="D2001" s="7">
        <f t="shared" si="127"/>
        <v>5.5193503822457656E-5</v>
      </c>
      <c r="E2001" s="14">
        <f t="shared" si="125"/>
        <v>9.7955109799231259</v>
      </c>
      <c r="H2001" s="5">
        <f t="shared" si="126"/>
        <v>0.74292330574870002</v>
      </c>
    </row>
    <row r="2002" spans="1:8" x14ac:dyDescent="0.2">
      <c r="A2002" s="3">
        <v>35041</v>
      </c>
      <c r="B2002" s="8">
        <v>9.9076833611979366E-3</v>
      </c>
      <c r="C2002" s="6">
        <f t="shared" si="124"/>
        <v>5.0165983293741275E-3</v>
      </c>
      <c r="D2002" s="7">
        <f t="shared" si="127"/>
        <v>5.3475237108241331E-5</v>
      </c>
      <c r="E2002" s="14">
        <f t="shared" si="125"/>
        <v>9.3656766803823359</v>
      </c>
      <c r="H2002" s="5">
        <f t="shared" si="126"/>
        <v>0.73126764668103106</v>
      </c>
    </row>
    <row r="2003" spans="1:8" x14ac:dyDescent="0.2">
      <c r="A2003" s="3">
        <v>35044</v>
      </c>
      <c r="B2003" s="8">
        <v>9.8934550989345522E-3</v>
      </c>
      <c r="C2003" s="6">
        <f t="shared" si="124"/>
        <v>-1.4360836680658812E-3</v>
      </c>
      <c r="D2003" s="7">
        <f t="shared" si="127"/>
        <v>5.2585788651734852E-5</v>
      </c>
      <c r="E2003" s="14">
        <f t="shared" si="125"/>
        <v>9.8138461420002656</v>
      </c>
      <c r="H2003" s="5">
        <f t="shared" si="126"/>
        <v>0.72516059360485696</v>
      </c>
    </row>
    <row r="2004" spans="1:8" x14ac:dyDescent="0.2">
      <c r="A2004" s="3">
        <v>35045</v>
      </c>
      <c r="B2004" s="8">
        <v>9.8242811501597447E-3</v>
      </c>
      <c r="C2004" s="6">
        <f t="shared" si="124"/>
        <v>-6.9918898992382319E-3</v>
      </c>
      <c r="D2004" s="7">
        <f t="shared" si="127"/>
        <v>5.0998376834250919E-5</v>
      </c>
      <c r="E2004" s="14">
        <f t="shared" si="125"/>
        <v>8.925126942462752</v>
      </c>
      <c r="H2004" s="5">
        <f t="shared" si="126"/>
        <v>0.71413147833050272</v>
      </c>
    </row>
    <row r="2005" spans="1:8" x14ac:dyDescent="0.2">
      <c r="A2005" s="3">
        <v>35046</v>
      </c>
      <c r="B2005" s="8">
        <v>9.8314198517657318E-3</v>
      </c>
      <c r="C2005" s="6">
        <f t="shared" si="124"/>
        <v>7.2663856997527557E-4</v>
      </c>
      <c r="D2005" s="7">
        <f t="shared" si="127"/>
        <v>5.0932023894900909E-5</v>
      </c>
      <c r="E2005" s="14">
        <f t="shared" si="125"/>
        <v>9.8746518495301476</v>
      </c>
      <c r="H2005" s="5">
        <f t="shared" si="126"/>
        <v>0.71366675623081188</v>
      </c>
    </row>
    <row r="2006" spans="1:8" x14ac:dyDescent="0.2">
      <c r="A2006" s="3">
        <v>35047</v>
      </c>
      <c r="B2006" s="8">
        <v>9.8530053849512442E-3</v>
      </c>
      <c r="C2006" s="6">
        <f t="shared" si="124"/>
        <v>2.1955662062011962E-3</v>
      </c>
      <c r="D2006" s="7">
        <f t="shared" si="127"/>
        <v>4.934836455008004E-5</v>
      </c>
      <c r="E2006" s="14">
        <f t="shared" si="125"/>
        <v>9.8189226351459045</v>
      </c>
      <c r="H2006" s="5">
        <f t="shared" si="126"/>
        <v>0.70248391120423559</v>
      </c>
    </row>
    <row r="2007" spans="1:8" x14ac:dyDescent="0.2">
      <c r="A2007" s="3">
        <v>35048</v>
      </c>
      <c r="B2007" s="8">
        <v>9.7868005530088037E-3</v>
      </c>
      <c r="C2007" s="6">
        <f t="shared" si="124"/>
        <v>-6.7192525890178581E-3</v>
      </c>
      <c r="D2007" s="7">
        <f t="shared" si="127"/>
        <v>4.7949330285811448E-5</v>
      </c>
      <c r="E2007" s="14">
        <f t="shared" si="125"/>
        <v>9.0037810323640208</v>
      </c>
      <c r="H2007" s="5">
        <f t="shared" si="126"/>
        <v>0.69245454930855532</v>
      </c>
    </row>
    <row r="2008" spans="1:8" x14ac:dyDescent="0.2">
      <c r="A2008" s="3">
        <v>35051</v>
      </c>
      <c r="B2008" s="8">
        <v>9.8408314557744021E-3</v>
      </c>
      <c r="C2008" s="6">
        <f t="shared" si="124"/>
        <v>5.5207932840715193E-3</v>
      </c>
      <c r="D2008" s="7">
        <f t="shared" si="127"/>
        <v>4.7861325596923529E-5</v>
      </c>
      <c r="E2008" s="14">
        <f t="shared" si="125"/>
        <v>9.3103804985855874</v>
      </c>
      <c r="H2008" s="5">
        <f t="shared" si="126"/>
        <v>0.69181880284452757</v>
      </c>
    </row>
    <row r="2009" spans="1:8" x14ac:dyDescent="0.2">
      <c r="A2009" s="3">
        <v>35052</v>
      </c>
      <c r="B2009" s="8">
        <v>9.8205854579792255E-3</v>
      </c>
      <c r="C2009" s="6">
        <f t="shared" si="124"/>
        <v>-2.0573462604419196E-3</v>
      </c>
      <c r="D2009" s="7">
        <f t="shared" si="127"/>
        <v>4.7315189966779723E-5</v>
      </c>
      <c r="E2009" s="14">
        <f t="shared" si="125"/>
        <v>9.8692222008351091</v>
      </c>
      <c r="H2009" s="5">
        <f t="shared" si="126"/>
        <v>0.68786037803306943</v>
      </c>
    </row>
    <row r="2010" spans="1:8" x14ac:dyDescent="0.2">
      <c r="A2010" s="3">
        <v>35053</v>
      </c>
      <c r="B2010" s="8">
        <v>9.8090849242922981E-3</v>
      </c>
      <c r="C2010" s="6">
        <f t="shared" si="124"/>
        <v>-1.1710639590823131E-3</v>
      </c>
      <c r="D2010" s="7">
        <f t="shared" si="127"/>
        <v>4.5961567196157984E-5</v>
      </c>
      <c r="E2010" s="14">
        <f t="shared" si="125"/>
        <v>9.957867233703098</v>
      </c>
      <c r="H2010" s="5">
        <f t="shared" si="126"/>
        <v>0.67794960871850929</v>
      </c>
    </row>
    <row r="2011" spans="1:8" x14ac:dyDescent="0.2">
      <c r="A2011" s="3">
        <v>35054</v>
      </c>
      <c r="B2011" s="8">
        <v>9.8273962541314732E-3</v>
      </c>
      <c r="C2011" s="6">
        <f t="shared" si="124"/>
        <v>1.8667724849467759E-3</v>
      </c>
      <c r="D2011" s="7">
        <f t="shared" si="127"/>
        <v>4.4560574792264594E-5</v>
      </c>
      <c r="E2011" s="14">
        <f t="shared" si="125"/>
        <v>9.9404565173779247</v>
      </c>
      <c r="H2011" s="5">
        <f t="shared" si="126"/>
        <v>0.66753707606592605</v>
      </c>
    </row>
    <row r="2012" spans="1:8" x14ac:dyDescent="0.2">
      <c r="A2012" s="3">
        <v>35055</v>
      </c>
      <c r="B2012" s="8">
        <v>9.7484046064695955E-3</v>
      </c>
      <c r="C2012" s="6">
        <f t="shared" si="124"/>
        <v>-8.0379019649960033E-3</v>
      </c>
      <c r="D2012" s="7">
        <f t="shared" si="127"/>
        <v>4.3270003689833491E-5</v>
      </c>
      <c r="E2012" s="14">
        <f t="shared" si="125"/>
        <v>8.5549179743928825</v>
      </c>
      <c r="H2012" s="5">
        <f t="shared" si="126"/>
        <v>0.6577993895545472</v>
      </c>
    </row>
    <row r="2013" spans="1:8" x14ac:dyDescent="0.2">
      <c r="A2013" s="3">
        <v>35060</v>
      </c>
      <c r="B2013" s="8">
        <v>9.7315189407870557E-3</v>
      </c>
      <c r="C2013" s="6">
        <f t="shared" si="124"/>
        <v>-1.7321465782548175E-3</v>
      </c>
      <c r="D2013" s="7">
        <f t="shared" si="127"/>
        <v>4.3940424581291562E-5</v>
      </c>
      <c r="E2013" s="14">
        <f t="shared" si="125"/>
        <v>9.9643940172567724</v>
      </c>
      <c r="H2013" s="5">
        <f t="shared" si="126"/>
        <v>0.66287573934555455</v>
      </c>
    </row>
    <row r="2014" spans="1:8" x14ac:dyDescent="0.2">
      <c r="A2014" s="3">
        <v>35061</v>
      </c>
      <c r="B2014" s="8">
        <v>9.7302858822664803E-3</v>
      </c>
      <c r="C2014" s="6">
        <f t="shared" si="124"/>
        <v>-1.2670771418912762E-4</v>
      </c>
      <c r="D2014" s="7">
        <f t="shared" si="127"/>
        <v>4.2654115271121155E-5</v>
      </c>
      <c r="E2014" s="14">
        <f t="shared" si="125"/>
        <v>10.062010403171795</v>
      </c>
      <c r="H2014" s="5">
        <f t="shared" si="126"/>
        <v>0.65310118106707749</v>
      </c>
    </row>
    <row r="2015" spans="1:8" x14ac:dyDescent="0.2">
      <c r="A2015" s="3">
        <v>35062</v>
      </c>
      <c r="B2015" s="8">
        <v>9.68356284793437E-3</v>
      </c>
      <c r="C2015" s="6">
        <f t="shared" si="124"/>
        <v>-4.8018151673491329E-3</v>
      </c>
      <c r="D2015" s="7">
        <f t="shared" si="127"/>
        <v>4.131445699665618E-5</v>
      </c>
      <c r="E2015" s="14">
        <f t="shared" si="125"/>
        <v>9.5362021747575199</v>
      </c>
      <c r="H2015" s="5">
        <f t="shared" si="126"/>
        <v>0.64276323009842573</v>
      </c>
    </row>
    <row r="2016" spans="1:8" x14ac:dyDescent="0.2">
      <c r="A2016" s="3">
        <v>35066</v>
      </c>
      <c r="B2016" s="8">
        <v>9.6241709653647756E-3</v>
      </c>
      <c r="C2016" s="6">
        <f t="shared" si="124"/>
        <v>-6.1332676311656826E-3</v>
      </c>
      <c r="D2016" s="7">
        <f t="shared" si="127"/>
        <v>4.0740833841417808E-5</v>
      </c>
      <c r="E2016" s="14">
        <f t="shared" si="125"/>
        <v>9.1849561176378529</v>
      </c>
      <c r="H2016" s="5">
        <f t="shared" si="126"/>
        <v>0.63828546780745221</v>
      </c>
    </row>
    <row r="2017" spans="1:8" x14ac:dyDescent="0.2">
      <c r="A2017" s="3">
        <v>35067</v>
      </c>
      <c r="B2017" s="8">
        <v>9.5822550831792964E-3</v>
      </c>
      <c r="C2017" s="6">
        <f t="shared" si="124"/>
        <v>-4.3552719851221488E-3</v>
      </c>
      <c r="D2017" s="7">
        <f t="shared" si="127"/>
        <v>4.0642684264662477E-5</v>
      </c>
      <c r="E2017" s="14">
        <f t="shared" si="125"/>
        <v>9.6439805533123799</v>
      </c>
      <c r="H2017" s="5">
        <f t="shared" si="126"/>
        <v>0.63751615089080271</v>
      </c>
    </row>
    <row r="2018" spans="1:8" x14ac:dyDescent="0.2">
      <c r="A2018" s="3">
        <v>35068</v>
      </c>
      <c r="B2018" s="8">
        <v>9.4031614714137988E-3</v>
      </c>
      <c r="C2018" s="6">
        <f t="shared" si="124"/>
        <v>-1.869013193771879E-2</v>
      </c>
      <c r="D2018" s="7">
        <f t="shared" si="127"/>
        <v>3.9961693105129103E-5</v>
      </c>
      <c r="E2018" s="14">
        <f t="shared" si="125"/>
        <v>1.3861920442695475</v>
      </c>
      <c r="H2018" s="5">
        <f t="shared" si="126"/>
        <v>0.63215261689823843</v>
      </c>
    </row>
    <row r="2019" spans="1:8" x14ac:dyDescent="0.2">
      <c r="A2019" s="3">
        <v>35069</v>
      </c>
      <c r="B2019" s="8">
        <v>9.5136330140014741E-3</v>
      </c>
      <c r="C2019" s="6">
        <f t="shared" si="124"/>
        <v>1.1748340483518841E-2</v>
      </c>
      <c r="D2019" s="7">
        <f t="shared" si="127"/>
        <v>4.9681548881593863E-5</v>
      </c>
      <c r="E2019" s="14">
        <f t="shared" si="125"/>
        <v>7.1317126709302254</v>
      </c>
      <c r="H2019" s="5">
        <f t="shared" si="126"/>
        <v>0.70485139484570691</v>
      </c>
    </row>
    <row r="2020" spans="1:8" x14ac:dyDescent="0.2">
      <c r="A2020" s="3">
        <v>35072</v>
      </c>
      <c r="B2020" s="8">
        <v>9.4951128095833014E-3</v>
      </c>
      <c r="C2020" s="6">
        <f t="shared" si="124"/>
        <v>-1.9467015798187684E-3</v>
      </c>
      <c r="D2020" s="7">
        <f t="shared" si="127"/>
        <v>5.2457191819614266E-5</v>
      </c>
      <c r="E2020" s="14">
        <f t="shared" si="125"/>
        <v>9.7832704555091787</v>
      </c>
      <c r="H2020" s="5">
        <f t="shared" si="126"/>
        <v>0.72427337255772606</v>
      </c>
    </row>
    <row r="2021" spans="1:8" x14ac:dyDescent="0.2">
      <c r="A2021" s="3">
        <v>35073</v>
      </c>
      <c r="B2021" s="8">
        <v>9.5350033056637046E-3</v>
      </c>
      <c r="C2021" s="6">
        <f t="shared" si="124"/>
        <v>4.201160837198503E-3</v>
      </c>
      <c r="D2021" s="7">
        <f t="shared" si="127"/>
        <v>5.0928091330311821E-5</v>
      </c>
      <c r="E2021" s="14">
        <f t="shared" si="125"/>
        <v>9.5385336743353761</v>
      </c>
      <c r="H2021" s="5">
        <f t="shared" si="126"/>
        <v>0.71363920387203938</v>
      </c>
    </row>
    <row r="2022" spans="1:8" x14ac:dyDescent="0.2">
      <c r="A2022" s="3">
        <v>35074</v>
      </c>
      <c r="B2022" s="8">
        <v>9.50392027551843E-3</v>
      </c>
      <c r="C2022" s="6">
        <f t="shared" si="124"/>
        <v>-3.2598866669308431E-3</v>
      </c>
      <c r="D2022" s="7">
        <f t="shared" si="127"/>
        <v>4.9882509010443042E-5</v>
      </c>
      <c r="E2022" s="14">
        <f t="shared" si="125"/>
        <v>9.6928023153710541</v>
      </c>
      <c r="H2022" s="5">
        <f t="shared" si="126"/>
        <v>0.70627550580805964</v>
      </c>
    </row>
    <row r="2023" spans="1:8" x14ac:dyDescent="0.2">
      <c r="A2023" s="3">
        <v>35075</v>
      </c>
      <c r="B2023" s="8">
        <v>9.5457875457875454E-3</v>
      </c>
      <c r="C2023" s="6">
        <f t="shared" si="124"/>
        <v>4.4052632024874118E-3</v>
      </c>
      <c r="D2023" s="7">
        <f t="shared" si="127"/>
        <v>4.8649123789772251E-5</v>
      </c>
      <c r="E2023" s="14">
        <f t="shared" si="125"/>
        <v>9.5319724761753299</v>
      </c>
      <c r="H2023" s="5">
        <f t="shared" si="126"/>
        <v>0.69748923855334322</v>
      </c>
    </row>
    <row r="2024" spans="1:8" x14ac:dyDescent="0.2">
      <c r="A2024" s="3">
        <v>35076</v>
      </c>
      <c r="B2024" s="8">
        <v>9.5126247798003518E-3</v>
      </c>
      <c r="C2024" s="6">
        <f t="shared" si="124"/>
        <v>-3.4740733363406943E-3</v>
      </c>
      <c r="D2024" s="7">
        <f t="shared" si="127"/>
        <v>4.7730335935011856E-5</v>
      </c>
      <c r="E2024" s="14">
        <f t="shared" si="125"/>
        <v>9.6970814444423254</v>
      </c>
      <c r="H2024" s="5">
        <f t="shared" si="126"/>
        <v>0.69087144922200872</v>
      </c>
    </row>
    <row r="2025" spans="1:8" x14ac:dyDescent="0.2">
      <c r="A2025" s="3">
        <v>35079</v>
      </c>
      <c r="B2025" s="8">
        <v>9.5087976539589437E-3</v>
      </c>
      <c r="C2025" s="6">
        <f t="shared" si="124"/>
        <v>-4.0232069801963185E-4</v>
      </c>
      <c r="D2025" s="7">
        <f t="shared" si="127"/>
        <v>4.6609887333044932E-5</v>
      </c>
      <c r="E2025" s="14">
        <f t="shared" si="125"/>
        <v>9.9702251693513091</v>
      </c>
      <c r="H2025" s="5">
        <f t="shared" si="126"/>
        <v>0.68271434240863094</v>
      </c>
    </row>
    <row r="2026" spans="1:8" x14ac:dyDescent="0.2">
      <c r="A2026" s="3">
        <v>35080</v>
      </c>
      <c r="B2026" s="8">
        <v>9.446802283038196E-3</v>
      </c>
      <c r="C2026" s="6">
        <f t="shared" si="124"/>
        <v>-6.5197907429375371E-3</v>
      </c>
      <c r="D2026" s="7">
        <f t="shared" si="127"/>
        <v>4.5150522602970142E-5</v>
      </c>
      <c r="E2026" s="14">
        <f t="shared" si="125"/>
        <v>9.0640429377062794</v>
      </c>
      <c r="H2026" s="5">
        <f t="shared" si="126"/>
        <v>0.67194138585869334</v>
      </c>
    </row>
    <row r="2027" spans="1:8" x14ac:dyDescent="0.2">
      <c r="A2027" s="3">
        <v>35081</v>
      </c>
      <c r="B2027" s="8">
        <v>9.4907576532476078E-3</v>
      </c>
      <c r="C2027" s="6">
        <f t="shared" si="124"/>
        <v>4.6529364003239457E-3</v>
      </c>
      <c r="D2027" s="7">
        <f t="shared" si="127"/>
        <v>4.5067486049751073E-5</v>
      </c>
      <c r="E2027" s="14">
        <f t="shared" si="125"/>
        <v>9.5269628849371095</v>
      </c>
      <c r="H2027" s="5">
        <f t="shared" si="126"/>
        <v>0.67132321611687962</v>
      </c>
    </row>
    <row r="2028" spans="1:8" x14ac:dyDescent="0.2">
      <c r="A2028" s="3">
        <v>35082</v>
      </c>
      <c r="B2028" s="8">
        <v>9.4822528600762689E-3</v>
      </c>
      <c r="C2028" s="6">
        <f t="shared" si="124"/>
        <v>-8.9611319581304495E-4</v>
      </c>
      <c r="D2028" s="7">
        <f t="shared" si="127"/>
        <v>4.4331719140968915E-5</v>
      </c>
      <c r="E2028" s="14">
        <f t="shared" si="125"/>
        <v>10.005696262533395</v>
      </c>
      <c r="H2028" s="5">
        <f t="shared" si="126"/>
        <v>0.66582069013337908</v>
      </c>
    </row>
    <row r="2029" spans="1:8" x14ac:dyDescent="0.2">
      <c r="A2029" s="3">
        <v>35083</v>
      </c>
      <c r="B2029" s="8">
        <v>9.4871794871794878E-3</v>
      </c>
      <c r="C2029" s="6">
        <f t="shared" si="124"/>
        <v>5.195629325560158E-4</v>
      </c>
      <c r="D2029" s="7">
        <f t="shared" si="127"/>
        <v>4.2964077580225119E-5</v>
      </c>
      <c r="E2029" s="14">
        <f t="shared" si="125"/>
        <v>10.048863142029225</v>
      </c>
      <c r="H2029" s="5">
        <f t="shared" si="126"/>
        <v>0.65546988931777117</v>
      </c>
    </row>
    <row r="2030" spans="1:8" x14ac:dyDescent="0.2">
      <c r="A2030" s="3">
        <v>35086</v>
      </c>
      <c r="B2030" s="8">
        <v>9.4615328413823335E-3</v>
      </c>
      <c r="C2030" s="6">
        <f t="shared" si="124"/>
        <v>-2.703295097537885E-3</v>
      </c>
      <c r="D2030" s="7">
        <f t="shared" si="127"/>
        <v>4.1622657577724859E-5</v>
      </c>
      <c r="E2030" s="14">
        <f t="shared" si="125"/>
        <v>9.9112931373104605</v>
      </c>
      <c r="H2030" s="5">
        <f t="shared" si="126"/>
        <v>0.64515624136890171</v>
      </c>
    </row>
    <row r="2031" spans="1:8" x14ac:dyDescent="0.2">
      <c r="A2031" s="3">
        <v>35087</v>
      </c>
      <c r="B2031" s="8">
        <v>9.4529540481400436E-3</v>
      </c>
      <c r="C2031" s="6">
        <f t="shared" si="124"/>
        <v>-9.0670226337623771E-4</v>
      </c>
      <c r="D2031" s="7">
        <f t="shared" si="127"/>
        <v>4.0544508699517789E-5</v>
      </c>
      <c r="E2031" s="14">
        <f t="shared" si="125"/>
        <v>10.092833503233877</v>
      </c>
      <c r="H2031" s="5">
        <f t="shared" si="126"/>
        <v>0.63674570041357781</v>
      </c>
    </row>
    <row r="2032" spans="1:8" x14ac:dyDescent="0.2">
      <c r="A2032" s="3">
        <v>35088</v>
      </c>
      <c r="B2032" s="8">
        <v>9.35629835060575E-3</v>
      </c>
      <c r="C2032" s="6">
        <f t="shared" si="124"/>
        <v>-1.0224919854900958E-2</v>
      </c>
      <c r="D2032" s="7">
        <f t="shared" si="127"/>
        <v>3.9296458461900873E-5</v>
      </c>
      <c r="E2032" s="14">
        <f t="shared" si="125"/>
        <v>7.4838568616865393</v>
      </c>
      <c r="H2032" s="5">
        <f t="shared" si="126"/>
        <v>0.62686887354454657</v>
      </c>
    </row>
    <row r="2033" spans="1:8" x14ac:dyDescent="0.2">
      <c r="A2033" s="3">
        <v>35089</v>
      </c>
      <c r="B2033" s="8">
        <v>9.3550261475886121E-3</v>
      </c>
      <c r="C2033" s="6">
        <f t="shared" si="124"/>
        <v>-1.3597289969441133E-4</v>
      </c>
      <c r="D2033" s="7">
        <f t="shared" si="127"/>
        <v>4.1346647603354447E-5</v>
      </c>
      <c r="E2033" s="14">
        <f t="shared" si="125"/>
        <v>10.093072051948852</v>
      </c>
      <c r="H2033" s="5">
        <f t="shared" si="126"/>
        <v>0.64301358930705688</v>
      </c>
    </row>
    <row r="2034" spans="1:8" x14ac:dyDescent="0.2">
      <c r="A2034" s="3">
        <v>35090</v>
      </c>
      <c r="B2034" s="8">
        <v>9.3842703132913687E-3</v>
      </c>
      <c r="C2034" s="6">
        <f t="shared" si="124"/>
        <v>3.1260378369219856E-3</v>
      </c>
      <c r="D2034" s="7">
        <f t="shared" si="127"/>
        <v>4.0048145523657103E-5</v>
      </c>
      <c r="E2034" s="14">
        <f t="shared" si="125"/>
        <v>9.8814190742696191</v>
      </c>
      <c r="H2034" s="5">
        <f t="shared" si="126"/>
        <v>0.63283604135397586</v>
      </c>
    </row>
    <row r="2035" spans="1:8" x14ac:dyDescent="0.2">
      <c r="A2035" s="3">
        <v>35093</v>
      </c>
      <c r="B2035" s="8">
        <v>9.3673085275807148E-3</v>
      </c>
      <c r="C2035" s="6">
        <f t="shared" si="124"/>
        <v>-1.8074698558746909E-3</v>
      </c>
      <c r="D2035" s="7">
        <f t="shared" si="127"/>
        <v>3.9096893574692064E-5</v>
      </c>
      <c r="E2035" s="14">
        <f t="shared" si="125"/>
        <v>10.065907264759597</v>
      </c>
      <c r="H2035" s="5">
        <f t="shared" si="126"/>
        <v>0.6252750880587844</v>
      </c>
    </row>
    <row r="2036" spans="1:8" x14ac:dyDescent="0.2">
      <c r="A2036" s="3">
        <v>35094</v>
      </c>
      <c r="B2036" s="8">
        <v>9.3232645948300909E-3</v>
      </c>
      <c r="C2036" s="6">
        <f t="shared" si="124"/>
        <v>-4.7018770248618046E-3</v>
      </c>
      <c r="D2036" s="7">
        <f t="shared" si="127"/>
        <v>3.7971141522474694E-5</v>
      </c>
      <c r="E2036" s="14">
        <f t="shared" si="125"/>
        <v>9.596461762273842</v>
      </c>
      <c r="H2036" s="5">
        <f t="shared" si="126"/>
        <v>0.61620728267746638</v>
      </c>
    </row>
    <row r="2037" spans="1:8" x14ac:dyDescent="0.2">
      <c r="A2037" s="3">
        <v>35095</v>
      </c>
      <c r="B2037" s="8">
        <v>9.3502146547333187E-3</v>
      </c>
      <c r="C2037" s="6">
        <f t="shared" si="124"/>
        <v>2.8906248051966715E-3</v>
      </c>
      <c r="D2037" s="7">
        <f t="shared" si="127"/>
        <v>3.7472721548854726E-5</v>
      </c>
      <c r="E2037" s="14">
        <f t="shared" si="125"/>
        <v>9.9689161325016435</v>
      </c>
      <c r="H2037" s="5">
        <f t="shared" si="126"/>
        <v>0.61214966755569444</v>
      </c>
    </row>
    <row r="2038" spans="1:8" x14ac:dyDescent="0.2">
      <c r="A2038" s="3">
        <v>35096</v>
      </c>
      <c r="B2038" s="8">
        <v>9.3397393899686976E-3</v>
      </c>
      <c r="C2038" s="6">
        <f t="shared" si="124"/>
        <v>-1.1203234526084608E-3</v>
      </c>
      <c r="D2038" s="7">
        <f t="shared" si="127"/>
        <v>3.6557885304067417E-5</v>
      </c>
      <c r="E2038" s="14">
        <f t="shared" si="125"/>
        <v>10.182281126361119</v>
      </c>
      <c r="H2038" s="5">
        <f t="shared" si="126"/>
        <v>0.60463117107925735</v>
      </c>
    </row>
    <row r="2039" spans="1:8" x14ac:dyDescent="0.2">
      <c r="A2039" s="3">
        <v>35097</v>
      </c>
      <c r="B2039" s="8">
        <v>9.3772733886221451E-3</v>
      </c>
      <c r="C2039" s="6">
        <f t="shared" si="124"/>
        <v>4.0187415393796383E-3</v>
      </c>
      <c r="D2039" s="7">
        <f t="shared" si="127"/>
        <v>3.5448697058535137E-5</v>
      </c>
      <c r="E2039" s="14">
        <f t="shared" si="125"/>
        <v>9.7918280889125811</v>
      </c>
      <c r="H2039" s="5">
        <f t="shared" si="126"/>
        <v>0.59538808401357124</v>
      </c>
    </row>
    <row r="2040" spans="1:8" x14ac:dyDescent="0.2">
      <c r="A2040" s="3">
        <v>35100</v>
      </c>
      <c r="B2040" s="8">
        <v>9.5238095238095247E-3</v>
      </c>
      <c r="C2040" s="6">
        <f t="shared" si="124"/>
        <v>1.5626731685692161E-2</v>
      </c>
      <c r="D2040" s="7">
        <f t="shared" si="127"/>
        <v>3.484235429649497E-5</v>
      </c>
      <c r="E2040" s="14">
        <f t="shared" si="125"/>
        <v>3.2561164735896737</v>
      </c>
      <c r="H2040" s="5">
        <f t="shared" si="126"/>
        <v>0.5902741252714282</v>
      </c>
    </row>
    <row r="2041" spans="1:8" x14ac:dyDescent="0.2">
      <c r="A2041" s="3">
        <v>35101</v>
      </c>
      <c r="B2041" s="8">
        <v>9.4794321077539146E-3</v>
      </c>
      <c r="C2041" s="6">
        <f t="shared" si="124"/>
        <v>-4.6596286858390564E-3</v>
      </c>
      <c r="D2041" s="7">
        <f t="shared" si="127"/>
        <v>4.1420061097373762E-5</v>
      </c>
      <c r="E2041" s="14">
        <f t="shared" si="125"/>
        <v>9.5675514204816743</v>
      </c>
      <c r="H2041" s="5">
        <f t="shared" si="126"/>
        <v>0.64358419105330544</v>
      </c>
    </row>
    <row r="2042" spans="1:8" x14ac:dyDescent="0.2">
      <c r="A2042" s="3">
        <v>35102</v>
      </c>
      <c r="B2042" s="8">
        <v>9.4223588842521425E-3</v>
      </c>
      <c r="C2042" s="6">
        <f t="shared" si="124"/>
        <v>-6.0207428939849485E-3</v>
      </c>
      <c r="D2042" s="7">
        <f t="shared" si="127"/>
        <v>4.0800851874674441E-5</v>
      </c>
      <c r="E2042" s="14">
        <f t="shared" si="125"/>
        <v>9.2183618094760913</v>
      </c>
      <c r="H2042" s="5">
        <f t="shared" si="126"/>
        <v>0.63875544517972171</v>
      </c>
    </row>
    <row r="2043" spans="1:8" x14ac:dyDescent="0.2">
      <c r="A2043" s="3">
        <v>35103</v>
      </c>
      <c r="B2043" s="8">
        <v>9.3610806863818913E-3</v>
      </c>
      <c r="C2043" s="6">
        <f t="shared" si="124"/>
        <v>-6.5034879930828274E-3</v>
      </c>
      <c r="D2043" s="7">
        <f t="shared" si="127"/>
        <v>4.0657846686562015E-5</v>
      </c>
      <c r="E2043" s="14">
        <f t="shared" si="125"/>
        <v>9.0700433507324814</v>
      </c>
      <c r="H2043" s="5">
        <f t="shared" si="126"/>
        <v>0.63763505774511819</v>
      </c>
    </row>
    <row r="2044" spans="1:8" x14ac:dyDescent="0.2">
      <c r="A2044" s="3">
        <v>35104</v>
      </c>
      <c r="B2044" s="8">
        <v>9.3360542234531014E-3</v>
      </c>
      <c r="C2044" s="6">
        <f t="shared" si="124"/>
        <v>-2.6734587348656671E-3</v>
      </c>
      <c r="D2044" s="7">
        <f t="shared" si="127"/>
        <v>4.0709296095408798E-5</v>
      </c>
      <c r="E2044" s="14">
        <f t="shared" si="125"/>
        <v>9.9334828460080988</v>
      </c>
      <c r="H2044" s="5">
        <f t="shared" si="126"/>
        <v>0.63803836949989767</v>
      </c>
    </row>
    <row r="2045" spans="1:8" x14ac:dyDescent="0.2">
      <c r="A2045" s="3">
        <v>35107</v>
      </c>
      <c r="B2045" s="8">
        <v>9.3763660206906598E-3</v>
      </c>
      <c r="C2045" s="6">
        <f t="shared" si="124"/>
        <v>4.3178623723383229E-3</v>
      </c>
      <c r="D2045" s="7">
        <f t="shared" si="127"/>
        <v>3.9654804028890576E-5</v>
      </c>
      <c r="E2045" s="14">
        <f t="shared" si="125"/>
        <v>9.6651426726231158</v>
      </c>
      <c r="H2045" s="5">
        <f t="shared" si="126"/>
        <v>0.62972060494230753</v>
      </c>
    </row>
    <row r="2046" spans="1:8" x14ac:dyDescent="0.2">
      <c r="A2046" s="3">
        <v>35108</v>
      </c>
      <c r="B2046" s="8">
        <v>9.3513119533527693E-3</v>
      </c>
      <c r="C2046" s="6">
        <f t="shared" si="124"/>
        <v>-2.6720445087792177E-3</v>
      </c>
      <c r="D2046" s="7">
        <f t="shared" si="127"/>
        <v>3.899465711690745E-5</v>
      </c>
      <c r="E2046" s="14">
        <f t="shared" si="125"/>
        <v>9.968988479116593</v>
      </c>
      <c r="H2046" s="5">
        <f t="shared" si="126"/>
        <v>0.62445702107436873</v>
      </c>
    </row>
    <row r="2047" spans="1:8" x14ac:dyDescent="0.2">
      <c r="A2047" s="3">
        <v>35109</v>
      </c>
      <c r="B2047" s="8">
        <v>9.3711467324290986E-3</v>
      </c>
      <c r="C2047" s="6">
        <f t="shared" si="124"/>
        <v>2.1210691264788636E-3</v>
      </c>
      <c r="D2047" s="7">
        <f t="shared" si="127"/>
        <v>3.7993800295299242E-5</v>
      </c>
      <c r="E2047" s="14">
        <f t="shared" si="125"/>
        <v>10.059675236389088</v>
      </c>
      <c r="H2047" s="5">
        <f t="shared" si="126"/>
        <v>0.61639111200032115</v>
      </c>
    </row>
    <row r="2048" spans="1:8" x14ac:dyDescent="0.2">
      <c r="A2048" s="3">
        <v>35110</v>
      </c>
      <c r="B2048" s="8">
        <v>9.4146659897004423E-3</v>
      </c>
      <c r="C2048" s="6">
        <f t="shared" si="124"/>
        <v>4.6439628482973306E-3</v>
      </c>
      <c r="D2048" s="7">
        <f t="shared" si="127"/>
        <v>3.6941414844005357E-5</v>
      </c>
      <c r="E2048" s="14">
        <f t="shared" si="125"/>
        <v>9.6223774736204533</v>
      </c>
      <c r="H2048" s="5">
        <f t="shared" si="126"/>
        <v>0.60779449523671536</v>
      </c>
    </row>
    <row r="2049" spans="1:8" x14ac:dyDescent="0.2">
      <c r="A2049" s="3">
        <v>35111</v>
      </c>
      <c r="B2049" s="8">
        <v>9.495548961424332E-3</v>
      </c>
      <c r="C2049" s="6">
        <f t="shared" si="124"/>
        <v>8.5911674203179317E-3</v>
      </c>
      <c r="D2049" s="7">
        <f t="shared" si="127"/>
        <v>3.6458342260683339E-5</v>
      </c>
      <c r="E2049" s="14">
        <f t="shared" si="125"/>
        <v>8.1948884288586186</v>
      </c>
      <c r="H2049" s="5">
        <f t="shared" si="126"/>
        <v>0.6038074383500367</v>
      </c>
    </row>
    <row r="2050" spans="1:8" x14ac:dyDescent="0.2">
      <c r="A2050" s="3">
        <v>35114</v>
      </c>
      <c r="B2050" s="8">
        <v>9.6176046176046186E-3</v>
      </c>
      <c r="C2050" s="6">
        <f t="shared" si="124"/>
        <v>1.285398629148643E-2</v>
      </c>
      <c r="D2050" s="7">
        <f t="shared" si="127"/>
        <v>3.7631847545109032E-5</v>
      </c>
      <c r="E2050" s="14">
        <f t="shared" si="125"/>
        <v>5.7970977569745843</v>
      </c>
      <c r="H2050" s="5">
        <f t="shared" si="126"/>
        <v>0.61344802180061708</v>
      </c>
    </row>
    <row r="2051" spans="1:8" x14ac:dyDescent="0.2">
      <c r="A2051" s="3">
        <v>35115</v>
      </c>
      <c r="B2051" s="8">
        <v>9.4345087249294041E-3</v>
      </c>
      <c r="C2051" s="6">
        <f t="shared" ref="C2051:C2114" si="128">(B2051-B2050)/B2050</f>
        <v>-1.9037577437948025E-2</v>
      </c>
      <c r="D2051" s="7">
        <f t="shared" si="127"/>
        <v>4.1640734721361524E-5</v>
      </c>
      <c r="E2051" s="14">
        <f t="shared" si="125"/>
        <v>1.3827102505600646</v>
      </c>
      <c r="H2051" s="5">
        <f t="shared" si="126"/>
        <v>0.64529632512018487</v>
      </c>
    </row>
    <row r="2052" spans="1:8" x14ac:dyDescent="0.2">
      <c r="A2052" s="3">
        <v>35116</v>
      </c>
      <c r="B2052" s="8">
        <v>9.5030830612985121E-3</v>
      </c>
      <c r="C2052" s="6">
        <f t="shared" si="128"/>
        <v>7.2684586308039163E-3</v>
      </c>
      <c r="D2052" s="7">
        <f t="shared" si="127"/>
        <v>5.1719690584267252E-5</v>
      </c>
      <c r="E2052" s="14">
        <f t="shared" ref="E2052:E2115" si="129">-LN(D2052)-C2052*C2052/D2052</f>
        <v>8.8481946677844636</v>
      </c>
      <c r="H2052" s="5">
        <f t="shared" si="126"/>
        <v>0.71916403263975359</v>
      </c>
    </row>
    <row r="2053" spans="1:8" x14ac:dyDescent="0.2">
      <c r="A2053" s="3">
        <v>35117</v>
      </c>
      <c r="B2053" s="8">
        <v>9.5310796074154856E-3</v>
      </c>
      <c r="C2053" s="6">
        <f t="shared" si="128"/>
        <v>2.9460487650570912E-3</v>
      </c>
      <c r="D2053" s="7">
        <f t="shared" si="127"/>
        <v>5.1754591158451719E-5</v>
      </c>
      <c r="E2053" s="14">
        <f t="shared" si="129"/>
        <v>9.7012982157256964</v>
      </c>
      <c r="H2053" s="5">
        <f t="shared" ref="H2053:H2116" si="130">SQRT(D2053)*100</f>
        <v>0.71940663854632114</v>
      </c>
    </row>
    <row r="2054" spans="1:8" x14ac:dyDescent="0.2">
      <c r="A2054" s="3">
        <v>35118</v>
      </c>
      <c r="B2054" s="8">
        <v>9.5490523564011331E-3</v>
      </c>
      <c r="C2054" s="6">
        <f t="shared" si="128"/>
        <v>1.885699178471263E-3</v>
      </c>
      <c r="D2054" s="7">
        <f t="shared" ref="D2054:D2117" si="131">$J$1*D2053+(1-$J$1)*C2053*C2053</f>
        <v>5.0401192360324637E-5</v>
      </c>
      <c r="E2054" s="14">
        <f t="shared" si="129"/>
        <v>9.8249445889279858</v>
      </c>
      <c r="H2054" s="5">
        <f t="shared" si="130"/>
        <v>0.70993797165896566</v>
      </c>
    </row>
    <row r="2055" spans="1:8" x14ac:dyDescent="0.2">
      <c r="A2055" s="3">
        <v>35121</v>
      </c>
      <c r="B2055" s="8">
        <v>9.5840605002908679E-3</v>
      </c>
      <c r="C2055" s="6">
        <f t="shared" si="128"/>
        <v>3.6661380190535164E-3</v>
      </c>
      <c r="D2055" s="7">
        <f t="shared" si="131"/>
        <v>4.8929344564605098E-5</v>
      </c>
      <c r="E2055" s="14">
        <f t="shared" si="129"/>
        <v>9.6504398490102421</v>
      </c>
      <c r="H2055" s="5">
        <f t="shared" si="130"/>
        <v>0.69949513625617943</v>
      </c>
    </row>
    <row r="2056" spans="1:8" x14ac:dyDescent="0.2">
      <c r="A2056" s="3">
        <v>35122</v>
      </c>
      <c r="B2056" s="8">
        <v>9.5816660603855932E-3</v>
      </c>
      <c r="C2056" s="6">
        <f t="shared" si="128"/>
        <v>-2.4983564170969554E-4</v>
      </c>
      <c r="D2056" s="7">
        <f t="shared" si="131"/>
        <v>4.781431182779869E-5</v>
      </c>
      <c r="E2056" s="14">
        <f t="shared" si="129"/>
        <v>9.9468801307981334</v>
      </c>
      <c r="H2056" s="5">
        <f t="shared" si="130"/>
        <v>0.69147893552731376</v>
      </c>
    </row>
    <row r="2057" spans="1:8" x14ac:dyDescent="0.2">
      <c r="A2057" s="3">
        <v>35123</v>
      </c>
      <c r="B2057" s="8">
        <v>9.5723014256619138E-3</v>
      </c>
      <c r="C2057" s="6">
        <f t="shared" si="128"/>
        <v>-9.7734931113875189E-4</v>
      </c>
      <c r="D2057" s="7">
        <f t="shared" si="131"/>
        <v>4.6313980451276931E-5</v>
      </c>
      <c r="E2057" s="14">
        <f t="shared" si="129"/>
        <v>9.9594419948325292</v>
      </c>
      <c r="H2057" s="5">
        <f t="shared" si="130"/>
        <v>0.68054375650120347</v>
      </c>
    </row>
    <row r="2058" spans="1:8" x14ac:dyDescent="0.2">
      <c r="A2058" s="3">
        <v>35124</v>
      </c>
      <c r="B2058" s="8">
        <v>9.5175630374580954E-3</v>
      </c>
      <c r="C2058" s="6">
        <f t="shared" si="128"/>
        <v>-5.7184145974627319E-3</v>
      </c>
      <c r="D2058" s="7">
        <f t="shared" si="131"/>
        <v>4.4888839408231171E-5</v>
      </c>
      <c r="E2058" s="14">
        <f t="shared" si="129"/>
        <v>9.2828492953155788</v>
      </c>
      <c r="H2058" s="5">
        <f t="shared" si="130"/>
        <v>0.66999133881141459</v>
      </c>
    </row>
    <row r="2059" spans="1:8" x14ac:dyDescent="0.2">
      <c r="A2059" s="3">
        <v>35125</v>
      </c>
      <c r="B2059" s="8">
        <v>9.4504852951908334E-3</v>
      </c>
      <c r="C2059" s="6">
        <f t="shared" si="128"/>
        <v>-7.0477854471008364E-3</v>
      </c>
      <c r="D2059" s="7">
        <f t="shared" si="131"/>
        <v>4.4505882873260131E-5</v>
      </c>
      <c r="E2059" s="14">
        <f t="shared" si="129"/>
        <v>8.9038281879505341</v>
      </c>
      <c r="H2059" s="5">
        <f t="shared" si="130"/>
        <v>0.66712729574842111</v>
      </c>
    </row>
    <row r="2060" spans="1:8" x14ac:dyDescent="0.2">
      <c r="A2060" s="3">
        <v>35128</v>
      </c>
      <c r="B2060" s="8">
        <v>9.5238095238095247E-3</v>
      </c>
      <c r="C2060" s="6">
        <f t="shared" si="128"/>
        <v>7.7587791873507872E-3</v>
      </c>
      <c r="D2060" s="7">
        <f t="shared" si="131"/>
        <v>4.4668176057843617E-5</v>
      </c>
      <c r="E2060" s="14">
        <f t="shared" si="129"/>
        <v>8.6685637259554511</v>
      </c>
      <c r="H2060" s="5">
        <f t="shared" si="130"/>
        <v>0.6683425473351492</v>
      </c>
    </row>
    <row r="2061" spans="1:8" x14ac:dyDescent="0.2">
      <c r="A2061" s="3">
        <v>35129</v>
      </c>
      <c r="B2061" s="8">
        <v>9.5189504373177844E-3</v>
      </c>
      <c r="C2061" s="6">
        <f t="shared" si="128"/>
        <v>-5.1020408163272857E-4</v>
      </c>
      <c r="D2061" s="7">
        <f t="shared" si="131"/>
        <v>4.5156132914089978E-5</v>
      </c>
      <c r="E2061" s="14">
        <f t="shared" si="129"/>
        <v>9.9996198274133867</v>
      </c>
      <c r="H2061" s="5">
        <f t="shared" si="130"/>
        <v>0.67198313158955092</v>
      </c>
    </row>
    <row r="2062" spans="1:8" x14ac:dyDescent="0.2">
      <c r="A2062" s="3">
        <v>35130</v>
      </c>
      <c r="B2062" s="8">
        <v>9.4998541848935556E-3</v>
      </c>
      <c r="C2062" s="6">
        <f t="shared" si="128"/>
        <v>-2.0061300402788584E-3</v>
      </c>
      <c r="D2062" s="7">
        <f t="shared" si="131"/>
        <v>4.3745537252391049E-5</v>
      </c>
      <c r="E2062" s="14">
        <f t="shared" si="129"/>
        <v>9.9451216804104945</v>
      </c>
      <c r="H2062" s="5">
        <f t="shared" si="130"/>
        <v>0.6614040917048446</v>
      </c>
    </row>
    <row r="2063" spans="1:8" x14ac:dyDescent="0.2">
      <c r="A2063" s="3">
        <v>35131</v>
      </c>
      <c r="B2063" s="8">
        <v>9.5053983075576304E-3</v>
      </c>
      <c r="C2063" s="6">
        <f t="shared" si="128"/>
        <v>5.8360081704105513E-4</v>
      </c>
      <c r="D2063" s="7">
        <f t="shared" si="131"/>
        <v>4.249753163619701E-5</v>
      </c>
      <c r="E2063" s="14">
        <f t="shared" si="129"/>
        <v>10.05805021708129</v>
      </c>
      <c r="H2063" s="5">
        <f t="shared" si="130"/>
        <v>0.65190130875920937</v>
      </c>
    </row>
    <row r="2064" spans="1:8" x14ac:dyDescent="0.2">
      <c r="A2064" s="3">
        <v>35132</v>
      </c>
      <c r="B2064" s="8">
        <v>9.4394848529196548E-3</v>
      </c>
      <c r="C2064" s="6">
        <f t="shared" si="128"/>
        <v>-6.9343180059659995E-3</v>
      </c>
      <c r="D2064" s="7">
        <f t="shared" si="131"/>
        <v>4.1172989777582599E-5</v>
      </c>
      <c r="E2064" s="14">
        <f t="shared" si="129"/>
        <v>8.9298564860758614</v>
      </c>
      <c r="H2064" s="5">
        <f t="shared" si="130"/>
        <v>0.64166182508843861</v>
      </c>
    </row>
    <row r="2065" spans="1:8" x14ac:dyDescent="0.2">
      <c r="A2065" s="3">
        <v>35135</v>
      </c>
      <c r="B2065" s="8">
        <v>9.489318115305824E-3</v>
      </c>
      <c r="C2065" s="6">
        <f t="shared" si="128"/>
        <v>5.2792353780572749E-3</v>
      </c>
      <c r="D2065" s="7">
        <f t="shared" si="131"/>
        <v>4.139015299733287E-5</v>
      </c>
      <c r="E2065" s="14">
        <f t="shared" si="129"/>
        <v>9.4191111132270251</v>
      </c>
      <c r="H2065" s="5">
        <f t="shared" si="130"/>
        <v>0.64335179332409465</v>
      </c>
    </row>
    <row r="2066" spans="1:8" x14ac:dyDescent="0.2">
      <c r="A2066" s="3">
        <v>35136</v>
      </c>
      <c r="B2066" s="8">
        <v>9.4757622285588945E-3</v>
      </c>
      <c r="C2066" s="6">
        <f t="shared" si="128"/>
        <v>-1.4285417120819791E-3</v>
      </c>
      <c r="D2066" s="7">
        <f t="shared" si="131"/>
        <v>4.0965369419275963E-5</v>
      </c>
      <c r="E2066" s="14">
        <f t="shared" si="129"/>
        <v>10.052967482324298</v>
      </c>
      <c r="H2066" s="5">
        <f t="shared" si="130"/>
        <v>0.64004194721343044</v>
      </c>
    </row>
    <row r="2067" spans="1:8" x14ac:dyDescent="0.2">
      <c r="A2067" s="3">
        <v>35137</v>
      </c>
      <c r="B2067" s="8">
        <v>9.4990859232175501E-3</v>
      </c>
      <c r="C2067" s="6">
        <f t="shared" si="128"/>
        <v>2.4614056469632246E-3</v>
      </c>
      <c r="D2067" s="7">
        <f t="shared" si="131"/>
        <v>3.9742384301033914E-5</v>
      </c>
      <c r="E2067" s="14">
        <f t="shared" si="129"/>
        <v>9.9806475771505454</v>
      </c>
      <c r="H2067" s="5">
        <f t="shared" si="130"/>
        <v>0.63041561133139712</v>
      </c>
    </row>
    <row r="2068" spans="1:8" x14ac:dyDescent="0.2">
      <c r="A2068" s="3">
        <v>35138</v>
      </c>
      <c r="B2068" s="8">
        <v>9.4837671833869555E-3</v>
      </c>
      <c r="C2068" s="6">
        <f t="shared" si="128"/>
        <v>-1.6126540968697583E-3</v>
      </c>
      <c r="D2068" s="7">
        <f t="shared" si="131"/>
        <v>3.8684060585602403E-5</v>
      </c>
      <c r="E2068" s="14">
        <f t="shared" si="129"/>
        <v>10.092854882636313</v>
      </c>
      <c r="H2068" s="5">
        <f t="shared" si="130"/>
        <v>0.62196511626941264</v>
      </c>
    </row>
    <row r="2069" spans="1:8" x14ac:dyDescent="0.2">
      <c r="A2069" s="3">
        <v>35139</v>
      </c>
      <c r="B2069" s="8">
        <v>9.4455852156057514E-3</v>
      </c>
      <c r="C2069" s="6">
        <f t="shared" si="128"/>
        <v>-4.0260338579471656E-3</v>
      </c>
      <c r="D2069" s="7">
        <f t="shared" si="131"/>
        <v>3.7550344962910001E-5</v>
      </c>
      <c r="E2069" s="14">
        <f t="shared" si="129"/>
        <v>9.7581688793472487</v>
      </c>
      <c r="H2069" s="5">
        <f t="shared" si="130"/>
        <v>0.6127833627221777</v>
      </c>
    </row>
    <row r="2070" spans="1:8" x14ac:dyDescent="0.2">
      <c r="A2070" s="3">
        <v>35142</v>
      </c>
      <c r="B2070" s="8">
        <v>9.4313249466637245E-3</v>
      </c>
      <c r="C2070" s="6">
        <f t="shared" si="128"/>
        <v>-1.5097284727754615E-3</v>
      </c>
      <c r="D2070" s="7">
        <f t="shared" si="131"/>
        <v>3.6879813097566508E-5</v>
      </c>
      <c r="E2070" s="14">
        <f t="shared" si="129"/>
        <v>10.146043309229309</v>
      </c>
      <c r="H2070" s="5">
        <f t="shared" si="130"/>
        <v>0.60728751919964985</v>
      </c>
    </row>
    <row r="2071" spans="1:8" x14ac:dyDescent="0.2">
      <c r="A2071" s="3">
        <v>35143</v>
      </c>
      <c r="B2071" s="8">
        <v>9.4134098770883926E-3</v>
      </c>
      <c r="C2071" s="6">
        <f t="shared" si="128"/>
        <v>-1.8995283988883502E-3</v>
      </c>
      <c r="D2071" s="7">
        <f t="shared" si="131"/>
        <v>3.5792688356918658E-5</v>
      </c>
      <c r="E2071" s="14">
        <f t="shared" si="129"/>
        <v>10.136958395722178</v>
      </c>
      <c r="H2071" s="5">
        <f t="shared" si="130"/>
        <v>0.5982699086275246</v>
      </c>
    </row>
    <row r="2072" spans="1:8" x14ac:dyDescent="0.2">
      <c r="A2072" s="3">
        <v>35144</v>
      </c>
      <c r="B2072" s="8">
        <v>9.3991321615062157E-3</v>
      </c>
      <c r="C2072" s="6">
        <f t="shared" si="128"/>
        <v>-1.5167421549260153E-3</v>
      </c>
      <c r="D2072" s="7">
        <f t="shared" si="131"/>
        <v>3.4781474319429224E-5</v>
      </c>
      <c r="E2072" s="14">
        <f t="shared" si="129"/>
        <v>10.200283933492448</v>
      </c>
      <c r="H2072" s="5">
        <f t="shared" si="130"/>
        <v>0.58975820739883922</v>
      </c>
    </row>
    <row r="2073" spans="1:8" x14ac:dyDescent="0.2">
      <c r="A2073" s="3">
        <v>35145</v>
      </c>
      <c r="B2073" s="8">
        <v>9.3754592211609117E-3</v>
      </c>
      <c r="C2073" s="6">
        <f t="shared" si="128"/>
        <v>-2.5186304372073415E-3</v>
      </c>
      <c r="D2073" s="7">
        <f t="shared" si="131"/>
        <v>3.3760944855553236E-5</v>
      </c>
      <c r="E2073" s="14">
        <f t="shared" si="129"/>
        <v>10.108311299720492</v>
      </c>
      <c r="H2073" s="5">
        <f t="shared" si="130"/>
        <v>0.58104169261381955</v>
      </c>
    </row>
    <row r="2074" spans="1:8" x14ac:dyDescent="0.2">
      <c r="A2074" s="3">
        <v>35146</v>
      </c>
      <c r="B2074" s="8">
        <v>9.3612334801762096E-3</v>
      </c>
      <c r="C2074" s="6">
        <f t="shared" si="128"/>
        <v>-1.5173380470360123E-3</v>
      </c>
      <c r="D2074" s="7">
        <f t="shared" si="131"/>
        <v>3.2899507738953662E-5</v>
      </c>
      <c r="E2074" s="14">
        <f t="shared" si="129"/>
        <v>10.252072643877153</v>
      </c>
      <c r="H2074" s="5">
        <f t="shared" si="130"/>
        <v>0.5735809248829119</v>
      </c>
    </row>
    <row r="2075" spans="1:8" x14ac:dyDescent="0.2">
      <c r="A2075" s="3">
        <v>35149</v>
      </c>
      <c r="B2075" s="8">
        <v>9.4172049324721067E-3</v>
      </c>
      <c r="C2075" s="6">
        <f t="shared" si="128"/>
        <v>5.9790680805499458E-3</v>
      </c>
      <c r="D2075" s="7">
        <f t="shared" si="131"/>
        <v>3.1938165164863541E-5</v>
      </c>
      <c r="E2075" s="14">
        <f t="shared" si="129"/>
        <v>9.2323817218530966</v>
      </c>
      <c r="H2075" s="5">
        <f t="shared" si="130"/>
        <v>0.5651386127744551</v>
      </c>
    </row>
    <row r="2076" spans="1:8" x14ac:dyDescent="0.2">
      <c r="A2076" s="3">
        <v>35150</v>
      </c>
      <c r="B2076" s="8">
        <v>9.394939493949395E-3</v>
      </c>
      <c r="C2076" s="6">
        <f t="shared" si="128"/>
        <v>-2.3643361997928601E-3</v>
      </c>
      <c r="D2076" s="7">
        <f t="shared" si="131"/>
        <v>3.205790696669899E-5</v>
      </c>
      <c r="E2076" s="14">
        <f t="shared" si="129"/>
        <v>10.173592067803058</v>
      </c>
      <c r="H2076" s="5">
        <f t="shared" si="130"/>
        <v>0.56619702371788383</v>
      </c>
    </row>
    <row r="2077" spans="1:8" x14ac:dyDescent="0.2">
      <c r="A2077" s="3">
        <v>35151</v>
      </c>
      <c r="B2077" s="8">
        <v>9.3816474730433509E-3</v>
      </c>
      <c r="C2077" s="6">
        <f t="shared" si="128"/>
        <v>-1.414806440701881E-3</v>
      </c>
      <c r="D2077" s="7">
        <f t="shared" si="131"/>
        <v>3.122630638593829E-5</v>
      </c>
      <c r="E2077" s="14">
        <f t="shared" si="129"/>
        <v>10.310147390472974</v>
      </c>
      <c r="H2077" s="5">
        <f t="shared" si="130"/>
        <v>0.55880503206340482</v>
      </c>
    </row>
    <row r="2078" spans="1:8" x14ac:dyDescent="0.2">
      <c r="A2078" s="3">
        <v>35152</v>
      </c>
      <c r="B2078" s="8">
        <v>9.4043427230046956E-3</v>
      </c>
      <c r="C2078" s="6">
        <f t="shared" si="128"/>
        <v>2.4191113582721822E-3</v>
      </c>
      <c r="D2078" s="7">
        <f t="shared" si="131"/>
        <v>3.0308088816258088E-5</v>
      </c>
      <c r="E2078" s="14">
        <f t="shared" si="129"/>
        <v>10.211008863444466</v>
      </c>
      <c r="H2078" s="5">
        <f t="shared" si="130"/>
        <v>0.5505278268739745</v>
      </c>
    </row>
    <row r="2079" spans="1:8" x14ac:dyDescent="0.2">
      <c r="A2079" s="3">
        <v>35153</v>
      </c>
      <c r="B2079" s="8">
        <v>9.3529929577464786E-3</v>
      </c>
      <c r="C2079" s="6">
        <f t="shared" si="128"/>
        <v>-5.460218408736465E-3</v>
      </c>
      <c r="D2079" s="7">
        <f t="shared" si="131"/>
        <v>2.953969860884946E-5</v>
      </c>
      <c r="E2079" s="14">
        <f t="shared" si="129"/>
        <v>9.4204901329907091</v>
      </c>
      <c r="H2079" s="5">
        <f t="shared" si="130"/>
        <v>0.54350435700966981</v>
      </c>
    </row>
    <row r="2080" spans="1:8" x14ac:dyDescent="0.2">
      <c r="A2080" s="3">
        <v>35156</v>
      </c>
      <c r="B2080" s="8">
        <v>9.300952240348416E-3</v>
      </c>
      <c r="C2080" s="6">
        <f t="shared" si="128"/>
        <v>-5.5640710554540297E-3</v>
      </c>
      <c r="D2080" s="7">
        <f t="shared" si="131"/>
        <v>2.9548316499181717E-5</v>
      </c>
      <c r="E2080" s="14">
        <f t="shared" si="129"/>
        <v>9.381746034798164</v>
      </c>
      <c r="H2080" s="5">
        <f t="shared" si="130"/>
        <v>0.54358363201242288</v>
      </c>
    </row>
    <row r="2081" spans="1:8" x14ac:dyDescent="0.2">
      <c r="A2081" s="3">
        <v>35157</v>
      </c>
      <c r="B2081" s="8">
        <v>9.3021540277367955E-3</v>
      </c>
      <c r="C2081" s="6">
        <f t="shared" si="128"/>
        <v>1.2921122024108555E-4</v>
      </c>
      <c r="D2081" s="7">
        <f t="shared" si="131"/>
        <v>2.9592635636495499E-5</v>
      </c>
      <c r="E2081" s="14">
        <f t="shared" si="129"/>
        <v>10.427420844793529</v>
      </c>
      <c r="H2081" s="5">
        <f t="shared" si="130"/>
        <v>0.54399113629263762</v>
      </c>
    </row>
    <row r="2082" spans="1:8" x14ac:dyDescent="0.2">
      <c r="A2082" s="3">
        <v>35158</v>
      </c>
      <c r="B2082" s="8">
        <v>9.3521998673446825E-3</v>
      </c>
      <c r="C2082" s="6">
        <f t="shared" si="128"/>
        <v>5.3800269764037742E-3</v>
      </c>
      <c r="D2082" s="7">
        <f t="shared" si="131"/>
        <v>2.8663380119711261E-5</v>
      </c>
      <c r="E2082" s="14">
        <f t="shared" si="129"/>
        <v>9.4500759340946807</v>
      </c>
      <c r="H2082" s="5">
        <f t="shared" si="130"/>
        <v>0.53538192087248582</v>
      </c>
    </row>
    <row r="2083" spans="1:8" x14ac:dyDescent="0.2">
      <c r="A2083" s="3">
        <v>35159</v>
      </c>
      <c r="B2083" s="8">
        <v>9.3372606774668621E-3</v>
      </c>
      <c r="C2083" s="6">
        <f t="shared" si="128"/>
        <v>-1.5973984826804109E-3</v>
      </c>
      <c r="D2083" s="7">
        <f t="shared" si="131"/>
        <v>2.8672218689348669E-5</v>
      </c>
      <c r="E2083" s="14">
        <f t="shared" si="129"/>
        <v>10.370586970294854</v>
      </c>
      <c r="H2083" s="5">
        <f t="shared" si="130"/>
        <v>0.53546445903858708</v>
      </c>
    </row>
    <row r="2084" spans="1:8" x14ac:dyDescent="0.2">
      <c r="A2084" s="3">
        <v>35163</v>
      </c>
      <c r="B2084" s="8">
        <v>9.3144834695530511E-3</v>
      </c>
      <c r="C2084" s="6">
        <f t="shared" si="128"/>
        <v>-2.4393886708955351E-3</v>
      </c>
      <c r="D2084" s="7">
        <f t="shared" si="131"/>
        <v>2.7851529547376348E-5</v>
      </c>
      <c r="E2084" s="14">
        <f t="shared" si="129"/>
        <v>10.274967724527977</v>
      </c>
      <c r="H2084" s="5">
        <f t="shared" si="130"/>
        <v>0.52774548361285245</v>
      </c>
    </row>
    <row r="2085" spans="1:8" x14ac:dyDescent="0.2">
      <c r="A2085" s="3">
        <v>35164</v>
      </c>
      <c r="B2085" s="8">
        <v>9.2441304187826593E-3</v>
      </c>
      <c r="C2085" s="6">
        <f t="shared" si="128"/>
        <v>-7.5530812846853045E-3</v>
      </c>
      <c r="D2085" s="7">
        <f t="shared" si="131"/>
        <v>2.7163418073692629E-5</v>
      </c>
      <c r="E2085" s="14">
        <f t="shared" si="129"/>
        <v>8.4134237214119931</v>
      </c>
      <c r="H2085" s="5">
        <f t="shared" si="130"/>
        <v>0.52118536120743675</v>
      </c>
    </row>
    <row r="2086" spans="1:8" x14ac:dyDescent="0.2">
      <c r="A2086" s="3">
        <v>35165</v>
      </c>
      <c r="B2086" s="8">
        <v>9.2128537735849062E-3</v>
      </c>
      <c r="C2086" s="6">
        <f t="shared" si="128"/>
        <v>-3.383405878199611E-3</v>
      </c>
      <c r="D2086" s="7">
        <f t="shared" si="131"/>
        <v>2.8102403481063413E-5</v>
      </c>
      <c r="E2086" s="14">
        <f t="shared" si="129"/>
        <v>10.072308253381234</v>
      </c>
      <c r="H2086" s="5">
        <f t="shared" si="130"/>
        <v>0.53011700105791182</v>
      </c>
    </row>
    <row r="2087" spans="1:8" x14ac:dyDescent="0.2">
      <c r="A2087" s="3">
        <v>35166</v>
      </c>
      <c r="B2087" s="8">
        <v>9.2155706281332947E-3</v>
      </c>
      <c r="C2087" s="6">
        <f t="shared" si="128"/>
        <v>2.9489826010027897E-4</v>
      </c>
      <c r="D2087" s="7">
        <f t="shared" si="131"/>
        <v>2.757911593790214E-5</v>
      </c>
      <c r="E2087" s="14">
        <f t="shared" si="129"/>
        <v>10.495298449368221</v>
      </c>
      <c r="H2087" s="5">
        <f t="shared" si="130"/>
        <v>0.52515822318518579</v>
      </c>
    </row>
    <row r="2088" spans="1:8" x14ac:dyDescent="0.2">
      <c r="A2088" s="3">
        <v>35167</v>
      </c>
      <c r="B2088" s="8">
        <v>9.2075193512716549E-3</v>
      </c>
      <c r="C2088" s="6">
        <f t="shared" si="128"/>
        <v>-8.7366015481025311E-4</v>
      </c>
      <c r="D2088" s="7">
        <f t="shared" si="131"/>
        <v>2.6715331630166979E-5</v>
      </c>
      <c r="E2088" s="14">
        <f t="shared" si="129"/>
        <v>10.50170200165703</v>
      </c>
      <c r="H2088" s="5">
        <f t="shared" si="130"/>
        <v>0.51686876119733705</v>
      </c>
    </row>
    <row r="2089" spans="1:8" x14ac:dyDescent="0.2">
      <c r="A2089" s="3">
        <v>35170</v>
      </c>
      <c r="B2089" s="8">
        <v>9.2256637168141586E-3</v>
      </c>
      <c r="C2089" s="6">
        <f t="shared" si="128"/>
        <v>1.9706030310973799E-3</v>
      </c>
      <c r="D2089" s="7">
        <f t="shared" si="131"/>
        <v>2.5899936239517598E-5</v>
      </c>
      <c r="E2089" s="14">
        <f t="shared" si="129"/>
        <v>10.411336233835547</v>
      </c>
      <c r="H2089" s="5">
        <f t="shared" si="130"/>
        <v>0.50891979957079281</v>
      </c>
    </row>
    <row r="2090" spans="1:8" x14ac:dyDescent="0.2">
      <c r="A2090" s="3">
        <v>35171</v>
      </c>
      <c r="B2090" s="8">
        <v>9.2402917986883805E-3</v>
      </c>
      <c r="C2090" s="6">
        <f t="shared" si="128"/>
        <v>1.5855858530331598E-3</v>
      </c>
      <c r="D2090" s="7">
        <f t="shared" si="131"/>
        <v>2.5208188060521935E-5</v>
      </c>
      <c r="E2090" s="14">
        <f t="shared" si="129"/>
        <v>10.488608920195988</v>
      </c>
      <c r="H2090" s="5">
        <f t="shared" si="130"/>
        <v>0.50207756433166717</v>
      </c>
    </row>
    <row r="2091" spans="1:8" x14ac:dyDescent="0.2">
      <c r="A2091" s="3">
        <v>35172</v>
      </c>
      <c r="B2091" s="8">
        <v>9.2376879976408133E-3</v>
      </c>
      <c r="C2091" s="6">
        <f t="shared" si="128"/>
        <v>-2.8178775132802039E-4</v>
      </c>
      <c r="D2091" s="7">
        <f t="shared" si="131"/>
        <v>2.4495155009877891E-5</v>
      </c>
      <c r="E2091" s="14">
        <f t="shared" si="129"/>
        <v>10.613793580281346</v>
      </c>
      <c r="H2091" s="5">
        <f t="shared" si="130"/>
        <v>0.49492580261972491</v>
      </c>
    </row>
    <row r="2092" spans="1:8" x14ac:dyDescent="0.2">
      <c r="A2092" s="3">
        <v>35173</v>
      </c>
      <c r="B2092" s="8">
        <v>9.3433230498016755E-3</v>
      </c>
      <c r="C2092" s="6">
        <f t="shared" si="128"/>
        <v>1.1435226237110414E-2</v>
      </c>
      <c r="D2092" s="7">
        <f t="shared" si="131"/>
        <v>2.3728029064432681E-5</v>
      </c>
      <c r="E2092" s="14">
        <f t="shared" si="129"/>
        <v>5.1378859599773792</v>
      </c>
      <c r="H2092" s="5">
        <f t="shared" si="130"/>
        <v>0.48711424804077208</v>
      </c>
    </row>
    <row r="2093" spans="1:8" x14ac:dyDescent="0.2">
      <c r="A2093" s="3">
        <v>35174</v>
      </c>
      <c r="B2093" s="8">
        <v>9.336663483434952E-3</v>
      </c>
      <c r="C2093" s="6">
        <f t="shared" si="128"/>
        <v>-7.1276207953281125E-4</v>
      </c>
      <c r="D2093" s="7">
        <f t="shared" si="131"/>
        <v>2.7091037544299381E-5</v>
      </c>
      <c r="E2093" s="14">
        <f t="shared" si="129"/>
        <v>10.497554914428877</v>
      </c>
      <c r="H2093" s="5">
        <f t="shared" si="130"/>
        <v>0.52049051426802562</v>
      </c>
    </row>
    <row r="2094" spans="1:8" x14ac:dyDescent="0.2">
      <c r="A2094" s="3">
        <v>35177</v>
      </c>
      <c r="B2094" s="8">
        <v>9.3811935696983036E-3</v>
      </c>
      <c r="C2094" s="6">
        <f t="shared" si="128"/>
        <v>4.7693789480960282E-3</v>
      </c>
      <c r="D2094" s="7">
        <f t="shared" si="131"/>
        <v>2.6255817884848134E-5</v>
      </c>
      <c r="E2094" s="14">
        <f t="shared" si="129"/>
        <v>9.6812635246853151</v>
      </c>
      <c r="H2094" s="5">
        <f t="shared" si="130"/>
        <v>0.51240431189489544</v>
      </c>
    </row>
    <row r="2095" spans="1:8" x14ac:dyDescent="0.2">
      <c r="A2095" s="3">
        <v>35178</v>
      </c>
      <c r="B2095" s="8">
        <v>9.3825710300271623E-3</v>
      </c>
      <c r="C2095" s="6">
        <f t="shared" si="128"/>
        <v>1.4683209749641549E-4</v>
      </c>
      <c r="D2095" s="7">
        <f t="shared" si="131"/>
        <v>2.6145572493290666E-5</v>
      </c>
      <c r="E2095" s="14">
        <f t="shared" si="129"/>
        <v>10.551006092722362</v>
      </c>
      <c r="H2095" s="5">
        <f t="shared" si="130"/>
        <v>0.51132741461113407</v>
      </c>
    </row>
    <row r="2096" spans="1:8" x14ac:dyDescent="0.2">
      <c r="A2096" s="3">
        <v>35179</v>
      </c>
      <c r="B2096" s="8">
        <v>9.3626083125275365E-3</v>
      </c>
      <c r="C2096" s="6">
        <f t="shared" si="128"/>
        <v>-2.1276383025227146E-3</v>
      </c>
      <c r="D2096" s="7">
        <f t="shared" si="131"/>
        <v>2.5324774136190274E-5</v>
      </c>
      <c r="E2096" s="14">
        <f t="shared" si="129"/>
        <v>10.404975792920553</v>
      </c>
      <c r="H2096" s="5">
        <f t="shared" si="130"/>
        <v>0.50323726149988413</v>
      </c>
    </row>
    <row r="2097" spans="1:8" x14ac:dyDescent="0.2">
      <c r="A2097" s="3">
        <v>35180</v>
      </c>
      <c r="B2097" s="8">
        <v>9.3967602433482362E-3</v>
      </c>
      <c r="C2097" s="6">
        <f t="shared" si="128"/>
        <v>3.6476940699316702E-3</v>
      </c>
      <c r="D2097" s="7">
        <f t="shared" si="131"/>
        <v>2.4671317625264057E-5</v>
      </c>
      <c r="E2097" s="14">
        <f t="shared" si="129"/>
        <v>10.070551772149409</v>
      </c>
      <c r="H2097" s="5">
        <f t="shared" si="130"/>
        <v>0.49670230143682703</v>
      </c>
    </row>
    <row r="2098" spans="1:8" x14ac:dyDescent="0.2">
      <c r="A2098" s="3">
        <v>35181</v>
      </c>
      <c r="B2098" s="8">
        <v>9.4745339791574932E-3</v>
      </c>
      <c r="C2098" s="6">
        <f t="shared" si="128"/>
        <v>8.2766542718072812E-3</v>
      </c>
      <c r="D2098" s="7">
        <f t="shared" si="131"/>
        <v>2.4314216926568279E-5</v>
      </c>
      <c r="E2098" s="14">
        <f t="shared" si="129"/>
        <v>7.8070439253651536</v>
      </c>
      <c r="H2098" s="5">
        <f t="shared" si="130"/>
        <v>0.49309448310205495</v>
      </c>
    </row>
    <row r="2099" spans="1:8" x14ac:dyDescent="0.2">
      <c r="A2099" s="3">
        <v>35184</v>
      </c>
      <c r="B2099" s="8">
        <v>9.569939820930573E-3</v>
      </c>
      <c r="C2099" s="6">
        <f t="shared" si="128"/>
        <v>1.0069713400464649E-2</v>
      </c>
      <c r="D2099" s="7">
        <f t="shared" si="131"/>
        <v>2.5702598017122573E-5</v>
      </c>
      <c r="E2099" s="14">
        <f t="shared" si="129"/>
        <v>6.6238259304477198</v>
      </c>
      <c r="H2099" s="5">
        <f t="shared" si="130"/>
        <v>0.50697729749094844</v>
      </c>
    </row>
    <row r="2100" spans="1:8" x14ac:dyDescent="0.2">
      <c r="A2100" s="3">
        <v>35185</v>
      </c>
      <c r="B2100" s="8">
        <v>9.5563390627295443E-3</v>
      </c>
      <c r="C2100" s="6">
        <f t="shared" si="128"/>
        <v>-1.4211957917731441E-3</v>
      </c>
      <c r="D2100" s="7">
        <f t="shared" si="131"/>
        <v>2.8080930466639632E-5</v>
      </c>
      <c r="E2100" s="14">
        <f t="shared" si="129"/>
        <v>10.408492116861227</v>
      </c>
      <c r="H2100" s="5">
        <f t="shared" si="130"/>
        <v>0.52991443145700079</v>
      </c>
    </row>
    <row r="2101" spans="1:8" x14ac:dyDescent="0.2">
      <c r="A2101" s="3">
        <v>35186</v>
      </c>
      <c r="B2101" s="8">
        <v>9.5133230565954633E-3</v>
      </c>
      <c r="C2101" s="6">
        <f t="shared" si="128"/>
        <v>-4.5013059762442614E-3</v>
      </c>
      <c r="D2101" s="7">
        <f t="shared" si="131"/>
        <v>2.7262107750494271E-5</v>
      </c>
      <c r="E2101" s="14">
        <f t="shared" si="129"/>
        <v>9.7667923827027625</v>
      </c>
      <c r="H2101" s="5">
        <f t="shared" si="130"/>
        <v>0.52213128378305651</v>
      </c>
    </row>
    <row r="2102" spans="1:8" x14ac:dyDescent="0.2">
      <c r="A2102" s="3">
        <v>35187</v>
      </c>
      <c r="B2102" s="8">
        <v>9.5741556534508065E-3</v>
      </c>
      <c r="C2102" s="6">
        <f t="shared" si="128"/>
        <v>6.3944634796322536E-3</v>
      </c>
      <c r="D2102" s="7">
        <f t="shared" si="131"/>
        <v>2.7042161539672145E-5</v>
      </c>
      <c r="E2102" s="14">
        <f t="shared" si="129"/>
        <v>9.0060610477455665</v>
      </c>
      <c r="H2102" s="5">
        <f t="shared" si="130"/>
        <v>0.52002078361996396</v>
      </c>
    </row>
    <row r="2103" spans="1:8" x14ac:dyDescent="0.2">
      <c r="A2103" s="3">
        <v>35188</v>
      </c>
      <c r="B2103" s="8">
        <v>9.5377842993396907E-3</v>
      </c>
      <c r="C2103" s="6">
        <f t="shared" si="128"/>
        <v>-3.7989098389064153E-3</v>
      </c>
      <c r="D2103" s="7">
        <f t="shared" si="131"/>
        <v>2.7477224723951156E-5</v>
      </c>
      <c r="E2103" s="14">
        <f t="shared" si="129"/>
        <v>9.976928430080477</v>
      </c>
      <c r="H2103" s="5">
        <f t="shared" si="130"/>
        <v>0.52418722536848572</v>
      </c>
    </row>
    <row r="2104" spans="1:8" x14ac:dyDescent="0.2">
      <c r="A2104" s="3">
        <v>35191</v>
      </c>
      <c r="B2104" s="8">
        <v>9.5349688758696455E-3</v>
      </c>
      <c r="C2104" s="6">
        <f t="shared" si="128"/>
        <v>-2.9518632228243665E-4</v>
      </c>
      <c r="D2104" s="7">
        <f t="shared" si="131"/>
        <v>2.7067343890255628E-5</v>
      </c>
      <c r="E2104" s="14">
        <f t="shared" si="129"/>
        <v>10.513963387647005</v>
      </c>
      <c r="H2104" s="5">
        <f t="shared" si="130"/>
        <v>0.5202628555860549</v>
      </c>
    </row>
    <row r="2105" spans="1:8" x14ac:dyDescent="0.2">
      <c r="A2105" s="3">
        <v>35192</v>
      </c>
      <c r="B2105" s="8">
        <v>9.5286885245901634E-3</v>
      </c>
      <c r="C2105" s="6">
        <f t="shared" si="128"/>
        <v>-6.5866510538654076E-4</v>
      </c>
      <c r="D2105" s="7">
        <f t="shared" si="131"/>
        <v>2.6219644445854683E-5</v>
      </c>
      <c r="E2105" s="14">
        <f t="shared" si="129"/>
        <v>10.532455278422569</v>
      </c>
      <c r="H2105" s="5">
        <f t="shared" si="130"/>
        <v>0.51205121273027643</v>
      </c>
    </row>
    <row r="2106" spans="1:8" x14ac:dyDescent="0.2">
      <c r="A2106" s="3">
        <v>35193</v>
      </c>
      <c r="B2106" s="8">
        <v>9.5095387764052332E-3</v>
      </c>
      <c r="C2106" s="6">
        <f t="shared" si="128"/>
        <v>-2.0096940030636459E-3</v>
      </c>
      <c r="D2106" s="7">
        <f t="shared" si="131"/>
        <v>2.5409472352707096E-5</v>
      </c>
      <c r="E2106" s="14">
        <f t="shared" si="129"/>
        <v>10.421437174113931</v>
      </c>
      <c r="H2106" s="5">
        <f t="shared" si="130"/>
        <v>0.50407809268710635</v>
      </c>
    </row>
    <row r="2107" spans="1:8" x14ac:dyDescent="0.2">
      <c r="A2107" s="3">
        <v>35194</v>
      </c>
      <c r="B2107" s="8">
        <v>9.5429616087751388E-3</v>
      </c>
      <c r="C2107" s="6">
        <f t="shared" si="128"/>
        <v>3.5146638712734712E-3</v>
      </c>
      <c r="D2107" s="7">
        <f t="shared" si="131"/>
        <v>2.4738022854191043E-5</v>
      </c>
      <c r="E2107" s="14">
        <f t="shared" si="129"/>
        <v>10.107821924006545</v>
      </c>
      <c r="H2107" s="5">
        <f t="shared" si="130"/>
        <v>0.4973733291421148</v>
      </c>
    </row>
    <row r="2108" spans="1:8" x14ac:dyDescent="0.2">
      <c r="A2108" s="3">
        <v>35195</v>
      </c>
      <c r="B2108" s="8">
        <v>9.4781526751079558E-3</v>
      </c>
      <c r="C2108" s="6">
        <f t="shared" si="128"/>
        <v>-6.7912809800668794E-3</v>
      </c>
      <c r="D2108" s="7">
        <f t="shared" si="131"/>
        <v>2.4348889697534956E-5</v>
      </c>
      <c r="E2108" s="14">
        <f t="shared" si="129"/>
        <v>8.7288312690254806</v>
      </c>
      <c r="H2108" s="5">
        <f t="shared" si="130"/>
        <v>0.49344594128977243</v>
      </c>
    </row>
    <row r="2109" spans="1:8" x14ac:dyDescent="0.2">
      <c r="A2109" s="3">
        <v>35198</v>
      </c>
      <c r="B2109" s="8">
        <v>9.5300738142220266E-3</v>
      </c>
      <c r="C2109" s="6">
        <f t="shared" si="128"/>
        <v>5.4779808781123575E-3</v>
      </c>
      <c r="D2109" s="7">
        <f t="shared" si="131"/>
        <v>2.5032969923206167E-5</v>
      </c>
      <c r="E2109" s="14">
        <f t="shared" si="129"/>
        <v>9.3965667328909603</v>
      </c>
      <c r="H2109" s="5">
        <f t="shared" si="130"/>
        <v>0.5003295906020967</v>
      </c>
    </row>
    <row r="2110" spans="1:8" x14ac:dyDescent="0.2">
      <c r="A2110" s="3">
        <v>35199</v>
      </c>
      <c r="B2110" s="8">
        <v>9.4525547445255473E-3</v>
      </c>
      <c r="C2110" s="6">
        <f t="shared" si="128"/>
        <v>-8.1341520755899305E-3</v>
      </c>
      <c r="D2110" s="7">
        <f t="shared" si="131"/>
        <v>2.5189290540958014E-5</v>
      </c>
      <c r="E2110" s="14">
        <f t="shared" si="129"/>
        <v>7.9624027273065749</v>
      </c>
      <c r="H2110" s="5">
        <f t="shared" si="130"/>
        <v>0.50188933581974038</v>
      </c>
    </row>
    <row r="2111" spans="1:8" x14ac:dyDescent="0.2">
      <c r="A2111" s="3">
        <v>35200</v>
      </c>
      <c r="B2111" s="8">
        <v>9.3546736826719285E-3</v>
      </c>
      <c r="C2111" s="6">
        <f t="shared" si="128"/>
        <v>-1.0354984921965847E-2</v>
      </c>
      <c r="D2111" s="7">
        <f t="shared" si="131"/>
        <v>2.6476700992087468E-5</v>
      </c>
      <c r="E2111" s="14">
        <f t="shared" si="129"/>
        <v>6.4894314806365569</v>
      </c>
      <c r="H2111" s="5">
        <f t="shared" si="130"/>
        <v>0.51455515731637036</v>
      </c>
    </row>
    <row r="2112" spans="1:8" x14ac:dyDescent="0.2">
      <c r="A2112" s="3">
        <v>35201</v>
      </c>
      <c r="B2112" s="8">
        <v>9.3713450292397648E-3</v>
      </c>
      <c r="C2112" s="6">
        <f t="shared" si="128"/>
        <v>1.7821408991226862E-3</v>
      </c>
      <c r="D2112" s="7">
        <f t="shared" si="131"/>
        <v>2.9013778913868837E-5</v>
      </c>
      <c r="E2112" s="14">
        <f t="shared" si="129"/>
        <v>10.338273572757464</v>
      </c>
      <c r="H2112" s="5">
        <f t="shared" si="130"/>
        <v>0.53864439952410936</v>
      </c>
    </row>
    <row r="2113" spans="1:8" x14ac:dyDescent="0.2">
      <c r="A2113" s="3">
        <v>35202</v>
      </c>
      <c r="B2113" s="8">
        <v>9.3882318586654984E-3</v>
      </c>
      <c r="C2113" s="6">
        <f t="shared" si="128"/>
        <v>1.8019643256165067E-3</v>
      </c>
      <c r="D2113" s="7">
        <f t="shared" si="131"/>
        <v>2.8201974650456018E-5</v>
      </c>
      <c r="E2113" s="14">
        <f t="shared" si="129"/>
        <v>10.360982102791068</v>
      </c>
      <c r="H2113" s="5">
        <f t="shared" si="130"/>
        <v>0.5310553139782711</v>
      </c>
    </row>
    <row r="2114" spans="1:8" x14ac:dyDescent="0.2">
      <c r="A2114" s="3">
        <v>35206</v>
      </c>
      <c r="B2114" s="8">
        <v>9.3492676528455863E-3</v>
      </c>
      <c r="C2114" s="6">
        <f t="shared" si="128"/>
        <v>-4.150324193788156E-3</v>
      </c>
      <c r="D2114" s="7">
        <f t="shared" si="131"/>
        <v>2.7417909031761762E-5</v>
      </c>
      <c r="E2114" s="14">
        <f t="shared" si="129"/>
        <v>9.8760681716510756</v>
      </c>
      <c r="H2114" s="5">
        <f t="shared" si="130"/>
        <v>0.52362113242077768</v>
      </c>
    </row>
    <row r="2115" spans="1:8" x14ac:dyDescent="0.2">
      <c r="A2115" s="3">
        <v>35207</v>
      </c>
      <c r="B2115" s="8">
        <v>9.3426614196181305E-3</v>
      </c>
      <c r="C2115" s="6">
        <f t="shared" ref="C2115:C2178" si="132">(B2115-B2114)/B2114</f>
        <v>-7.0660435370518244E-4</v>
      </c>
      <c r="D2115" s="7">
        <f t="shared" si="131"/>
        <v>2.7097660900635646E-5</v>
      </c>
      <c r="E2115" s="14">
        <f t="shared" si="129"/>
        <v>10.497637582418683</v>
      </c>
      <c r="H2115" s="5">
        <f t="shared" si="130"/>
        <v>0.52055413647992133</v>
      </c>
    </row>
    <row r="2116" spans="1:8" x14ac:dyDescent="0.2">
      <c r="A2116" s="3">
        <v>35208</v>
      </c>
      <c r="B2116" s="8">
        <v>9.3665915206166839E-3</v>
      </c>
      <c r="C2116" s="6">
        <f t="shared" si="132"/>
        <v>2.5613794532148974E-3</v>
      </c>
      <c r="D2116" s="7">
        <f t="shared" si="131"/>
        <v>2.6261958533009308E-5</v>
      </c>
      <c r="E2116" s="14">
        <f t="shared" ref="E2116:E2179" si="133">-LN(D2116)-C2116*C2116/D2116</f>
        <v>10.297572832657639</v>
      </c>
      <c r="H2116" s="5">
        <f t="shared" si="130"/>
        <v>0.51246422834193317</v>
      </c>
    </row>
    <row r="2117" spans="1:8" x14ac:dyDescent="0.2">
      <c r="A2117" s="3">
        <v>35209</v>
      </c>
      <c r="B2117" s="8">
        <v>9.2701739067161462E-3</v>
      </c>
      <c r="C2117" s="6">
        <f t="shared" si="132"/>
        <v>-1.0293778018216569E-2</v>
      </c>
      <c r="D2117" s="7">
        <f t="shared" si="131"/>
        <v>2.5642957550490508E-5</v>
      </c>
      <c r="E2117" s="14">
        <f t="shared" si="133"/>
        <v>6.4390401523596434</v>
      </c>
      <c r="H2117" s="5">
        <f t="shared" ref="H2117:H2180" si="134">SQRT(D2117)*100</f>
        <v>0.50638875926002258</v>
      </c>
    </row>
    <row r="2118" spans="1:8" x14ac:dyDescent="0.2">
      <c r="A2118" s="3">
        <v>35212</v>
      </c>
      <c r="B2118" s="8">
        <v>9.2842059273283324E-3</v>
      </c>
      <c r="C2118" s="6">
        <f t="shared" si="132"/>
        <v>1.5136739346410903E-3</v>
      </c>
      <c r="D2118" s="7">
        <f t="shared" ref="D2118:D2181" si="135">$J$1*D2117+(1-$J$1)*C2117*C2117</f>
        <v>2.8166521921735473E-5</v>
      </c>
      <c r="E2118" s="14">
        <f t="shared" si="133"/>
        <v>10.396031342704728</v>
      </c>
      <c r="H2118" s="5">
        <f t="shared" si="134"/>
        <v>0.5307214139427151</v>
      </c>
    </row>
    <row r="2119" spans="1:8" x14ac:dyDescent="0.2">
      <c r="A2119" s="3">
        <v>35213</v>
      </c>
      <c r="B2119" s="8">
        <v>9.2124382446963082E-3</v>
      </c>
      <c r="C2119" s="6">
        <f t="shared" si="132"/>
        <v>-7.7300830242006914E-3</v>
      </c>
      <c r="D2119" s="7">
        <f t="shared" si="135"/>
        <v>2.7353537536245547E-5</v>
      </c>
      <c r="E2119" s="14">
        <f t="shared" si="133"/>
        <v>8.3221507723743375</v>
      </c>
      <c r="H2119" s="5">
        <f t="shared" si="134"/>
        <v>0.52300609495727246</v>
      </c>
    </row>
    <row r="2120" spans="1:8" x14ac:dyDescent="0.2">
      <c r="A2120" s="3">
        <v>35214</v>
      </c>
      <c r="B2120" s="8">
        <v>9.194312796208531E-3</v>
      </c>
      <c r="C2120" s="6">
        <f t="shared" si="132"/>
        <v>-1.9674974210233875E-3</v>
      </c>
      <c r="D2120" s="7">
        <f t="shared" si="135"/>
        <v>2.8371543353376042E-5</v>
      </c>
      <c r="E2120" s="14">
        <f t="shared" si="133"/>
        <v>10.333682756227883</v>
      </c>
      <c r="H2120" s="5">
        <f t="shared" si="134"/>
        <v>0.53264944713550622</v>
      </c>
    </row>
    <row r="2121" spans="1:8" x14ac:dyDescent="0.2">
      <c r="A2121" s="3">
        <v>35215</v>
      </c>
      <c r="B2121" s="8">
        <v>9.2902565601929686E-3</v>
      </c>
      <c r="C2121" s="6">
        <f t="shared" si="132"/>
        <v>1.0435120722018727E-2</v>
      </c>
      <c r="D2121" s="7">
        <f t="shared" si="135"/>
        <v>2.7601754729233224E-5</v>
      </c>
      <c r="E2121" s="14">
        <f t="shared" si="133"/>
        <v>6.5525289674757108</v>
      </c>
      <c r="H2121" s="5">
        <f t="shared" si="134"/>
        <v>0.52537372154717854</v>
      </c>
    </row>
    <row r="2122" spans="1:8" x14ac:dyDescent="0.2">
      <c r="A2122" s="3">
        <v>35216</v>
      </c>
      <c r="B2122" s="8">
        <v>9.2534481500401375E-3</v>
      </c>
      <c r="C2122" s="6">
        <f t="shared" si="132"/>
        <v>-3.9620445263641429E-3</v>
      </c>
      <c r="D2122" s="7">
        <f t="shared" si="135"/>
        <v>3.0155829804792017E-5</v>
      </c>
      <c r="E2122" s="14">
        <f t="shared" si="133"/>
        <v>9.8885763369296793</v>
      </c>
      <c r="H2122" s="5">
        <f t="shared" si="134"/>
        <v>0.54914324000930781</v>
      </c>
    </row>
    <row r="2123" spans="1:8" x14ac:dyDescent="0.2">
      <c r="A2123" s="3">
        <v>35219</v>
      </c>
      <c r="B2123" s="8">
        <v>9.2263861494630735E-3</v>
      </c>
      <c r="C2123" s="6">
        <f t="shared" si="132"/>
        <v>-2.9245314976932817E-3</v>
      </c>
      <c r="D2123" s="7">
        <f t="shared" si="135"/>
        <v>2.9701568440297327E-5</v>
      </c>
      <c r="E2123" s="14">
        <f t="shared" si="133"/>
        <v>10.136350002703885</v>
      </c>
      <c r="H2123" s="5">
        <f t="shared" si="134"/>
        <v>0.54499145351369804</v>
      </c>
    </row>
    <row r="2124" spans="1:8" x14ac:dyDescent="0.2">
      <c r="A2124" s="3">
        <v>35220</v>
      </c>
      <c r="B2124" s="8">
        <v>9.1599707815924036E-3</v>
      </c>
      <c r="C2124" s="6">
        <f t="shared" si="132"/>
        <v>-7.1984162373840092E-3</v>
      </c>
      <c r="D2124" s="7">
        <f t="shared" si="135"/>
        <v>2.9037091464167085E-5</v>
      </c>
      <c r="E2124" s="14">
        <f t="shared" si="133"/>
        <v>8.6624190822612555</v>
      </c>
      <c r="H2124" s="5">
        <f t="shared" si="134"/>
        <v>0.53886075626424201</v>
      </c>
    </row>
    <row r="2125" spans="1:8" x14ac:dyDescent="0.2">
      <c r="A2125" s="3">
        <v>35221</v>
      </c>
      <c r="B2125" s="8">
        <v>9.1894266676429675E-3</v>
      </c>
      <c r="C2125" s="6">
        <f t="shared" si="132"/>
        <v>3.2157183415647541E-3</v>
      </c>
      <c r="D2125" s="7">
        <f t="shared" si="135"/>
        <v>2.9752826553124588E-5</v>
      </c>
      <c r="E2125" s="14">
        <f t="shared" si="133"/>
        <v>10.075028031724427</v>
      </c>
      <c r="H2125" s="5">
        <f t="shared" si="134"/>
        <v>0.54546151608637417</v>
      </c>
    </row>
    <row r="2126" spans="1:8" x14ac:dyDescent="0.2">
      <c r="A2126" s="3">
        <v>35222</v>
      </c>
      <c r="B2126" s="8">
        <v>9.1555490397302441E-3</v>
      </c>
      <c r="C2126" s="6">
        <f t="shared" si="132"/>
        <v>-3.6865877641758063E-3</v>
      </c>
      <c r="D2126" s="7">
        <f t="shared" si="135"/>
        <v>2.9142915544388E-5</v>
      </c>
      <c r="E2126" s="14">
        <f t="shared" si="133"/>
        <v>9.976944225134238</v>
      </c>
      <c r="H2126" s="5">
        <f t="shared" si="134"/>
        <v>0.53984178741912892</v>
      </c>
    </row>
    <row r="2127" spans="1:8" x14ac:dyDescent="0.2">
      <c r="A2127" s="3">
        <v>35223</v>
      </c>
      <c r="B2127" s="8">
        <v>9.1607521767761765E-3</v>
      </c>
      <c r="C2127" s="6">
        <f t="shared" si="132"/>
        <v>5.6830420801128674E-4</v>
      </c>
      <c r="D2127" s="7">
        <f t="shared" si="135"/>
        <v>2.8654282928579579E-5</v>
      </c>
      <c r="E2127" s="14">
        <f t="shared" si="133"/>
        <v>10.448936381562596</v>
      </c>
      <c r="H2127" s="5">
        <f t="shared" si="134"/>
        <v>0.53529695430274571</v>
      </c>
    </row>
    <row r="2128" spans="1:8" x14ac:dyDescent="0.2">
      <c r="A2128" s="3">
        <v>35226</v>
      </c>
      <c r="B2128" s="8">
        <v>9.1728992520897501E-3</v>
      </c>
      <c r="C2128" s="6">
        <f t="shared" si="132"/>
        <v>1.3259910408195753E-3</v>
      </c>
      <c r="D2128" s="7">
        <f t="shared" si="135"/>
        <v>2.7764132723573824E-5</v>
      </c>
      <c r="E2128" s="14">
        <f t="shared" si="133"/>
        <v>10.4284373712301</v>
      </c>
      <c r="H2128" s="5">
        <f t="shared" si="134"/>
        <v>0.52691681244361355</v>
      </c>
    </row>
    <row r="2129" spans="1:8" x14ac:dyDescent="0.2">
      <c r="A2129" s="3">
        <v>35227</v>
      </c>
      <c r="B2129" s="8">
        <v>9.1335237676701091E-3</v>
      </c>
      <c r="C2129" s="6">
        <f t="shared" si="132"/>
        <v>-4.2925887810956386E-3</v>
      </c>
      <c r="D2129" s="7">
        <f t="shared" si="135"/>
        <v>2.6947046002794145E-5</v>
      </c>
      <c r="E2129" s="14">
        <f t="shared" si="133"/>
        <v>9.8378395344528613</v>
      </c>
      <c r="H2129" s="5">
        <f t="shared" si="134"/>
        <v>0.51910544210973308</v>
      </c>
    </row>
    <row r="2130" spans="1:8" x14ac:dyDescent="0.2">
      <c r="A2130" s="3">
        <v>35228</v>
      </c>
      <c r="B2130" s="8">
        <v>9.132152787940875E-3</v>
      </c>
      <c r="C2130" s="6">
        <f t="shared" si="132"/>
        <v>-1.5010413988157485E-4</v>
      </c>
      <c r="D2130" s="7">
        <f t="shared" si="135"/>
        <v>2.6679330654932898E-5</v>
      </c>
      <c r="E2130" s="14">
        <f t="shared" si="133"/>
        <v>10.53077690420988</v>
      </c>
      <c r="H2130" s="5">
        <f t="shared" si="134"/>
        <v>0.51652038347903462</v>
      </c>
    </row>
    <row r="2131" spans="1:8" x14ac:dyDescent="0.2">
      <c r="A2131" s="3">
        <v>35229</v>
      </c>
      <c r="B2131" s="8">
        <v>9.1838971286622335E-3</v>
      </c>
      <c r="C2131" s="6">
        <f t="shared" si="132"/>
        <v>5.6661711562346591E-3</v>
      </c>
      <c r="D2131" s="7">
        <f t="shared" si="135"/>
        <v>2.5841792513357584E-5</v>
      </c>
      <c r="E2131" s="14">
        <f t="shared" si="133"/>
        <v>9.3211309568966936</v>
      </c>
      <c r="H2131" s="5">
        <f t="shared" si="134"/>
        <v>0.50834823215348723</v>
      </c>
    </row>
    <row r="2132" spans="1:8" x14ac:dyDescent="0.2">
      <c r="A2132" s="3">
        <v>35230</v>
      </c>
      <c r="B2132" s="8">
        <v>9.1867359636922628E-3</v>
      </c>
      <c r="C2132" s="6">
        <f t="shared" si="132"/>
        <v>3.0911006408918841E-4</v>
      </c>
      <c r="D2132" s="7">
        <f t="shared" si="135"/>
        <v>2.6038593717424268E-5</v>
      </c>
      <c r="E2132" s="14">
        <f t="shared" si="133"/>
        <v>10.552261230963868</v>
      </c>
      <c r="H2132" s="5">
        <f t="shared" si="134"/>
        <v>0.51028025356096496</v>
      </c>
    </row>
    <row r="2133" spans="1:8" x14ac:dyDescent="0.2">
      <c r="A2133" s="3">
        <v>35233</v>
      </c>
      <c r="B2133" s="8">
        <v>9.1853912025177484E-3</v>
      </c>
      <c r="C2133" s="6">
        <f t="shared" si="132"/>
        <v>-1.4638073629514794E-4</v>
      </c>
      <c r="D2133" s="7">
        <f t="shared" si="135"/>
        <v>2.5223481253805011E-5</v>
      </c>
      <c r="E2133" s="14">
        <f t="shared" si="133"/>
        <v>10.586885702598163</v>
      </c>
      <c r="H2133" s="5">
        <f t="shared" si="134"/>
        <v>0.50222984035006335</v>
      </c>
    </row>
    <row r="2134" spans="1:8" x14ac:dyDescent="0.2">
      <c r="A2134" s="3">
        <v>35234</v>
      </c>
      <c r="B2134" s="8">
        <v>9.2562828755113971E-3</v>
      </c>
      <c r="C2134" s="6">
        <f t="shared" si="132"/>
        <v>7.7178719371491771E-3</v>
      </c>
      <c r="D2134" s="7">
        <f t="shared" si="135"/>
        <v>2.4431650205477676E-5</v>
      </c>
      <c r="E2134" s="14">
        <f t="shared" si="133"/>
        <v>8.1815826634006505</v>
      </c>
      <c r="H2134" s="5">
        <f t="shared" si="134"/>
        <v>0.49428382742587962</v>
      </c>
    </row>
    <row r="2135" spans="1:8" x14ac:dyDescent="0.2">
      <c r="A2135" s="3">
        <v>35235</v>
      </c>
      <c r="B2135" s="8">
        <v>9.2543859649122789E-3</v>
      </c>
      <c r="C2135" s="6">
        <f t="shared" si="132"/>
        <v>-2.0493222005311411E-4</v>
      </c>
      <c r="D2135" s="7">
        <f t="shared" si="135"/>
        <v>2.553553287283083E-5</v>
      </c>
      <c r="E2135" s="14">
        <f t="shared" si="133"/>
        <v>10.573794971892738</v>
      </c>
      <c r="H2135" s="5">
        <f t="shared" si="134"/>
        <v>0.50532695230742275</v>
      </c>
    </row>
    <row r="2136" spans="1:8" x14ac:dyDescent="0.2">
      <c r="A2136" s="3">
        <v>35236</v>
      </c>
      <c r="B2136" s="8">
        <v>9.2524868344060849E-3</v>
      </c>
      <c r="C2136" s="6">
        <f t="shared" si="132"/>
        <v>-2.0521410209110998E-4</v>
      </c>
      <c r="D2136" s="7">
        <f t="shared" si="135"/>
        <v>2.4734543670972744E-5</v>
      </c>
      <c r="E2136" s="14">
        <f t="shared" si="133"/>
        <v>10.60560717051515</v>
      </c>
      <c r="H2136" s="5">
        <f t="shared" si="134"/>
        <v>0.49733835234146934</v>
      </c>
    </row>
    <row r="2137" spans="1:8" x14ac:dyDescent="0.2">
      <c r="A2137" s="3">
        <v>35237</v>
      </c>
      <c r="B2137" s="8">
        <v>9.1708174626428367E-3</v>
      </c>
      <c r="C2137" s="6">
        <f t="shared" si="132"/>
        <v>-8.8267482272500301E-3</v>
      </c>
      <c r="D2137" s="7">
        <f t="shared" si="135"/>
        <v>2.3958724626552626E-5</v>
      </c>
      <c r="E2137" s="14">
        <f t="shared" si="133"/>
        <v>7.3872735220912507</v>
      </c>
      <c r="H2137" s="5">
        <f t="shared" si="134"/>
        <v>0.48947650226086059</v>
      </c>
    </row>
    <row r="2138" spans="1:8" x14ac:dyDescent="0.2">
      <c r="A2138" s="3">
        <v>35240</v>
      </c>
      <c r="B2138" s="8">
        <v>9.183748438762766E-3</v>
      </c>
      <c r="C2138" s="6">
        <f t="shared" si="132"/>
        <v>1.4100134663680003E-3</v>
      </c>
      <c r="D2138" s="7">
        <f t="shared" si="135"/>
        <v>2.5653882899707486E-5</v>
      </c>
      <c r="E2138" s="14">
        <f t="shared" si="133"/>
        <v>10.49331709698313</v>
      </c>
      <c r="H2138" s="5">
        <f t="shared" si="134"/>
        <v>0.50649662288812436</v>
      </c>
    </row>
    <row r="2139" spans="1:8" x14ac:dyDescent="0.2">
      <c r="A2139" s="3">
        <v>35241</v>
      </c>
      <c r="B2139" s="8">
        <v>9.1724898859874959E-3</v>
      </c>
      <c r="C2139" s="6">
        <f t="shared" si="132"/>
        <v>-1.2259212945936108E-3</v>
      </c>
      <c r="D2139" s="7">
        <f t="shared" si="135"/>
        <v>2.4910321614500379E-5</v>
      </c>
      <c r="E2139" s="14">
        <f t="shared" si="133"/>
        <v>10.539896578774481</v>
      </c>
      <c r="H2139" s="5">
        <f t="shared" si="134"/>
        <v>0.49910241047805387</v>
      </c>
    </row>
    <row r="2140" spans="1:8" x14ac:dyDescent="0.2">
      <c r="A2140" s="3">
        <v>35242</v>
      </c>
      <c r="B2140" s="8">
        <v>9.133661547505327E-3</v>
      </c>
      <c r="C2140" s="6">
        <f t="shared" si="132"/>
        <v>-4.2331296043711698E-3</v>
      </c>
      <c r="D2140" s="7">
        <f t="shared" si="135"/>
        <v>2.4174876134970535E-5</v>
      </c>
      <c r="E2140" s="14">
        <f t="shared" si="133"/>
        <v>9.8889565964273274</v>
      </c>
      <c r="H2140" s="5">
        <f t="shared" si="134"/>
        <v>0.49167953114778468</v>
      </c>
    </row>
    <row r="2141" spans="1:8" x14ac:dyDescent="0.2">
      <c r="A2141" s="3">
        <v>35243</v>
      </c>
      <c r="B2141" s="8">
        <v>9.1356031699442314E-3</v>
      </c>
      <c r="C2141" s="6">
        <f t="shared" si="132"/>
        <v>2.1257875922002474E-4</v>
      </c>
      <c r="D2141" s="7">
        <f t="shared" si="135"/>
        <v>2.3978332983032399E-5</v>
      </c>
      <c r="E2141" s="14">
        <f t="shared" si="133"/>
        <v>10.636475320974174</v>
      </c>
      <c r="H2141" s="5">
        <f t="shared" si="134"/>
        <v>0.48967676055774179</v>
      </c>
    </row>
    <row r="2142" spans="1:8" x14ac:dyDescent="0.2">
      <c r="A2142" s="3">
        <v>35244</v>
      </c>
      <c r="B2142" s="8">
        <v>9.134861914878032E-3</v>
      </c>
      <c r="C2142" s="6">
        <f t="shared" si="132"/>
        <v>-8.1139148933049904E-5</v>
      </c>
      <c r="D2142" s="7">
        <f t="shared" si="135"/>
        <v>2.3226370227835728E-5</v>
      </c>
      <c r="E2142" s="14">
        <f t="shared" si="133"/>
        <v>10.6699388250184</v>
      </c>
      <c r="H2142" s="5">
        <f t="shared" si="134"/>
        <v>0.48193744643714637</v>
      </c>
    </row>
    <row r="2143" spans="1:8" x14ac:dyDescent="0.2">
      <c r="A2143" s="3">
        <v>35248</v>
      </c>
      <c r="B2143" s="8">
        <v>9.08090662363383E-3</v>
      </c>
      <c r="C2143" s="6">
        <f t="shared" si="132"/>
        <v>-5.9065251064522959E-3</v>
      </c>
      <c r="D2143" s="7">
        <f t="shared" si="135"/>
        <v>2.2496820641670567E-5</v>
      </c>
      <c r="E2143" s="14">
        <f t="shared" si="133"/>
        <v>9.1513823752687067</v>
      </c>
      <c r="H2143" s="5">
        <f t="shared" si="134"/>
        <v>0.47430813446187664</v>
      </c>
    </row>
    <row r="2144" spans="1:8" x14ac:dyDescent="0.2">
      <c r="A2144" s="3">
        <v>35249</v>
      </c>
      <c r="B2144" s="8">
        <v>9.0681951793062914E-3</v>
      </c>
      <c r="C2144" s="6">
        <f t="shared" si="132"/>
        <v>-1.3997990348734576E-3</v>
      </c>
      <c r="D2144" s="7">
        <f t="shared" si="135"/>
        <v>2.2886112700378066E-5</v>
      </c>
      <c r="E2144" s="14">
        <f t="shared" si="133"/>
        <v>10.599363393562085</v>
      </c>
      <c r="H2144" s="5">
        <f t="shared" si="134"/>
        <v>0.47839432166757645</v>
      </c>
    </row>
    <row r="2145" spans="1:8" x14ac:dyDescent="0.2">
      <c r="A2145" s="3">
        <v>35250</v>
      </c>
      <c r="B2145" s="8">
        <v>9.0567981165391408E-3</v>
      </c>
      <c r="C2145" s="6">
        <f t="shared" si="132"/>
        <v>-1.2568170999626095E-3</v>
      </c>
      <c r="D2145" s="7">
        <f t="shared" si="135"/>
        <v>2.2228611080324889E-5</v>
      </c>
      <c r="E2145" s="14">
        <f t="shared" si="133"/>
        <v>10.643069226397024</v>
      </c>
      <c r="H2145" s="5">
        <f t="shared" si="134"/>
        <v>0.47147227999453889</v>
      </c>
    </row>
    <row r="2146" spans="1:8" x14ac:dyDescent="0.2">
      <c r="A2146" s="3">
        <v>35251</v>
      </c>
      <c r="B2146" s="8">
        <v>9.0211272753856278E-3</v>
      </c>
      <c r="C2146" s="6">
        <f t="shared" si="132"/>
        <v>-3.9385708607518125E-3</v>
      </c>
      <c r="D2146" s="7">
        <f t="shared" si="135"/>
        <v>2.1579833140743865E-5</v>
      </c>
      <c r="E2146" s="14">
        <f t="shared" si="133"/>
        <v>10.024916280731889</v>
      </c>
      <c r="H2146" s="5">
        <f t="shared" si="134"/>
        <v>0.46454099001857591</v>
      </c>
    </row>
    <row r="2147" spans="1:8" x14ac:dyDescent="0.2">
      <c r="A2147" s="3">
        <v>35254</v>
      </c>
      <c r="B2147" s="8">
        <v>9.0166326232856715E-3</v>
      </c>
      <c r="C2147" s="6">
        <f t="shared" si="132"/>
        <v>-4.9823619185820846E-4</v>
      </c>
      <c r="D2147" s="7">
        <f t="shared" si="135"/>
        <v>2.1389196729508977E-5</v>
      </c>
      <c r="E2147" s="14">
        <f t="shared" si="133"/>
        <v>10.741018762783893</v>
      </c>
      <c r="H2147" s="5">
        <f t="shared" si="134"/>
        <v>0.46248455898017804</v>
      </c>
    </row>
    <row r="2148" spans="1:8" x14ac:dyDescent="0.2">
      <c r="A2148" s="3">
        <v>35255</v>
      </c>
      <c r="B2148" s="8">
        <v>9.0703279047688601E-3</v>
      </c>
      <c r="C2148" s="6">
        <f t="shared" si="132"/>
        <v>5.955136881646843E-3</v>
      </c>
      <c r="D2148" s="7">
        <f t="shared" si="135"/>
        <v>2.0724962515674083E-5</v>
      </c>
      <c r="E2148" s="14">
        <f t="shared" si="133"/>
        <v>9.0730151193631645</v>
      </c>
      <c r="H2148" s="5">
        <f t="shared" si="134"/>
        <v>0.45524677391140383</v>
      </c>
    </row>
    <row r="2149" spans="1:8" x14ac:dyDescent="0.2">
      <c r="A2149" s="3">
        <v>35256</v>
      </c>
      <c r="B2149" s="8">
        <v>9.0802834392577983E-3</v>
      </c>
      <c r="C2149" s="6">
        <f t="shared" si="132"/>
        <v>1.0975936695413117E-3</v>
      </c>
      <c r="D2149" s="7">
        <f t="shared" si="135"/>
        <v>2.1188042015960539E-5</v>
      </c>
      <c r="E2149" s="14">
        <f t="shared" si="133"/>
        <v>10.705215488837958</v>
      </c>
      <c r="H2149" s="5">
        <f t="shared" si="134"/>
        <v>0.46030470360360803</v>
      </c>
    </row>
    <row r="2150" spans="1:8" x14ac:dyDescent="0.2">
      <c r="A2150" s="3">
        <v>35257</v>
      </c>
      <c r="B2150" s="8">
        <v>9.0783040210172944E-3</v>
      </c>
      <c r="C2150" s="6">
        <f t="shared" si="132"/>
        <v>-2.1799079882749763E-4</v>
      </c>
      <c r="D2150" s="7">
        <f t="shared" si="135"/>
        <v>2.0560179647865668E-5</v>
      </c>
      <c r="E2150" s="14">
        <f t="shared" si="133"/>
        <v>10.789843116392838</v>
      </c>
      <c r="H2150" s="5">
        <f t="shared" si="134"/>
        <v>0.45343334292777443</v>
      </c>
    </row>
    <row r="2151" spans="1:8" x14ac:dyDescent="0.2">
      <c r="A2151" s="3">
        <v>35258</v>
      </c>
      <c r="B2151" s="8">
        <v>9.0338128971007084E-3</v>
      </c>
      <c r="C2151" s="6">
        <f t="shared" si="132"/>
        <v>-4.9008188989467681E-3</v>
      </c>
      <c r="D2151" s="7">
        <f t="shared" si="135"/>
        <v>1.9915686113934149E-5</v>
      </c>
      <c r="E2151" s="14">
        <f t="shared" si="133"/>
        <v>9.6180175301818061</v>
      </c>
      <c r="H2151" s="5">
        <f t="shared" si="134"/>
        <v>0.44626994200745973</v>
      </c>
    </row>
    <row r="2152" spans="1:8" x14ac:dyDescent="0.2">
      <c r="A2152" s="3">
        <v>35261</v>
      </c>
      <c r="B2152" s="8">
        <v>9.0543994158451997E-3</v>
      </c>
      <c r="C2152" s="6">
        <f t="shared" si="132"/>
        <v>2.2788294354755033E-3</v>
      </c>
      <c r="D2152" s="7">
        <f t="shared" si="135"/>
        <v>2.0044578783011928E-5</v>
      </c>
      <c r="E2152" s="14">
        <f t="shared" si="133"/>
        <v>10.558476109865888</v>
      </c>
      <c r="H2152" s="5">
        <f t="shared" si="134"/>
        <v>0.44771172402576109</v>
      </c>
    </row>
    <row r="2153" spans="1:8" x14ac:dyDescent="0.2">
      <c r="A2153" s="3">
        <v>35262</v>
      </c>
      <c r="B2153" s="8">
        <v>9.1658159544990517E-3</v>
      </c>
      <c r="C2153" s="6">
        <f t="shared" si="132"/>
        <v>1.2305237877939542E-2</v>
      </c>
      <c r="D2153" s="7">
        <f t="shared" si="135"/>
        <v>1.9577954480458733E-5</v>
      </c>
      <c r="E2153" s="14">
        <f t="shared" si="133"/>
        <v>3.1069542208776681</v>
      </c>
      <c r="H2153" s="5">
        <f t="shared" si="134"/>
        <v>0.44246982360900877</v>
      </c>
    </row>
    <row r="2154" spans="1:8" x14ac:dyDescent="0.2">
      <c r="A2154" s="3">
        <v>35263</v>
      </c>
      <c r="B2154" s="8">
        <v>9.2094717668488157E-3</v>
      </c>
      <c r="C2154" s="6">
        <f t="shared" si="132"/>
        <v>4.7628942765685165E-3</v>
      </c>
      <c r="D2154" s="7">
        <f t="shared" si="135"/>
        <v>2.3720304859242353E-5</v>
      </c>
      <c r="E2154" s="14">
        <f t="shared" si="133"/>
        <v>9.6928186620925771</v>
      </c>
      <c r="H2154" s="5">
        <f t="shared" si="134"/>
        <v>0.48703495623253118</v>
      </c>
    </row>
    <row r="2155" spans="1:8" x14ac:dyDescent="0.2">
      <c r="A2155" s="3">
        <v>35264</v>
      </c>
      <c r="B2155" s="8">
        <v>9.2611558156547175E-3</v>
      </c>
      <c r="C2155" s="6">
        <f t="shared" si="132"/>
        <v>5.6120535590269147E-3</v>
      </c>
      <c r="D2155" s="7">
        <f t="shared" si="135"/>
        <v>2.3687781385368429E-5</v>
      </c>
      <c r="E2155" s="14">
        <f t="shared" si="133"/>
        <v>9.3209566411530762</v>
      </c>
      <c r="H2155" s="5">
        <f t="shared" si="134"/>
        <v>0.48670094909881195</v>
      </c>
    </row>
    <row r="2156" spans="1:8" x14ac:dyDescent="0.2">
      <c r="A2156" s="3">
        <v>35265</v>
      </c>
      <c r="B2156" s="8">
        <v>9.2371827689607267E-3</v>
      </c>
      <c r="C2156" s="6">
        <f t="shared" si="132"/>
        <v>-2.5885588333874679E-3</v>
      </c>
      <c r="D2156" s="7">
        <f t="shared" si="135"/>
        <v>2.3933083337747506E-5</v>
      </c>
      <c r="E2156" s="14">
        <f t="shared" si="133"/>
        <v>10.36027499331205</v>
      </c>
      <c r="H2156" s="5">
        <f t="shared" si="134"/>
        <v>0.48921450650760051</v>
      </c>
    </row>
    <row r="2157" spans="1:8" x14ac:dyDescent="0.2">
      <c r="A2157" s="3">
        <v>35268</v>
      </c>
      <c r="B2157" s="8">
        <v>9.3096387304373272E-3</v>
      </c>
      <c r="C2157" s="6">
        <f t="shared" si="132"/>
        <v>7.8439458532823334E-3</v>
      </c>
      <c r="D2157" s="7">
        <f t="shared" si="135"/>
        <v>2.3391651825212963E-5</v>
      </c>
      <c r="E2157" s="14">
        <f t="shared" si="133"/>
        <v>8.0328132005292812</v>
      </c>
      <c r="H2157" s="5">
        <f t="shared" si="134"/>
        <v>0.48364916856346357</v>
      </c>
    </row>
    <row r="2158" spans="1:8" x14ac:dyDescent="0.2">
      <c r="A2158" s="3">
        <v>35269</v>
      </c>
      <c r="B2158" s="8">
        <v>9.2526430915056516E-3</v>
      </c>
      <c r="C2158" s="6">
        <f t="shared" si="132"/>
        <v>-6.1222181205949086E-3</v>
      </c>
      <c r="D2158" s="7">
        <f t="shared" si="135"/>
        <v>2.4589853291951248E-5</v>
      </c>
      <c r="E2158" s="14">
        <f t="shared" si="133"/>
        <v>9.0889075203532261</v>
      </c>
      <c r="H2158" s="5">
        <f t="shared" si="134"/>
        <v>0.49588157146592216</v>
      </c>
    </row>
    <row r="2159" spans="1:8" x14ac:dyDescent="0.2">
      <c r="A2159" s="3">
        <v>35270</v>
      </c>
      <c r="B2159" s="8">
        <v>9.2367135671065116E-3</v>
      </c>
      <c r="C2159" s="6">
        <f t="shared" si="132"/>
        <v>-1.721618811144251E-3</v>
      </c>
      <c r="D2159" s="7">
        <f t="shared" si="135"/>
        <v>2.4994901605879716E-5</v>
      </c>
      <c r="E2159" s="14">
        <f t="shared" si="133"/>
        <v>10.478255653100927</v>
      </c>
      <c r="H2159" s="5">
        <f t="shared" si="134"/>
        <v>0.49994901345916976</v>
      </c>
    </row>
    <row r="2160" spans="1:8" x14ac:dyDescent="0.2">
      <c r="A2160" s="3">
        <v>35271</v>
      </c>
      <c r="B2160" s="8">
        <v>9.231329690346084E-3</v>
      </c>
      <c r="C2160" s="6">
        <f t="shared" si="132"/>
        <v>-5.8287795992726971E-4</v>
      </c>
      <c r="D2160" s="7">
        <f t="shared" si="135"/>
        <v>2.4302705062650901E-5</v>
      </c>
      <c r="E2160" s="14">
        <f t="shared" si="133"/>
        <v>10.610943104240821</v>
      </c>
      <c r="H2160" s="5">
        <f t="shared" si="134"/>
        <v>0.49297773846950638</v>
      </c>
    </row>
    <row r="2161" spans="1:8" x14ac:dyDescent="0.2">
      <c r="A2161" s="3">
        <v>35272</v>
      </c>
      <c r="B2161" s="8">
        <v>9.2331199068684516E-3</v>
      </c>
      <c r="C2161" s="6">
        <f t="shared" si="132"/>
        <v>1.9392834861479266E-4</v>
      </c>
      <c r="D2161" s="7">
        <f t="shared" si="135"/>
        <v>2.3549805537940504E-5</v>
      </c>
      <c r="E2161" s="14">
        <f t="shared" si="133"/>
        <v>10.654796030407024</v>
      </c>
      <c r="H2161" s="5">
        <f t="shared" si="134"/>
        <v>0.48528141874525244</v>
      </c>
    </row>
    <row r="2162" spans="1:8" x14ac:dyDescent="0.2">
      <c r="A2162" s="3">
        <v>35275</v>
      </c>
      <c r="B2162" s="8">
        <v>9.2406354758781516E-3</v>
      </c>
      <c r="C2162" s="6">
        <f t="shared" si="132"/>
        <v>8.1397935752023493E-4</v>
      </c>
      <c r="D2162" s="7">
        <f t="shared" si="135"/>
        <v>2.2811068611499144E-5</v>
      </c>
      <c r="E2162" s="14">
        <f t="shared" si="133"/>
        <v>10.659219020904352</v>
      </c>
      <c r="H2162" s="5">
        <f t="shared" si="134"/>
        <v>0.47760934466883231</v>
      </c>
    </row>
    <row r="2163" spans="1:8" x14ac:dyDescent="0.2">
      <c r="A2163" s="3">
        <v>35276</v>
      </c>
      <c r="B2163" s="8">
        <v>9.2530576587070475E-3</v>
      </c>
      <c r="C2163" s="6">
        <f t="shared" si="132"/>
        <v>1.3442996275876147E-3</v>
      </c>
      <c r="D2163" s="7">
        <f t="shared" si="135"/>
        <v>2.211517791375082E-5</v>
      </c>
      <c r="E2163" s="14">
        <f t="shared" si="133"/>
        <v>10.63753141415258</v>
      </c>
      <c r="H2163" s="5">
        <f t="shared" si="134"/>
        <v>0.47026777386666441</v>
      </c>
    </row>
    <row r="2164" spans="1:8" x14ac:dyDescent="0.2">
      <c r="A2164" s="3">
        <v>35277</v>
      </c>
      <c r="B2164" s="8">
        <v>9.368635437881875E-3</v>
      </c>
      <c r="C2164" s="6">
        <f t="shared" si="132"/>
        <v>1.2490766127029347E-2</v>
      </c>
      <c r="D2164" s="7">
        <f t="shared" si="135"/>
        <v>2.1477113499870019E-5</v>
      </c>
      <c r="E2164" s="14">
        <f t="shared" si="133"/>
        <v>3.4840809997807725</v>
      </c>
      <c r="H2164" s="5">
        <f t="shared" si="134"/>
        <v>0.46343406758534728</v>
      </c>
    </row>
    <row r="2165" spans="1:8" x14ac:dyDescent="0.2">
      <c r="A2165" s="3">
        <v>35278</v>
      </c>
      <c r="B2165" s="8">
        <v>9.3713535589264874E-3</v>
      </c>
      <c r="C2165" s="6">
        <f t="shared" si="132"/>
        <v>2.9012987671840466E-4</v>
      </c>
      <c r="D2165" s="7">
        <f t="shared" si="135"/>
        <v>2.5704333714352884E-5</v>
      </c>
      <c r="E2165" s="14">
        <f t="shared" si="133"/>
        <v>10.56557620020615</v>
      </c>
      <c r="H2165" s="5">
        <f t="shared" si="134"/>
        <v>0.50699441529816558</v>
      </c>
    </row>
    <row r="2166" spans="1:8" x14ac:dyDescent="0.2">
      <c r="A2166" s="3">
        <v>35279</v>
      </c>
      <c r="B2166" s="8">
        <v>9.3454545454545457E-3</v>
      </c>
      <c r="C2166" s="6">
        <f t="shared" si="132"/>
        <v>-2.763636363636298E-3</v>
      </c>
      <c r="D2166" s="7">
        <f t="shared" si="135"/>
        <v>2.4899366114772329E-5</v>
      </c>
      <c r="E2166" s="14">
        <f t="shared" si="133"/>
        <v>10.293926027728315</v>
      </c>
      <c r="H2166" s="5">
        <f t="shared" si="134"/>
        <v>0.49899264638642055</v>
      </c>
    </row>
    <row r="2167" spans="1:8" x14ac:dyDescent="0.2">
      <c r="A2167" s="3">
        <v>35283</v>
      </c>
      <c r="B2167" s="8">
        <v>9.3581720273613733E-3</v>
      </c>
      <c r="C2167" s="6">
        <f t="shared" si="132"/>
        <v>1.3608200483959465E-3</v>
      </c>
      <c r="D2167" s="7">
        <f t="shared" si="135"/>
        <v>2.4357016100907815E-5</v>
      </c>
      <c r="E2167" s="14">
        <f t="shared" si="133"/>
        <v>10.54666195813998</v>
      </c>
      <c r="H2167" s="5">
        <f t="shared" si="134"/>
        <v>0.49352827782111752</v>
      </c>
    </row>
    <row r="2168" spans="1:8" x14ac:dyDescent="0.2">
      <c r="A2168" s="3">
        <v>35284</v>
      </c>
      <c r="B2168" s="8">
        <v>9.2638483965014583E-3</v>
      </c>
      <c r="C2168" s="6">
        <f t="shared" si="132"/>
        <v>-1.0079279434501957E-2</v>
      </c>
      <c r="D2168" s="7">
        <f t="shared" si="135"/>
        <v>2.3649918806520474E-5</v>
      </c>
      <c r="E2168" s="14">
        <f t="shared" si="133"/>
        <v>6.3564966394631393</v>
      </c>
      <c r="H2168" s="5">
        <f t="shared" si="134"/>
        <v>0.48631182184397365</v>
      </c>
    </row>
    <row r="2169" spans="1:8" x14ac:dyDescent="0.2">
      <c r="A2169" s="3">
        <v>35285</v>
      </c>
      <c r="B2169" s="8">
        <v>9.2413089424969019E-3</v>
      </c>
      <c r="C2169" s="6">
        <f t="shared" si="132"/>
        <v>-2.4330551451023914E-3</v>
      </c>
      <c r="D2169" s="7">
        <f t="shared" si="135"/>
        <v>2.6098800956650755E-5</v>
      </c>
      <c r="E2169" s="14">
        <f t="shared" si="133"/>
        <v>10.326800138789501</v>
      </c>
      <c r="H2169" s="5">
        <f t="shared" si="134"/>
        <v>0.51086985580136512</v>
      </c>
    </row>
    <row r="2170" spans="1:8" x14ac:dyDescent="0.2">
      <c r="A2170" s="3">
        <v>35286</v>
      </c>
      <c r="B2170" s="8">
        <v>9.2467002114781597E-3</v>
      </c>
      <c r="C2170" s="6">
        <f t="shared" si="132"/>
        <v>5.8338802596087289E-4</v>
      </c>
      <c r="D2170" s="7">
        <f t="shared" si="135"/>
        <v>2.5464789407280103E-5</v>
      </c>
      <c r="E2170" s="14">
        <f t="shared" si="133"/>
        <v>10.564848683830173</v>
      </c>
      <c r="H2170" s="5">
        <f t="shared" si="134"/>
        <v>0.50462648966616985</v>
      </c>
    </row>
    <row r="2171" spans="1:8" x14ac:dyDescent="0.2">
      <c r="A2171" s="3">
        <v>35289</v>
      </c>
      <c r="B2171" s="8">
        <v>9.2911318553092186E-3</v>
      </c>
      <c r="C2171" s="6">
        <f t="shared" si="132"/>
        <v>4.805135109269016E-3</v>
      </c>
      <c r="D2171" s="7">
        <f t="shared" si="135"/>
        <v>2.4675396689252193E-5</v>
      </c>
      <c r="E2171" s="14">
        <f t="shared" si="133"/>
        <v>9.6739814148598491</v>
      </c>
      <c r="H2171" s="5">
        <f t="shared" si="134"/>
        <v>0.49674336119622364</v>
      </c>
    </row>
    <row r="2172" spans="1:8" x14ac:dyDescent="0.2">
      <c r="A2172" s="3">
        <v>35290</v>
      </c>
      <c r="B2172" s="8">
        <v>9.2972501091226536E-3</v>
      </c>
      <c r="C2172" s="6">
        <f t="shared" si="132"/>
        <v>6.5850468045384623E-4</v>
      </c>
      <c r="D2172" s="7">
        <f t="shared" si="135"/>
        <v>2.4625563367565986E-5</v>
      </c>
      <c r="E2172" s="14">
        <f t="shared" si="133"/>
        <v>10.594116620447908</v>
      </c>
      <c r="H2172" s="5">
        <f t="shared" si="134"/>
        <v>0.496241507409104</v>
      </c>
    </row>
    <row r="2173" spans="1:8" x14ac:dyDescent="0.2">
      <c r="A2173" s="3">
        <v>35291</v>
      </c>
      <c r="B2173" s="8">
        <v>9.268825027282648E-3</v>
      </c>
      <c r="C2173" s="6">
        <f t="shared" si="132"/>
        <v>-3.0573644364062344E-3</v>
      </c>
      <c r="D2173" s="7">
        <f t="shared" si="135"/>
        <v>2.3865469556740515E-5</v>
      </c>
      <c r="E2173" s="14">
        <f t="shared" si="133"/>
        <v>10.251404209807426</v>
      </c>
      <c r="H2173" s="5">
        <f t="shared" si="134"/>
        <v>0.48852297342848183</v>
      </c>
    </row>
    <row r="2174" spans="1:8" x14ac:dyDescent="0.2">
      <c r="A2174" s="3">
        <v>35292</v>
      </c>
      <c r="B2174" s="8">
        <v>9.2645030131416548E-3</v>
      </c>
      <c r="C2174" s="6">
        <f t="shared" si="132"/>
        <v>-4.6629579566681426E-4</v>
      </c>
      <c r="D2174" s="7">
        <f t="shared" si="135"/>
        <v>2.3409324313149943E-5</v>
      </c>
      <c r="E2174" s="14">
        <f t="shared" si="133"/>
        <v>10.653087885243741</v>
      </c>
      <c r="H2174" s="5">
        <f t="shared" si="134"/>
        <v>0.48383183352431391</v>
      </c>
    </row>
    <row r="2175" spans="1:8" x14ac:dyDescent="0.2">
      <c r="A2175" s="3">
        <v>35293</v>
      </c>
      <c r="B2175" s="8">
        <v>9.2589896637065086E-3</v>
      </c>
      <c r="C2175" s="6">
        <f t="shared" si="132"/>
        <v>-5.9510471606792951E-4</v>
      </c>
      <c r="D2175" s="7">
        <f t="shared" si="135"/>
        <v>2.2680651140951816E-5</v>
      </c>
      <c r="E2175" s="14">
        <f t="shared" si="133"/>
        <v>10.678383755146333</v>
      </c>
      <c r="H2175" s="5">
        <f t="shared" si="134"/>
        <v>0.47624207227996784</v>
      </c>
    </row>
    <row r="2176" spans="1:8" x14ac:dyDescent="0.2">
      <c r="A2176" s="3">
        <v>35296</v>
      </c>
      <c r="B2176" s="8">
        <v>9.2755733527484525E-3</v>
      </c>
      <c r="C2176" s="6">
        <f t="shared" si="132"/>
        <v>1.7910905664954779E-3</v>
      </c>
      <c r="D2176" s="7">
        <f t="shared" si="135"/>
        <v>2.1979167954352077E-5</v>
      </c>
      <c r="E2176" s="14">
        <f t="shared" si="133"/>
        <v>10.57945882834384</v>
      </c>
      <c r="H2176" s="5">
        <f t="shared" si="134"/>
        <v>0.46881945303444988</v>
      </c>
    </row>
    <row r="2177" spans="1:8" x14ac:dyDescent="0.2">
      <c r="A2177" s="3">
        <v>35297</v>
      </c>
      <c r="B2177" s="8">
        <v>9.2332338163547672E-3</v>
      </c>
      <c r="C2177" s="6">
        <f t="shared" si="132"/>
        <v>-4.5646274126159144E-3</v>
      </c>
      <c r="D2177" s="7">
        <f t="shared" si="135"/>
        <v>2.1389391051684464E-5</v>
      </c>
      <c r="E2177" s="14">
        <f t="shared" si="133"/>
        <v>9.7784959807575795</v>
      </c>
      <c r="H2177" s="5">
        <f t="shared" si="134"/>
        <v>0.46248665982582093</v>
      </c>
    </row>
    <row r="2178" spans="1:8" x14ac:dyDescent="0.2">
      <c r="A2178" s="3">
        <v>35298</v>
      </c>
      <c r="B2178" s="8">
        <v>9.2285298398835508E-3</v>
      </c>
      <c r="C2178" s="6">
        <f t="shared" si="132"/>
        <v>-5.0946142649222869E-4</v>
      </c>
      <c r="D2178" s="7">
        <f t="shared" si="135"/>
        <v>2.1371998340660554E-5</v>
      </c>
      <c r="E2178" s="14">
        <f t="shared" si="133"/>
        <v>10.741284541811115</v>
      </c>
      <c r="H2178" s="5">
        <f t="shared" si="134"/>
        <v>0.46229858685335123</v>
      </c>
    </row>
    <row r="2179" spans="1:8" x14ac:dyDescent="0.2">
      <c r="A2179" s="3">
        <v>35299</v>
      </c>
      <c r="B2179" s="8">
        <v>9.2387341402945904E-3</v>
      </c>
      <c r="C2179" s="6">
        <f t="shared" ref="C2179:C2242" si="136">(B2179-B2178)/B2178</f>
        <v>1.1057341297135931E-3</v>
      </c>
      <c r="D2179" s="7">
        <f t="shared" si="135"/>
        <v>2.0708659892219904E-5</v>
      </c>
      <c r="E2179" s="14">
        <f t="shared" si="133"/>
        <v>10.725918173479094</v>
      </c>
      <c r="H2179" s="5">
        <f t="shared" si="134"/>
        <v>0.4550676860887829</v>
      </c>
    </row>
    <row r="2180" spans="1:8" x14ac:dyDescent="0.2">
      <c r="A2180" s="3">
        <v>35300</v>
      </c>
      <c r="B2180" s="8">
        <v>9.213696429875155E-3</v>
      </c>
      <c r="C2180" s="6">
        <f t="shared" si="136"/>
        <v>-2.7100801948866391E-3</v>
      </c>
      <c r="D2180" s="7">
        <f t="shared" si="135"/>
        <v>2.0096422917723095E-5</v>
      </c>
      <c r="E2180" s="14">
        <f t="shared" ref="E2180:E2243" si="137">-LN(D2180)-C2180*C2180/D2180</f>
        <v>10.449503948885708</v>
      </c>
      <c r="H2180" s="5">
        <f t="shared" si="134"/>
        <v>0.44829034026758924</v>
      </c>
    </row>
    <row r="2181" spans="1:8" x14ac:dyDescent="0.2">
      <c r="A2181" s="3">
        <v>35303</v>
      </c>
      <c r="B2181" s="8">
        <v>9.2879031081278263E-3</v>
      </c>
      <c r="C2181" s="6">
        <f t="shared" si="136"/>
        <v>8.0539530271540333E-3</v>
      </c>
      <c r="D2181" s="7">
        <f t="shared" si="135"/>
        <v>1.9695767436561942E-5</v>
      </c>
      <c r="E2181" s="14">
        <f t="shared" si="137"/>
        <v>7.5417007600177479</v>
      </c>
      <c r="H2181" s="5">
        <f t="shared" ref="H2181:H2244" si="138">SQRT(D2181)*100</f>
        <v>0.44379913740972882</v>
      </c>
    </row>
    <row r="2182" spans="1:8" x14ac:dyDescent="0.2">
      <c r="A2182" s="3">
        <v>35304</v>
      </c>
      <c r="B2182" s="8">
        <v>9.2723948811700187E-3</v>
      </c>
      <c r="C2182" s="6">
        <f t="shared" si="136"/>
        <v>-1.6697231632656006E-3</v>
      </c>
      <c r="D2182" s="7">
        <f t="shared" ref="D2182:D2245" si="139">$J$1*D2181+(1-$J$1)*C2181*C2181</f>
        <v>2.1114989809739628E-5</v>
      </c>
      <c r="E2182" s="14">
        <f t="shared" si="137"/>
        <v>10.633489616574259</v>
      </c>
      <c r="H2182" s="5">
        <f t="shared" si="138"/>
        <v>0.45951049835384211</v>
      </c>
    </row>
    <row r="2183" spans="1:8" x14ac:dyDescent="0.2">
      <c r="A2183" s="3">
        <v>35305</v>
      </c>
      <c r="B2183" s="8">
        <v>9.22266139657444E-3</v>
      </c>
      <c r="C2183" s="6">
        <f t="shared" si="136"/>
        <v>-5.363607270067336E-3</v>
      </c>
      <c r="D2183" s="7">
        <f t="shared" si="139"/>
        <v>2.0539167734378115E-5</v>
      </c>
      <c r="E2183" s="14">
        <f t="shared" si="137"/>
        <v>9.3925221187104047</v>
      </c>
      <c r="H2183" s="5">
        <f t="shared" si="138"/>
        <v>0.45320158576927017</v>
      </c>
    </row>
    <row r="2184" spans="1:8" x14ac:dyDescent="0.2">
      <c r="A2184" s="3">
        <v>35306</v>
      </c>
      <c r="B2184" s="8">
        <v>9.2199619493633835E-3</v>
      </c>
      <c r="C2184" s="6">
        <f t="shared" si="136"/>
        <v>-2.9269720474169606E-4</v>
      </c>
      <c r="D2184" s="7">
        <f t="shared" si="139"/>
        <v>2.079772082465925E-5</v>
      </c>
      <c r="E2184" s="14">
        <f t="shared" si="137"/>
        <v>10.7765478721221</v>
      </c>
      <c r="H2184" s="5">
        <f t="shared" si="138"/>
        <v>0.45604518224249718</v>
      </c>
    </row>
    <row r="2185" spans="1:8" x14ac:dyDescent="0.2">
      <c r="A2185" s="3">
        <v>35307</v>
      </c>
      <c r="B2185" s="8">
        <v>9.2005261619409525E-3</v>
      </c>
      <c r="C2185" s="6">
        <f t="shared" si="136"/>
        <v>-2.1080116739281133E-3</v>
      </c>
      <c r="D2185" s="7">
        <f t="shared" si="139"/>
        <v>2.0146962610621354E-5</v>
      </c>
      <c r="E2185" s="14">
        <f t="shared" si="137"/>
        <v>10.591892098820335</v>
      </c>
      <c r="H2185" s="5">
        <f t="shared" si="138"/>
        <v>0.44885368006312876</v>
      </c>
    </row>
    <row r="2186" spans="1:8" x14ac:dyDescent="0.2">
      <c r="A2186" s="3">
        <v>35311</v>
      </c>
      <c r="B2186" s="8">
        <v>9.1546211125711797E-3</v>
      </c>
      <c r="C2186" s="6">
        <f t="shared" si="136"/>
        <v>-4.9893939283238318E-3</v>
      </c>
      <c r="D2186" s="7">
        <f t="shared" si="139"/>
        <v>1.9653577410279928E-5</v>
      </c>
      <c r="E2186" s="14">
        <f t="shared" si="137"/>
        <v>9.5706089164624792</v>
      </c>
      <c r="H2186" s="5">
        <f t="shared" si="138"/>
        <v>0.44332355464468526</v>
      </c>
    </row>
    <row r="2187" spans="1:8" x14ac:dyDescent="0.2">
      <c r="A2187" s="3">
        <v>35312</v>
      </c>
      <c r="B2187" s="8">
        <v>9.1904518577998404E-3</v>
      </c>
      <c r="C2187" s="6">
        <f t="shared" si="136"/>
        <v>3.9139517395709172E-3</v>
      </c>
      <c r="D2187" s="7">
        <f t="shared" si="139"/>
        <v>1.9818229478657426E-5</v>
      </c>
      <c r="E2187" s="14">
        <f t="shared" si="137"/>
        <v>10.05593223844747</v>
      </c>
      <c r="H2187" s="5">
        <f t="shared" si="138"/>
        <v>0.44517670063310172</v>
      </c>
    </row>
    <row r="2188" spans="1:8" x14ac:dyDescent="0.2">
      <c r="A2188" s="3">
        <v>35313</v>
      </c>
      <c r="B2188" s="8">
        <v>9.1678832116788306E-3</v>
      </c>
      <c r="C2188" s="6">
        <f t="shared" si="136"/>
        <v>-2.4556622971541862E-3</v>
      </c>
      <c r="D2188" s="7">
        <f t="shared" si="139"/>
        <v>1.9676867382647884E-5</v>
      </c>
      <c r="E2188" s="14">
        <f t="shared" si="137"/>
        <v>10.529601543905141</v>
      </c>
      <c r="H2188" s="5">
        <f t="shared" si="138"/>
        <v>0.44358615152693714</v>
      </c>
    </row>
    <row r="2189" spans="1:8" x14ac:dyDescent="0.2">
      <c r="A2189" s="3">
        <v>35314</v>
      </c>
      <c r="B2189" s="8">
        <v>9.1445212959592286E-3</v>
      </c>
      <c r="C2189" s="6">
        <f t="shared" si="136"/>
        <v>-2.5482344375680637E-3</v>
      </c>
      <c r="D2189" s="7">
        <f t="shared" si="139"/>
        <v>1.9248100991400033E-5</v>
      </c>
      <c r="E2189" s="14">
        <f t="shared" si="137"/>
        <v>10.520740261278855</v>
      </c>
      <c r="H2189" s="5">
        <f t="shared" si="138"/>
        <v>0.43872657762437911</v>
      </c>
    </row>
    <row r="2190" spans="1:8" x14ac:dyDescent="0.2">
      <c r="A2190" s="3">
        <v>35317</v>
      </c>
      <c r="B2190" s="8">
        <v>9.1584699453551906E-3</v>
      </c>
      <c r="C2190" s="6">
        <f t="shared" si="136"/>
        <v>1.5253558873689435E-3</v>
      </c>
      <c r="D2190" s="7">
        <f t="shared" si="139"/>
        <v>1.8847360238632013E-5</v>
      </c>
      <c r="E2190" s="14">
        <f t="shared" si="137"/>
        <v>10.755687484069989</v>
      </c>
      <c r="H2190" s="5">
        <f t="shared" si="138"/>
        <v>0.43413546547859933</v>
      </c>
    </row>
    <row r="2191" spans="1:8" x14ac:dyDescent="0.2">
      <c r="A2191" s="3">
        <v>35318</v>
      </c>
      <c r="B2191" s="8">
        <v>9.1041727458418438E-3</v>
      </c>
      <c r="C2191" s="6">
        <f t="shared" si="136"/>
        <v>-5.9286321664334561E-3</v>
      </c>
      <c r="D2191" s="7">
        <f t="shared" si="139"/>
        <v>1.8328292889196848E-5</v>
      </c>
      <c r="E2191" s="14">
        <f t="shared" si="137"/>
        <v>8.9893366925855585</v>
      </c>
      <c r="H2191" s="5">
        <f t="shared" si="138"/>
        <v>0.42811555553608244</v>
      </c>
    </row>
    <row r="2192" spans="1:8" x14ac:dyDescent="0.2">
      <c r="A2192" s="3">
        <v>35319</v>
      </c>
      <c r="B2192" s="8">
        <v>9.0696996208807241E-3</v>
      </c>
      <c r="C2192" s="6">
        <f t="shared" si="136"/>
        <v>-3.7865192064665794E-3</v>
      </c>
      <c r="D2192" s="7">
        <f t="shared" si="139"/>
        <v>1.8856777761551449E-5</v>
      </c>
      <c r="E2192" s="14">
        <f t="shared" si="137"/>
        <v>10.118289379792472</v>
      </c>
      <c r="H2192" s="5">
        <f t="shared" si="138"/>
        <v>0.43424391488599406</v>
      </c>
    </row>
    <row r="2193" spans="1:8" x14ac:dyDescent="0.2">
      <c r="A2193" s="3">
        <v>35320</v>
      </c>
      <c r="B2193" s="8">
        <v>9.0643914533654196E-3</v>
      </c>
      <c r="C2193" s="6">
        <f t="shared" si="136"/>
        <v>-5.8526387170350391E-4</v>
      </c>
      <c r="D2193" s="7">
        <f t="shared" si="139"/>
        <v>1.8714792344159269E-5</v>
      </c>
      <c r="E2193" s="14">
        <f t="shared" si="137"/>
        <v>10.867893475051929</v>
      </c>
      <c r="H2193" s="5">
        <f t="shared" si="138"/>
        <v>0.43260596787560934</v>
      </c>
    </row>
    <row r="2194" spans="1:8" x14ac:dyDescent="0.2">
      <c r="A2194" s="3">
        <v>35321</v>
      </c>
      <c r="B2194" s="8">
        <v>9.0564110048894399E-3</v>
      </c>
      <c r="C2194" s="6">
        <f t="shared" si="136"/>
        <v>-8.8041745737015605E-4</v>
      </c>
      <c r="D2194" s="7">
        <f t="shared" si="139"/>
        <v>1.8137548728153684E-5</v>
      </c>
      <c r="E2194" s="14">
        <f t="shared" si="137"/>
        <v>10.874789778080041</v>
      </c>
      <c r="H2194" s="5">
        <f t="shared" si="138"/>
        <v>0.42588201098606743</v>
      </c>
    </row>
    <row r="2195" spans="1:8" x14ac:dyDescent="0.2">
      <c r="A2195" s="3">
        <v>35324</v>
      </c>
      <c r="B2195" s="8">
        <v>9.0776415645067131E-3</v>
      </c>
      <c r="C2195" s="6">
        <f t="shared" si="136"/>
        <v>2.3442575216397654E-3</v>
      </c>
      <c r="D2195" s="7">
        <f t="shared" si="139"/>
        <v>1.7592033732442316E-5</v>
      </c>
      <c r="E2195" s="14">
        <f t="shared" si="137"/>
        <v>10.635676211342187</v>
      </c>
      <c r="H2195" s="5">
        <f t="shared" si="138"/>
        <v>0.41942858429585267</v>
      </c>
    </row>
    <row r="2196" spans="1:8" x14ac:dyDescent="0.2">
      <c r="A2196" s="3">
        <v>35325</v>
      </c>
      <c r="B2196" s="8">
        <v>9.0597417754759643E-3</v>
      </c>
      <c r="C2196" s="6">
        <f t="shared" si="136"/>
        <v>-1.9718545729693012E-3</v>
      </c>
      <c r="D2196" s="7">
        <f t="shared" si="139"/>
        <v>1.7211970396995139E-5</v>
      </c>
      <c r="E2196" s="14">
        <f t="shared" si="137"/>
        <v>10.744003932316661</v>
      </c>
      <c r="H2196" s="5">
        <f t="shared" si="138"/>
        <v>0.41487311791673298</v>
      </c>
    </row>
    <row r="2197" spans="1:8" x14ac:dyDescent="0.2">
      <c r="A2197" s="3">
        <v>35326</v>
      </c>
      <c r="B2197" s="8">
        <v>9.1558536229771111E-3</v>
      </c>
      <c r="C2197" s="6">
        <f t="shared" si="136"/>
        <v>1.0608674053085521E-2</v>
      </c>
      <c r="D2197" s="7">
        <f t="shared" si="139"/>
        <v>1.6793347104279038E-5</v>
      </c>
      <c r="E2197" s="14">
        <f t="shared" si="137"/>
        <v>4.2928282990022417</v>
      </c>
      <c r="H2197" s="5">
        <f t="shared" si="138"/>
        <v>0.40979686558438971</v>
      </c>
    </row>
    <row r="2198" spans="1:8" x14ac:dyDescent="0.2">
      <c r="A2198" s="3">
        <v>35327</v>
      </c>
      <c r="B2198" s="8">
        <v>9.1393143690736683E-3</v>
      </c>
      <c r="C2198" s="6">
        <f t="shared" si="136"/>
        <v>-1.8064130975113776E-3</v>
      </c>
      <c r="D2198" s="7">
        <f t="shared" si="139"/>
        <v>1.9801765087817955E-5</v>
      </c>
      <c r="E2198" s="14">
        <f t="shared" si="137"/>
        <v>10.66494971018319</v>
      </c>
      <c r="H2198" s="5">
        <f t="shared" si="138"/>
        <v>0.44499174248313811</v>
      </c>
    </row>
    <row r="2199" spans="1:8" x14ac:dyDescent="0.2">
      <c r="A2199" s="3">
        <v>35328</v>
      </c>
      <c r="B2199" s="8">
        <v>9.1095189355168901E-3</v>
      </c>
      <c r="C2199" s="6">
        <f t="shared" si="136"/>
        <v>-3.2601388193410092E-3</v>
      </c>
      <c r="D2199" s="7">
        <f t="shared" si="139"/>
        <v>1.9282132594501455E-5</v>
      </c>
      <c r="E2199" s="14">
        <f t="shared" si="137"/>
        <v>10.305121620937779</v>
      </c>
      <c r="H2199" s="5">
        <f t="shared" si="138"/>
        <v>0.43911425158495432</v>
      </c>
    </row>
    <row r="2200" spans="1:8" x14ac:dyDescent="0.2">
      <c r="A2200" s="3">
        <v>35331</v>
      </c>
      <c r="B2200" s="8">
        <v>9.1055482359830176E-3</v>
      </c>
      <c r="C2200" s="6">
        <f t="shared" si="136"/>
        <v>-4.3588465669589232E-4</v>
      </c>
      <c r="D2200" s="7">
        <f t="shared" si="139"/>
        <v>1.9010241623556503E-5</v>
      </c>
      <c r="E2200" s="14">
        <f t="shared" si="137"/>
        <v>10.860538318818589</v>
      </c>
      <c r="H2200" s="5">
        <f t="shared" si="138"/>
        <v>0.43600735800622109</v>
      </c>
    </row>
    <row r="2201" spans="1:8" x14ac:dyDescent="0.2">
      <c r="A2201" s="3">
        <v>35332</v>
      </c>
      <c r="B2201" s="8">
        <v>9.104204753199268E-3</v>
      </c>
      <c r="C2201" s="6">
        <f t="shared" si="136"/>
        <v>-1.4754551279410954E-4</v>
      </c>
      <c r="D2201" s="7">
        <f t="shared" si="139"/>
        <v>1.8418922546578968E-5</v>
      </c>
      <c r="E2201" s="14">
        <f t="shared" si="137"/>
        <v>10.900950103311152</v>
      </c>
      <c r="H2201" s="5">
        <f t="shared" si="138"/>
        <v>0.42917272218279401</v>
      </c>
    </row>
    <row r="2202" spans="1:8" x14ac:dyDescent="0.2">
      <c r="A2202" s="3">
        <v>35333</v>
      </c>
      <c r="B2202" s="8">
        <v>9.0596414196853266E-3</v>
      </c>
      <c r="C2202" s="6">
        <f t="shared" si="136"/>
        <v>-4.8948079180975755E-3</v>
      </c>
      <c r="D2202" s="7">
        <f t="shared" si="139"/>
        <v>1.7840896768198774E-5</v>
      </c>
      <c r="E2202" s="14">
        <f t="shared" si="137"/>
        <v>9.5910832940218924</v>
      </c>
      <c r="H2202" s="5">
        <f t="shared" si="138"/>
        <v>0.42238485730668396</v>
      </c>
    </row>
    <row r="2203" spans="1:8" x14ac:dyDescent="0.2">
      <c r="A2203" s="3">
        <v>35334</v>
      </c>
      <c r="B2203" s="8">
        <v>9.0523544896168474E-3</v>
      </c>
      <c r="C2203" s="6">
        <f t="shared" si="136"/>
        <v>-8.0432875109668256E-4</v>
      </c>
      <c r="D2203" s="7">
        <f t="shared" si="139"/>
        <v>1.8033127868557575E-5</v>
      </c>
      <c r="E2203" s="14">
        <f t="shared" si="137"/>
        <v>10.887424706342895</v>
      </c>
      <c r="H2203" s="5">
        <f t="shared" si="138"/>
        <v>0.42465430491821904</v>
      </c>
    </row>
    <row r="2204" spans="1:8" x14ac:dyDescent="0.2">
      <c r="A2204" s="3">
        <v>35335</v>
      </c>
      <c r="B2204" s="8">
        <v>9.0222254822856316E-3</v>
      </c>
      <c r="C2204" s="6">
        <f t="shared" si="136"/>
        <v>-3.3283061733578897E-3</v>
      </c>
      <c r="D2204" s="7">
        <f t="shared" si="139"/>
        <v>1.7486866057938494E-5</v>
      </c>
      <c r="E2204" s="14">
        <f t="shared" si="137"/>
        <v>10.320578063793846</v>
      </c>
      <c r="H2204" s="5">
        <f t="shared" si="138"/>
        <v>0.4181730031690053</v>
      </c>
    </row>
    <row r="2205" spans="1:8" x14ac:dyDescent="0.2">
      <c r="A2205" s="3">
        <v>35338</v>
      </c>
      <c r="B2205" s="8">
        <v>8.9561004257818228E-3</v>
      </c>
      <c r="C2205" s="6">
        <f t="shared" si="136"/>
        <v>-7.3291292302148378E-3</v>
      </c>
      <c r="D2205" s="7">
        <f t="shared" si="139"/>
        <v>1.7285492056133677E-5</v>
      </c>
      <c r="E2205" s="14">
        <f t="shared" si="137"/>
        <v>7.8580580500477115</v>
      </c>
      <c r="H2205" s="5">
        <f t="shared" si="138"/>
        <v>0.41575824773699532</v>
      </c>
    </row>
    <row r="2206" spans="1:8" x14ac:dyDescent="0.2">
      <c r="A2206" s="3">
        <v>35339</v>
      </c>
      <c r="B2206" s="8">
        <v>8.9794419970631416E-3</v>
      </c>
      <c r="C2206" s="6">
        <f t="shared" si="136"/>
        <v>2.6062203606075757E-3</v>
      </c>
      <c r="D2206" s="7">
        <f t="shared" si="139"/>
        <v>1.8430117588858956E-5</v>
      </c>
      <c r="E2206" s="14">
        <f t="shared" si="137"/>
        <v>10.53297631968567</v>
      </c>
      <c r="H2206" s="5">
        <f t="shared" si="138"/>
        <v>0.42930312820731881</v>
      </c>
    </row>
    <row r="2207" spans="1:8" x14ac:dyDescent="0.2">
      <c r="A2207" s="3">
        <v>35340</v>
      </c>
      <c r="B2207" s="8">
        <v>8.9520452375706841E-3</v>
      </c>
      <c r="C2207" s="6">
        <f t="shared" si="136"/>
        <v>-3.0510536736489857E-3</v>
      </c>
      <c r="D2207" s="7">
        <f t="shared" si="139"/>
        <v>1.8064468092107093E-5</v>
      </c>
      <c r="E2207" s="14">
        <f t="shared" si="137"/>
        <v>10.406246581686139</v>
      </c>
      <c r="H2207" s="5">
        <f t="shared" si="138"/>
        <v>0.4250231533941074</v>
      </c>
    </row>
    <row r="2208" spans="1:8" x14ac:dyDescent="0.2">
      <c r="A2208" s="3">
        <v>35341</v>
      </c>
      <c r="B2208" s="8">
        <v>8.9726631393298069E-3</v>
      </c>
      <c r="C2208" s="6">
        <f t="shared" si="136"/>
        <v>2.3031498626248973E-3</v>
      </c>
      <c r="D2208" s="7">
        <f t="shared" si="139"/>
        <v>1.7789375113707096E-5</v>
      </c>
      <c r="E2208" s="14">
        <f t="shared" si="137"/>
        <v>10.63872561765451</v>
      </c>
      <c r="H2208" s="5">
        <f t="shared" si="138"/>
        <v>0.42177452642030311</v>
      </c>
    </row>
    <row r="2209" spans="1:8" x14ac:dyDescent="0.2">
      <c r="A2209" s="3">
        <v>35342</v>
      </c>
      <c r="B2209" s="8">
        <v>8.9574264000590268E-3</v>
      </c>
      <c r="C2209" s="6">
        <f t="shared" si="136"/>
        <v>-1.6981289762225658E-3</v>
      </c>
      <c r="D2209" s="7">
        <f t="shared" si="139"/>
        <v>1.7397108977863463E-5</v>
      </c>
      <c r="E2209" s="14">
        <f t="shared" si="137"/>
        <v>10.793452423220629</v>
      </c>
      <c r="H2209" s="5">
        <f t="shared" si="138"/>
        <v>0.41709841737728354</v>
      </c>
    </row>
    <row r="2210" spans="1:8" x14ac:dyDescent="0.2">
      <c r="A2210" s="3">
        <v>35345</v>
      </c>
      <c r="B2210" s="8">
        <v>8.9915035094200232E-3</v>
      </c>
      <c r="C2210" s="6">
        <f t="shared" si="136"/>
        <v>3.8043415417593394E-3</v>
      </c>
      <c r="D2210" s="7">
        <f t="shared" si="139"/>
        <v>1.694110591611441E-5</v>
      </c>
      <c r="E2210" s="14">
        <f t="shared" si="137"/>
        <v>10.131454141032799</v>
      </c>
      <c r="H2210" s="5">
        <f t="shared" si="138"/>
        <v>0.41159574725833126</v>
      </c>
    </row>
    <row r="2211" spans="1:8" x14ac:dyDescent="0.2">
      <c r="A2211" s="3">
        <v>35346</v>
      </c>
      <c r="B2211" s="8">
        <v>8.9835387908762093E-3</v>
      </c>
      <c r="C2211" s="6">
        <f t="shared" si="136"/>
        <v>-8.8580497527133441E-4</v>
      </c>
      <c r="D2211" s="7">
        <f t="shared" si="139"/>
        <v>1.6863560198373432E-5</v>
      </c>
      <c r="E2211" s="14">
        <f t="shared" si="137"/>
        <v>10.943826117665528</v>
      </c>
      <c r="H2211" s="5">
        <f t="shared" si="138"/>
        <v>0.41065265369133352</v>
      </c>
    </row>
    <row r="2212" spans="1:8" x14ac:dyDescent="0.2">
      <c r="A2212" s="3">
        <v>35347</v>
      </c>
      <c r="B2212" s="8">
        <v>8.9700996677740865E-3</v>
      </c>
      <c r="C2212" s="6">
        <f t="shared" si="136"/>
        <v>-1.4959720679084381E-3</v>
      </c>
      <c r="D2212" s="7">
        <f t="shared" si="139"/>
        <v>1.6358372010454422E-5</v>
      </c>
      <c r="E2212" s="14">
        <f t="shared" si="137"/>
        <v>10.883964192740621</v>
      </c>
      <c r="H2212" s="5">
        <f t="shared" si="138"/>
        <v>0.40445484309690766</v>
      </c>
    </row>
    <row r="2213" spans="1:8" x14ac:dyDescent="0.2">
      <c r="A2213" s="3">
        <v>35348</v>
      </c>
      <c r="B2213" s="8">
        <v>8.9920071047957361E-3</v>
      </c>
      <c r="C2213" s="6">
        <f t="shared" si="136"/>
        <v>2.4422735346357519E-3</v>
      </c>
      <c r="D2213" s="7">
        <f t="shared" si="139"/>
        <v>1.5914717596143718E-5</v>
      </c>
      <c r="E2213" s="14">
        <f t="shared" si="137"/>
        <v>10.673474796057114</v>
      </c>
      <c r="H2213" s="5">
        <f t="shared" si="138"/>
        <v>0.39893254562825181</v>
      </c>
    </row>
    <row r="2214" spans="1:8" x14ac:dyDescent="0.2">
      <c r="A2214" s="3">
        <v>35349</v>
      </c>
      <c r="B2214" s="8">
        <v>8.9531273103652213E-3</v>
      </c>
      <c r="C2214" s="6">
        <f t="shared" si="136"/>
        <v>-4.3238171386429276E-3</v>
      </c>
      <c r="D2214" s="7">
        <f t="shared" si="139"/>
        <v>1.5602094947590071E-5</v>
      </c>
      <c r="E2214" s="14">
        <f t="shared" si="137"/>
        <v>9.8698435437311343</v>
      </c>
      <c r="H2214" s="5">
        <f t="shared" si="138"/>
        <v>0.39499487272102746</v>
      </c>
    </row>
    <row r="2215" spans="1:8" x14ac:dyDescent="0.2">
      <c r="A2215" s="3">
        <v>35353</v>
      </c>
      <c r="B2215" s="8">
        <v>8.9076002658985149E-3</v>
      </c>
      <c r="C2215" s="6">
        <f t="shared" si="136"/>
        <v>-5.0850437940270126E-3</v>
      </c>
      <c r="D2215" s="7">
        <f t="shared" si="139"/>
        <v>1.5699284277925208E-5</v>
      </c>
      <c r="E2215" s="14">
        <f t="shared" si="137"/>
        <v>9.414834973870315</v>
      </c>
      <c r="H2215" s="5">
        <f t="shared" si="138"/>
        <v>0.39622322342241889</v>
      </c>
    </row>
    <row r="2216" spans="1:8" x14ac:dyDescent="0.2">
      <c r="A2216" s="3">
        <v>35354</v>
      </c>
      <c r="B2216" s="8">
        <v>8.9124981555260448E-3</v>
      </c>
      <c r="C2216" s="6">
        <f t="shared" si="136"/>
        <v>5.4985512161796713E-4</v>
      </c>
      <c r="D2216" s="7">
        <f t="shared" si="139"/>
        <v>1.6018453721150486E-5</v>
      </c>
      <c r="E2216" s="14">
        <f t="shared" si="137"/>
        <v>11.02289462090806</v>
      </c>
      <c r="H2216" s="5">
        <f t="shared" si="138"/>
        <v>0.40023060504102487</v>
      </c>
    </row>
    <row r="2217" spans="1:8" x14ac:dyDescent="0.2">
      <c r="A2217" s="3">
        <v>35355</v>
      </c>
      <c r="B2217" s="8">
        <v>8.9114036385150117E-3</v>
      </c>
      <c r="C2217" s="6">
        <f t="shared" si="136"/>
        <v>-1.2280698317501494E-4</v>
      </c>
      <c r="D2217" s="7">
        <f t="shared" si="139"/>
        <v>1.5524664353123217E-5</v>
      </c>
      <c r="E2217" s="14">
        <f t="shared" si="137"/>
        <v>11.07210909241989</v>
      </c>
      <c r="H2217" s="5">
        <f t="shared" si="138"/>
        <v>0.39401350678781577</v>
      </c>
    </row>
    <row r="2218" spans="1:8" x14ac:dyDescent="0.2">
      <c r="A2218" s="3">
        <v>35356</v>
      </c>
      <c r="B2218" s="8">
        <v>8.8874064190942112E-3</v>
      </c>
      <c r="C2218" s="6">
        <f t="shared" si="136"/>
        <v>-2.692866398407177E-3</v>
      </c>
      <c r="D2218" s="7">
        <f t="shared" si="139"/>
        <v>1.503736402282864E-5</v>
      </c>
      <c r="E2218" s="14">
        <f t="shared" si="137"/>
        <v>10.622738436948714</v>
      </c>
      <c r="H2218" s="5">
        <f t="shared" si="138"/>
        <v>0.38778040206834385</v>
      </c>
    </row>
    <row r="2219" spans="1:8" x14ac:dyDescent="0.2">
      <c r="A2219" s="3">
        <v>35359</v>
      </c>
      <c r="B2219" s="8">
        <v>8.8709078761784587E-3</v>
      </c>
      <c r="C2219" s="6">
        <f t="shared" si="136"/>
        <v>-1.8563956837065628E-3</v>
      </c>
      <c r="D2219" s="7">
        <f t="shared" si="139"/>
        <v>1.4792738502374308E-5</v>
      </c>
      <c r="E2219" s="14">
        <f t="shared" si="137"/>
        <v>10.888408151731726</v>
      </c>
      <c r="H2219" s="5">
        <f t="shared" si="138"/>
        <v>0.38461329283287005</v>
      </c>
    </row>
    <row r="2220" spans="1:8" x14ac:dyDescent="0.2">
      <c r="A2220" s="3">
        <v>35360</v>
      </c>
      <c r="B2220" s="8">
        <v>8.8576528335564484E-3</v>
      </c>
      <c r="C2220" s="6">
        <f t="shared" si="136"/>
        <v>-1.4942148883774118E-3</v>
      </c>
      <c r="D2220" s="7">
        <f t="shared" si="139"/>
        <v>1.4436238290386536E-5</v>
      </c>
      <c r="E2220" s="14">
        <f t="shared" si="137"/>
        <v>10.991111076089485</v>
      </c>
      <c r="H2220" s="5">
        <f t="shared" si="138"/>
        <v>0.37995050059694008</v>
      </c>
    </row>
    <row r="2221" spans="1:8" x14ac:dyDescent="0.2">
      <c r="A2221" s="3">
        <v>35361</v>
      </c>
      <c r="B2221" s="8">
        <v>8.8480428635213555E-3</v>
      </c>
      <c r="C2221" s="6">
        <f t="shared" si="136"/>
        <v>-1.0849341485462544E-3</v>
      </c>
      <c r="D2221" s="7">
        <f t="shared" si="139"/>
        <v>1.405281089758783E-5</v>
      </c>
      <c r="E2221" s="14">
        <f t="shared" si="137"/>
        <v>11.088926790041318</v>
      </c>
      <c r="H2221" s="5">
        <f t="shared" si="138"/>
        <v>0.37487078970743815</v>
      </c>
    </row>
    <row r="2222" spans="1:8" x14ac:dyDescent="0.2">
      <c r="A2222" s="3">
        <v>35362</v>
      </c>
      <c r="B2222" s="8">
        <v>8.8659334126040424E-3</v>
      </c>
      <c r="C2222" s="6">
        <f t="shared" si="136"/>
        <v>2.0219781208843253E-3</v>
      </c>
      <c r="D2222" s="7">
        <f t="shared" si="139"/>
        <v>1.3648264432714624E-5</v>
      </c>
      <c r="E2222" s="14">
        <f t="shared" si="137"/>
        <v>10.902343949135659</v>
      </c>
      <c r="H2222" s="5">
        <f t="shared" si="138"/>
        <v>0.36943557534047289</v>
      </c>
    </row>
    <row r="2223" spans="1:8" x14ac:dyDescent="0.2">
      <c r="A2223" s="3">
        <v>35363</v>
      </c>
      <c r="B2223" s="8">
        <v>8.8230918018152062E-3</v>
      </c>
      <c r="C2223" s="6">
        <f t="shared" si="136"/>
        <v>-4.8321602244306826E-3</v>
      </c>
      <c r="D2223" s="7">
        <f t="shared" si="139"/>
        <v>1.3347899984569255E-5</v>
      </c>
      <c r="E2223" s="14">
        <f t="shared" si="137"/>
        <v>9.4748296894681694</v>
      </c>
      <c r="H2223" s="5">
        <f t="shared" si="138"/>
        <v>0.36534777930855489</v>
      </c>
    </row>
    <row r="2224" spans="1:8" x14ac:dyDescent="0.2">
      <c r="A2224" s="3">
        <v>35366</v>
      </c>
      <c r="B2224" s="8">
        <v>8.7671029149315877E-3</v>
      </c>
      <c r="C2224" s="6">
        <f t="shared" si="136"/>
        <v>-6.3457219012613818E-3</v>
      </c>
      <c r="D2224" s="7">
        <f t="shared" si="139"/>
        <v>1.366215187721694E-5</v>
      </c>
      <c r="E2224" s="14">
        <f t="shared" si="137"/>
        <v>8.2534548344016621</v>
      </c>
      <c r="H2224" s="5">
        <f t="shared" si="138"/>
        <v>0.36962348244148319</v>
      </c>
    </row>
    <row r="2225" spans="1:8" x14ac:dyDescent="0.2">
      <c r="A2225" s="3">
        <v>35367</v>
      </c>
      <c r="B2225" s="8">
        <v>8.7577131811761213E-3</v>
      </c>
      <c r="C2225" s="6">
        <f t="shared" si="136"/>
        <v>-1.0710189952799992E-3</v>
      </c>
      <c r="D2225" s="7">
        <f t="shared" si="139"/>
        <v>1.4498095023019037E-5</v>
      </c>
      <c r="E2225" s="14">
        <f t="shared" si="137"/>
        <v>11.062373818406412</v>
      </c>
      <c r="H2225" s="5">
        <f t="shared" si="138"/>
        <v>0.38076364089837988</v>
      </c>
    </row>
    <row r="2226" spans="1:8" x14ac:dyDescent="0.2">
      <c r="A2226" s="3">
        <v>35368</v>
      </c>
      <c r="B2226" s="8">
        <v>8.7763776004772202E-3</v>
      </c>
      <c r="C2226" s="6">
        <f t="shared" si="136"/>
        <v>2.131197826987106E-3</v>
      </c>
      <c r="D2226" s="7">
        <f t="shared" si="139"/>
        <v>1.4078615447550629E-5</v>
      </c>
      <c r="E2226" s="14">
        <f t="shared" si="137"/>
        <v>10.848236298304865</v>
      </c>
      <c r="H2226" s="5">
        <f t="shared" si="138"/>
        <v>0.37521481110892507</v>
      </c>
    </row>
    <row r="2227" spans="1:8" x14ac:dyDescent="0.2">
      <c r="A2227" s="3">
        <v>35369</v>
      </c>
      <c r="B2227" s="8">
        <v>8.785799522673032E-3</v>
      </c>
      <c r="C2227" s="6">
        <f t="shared" si="136"/>
        <v>1.0735547881735954E-3</v>
      </c>
      <c r="D2227" s="7">
        <f t="shared" si="139"/>
        <v>1.3778981738366661E-5</v>
      </c>
      <c r="E2227" s="14">
        <f t="shared" si="137"/>
        <v>11.108722861700617</v>
      </c>
      <c r="H2227" s="5">
        <f t="shared" si="138"/>
        <v>0.37120050832894425</v>
      </c>
    </row>
    <row r="2228" spans="1:8" x14ac:dyDescent="0.2">
      <c r="A2228" s="3">
        <v>35370</v>
      </c>
      <c r="B2228" s="8">
        <v>8.8314606741573039E-3</v>
      </c>
      <c r="C2228" s="6">
        <f t="shared" si="136"/>
        <v>5.1971538124033828E-3</v>
      </c>
      <c r="D2228" s="7">
        <f t="shared" si="139"/>
        <v>1.3382267067662542E-5</v>
      </c>
      <c r="E2228" s="14">
        <f t="shared" si="137"/>
        <v>9.2032069892855333</v>
      </c>
      <c r="H2228" s="5">
        <f t="shared" si="138"/>
        <v>0.36581781077009551</v>
      </c>
    </row>
    <row r="2229" spans="1:8" x14ac:dyDescent="0.2">
      <c r="A2229" s="3">
        <v>35373</v>
      </c>
      <c r="B2229" s="8">
        <v>8.7744253949240091E-3</v>
      </c>
      <c r="C2229" s="6">
        <f t="shared" si="136"/>
        <v>-6.4581931956275386E-3</v>
      </c>
      <c r="D2229" s="7">
        <f t="shared" si="139"/>
        <v>1.3810453792101696E-5</v>
      </c>
      <c r="E2229" s="14">
        <f t="shared" si="137"/>
        <v>8.1700348489129091</v>
      </c>
      <c r="H2229" s="5">
        <f t="shared" si="138"/>
        <v>0.37162418909567357</v>
      </c>
    </row>
    <row r="2230" spans="1:8" x14ac:dyDescent="0.2">
      <c r="A2230" s="3">
        <v>35374</v>
      </c>
      <c r="B2230" s="8">
        <v>8.7560024009603835E-3</v>
      </c>
      <c r="C2230" s="6">
        <f t="shared" si="136"/>
        <v>-2.0996239792845234E-3</v>
      </c>
      <c r="D2230" s="7">
        <f t="shared" si="139"/>
        <v>1.4686983486092163E-5</v>
      </c>
      <c r="E2230" s="14">
        <f t="shared" si="137"/>
        <v>10.828390575090491</v>
      </c>
      <c r="H2230" s="5">
        <f t="shared" si="138"/>
        <v>0.38323600412920711</v>
      </c>
    </row>
    <row r="2231" spans="1:8" x14ac:dyDescent="0.2">
      <c r="A2231" s="3">
        <v>35375</v>
      </c>
      <c r="B2231" s="8">
        <v>8.7779948895235233E-3</v>
      </c>
      <c r="C2231" s="6">
        <f t="shared" si="136"/>
        <v>2.5117042636634717E-3</v>
      </c>
      <c r="D2231" s="7">
        <f t="shared" si="139"/>
        <v>1.4364038179914916E-5</v>
      </c>
      <c r="E2231" s="14">
        <f t="shared" si="137"/>
        <v>10.711584721406672</v>
      </c>
      <c r="H2231" s="5">
        <f t="shared" si="138"/>
        <v>0.37899918443071773</v>
      </c>
    </row>
    <row r="2232" spans="1:8" x14ac:dyDescent="0.2">
      <c r="A2232" s="3">
        <v>35376</v>
      </c>
      <c r="B2232" s="8">
        <v>8.9632910442158983E-3</v>
      </c>
      <c r="C2232" s="6">
        <f t="shared" si="136"/>
        <v>2.1109166389869358E-2</v>
      </c>
      <c r="D2232" s="7">
        <f t="shared" si="139"/>
        <v>1.4110943733513326E-5</v>
      </c>
      <c r="E2232" s="14">
        <f t="shared" si="137"/>
        <v>-20.40954812344302</v>
      </c>
      <c r="H2232" s="5">
        <f t="shared" si="138"/>
        <v>0.37564536112553454</v>
      </c>
    </row>
    <row r="2233" spans="1:8" x14ac:dyDescent="0.2">
      <c r="A2233" s="3">
        <v>35377</v>
      </c>
      <c r="B2233" s="8">
        <v>8.9591468909582458E-3</v>
      </c>
      <c r="C2233" s="6">
        <f t="shared" si="136"/>
        <v>-4.6234728262301472E-4</v>
      </c>
      <c r="D2233" s="7">
        <f t="shared" si="139"/>
        <v>2.7667933274113706E-5</v>
      </c>
      <c r="E2233" s="14">
        <f t="shared" si="137"/>
        <v>10.487510366464315</v>
      </c>
      <c r="H2233" s="5">
        <f t="shared" si="138"/>
        <v>0.52600316799534308</v>
      </c>
    </row>
    <row r="2234" spans="1:8" x14ac:dyDescent="0.2">
      <c r="A2234" s="3">
        <v>35381</v>
      </c>
      <c r="B2234" s="8">
        <v>8.9764723512662965E-3</v>
      </c>
      <c r="C2234" s="6">
        <f t="shared" si="136"/>
        <v>1.9338292494719437E-3</v>
      </c>
      <c r="D2234" s="7">
        <f t="shared" si="139"/>
        <v>2.6805342356135738E-5</v>
      </c>
      <c r="E2234" s="14">
        <f t="shared" si="137"/>
        <v>10.387396280098775</v>
      </c>
      <c r="H2234" s="5">
        <f t="shared" si="138"/>
        <v>0.51773875995656093</v>
      </c>
    </row>
    <row r="2235" spans="1:8" x14ac:dyDescent="0.2">
      <c r="A2235" s="3">
        <v>35382</v>
      </c>
      <c r="B2235" s="8">
        <v>8.9757048590281951E-3</v>
      </c>
      <c r="C2235" s="6">
        <f t="shared" si="136"/>
        <v>-8.5500429129398579E-5</v>
      </c>
      <c r="D2235" s="7">
        <f t="shared" si="139"/>
        <v>2.6080635737935759E-5</v>
      </c>
      <c r="E2235" s="14">
        <f t="shared" si="137"/>
        <v>10.554037147770345</v>
      </c>
      <c r="H2235" s="5">
        <f t="shared" si="138"/>
        <v>0.51069203770898719</v>
      </c>
    </row>
    <row r="2236" spans="1:8" x14ac:dyDescent="0.2">
      <c r="A2236" s="3">
        <v>35383</v>
      </c>
      <c r="B2236" s="8">
        <v>8.9818563502774024E-3</v>
      </c>
      <c r="C2236" s="6">
        <f t="shared" si="136"/>
        <v>6.8534910024585895E-4</v>
      </c>
      <c r="D2236" s="7">
        <f t="shared" si="139"/>
        <v>2.5261429944210392E-5</v>
      </c>
      <c r="E2236" s="14">
        <f t="shared" si="137"/>
        <v>10.56763813601439</v>
      </c>
      <c r="H2236" s="5">
        <f t="shared" si="138"/>
        <v>0.50260750038385216</v>
      </c>
    </row>
    <row r="2237" spans="1:8" x14ac:dyDescent="0.2">
      <c r="A2237" s="3">
        <v>35384</v>
      </c>
      <c r="B2237" s="8">
        <v>8.9875878570360394E-3</v>
      </c>
      <c r="C2237" s="6">
        <f t="shared" si="136"/>
        <v>6.3812051040650541E-4</v>
      </c>
      <c r="D2237" s="7">
        <f t="shared" si="139"/>
        <v>2.448249109742347E-5</v>
      </c>
      <c r="E2237" s="14">
        <f t="shared" si="137"/>
        <v>10.60092014100457</v>
      </c>
      <c r="H2237" s="5">
        <f t="shared" si="138"/>
        <v>0.49479784859499415</v>
      </c>
    </row>
    <row r="2238" spans="1:8" x14ac:dyDescent="0.2">
      <c r="A2238" s="3">
        <v>35387</v>
      </c>
      <c r="B2238" s="8">
        <v>8.9811433256316627E-3</v>
      </c>
      <c r="C2238" s="6">
        <f t="shared" si="136"/>
        <v>-7.1704794510926186E-4</v>
      </c>
      <c r="D2238" s="7">
        <f t="shared" si="139"/>
        <v>2.3726062086051221E-5</v>
      </c>
      <c r="E2238" s="14">
        <f t="shared" si="137"/>
        <v>10.627265858280362</v>
      </c>
      <c r="H2238" s="5">
        <f t="shared" si="138"/>
        <v>0.48709405750892937</v>
      </c>
    </row>
    <row r="2239" spans="1:8" x14ac:dyDescent="0.2">
      <c r="A2239" s="3">
        <v>35388</v>
      </c>
      <c r="B2239" s="8">
        <v>8.9635645629982871E-3</v>
      </c>
      <c r="C2239" s="6">
        <f t="shared" si="136"/>
        <v>-1.9572967489792548E-3</v>
      </c>
      <c r="D2239" s="7">
        <f t="shared" si="139"/>
        <v>2.2996760157410313E-5</v>
      </c>
      <c r="E2239" s="14">
        <f t="shared" si="137"/>
        <v>10.513568071801769</v>
      </c>
      <c r="H2239" s="5">
        <f t="shared" si="138"/>
        <v>0.47954937344772242</v>
      </c>
    </row>
    <row r="2240" spans="1:8" x14ac:dyDescent="0.2">
      <c r="A2240" s="3">
        <v>35389</v>
      </c>
      <c r="B2240" s="8">
        <v>8.992028607613797E-3</v>
      </c>
      <c r="C2240" s="6">
        <f t="shared" si="136"/>
        <v>3.1755273714443658E-3</v>
      </c>
      <c r="D2240" s="7">
        <f t="shared" si="139"/>
        <v>2.2394585603197003E-5</v>
      </c>
      <c r="E2240" s="14">
        <f t="shared" si="137"/>
        <v>10.256405087318635</v>
      </c>
      <c r="H2240" s="5">
        <f t="shared" si="138"/>
        <v>0.47322917918485335</v>
      </c>
    </row>
    <row r="2241" spans="1:8" x14ac:dyDescent="0.2">
      <c r="A2241" s="3">
        <v>35390</v>
      </c>
      <c r="B2241" s="8">
        <v>8.9768483943241228E-3</v>
      </c>
      <c r="C2241" s="6">
        <f t="shared" si="136"/>
        <v>-1.6881856088425552E-3</v>
      </c>
      <c r="D2241" s="7">
        <f t="shared" si="139"/>
        <v>2.2007794730985845E-5</v>
      </c>
      <c r="E2241" s="14">
        <f t="shared" si="137"/>
        <v>10.594615622950352</v>
      </c>
      <c r="H2241" s="5">
        <f t="shared" si="138"/>
        <v>0.46912466073513814</v>
      </c>
    </row>
    <row r="2242" spans="1:8" x14ac:dyDescent="0.2">
      <c r="A2242" s="3">
        <v>35391</v>
      </c>
      <c r="B2242" s="8">
        <v>8.9748376017322485E-3</v>
      </c>
      <c r="C2242" s="6">
        <f t="shared" si="136"/>
        <v>-2.2399761069215183E-4</v>
      </c>
      <c r="D2242" s="7">
        <f t="shared" si="139"/>
        <v>2.1405869190884482E-5</v>
      </c>
      <c r="E2242" s="14">
        <f t="shared" si="137"/>
        <v>10.749501432267524</v>
      </c>
      <c r="H2242" s="5">
        <f t="shared" si="138"/>
        <v>0.46266477271221423</v>
      </c>
    </row>
    <row r="2243" spans="1:8" x14ac:dyDescent="0.2">
      <c r="A2243" s="3">
        <v>35394</v>
      </c>
      <c r="B2243" s="8">
        <v>8.8739746457867277E-3</v>
      </c>
      <c r="C2243" s="6">
        <f t="shared" ref="C2243:C2306" si="140">(B2243-B2242)/B2242</f>
        <v>-1.123841571529418E-2</v>
      </c>
      <c r="D2243" s="7">
        <f t="shared" si="139"/>
        <v>2.0734888094698359E-5</v>
      </c>
      <c r="E2243" s="14">
        <f t="shared" si="137"/>
        <v>4.6924138915348923</v>
      </c>
      <c r="H2243" s="5">
        <f t="shared" si="138"/>
        <v>0.45535577403496658</v>
      </c>
    </row>
    <row r="2244" spans="1:8" x14ac:dyDescent="0.2">
      <c r="A2244" s="3">
        <v>35395</v>
      </c>
      <c r="B2244" s="8">
        <v>8.874152447656658E-3</v>
      </c>
      <c r="C2244" s="6">
        <f t="shared" si="140"/>
        <v>2.0036328367780476E-5</v>
      </c>
      <c r="D2244" s="7">
        <f t="shared" si="139"/>
        <v>2.4051733120101685E-5</v>
      </c>
      <c r="E2244" s="14">
        <f t="shared" ref="E2244:E2307" si="141">-LN(D2244)-C2244*C2244/D2244</f>
        <v>10.635286809512959</v>
      </c>
      <c r="H2244" s="5">
        <f t="shared" si="138"/>
        <v>0.490425663277338</v>
      </c>
    </row>
    <row r="2245" spans="1:8" x14ac:dyDescent="0.2">
      <c r="A2245" s="3">
        <v>35396</v>
      </c>
      <c r="B2245" s="8">
        <v>8.8289893814509531E-3</v>
      </c>
      <c r="C2245" s="6">
        <f t="shared" si="140"/>
        <v>-5.0892822128191951E-3</v>
      </c>
      <c r="D2245" s="7">
        <f t="shared" si="139"/>
        <v>2.329605696702034E-5</v>
      </c>
      <c r="E2245" s="14">
        <f t="shared" si="141"/>
        <v>9.5554162540752117</v>
      </c>
      <c r="H2245" s="5">
        <f t="shared" ref="H2245:H2308" si="142">SQRT(D2245)*100</f>
        <v>0.48265989026456652</v>
      </c>
    </row>
    <row r="2246" spans="1:8" x14ac:dyDescent="0.2">
      <c r="A2246" s="3">
        <v>35397</v>
      </c>
      <c r="B2246" s="8">
        <v>8.7885985748218532E-3</v>
      </c>
      <c r="C2246" s="6">
        <f t="shared" si="140"/>
        <v>-4.5747938845591895E-3</v>
      </c>
      <c r="D2246" s="7">
        <f t="shared" ref="D2246:D2309" si="143">$J$1*D2245+(1-$J$1)*C2245*C2245</f>
        <v>2.3377895979776605E-5</v>
      </c>
      <c r="E2246" s="14">
        <f t="shared" si="141"/>
        <v>9.7684833843670145</v>
      </c>
      <c r="H2246" s="5">
        <f t="shared" si="142"/>
        <v>0.48350693872763195</v>
      </c>
    </row>
    <row r="2247" spans="1:8" x14ac:dyDescent="0.2">
      <c r="A2247" s="3">
        <v>35398</v>
      </c>
      <c r="B2247" s="8">
        <v>8.7855871886120991E-3</v>
      </c>
      <c r="C2247" s="6">
        <f t="shared" si="140"/>
        <v>-3.4264691738012797E-4</v>
      </c>
      <c r="D2247" s="7">
        <f t="shared" si="143"/>
        <v>2.3300945169511326E-5</v>
      </c>
      <c r="E2247" s="14">
        <f t="shared" si="141"/>
        <v>10.661977914221458</v>
      </c>
      <c r="H2247" s="5">
        <f t="shared" si="142"/>
        <v>0.48271052577617701</v>
      </c>
    </row>
    <row r="2248" spans="1:8" x14ac:dyDescent="0.2">
      <c r="A2248" s="3">
        <v>35401</v>
      </c>
      <c r="B2248" s="8">
        <v>8.7860843819393044E-3</v>
      </c>
      <c r="C2248" s="6">
        <f t="shared" si="140"/>
        <v>5.659192909151786E-5</v>
      </c>
      <c r="D2248" s="7">
        <f t="shared" si="143"/>
        <v>2.257253448313789E-5</v>
      </c>
      <c r="E2248" s="14">
        <f t="shared" si="141"/>
        <v>10.698634796657023</v>
      </c>
      <c r="H2248" s="5">
        <f t="shared" si="142"/>
        <v>0.47510561439681909</v>
      </c>
    </row>
    <row r="2249" spans="1:8" x14ac:dyDescent="0.2">
      <c r="A2249" s="3">
        <v>35402</v>
      </c>
      <c r="B2249" s="8">
        <v>8.801720302535964E-3</v>
      </c>
      <c r="C2249" s="6">
        <f t="shared" si="140"/>
        <v>1.7796233130654717E-3</v>
      </c>
      <c r="D2249" s="7">
        <f t="shared" si="143"/>
        <v>2.1863421736406554E-5</v>
      </c>
      <c r="E2249" s="14">
        <f t="shared" si="141"/>
        <v>10.585839040256182</v>
      </c>
      <c r="H2249" s="5">
        <f t="shared" si="142"/>
        <v>0.46758338011959488</v>
      </c>
    </row>
    <row r="2250" spans="1:8" x14ac:dyDescent="0.2">
      <c r="A2250" s="3">
        <v>35403</v>
      </c>
      <c r="B2250" s="8">
        <v>8.8387573964497038E-3</v>
      </c>
      <c r="C2250" s="6">
        <f t="shared" si="140"/>
        <v>4.2079380667286864E-3</v>
      </c>
      <c r="D2250" s="7">
        <f t="shared" si="143"/>
        <v>2.1275994995858877E-5</v>
      </c>
      <c r="E2250" s="14">
        <f t="shared" si="141"/>
        <v>9.9256907074645806</v>
      </c>
      <c r="H2250" s="5">
        <f t="shared" si="142"/>
        <v>0.4612590920064219</v>
      </c>
    </row>
    <row r="2251" spans="1:8" x14ac:dyDescent="0.2">
      <c r="A2251" s="3">
        <v>35404</v>
      </c>
      <c r="B2251" s="8">
        <v>8.9027982326951392E-3</v>
      </c>
      <c r="C2251" s="6">
        <f t="shared" si="140"/>
        <v>7.2454569542952773E-3</v>
      </c>
      <c r="D2251" s="7">
        <f t="shared" si="143"/>
        <v>2.1163851567531423E-5</v>
      </c>
      <c r="E2251" s="14">
        <f t="shared" si="141"/>
        <v>8.2827295231567586</v>
      </c>
      <c r="H2251" s="5">
        <f t="shared" si="142"/>
        <v>0.46004186295957267</v>
      </c>
    </row>
    <row r="2252" spans="1:8" x14ac:dyDescent="0.2">
      <c r="A2252" s="3">
        <v>35405</v>
      </c>
      <c r="B2252" s="8">
        <v>8.8588036200426754E-3</v>
      </c>
      <c r="C2252" s="6">
        <f t="shared" si="140"/>
        <v>-4.941661206124554E-3</v>
      </c>
      <c r="D2252" s="7">
        <f t="shared" si="143"/>
        <v>2.2148306243525495E-5</v>
      </c>
      <c r="E2252" s="14">
        <f t="shared" si="141"/>
        <v>9.6151814525926387</v>
      </c>
      <c r="H2252" s="5">
        <f t="shared" si="142"/>
        <v>0.47061987042118714</v>
      </c>
    </row>
    <row r="2253" spans="1:8" x14ac:dyDescent="0.2">
      <c r="A2253" s="3">
        <v>35408</v>
      </c>
      <c r="B2253" s="8">
        <v>8.8313413014608228E-3</v>
      </c>
      <c r="C2253" s="6">
        <f t="shared" si="140"/>
        <v>-3.1000030884215765E-3</v>
      </c>
      <c r="D2253" s="7">
        <f t="shared" si="143"/>
        <v>2.2219681771403461E-5</v>
      </c>
      <c r="E2253" s="14">
        <f t="shared" si="141"/>
        <v>10.282031790345359</v>
      </c>
      <c r="H2253" s="5">
        <f t="shared" si="142"/>
        <v>0.47137757447086365</v>
      </c>
    </row>
    <row r="2254" spans="1:8" x14ac:dyDescent="0.2">
      <c r="A2254" s="3">
        <v>35409</v>
      </c>
      <c r="B2254" s="8">
        <v>8.8302498710105398E-3</v>
      </c>
      <c r="C2254" s="6">
        <f t="shared" si="140"/>
        <v>-1.2358603444557833E-4</v>
      </c>
      <c r="D2254" s="7">
        <f t="shared" si="143"/>
        <v>2.1823494920911997E-5</v>
      </c>
      <c r="E2254" s="14">
        <f t="shared" si="141"/>
        <v>10.73182355450774</v>
      </c>
      <c r="H2254" s="5">
        <f t="shared" si="142"/>
        <v>0.4671562364018273</v>
      </c>
    </row>
    <row r="2255" spans="1:8" x14ac:dyDescent="0.2">
      <c r="A2255" s="3">
        <v>35410</v>
      </c>
      <c r="B2255" s="8">
        <v>8.8619676945668139E-3</v>
      </c>
      <c r="C2255" s="6">
        <f t="shared" si="140"/>
        <v>3.5919508529880669E-3</v>
      </c>
      <c r="D2255" s="7">
        <f t="shared" si="143"/>
        <v>2.1138295735601935E-5</v>
      </c>
      <c r="E2255" s="14">
        <f t="shared" si="141"/>
        <v>10.154057540466919</v>
      </c>
      <c r="H2255" s="5">
        <f t="shared" si="142"/>
        <v>0.45976402355558371</v>
      </c>
    </row>
    <row r="2256" spans="1:8" x14ac:dyDescent="0.2">
      <c r="A2256" s="3">
        <v>35411</v>
      </c>
      <c r="B2256" s="8">
        <v>8.8142088584272985E-3</v>
      </c>
      <c r="C2256" s="6">
        <f t="shared" si="140"/>
        <v>-5.3891909545998361E-3</v>
      </c>
      <c r="D2256" s="7">
        <f t="shared" si="143"/>
        <v>2.0879520523639719E-5</v>
      </c>
      <c r="E2256" s="14">
        <f t="shared" si="141"/>
        <v>9.3857433823964964</v>
      </c>
      <c r="H2256" s="5">
        <f t="shared" si="142"/>
        <v>0.45694113979417217</v>
      </c>
    </row>
    <row r="2257" spans="1:8" x14ac:dyDescent="0.2">
      <c r="A2257" s="3">
        <v>35412</v>
      </c>
      <c r="B2257" s="8">
        <v>8.7879010351662873E-3</v>
      </c>
      <c r="C2257" s="6">
        <f t="shared" si="140"/>
        <v>-2.9847061356911408E-3</v>
      </c>
      <c r="D2257" s="7">
        <f t="shared" si="143"/>
        <v>2.1136023297089368E-5</v>
      </c>
      <c r="E2257" s="14">
        <f t="shared" si="141"/>
        <v>10.343048887295115</v>
      </c>
      <c r="H2257" s="5">
        <f t="shared" si="142"/>
        <v>0.45973930979512034</v>
      </c>
    </row>
    <row r="2258" spans="1:8" x14ac:dyDescent="0.2">
      <c r="A2258" s="3">
        <v>35415</v>
      </c>
      <c r="B2258" s="8">
        <v>8.7561314883959299E-3</v>
      </c>
      <c r="C2258" s="6">
        <f t="shared" si="140"/>
        <v>-3.6151461700838559E-3</v>
      </c>
      <c r="D2258" s="7">
        <f t="shared" si="143"/>
        <v>2.0751842079009521E-5</v>
      </c>
      <c r="E2258" s="14">
        <f t="shared" si="141"/>
        <v>10.153086542264562</v>
      </c>
      <c r="H2258" s="5">
        <f t="shared" si="142"/>
        <v>0.45554189795242239</v>
      </c>
    </row>
    <row r="2259" spans="1:8" x14ac:dyDescent="0.2">
      <c r="A2259" s="3">
        <v>35416</v>
      </c>
      <c r="B2259" s="8">
        <v>8.8007028847561872E-3</v>
      </c>
      <c r="C2259" s="6">
        <f t="shared" si="140"/>
        <v>5.0903068803073125E-3</v>
      </c>
      <c r="D2259" s="7">
        <f t="shared" si="143"/>
        <v>2.0510461366511623E-5</v>
      </c>
      <c r="E2259" s="14">
        <f t="shared" si="141"/>
        <v>9.5312580227082186</v>
      </c>
      <c r="H2259" s="5">
        <f t="shared" si="142"/>
        <v>0.45288476863890686</v>
      </c>
    </row>
    <row r="2260" spans="1:8" x14ac:dyDescent="0.2">
      <c r="A2260" s="3">
        <v>35417</v>
      </c>
      <c r="B2260" s="8">
        <v>8.8022243359918047E-3</v>
      </c>
      <c r="C2260" s="6">
        <f t="shared" si="140"/>
        <v>1.7287837750468328E-4</v>
      </c>
      <c r="D2260" s="7">
        <f t="shared" si="143"/>
        <v>2.0680149585437043E-5</v>
      </c>
      <c r="E2260" s="14">
        <f t="shared" si="141"/>
        <v>10.784891075919598</v>
      </c>
      <c r="H2260" s="5">
        <f t="shared" si="142"/>
        <v>0.45475432472310851</v>
      </c>
    </row>
    <row r="2261" spans="1:8" x14ac:dyDescent="0.2">
      <c r="A2261" s="3">
        <v>35418</v>
      </c>
      <c r="B2261" s="8">
        <v>8.7760321519912317E-3</v>
      </c>
      <c r="C2261" s="6">
        <f t="shared" si="140"/>
        <v>-2.9756324084441489E-3</v>
      </c>
      <c r="D2261" s="7">
        <f t="shared" si="143"/>
        <v>2.0031332660954944E-5</v>
      </c>
      <c r="E2261" s="14">
        <f t="shared" si="141"/>
        <v>10.376185959719754</v>
      </c>
      <c r="H2261" s="5">
        <f t="shared" si="142"/>
        <v>0.44756376820465416</v>
      </c>
    </row>
    <row r="2262" spans="1:8" x14ac:dyDescent="0.2">
      <c r="A2262" s="3">
        <v>35419</v>
      </c>
      <c r="B2262" s="8">
        <v>8.759871307399825E-3</v>
      </c>
      <c r="C2262" s="6">
        <f t="shared" si="140"/>
        <v>-1.8414750893705266E-3</v>
      </c>
      <c r="D2262" s="7">
        <f t="shared" si="143"/>
        <v>1.9680160821987151E-5</v>
      </c>
      <c r="E2262" s="14">
        <f t="shared" si="141"/>
        <v>10.663592441983479</v>
      </c>
      <c r="H2262" s="5">
        <f t="shared" si="142"/>
        <v>0.44362327285645359</v>
      </c>
    </row>
    <row r="2263" spans="1:8" x14ac:dyDescent="0.2">
      <c r="A2263" s="3">
        <v>35422</v>
      </c>
      <c r="B2263" s="8">
        <v>8.7624341720304276E-3</v>
      </c>
      <c r="C2263" s="6">
        <f t="shared" si="140"/>
        <v>2.9256875365710276E-4</v>
      </c>
      <c r="D2263" s="7">
        <f t="shared" si="143"/>
        <v>1.9168367649522808E-5</v>
      </c>
      <c r="E2263" s="14">
        <f t="shared" si="141"/>
        <v>10.857783649059613</v>
      </c>
      <c r="H2263" s="5">
        <f t="shared" si="142"/>
        <v>0.43781694404765564</v>
      </c>
    </row>
    <row r="2264" spans="1:8" x14ac:dyDescent="0.2">
      <c r="A2264" s="3">
        <v>35423</v>
      </c>
      <c r="B2264" s="8">
        <v>8.7373663395342027E-3</v>
      </c>
      <c r="C2264" s="6">
        <f t="shared" si="140"/>
        <v>-2.8608297653454633E-3</v>
      </c>
      <c r="D2264" s="7">
        <f t="shared" si="143"/>
        <v>1.8568800219689973E-5</v>
      </c>
      <c r="E2264" s="14">
        <f t="shared" si="141"/>
        <v>10.453269809418869</v>
      </c>
      <c r="H2264" s="5">
        <f t="shared" si="142"/>
        <v>0.43091530745251988</v>
      </c>
    </row>
    <row r="2265" spans="1:8" x14ac:dyDescent="0.2">
      <c r="A2265" s="3">
        <v>35426</v>
      </c>
      <c r="B2265" s="8">
        <v>8.6162833150784952E-3</v>
      </c>
      <c r="C2265" s="6">
        <f t="shared" si="140"/>
        <v>-1.3858068867713586E-2</v>
      </c>
      <c r="D2265" s="7">
        <f t="shared" si="143"/>
        <v>1.8242527903022083E-5</v>
      </c>
      <c r="E2265" s="14">
        <f t="shared" si="141"/>
        <v>0.3843722867170154</v>
      </c>
      <c r="H2265" s="5">
        <f t="shared" si="142"/>
        <v>0.42711272403221706</v>
      </c>
    </row>
    <row r="2266" spans="1:8" x14ac:dyDescent="0.2">
      <c r="A2266" s="3">
        <v>35429</v>
      </c>
      <c r="B2266" s="8">
        <v>8.6311481400277706E-3</v>
      </c>
      <c r="C2266" s="6">
        <f t="shared" si="140"/>
        <v>1.7252015057654807E-3</v>
      </c>
      <c r="D2266" s="7">
        <f t="shared" si="143"/>
        <v>2.3703314689461616E-5</v>
      </c>
      <c r="E2266" s="14">
        <f t="shared" si="141"/>
        <v>10.524330088628751</v>
      </c>
      <c r="H2266" s="5">
        <f t="shared" si="142"/>
        <v>0.48686050044608892</v>
      </c>
    </row>
    <row r="2267" spans="1:8" x14ac:dyDescent="0.2">
      <c r="A2267" s="3">
        <v>35430</v>
      </c>
      <c r="B2267" s="8">
        <v>8.6375584112149545E-3</v>
      </c>
      <c r="C2267" s="6">
        <f t="shared" si="140"/>
        <v>7.4269043737711722E-4</v>
      </c>
      <c r="D2267" s="7">
        <f t="shared" si="143"/>
        <v>2.305208690500247E-5</v>
      </c>
      <c r="E2267" s="14">
        <f t="shared" si="141"/>
        <v>10.65382630865361</v>
      </c>
      <c r="H2267" s="5">
        <f t="shared" si="142"/>
        <v>0.48012588875213202</v>
      </c>
    </row>
    <row r="2268" spans="1:8" x14ac:dyDescent="0.2">
      <c r="A2268" s="3">
        <v>35432</v>
      </c>
      <c r="B2268" s="8">
        <v>8.6554560675547784E-3</v>
      </c>
      <c r="C2268" s="6">
        <f t="shared" si="140"/>
        <v>2.0720735522419915E-3</v>
      </c>
      <c r="D2268" s="7">
        <f t="shared" si="143"/>
        <v>2.2345136875339978E-5</v>
      </c>
      <c r="E2268" s="14">
        <f t="shared" si="141"/>
        <v>10.516757634069949</v>
      </c>
      <c r="H2268" s="5">
        <f t="shared" si="142"/>
        <v>0.47270642977793287</v>
      </c>
    </row>
    <row r="2269" spans="1:8" x14ac:dyDescent="0.2">
      <c r="A2269" s="3">
        <v>35433</v>
      </c>
      <c r="B2269" s="8">
        <v>8.5965933905954289E-3</v>
      </c>
      <c r="C2269" s="6">
        <f t="shared" si="140"/>
        <v>-6.8006441832681582E-3</v>
      </c>
      <c r="D2269" s="7">
        <f t="shared" si="143"/>
        <v>2.1777966618011733E-5</v>
      </c>
      <c r="E2269" s="14">
        <f t="shared" si="141"/>
        <v>8.6109626084791167</v>
      </c>
      <c r="H2269" s="5">
        <f t="shared" si="142"/>
        <v>0.46666868995050154</v>
      </c>
    </row>
    <row r="2270" spans="1:8" x14ac:dyDescent="0.2">
      <c r="A2270" s="3">
        <v>35436</v>
      </c>
      <c r="B2270" s="8">
        <v>8.633672052050588E-3</v>
      </c>
      <c r="C2270" s="6">
        <f t="shared" si="140"/>
        <v>4.3131807880692338E-3</v>
      </c>
      <c r="D2270" s="7">
        <f t="shared" si="143"/>
        <v>2.2546822008258045E-5</v>
      </c>
      <c r="E2270" s="14">
        <f t="shared" si="141"/>
        <v>9.8748099719984364</v>
      </c>
      <c r="H2270" s="5">
        <f t="shared" si="142"/>
        <v>0.47483493982917946</v>
      </c>
    </row>
    <row r="2271" spans="1:8" x14ac:dyDescent="0.2">
      <c r="A2271" s="3">
        <v>35437</v>
      </c>
      <c r="B2271" s="8">
        <v>8.6674528301886791E-3</v>
      </c>
      <c r="C2271" s="6">
        <f t="shared" si="140"/>
        <v>3.912677935232407E-3</v>
      </c>
      <c r="D2271" s="7">
        <f t="shared" si="143"/>
        <v>2.2422926462588111E-5</v>
      </c>
      <c r="E2271" s="14">
        <f t="shared" si="141"/>
        <v>10.022685736180568</v>
      </c>
      <c r="H2271" s="5">
        <f t="shared" si="142"/>
        <v>0.47352852567282694</v>
      </c>
    </row>
    <row r="2272" spans="1:8" x14ac:dyDescent="0.2">
      <c r="A2272" s="3">
        <v>35438</v>
      </c>
      <c r="B2272" s="8">
        <v>8.6307544520800999E-3</v>
      </c>
      <c r="C2272" s="6">
        <f t="shared" si="140"/>
        <v>-4.2340441681734805E-3</v>
      </c>
      <c r="D2272" s="7">
        <f t="shared" si="143"/>
        <v>2.2199413356842392E-5</v>
      </c>
      <c r="E2272" s="14">
        <f t="shared" si="141"/>
        <v>9.9078949758134254</v>
      </c>
      <c r="H2272" s="5">
        <f t="shared" si="142"/>
        <v>0.47116253413065851</v>
      </c>
    </row>
    <row r="2273" spans="1:8" x14ac:dyDescent="0.2">
      <c r="A2273" s="3">
        <v>35439</v>
      </c>
      <c r="B2273" s="8">
        <v>8.6046167505179055E-3</v>
      </c>
      <c r="C2273" s="6">
        <f t="shared" si="140"/>
        <v>-3.0284376304895375E-3</v>
      </c>
      <c r="D2273" s="7">
        <f t="shared" si="143"/>
        <v>2.2065181178632149E-5</v>
      </c>
      <c r="E2273" s="14">
        <f t="shared" si="141"/>
        <v>10.305857804097933</v>
      </c>
      <c r="H2273" s="5">
        <f t="shared" si="142"/>
        <v>0.46973589578221664</v>
      </c>
    </row>
    <row r="2274" spans="1:8" x14ac:dyDescent="0.2">
      <c r="A2274" s="3">
        <v>35440</v>
      </c>
      <c r="B2274" s="8">
        <v>8.6140376910520851E-3</v>
      </c>
      <c r="C2274" s="6">
        <f t="shared" si="140"/>
        <v>1.0948704407564207E-3</v>
      </c>
      <c r="D2274" s="7">
        <f t="shared" si="143"/>
        <v>2.1660068603655247E-5</v>
      </c>
      <c r="E2274" s="14">
        <f t="shared" si="141"/>
        <v>10.684696774894155</v>
      </c>
      <c r="H2274" s="5">
        <f t="shared" si="142"/>
        <v>0.46540378816308803</v>
      </c>
    </row>
    <row r="2275" spans="1:8" x14ac:dyDescent="0.2">
      <c r="A2275" s="3">
        <v>35443</v>
      </c>
      <c r="B2275" s="8">
        <v>8.5934603692444569E-3</v>
      </c>
      <c r="C2275" s="6">
        <f t="shared" si="140"/>
        <v>-2.3888126039897763E-3</v>
      </c>
      <c r="D2275" s="7">
        <f t="shared" si="143"/>
        <v>2.1017187896163298E-5</v>
      </c>
      <c r="E2275" s="14">
        <f t="shared" si="141"/>
        <v>10.498657653700667</v>
      </c>
      <c r="H2275" s="5">
        <f t="shared" si="142"/>
        <v>0.45844506646012995</v>
      </c>
    </row>
    <row r="2276" spans="1:8" x14ac:dyDescent="0.2">
      <c r="A2276" s="3">
        <v>35444</v>
      </c>
      <c r="B2276" s="8">
        <v>8.5610605050729476E-3</v>
      </c>
      <c r="C2276" s="6">
        <f t="shared" si="140"/>
        <v>-3.7702930809417278E-3</v>
      </c>
      <c r="D2276" s="7">
        <f t="shared" si="143"/>
        <v>2.053613436987667E-5</v>
      </c>
      <c r="E2276" s="14">
        <f t="shared" si="141"/>
        <v>10.101124683015394</v>
      </c>
      <c r="H2276" s="5">
        <f t="shared" si="142"/>
        <v>0.45316811858157752</v>
      </c>
    </row>
    <row r="2277" spans="1:8" x14ac:dyDescent="0.2">
      <c r="A2277" s="3">
        <v>35445</v>
      </c>
      <c r="B2277" s="8">
        <v>8.532677546762053E-3</v>
      </c>
      <c r="C2277" s="6">
        <f t="shared" si="140"/>
        <v>-3.3153554158478339E-3</v>
      </c>
      <c r="D2277" s="7">
        <f t="shared" si="143"/>
        <v>2.0337532167341988E-5</v>
      </c>
      <c r="E2277" s="14">
        <f t="shared" si="141"/>
        <v>10.262584524725254</v>
      </c>
      <c r="H2277" s="5">
        <f t="shared" si="142"/>
        <v>0.45097153089016595</v>
      </c>
    </row>
    <row r="2278" spans="1:8" x14ac:dyDescent="0.2">
      <c r="A2278" s="3">
        <v>35446</v>
      </c>
      <c r="B2278" s="8">
        <v>8.5816715213981633E-3</v>
      </c>
      <c r="C2278" s="6">
        <f t="shared" si="140"/>
        <v>5.7419226693621343E-3</v>
      </c>
      <c r="D2278" s="7">
        <f t="shared" si="143"/>
        <v>2.0043888883047701E-5</v>
      </c>
      <c r="E2278" s="14">
        <f t="shared" si="141"/>
        <v>9.1727120320839237</v>
      </c>
      <c r="H2278" s="5">
        <f t="shared" si="142"/>
        <v>0.44770401922528791</v>
      </c>
    </row>
    <row r="2279" spans="1:8" x14ac:dyDescent="0.2">
      <c r="A2279" s="3">
        <v>35447</v>
      </c>
      <c r="B2279" s="8">
        <v>8.5405001866368062E-3</v>
      </c>
      <c r="C2279" s="6">
        <f t="shared" si="140"/>
        <v>-4.7975892177529161E-3</v>
      </c>
      <c r="D2279" s="7">
        <f t="shared" si="143"/>
        <v>2.0450008143936862E-5</v>
      </c>
      <c r="E2279" s="14">
        <f t="shared" si="141"/>
        <v>9.672008786473862</v>
      </c>
      <c r="H2279" s="5">
        <f t="shared" si="142"/>
        <v>0.45221685222840668</v>
      </c>
    </row>
    <row r="2280" spans="1:8" x14ac:dyDescent="0.2">
      <c r="A2280" s="3">
        <v>35450</v>
      </c>
      <c r="B2280" s="8">
        <v>8.4679832435667259E-3</v>
      </c>
      <c r="C2280" s="6">
        <f t="shared" si="140"/>
        <v>-8.4909480106968964E-3</v>
      </c>
      <c r="D2280" s="7">
        <f t="shared" si="143"/>
        <v>2.053065692059826E-5</v>
      </c>
      <c r="E2280" s="14">
        <f t="shared" si="141"/>
        <v>7.2819551260425204</v>
      </c>
      <c r="H2280" s="5">
        <f t="shared" si="142"/>
        <v>0.45310767948246317</v>
      </c>
    </row>
    <row r="2281" spans="1:8" x14ac:dyDescent="0.2">
      <c r="A2281" s="3">
        <v>35451</v>
      </c>
      <c r="B2281" s="8">
        <v>8.4939489018377411E-3</v>
      </c>
      <c r="C2281" s="6">
        <f t="shared" si="140"/>
        <v>3.0663332134887849E-3</v>
      </c>
      <c r="D2281" s="7">
        <f t="shared" si="143"/>
        <v>2.2150810446693801E-5</v>
      </c>
      <c r="E2281" s="14">
        <f t="shared" si="141"/>
        <v>10.293164447655421</v>
      </c>
      <c r="H2281" s="5">
        <f t="shared" si="142"/>
        <v>0.47064647503932083</v>
      </c>
    </row>
    <row r="2282" spans="1:8" x14ac:dyDescent="0.2">
      <c r="A2282" s="3">
        <v>35452</v>
      </c>
      <c r="B2282" s="8">
        <v>8.4100951097131737E-3</v>
      </c>
      <c r="C2282" s="6">
        <f t="shared" si="140"/>
        <v>-9.8721799593619961E-3</v>
      </c>
      <c r="D2282" s="7">
        <f t="shared" si="143"/>
        <v>2.1750264216255666E-5</v>
      </c>
      <c r="E2282" s="14">
        <f t="shared" si="141"/>
        <v>6.2550224350023544</v>
      </c>
      <c r="H2282" s="5">
        <f t="shared" si="142"/>
        <v>0.46637178534143403</v>
      </c>
    </row>
    <row r="2283" spans="1:8" x14ac:dyDescent="0.2">
      <c r="A2283" s="3">
        <v>35453</v>
      </c>
      <c r="B2283" s="8">
        <v>8.3643954077829152E-3</v>
      </c>
      <c r="C2283" s="6">
        <f t="shared" si="140"/>
        <v>-5.4339102393120304E-3</v>
      </c>
      <c r="D2283" s="7">
        <f t="shared" si="143"/>
        <v>2.4129009609191927E-5</v>
      </c>
      <c r="E2283" s="14">
        <f t="shared" si="141"/>
        <v>9.408366238700328</v>
      </c>
      <c r="H2283" s="5">
        <f t="shared" si="142"/>
        <v>0.49121288266078611</v>
      </c>
    </row>
    <row r="2284" spans="1:8" x14ac:dyDescent="0.2">
      <c r="A2284" s="3">
        <v>35454</v>
      </c>
      <c r="B2284" s="8">
        <v>8.401928068223952E-3</v>
      </c>
      <c r="C2284" s="6">
        <f t="shared" si="140"/>
        <v>4.4871934684141456E-3</v>
      </c>
      <c r="D2284" s="7">
        <f t="shared" si="143"/>
        <v>2.4298622676609351E-5</v>
      </c>
      <c r="E2284" s="14">
        <f t="shared" si="141"/>
        <v>9.7964469989278253</v>
      </c>
      <c r="H2284" s="5">
        <f t="shared" si="142"/>
        <v>0.49293633135131509</v>
      </c>
    </row>
    <row r="2285" spans="1:8" x14ac:dyDescent="0.2">
      <c r="A2285" s="3">
        <v>35457</v>
      </c>
      <c r="B2285" s="8">
        <v>8.3711585683458583E-3</v>
      </c>
      <c r="C2285" s="6">
        <f t="shared" si="140"/>
        <v>-3.6621951090564323E-3</v>
      </c>
      <c r="D2285" s="7">
        <f t="shared" si="143"/>
        <v>2.4167801563183376E-5</v>
      </c>
      <c r="E2285" s="14">
        <f t="shared" si="141"/>
        <v>10.075549605288506</v>
      </c>
      <c r="H2285" s="5">
        <f t="shared" si="142"/>
        <v>0.49160758296819806</v>
      </c>
    </row>
    <row r="2286" spans="1:8" x14ac:dyDescent="0.2">
      <c r="A2286" s="3">
        <v>35458</v>
      </c>
      <c r="B2286" s="8">
        <v>8.2817279713496977E-3</v>
      </c>
      <c r="C2286" s="6">
        <f t="shared" si="140"/>
        <v>-1.068318038250135E-2</v>
      </c>
      <c r="D2286" s="7">
        <f t="shared" si="143"/>
        <v>2.3829851467322723E-5</v>
      </c>
      <c r="E2286" s="14">
        <f t="shared" si="141"/>
        <v>5.8551860838003336</v>
      </c>
      <c r="H2286" s="5">
        <f t="shared" si="142"/>
        <v>0.48815828854299625</v>
      </c>
    </row>
    <row r="2287" spans="1:8" x14ac:dyDescent="0.2">
      <c r="A2287" s="3">
        <v>35460</v>
      </c>
      <c r="B2287" s="8">
        <v>8.2276133244305952E-3</v>
      </c>
      <c r="C2287" s="6">
        <f t="shared" si="140"/>
        <v>-6.5342217356462312E-3</v>
      </c>
      <c r="D2287" s="7">
        <f t="shared" si="143"/>
        <v>2.6667030259568655E-5</v>
      </c>
      <c r="E2287" s="14">
        <f t="shared" si="141"/>
        <v>8.9310023942225705</v>
      </c>
      <c r="H2287" s="5">
        <f t="shared" si="142"/>
        <v>0.51640129995545758</v>
      </c>
    </row>
    <row r="2288" spans="1:8" x14ac:dyDescent="0.2">
      <c r="A2288" s="3">
        <v>35461</v>
      </c>
      <c r="B2288" s="8">
        <v>8.246121873376382E-3</v>
      </c>
      <c r="C2288" s="6">
        <f t="shared" si="140"/>
        <v>2.249564754195315E-3</v>
      </c>
      <c r="D2288" s="7">
        <f t="shared" si="143"/>
        <v>2.7170651054142248E-5</v>
      </c>
      <c r="E2288" s="14">
        <f t="shared" si="141"/>
        <v>10.327122884594537</v>
      </c>
      <c r="H2288" s="5">
        <f t="shared" si="142"/>
        <v>0.52125474630109847</v>
      </c>
    </row>
    <row r="2289" spans="1:8" x14ac:dyDescent="0.2">
      <c r="A2289" s="3">
        <v>35464</v>
      </c>
      <c r="B2289" s="8">
        <v>8.21917808219178E-3</v>
      </c>
      <c r="C2289" s="6">
        <f t="shared" si="140"/>
        <v>-3.2674500326745483E-3</v>
      </c>
      <c r="D2289" s="7">
        <f t="shared" si="143"/>
        <v>2.6475966755518385E-5</v>
      </c>
      <c r="E2289" s="14">
        <f t="shared" si="141"/>
        <v>10.136030851852649</v>
      </c>
      <c r="H2289" s="5">
        <f t="shared" si="142"/>
        <v>0.51454802259379429</v>
      </c>
    </row>
    <row r="2290" spans="1:8" x14ac:dyDescent="0.2">
      <c r="A2290" s="3">
        <v>35465</v>
      </c>
      <c r="B2290" s="8">
        <v>8.175117266026358E-3</v>
      </c>
      <c r="C2290" s="6">
        <f t="shared" si="140"/>
        <v>-5.3607326334596753E-3</v>
      </c>
      <c r="D2290" s="7">
        <f t="shared" si="143"/>
        <v>2.5979549980277845E-5</v>
      </c>
      <c r="E2290" s="14">
        <f t="shared" si="141"/>
        <v>9.4520441265459372</v>
      </c>
      <c r="H2290" s="5">
        <f t="shared" si="142"/>
        <v>0.50970138297122403</v>
      </c>
    </row>
    <row r="2291" spans="1:8" x14ac:dyDescent="0.2">
      <c r="A2291" s="3">
        <v>35466</v>
      </c>
      <c r="B2291" s="8">
        <v>8.0932171841262748E-3</v>
      </c>
      <c r="C2291" s="6">
        <f t="shared" si="140"/>
        <v>-1.0018214936247889E-2</v>
      </c>
      <c r="D2291" s="7">
        <f t="shared" si="143"/>
        <v>2.6066201422569217E-5</v>
      </c>
      <c r="E2291" s="14">
        <f t="shared" si="141"/>
        <v>6.7044968068368984</v>
      </c>
      <c r="H2291" s="5">
        <f t="shared" si="142"/>
        <v>0.51055069701812394</v>
      </c>
    </row>
    <row r="2292" spans="1:8" x14ac:dyDescent="0.2">
      <c r="A2292" s="3">
        <v>35467</v>
      </c>
      <c r="B2292" s="8">
        <v>8.077436582109479E-3</v>
      </c>
      <c r="C2292" s="6">
        <f t="shared" si="140"/>
        <v>-1.9498552501157657E-3</v>
      </c>
      <c r="D2292" s="7">
        <f t="shared" si="143"/>
        <v>2.8400606512999569E-5</v>
      </c>
      <c r="E2292" s="14">
        <f t="shared" si="141"/>
        <v>10.335231947649973</v>
      </c>
      <c r="H2292" s="5">
        <f t="shared" si="142"/>
        <v>0.5329221942554051</v>
      </c>
    </row>
    <row r="2293" spans="1:8" x14ac:dyDescent="0.2">
      <c r="A2293" s="3">
        <v>35468</v>
      </c>
      <c r="B2293" s="8">
        <v>8.0269789504891793E-3</v>
      </c>
      <c r="C2293" s="6">
        <f t="shared" si="140"/>
        <v>-6.2467381956371089E-3</v>
      </c>
      <c r="D2293" s="7">
        <f t="shared" si="143"/>
        <v>2.7627733337279121E-5</v>
      </c>
      <c r="E2293" s="14">
        <f t="shared" si="141"/>
        <v>9.0842786039573262</v>
      </c>
      <c r="H2293" s="5">
        <f t="shared" si="142"/>
        <v>0.52562090271676909</v>
      </c>
    </row>
    <row r="2294" spans="1:8" x14ac:dyDescent="0.2">
      <c r="A2294" s="3">
        <v>35471</v>
      </c>
      <c r="B2294" s="8">
        <v>8.1446959609409696E-3</v>
      </c>
      <c r="C2294" s="6">
        <f t="shared" si="140"/>
        <v>1.4665169944741962E-2</v>
      </c>
      <c r="D2294" s="7">
        <f t="shared" si="143"/>
        <v>2.798572506079433E-5</v>
      </c>
      <c r="E2294" s="14">
        <f t="shared" si="141"/>
        <v>2.798926324153947</v>
      </c>
      <c r="H2294" s="5">
        <f t="shared" si="142"/>
        <v>0.52901535951987566</v>
      </c>
    </row>
    <row r="2295" spans="1:8" x14ac:dyDescent="0.2">
      <c r="A2295" s="3">
        <v>35472</v>
      </c>
      <c r="B2295" s="8">
        <v>8.1366184715255235E-3</v>
      </c>
      <c r="C2295" s="6">
        <f t="shared" si="140"/>
        <v>-9.9174842795640662E-4</v>
      </c>
      <c r="D2295" s="7">
        <f t="shared" si="143"/>
        <v>3.3863695496911999E-5</v>
      </c>
      <c r="E2295" s="14">
        <f t="shared" si="141"/>
        <v>10.264122226605609</v>
      </c>
      <c r="H2295" s="5">
        <f t="shared" si="142"/>
        <v>0.5819252142407304</v>
      </c>
    </row>
    <row r="2296" spans="1:8" x14ac:dyDescent="0.2">
      <c r="A2296" s="3">
        <v>35473</v>
      </c>
      <c r="B2296" s="8">
        <v>8.0640401357532834E-3</v>
      </c>
      <c r="C2296" s="6">
        <f t="shared" si="140"/>
        <v>-8.9199630075112134E-3</v>
      </c>
      <c r="D2296" s="7">
        <f t="shared" si="143"/>
        <v>3.2830624608606125E-5</v>
      </c>
      <c r="E2296" s="14">
        <f t="shared" si="141"/>
        <v>7.9006268302475195</v>
      </c>
      <c r="H2296" s="5">
        <f t="shared" si="142"/>
        <v>0.57298014458274316</v>
      </c>
    </row>
    <row r="2297" spans="1:8" x14ac:dyDescent="0.2">
      <c r="A2297" s="3">
        <v>35474</v>
      </c>
      <c r="B2297" s="8">
        <v>8.0419838864661097E-3</v>
      </c>
      <c r="C2297" s="6">
        <f t="shared" si="140"/>
        <v>-2.7351363480178623E-3</v>
      </c>
      <c r="D2297" s="7">
        <f t="shared" si="143"/>
        <v>3.4299009509100638E-5</v>
      </c>
      <c r="E2297" s="14">
        <f t="shared" si="141"/>
        <v>10.062283676870562</v>
      </c>
      <c r="H2297" s="5">
        <f t="shared" si="142"/>
        <v>0.58565356234808852</v>
      </c>
    </row>
    <row r="2298" spans="1:8" x14ac:dyDescent="0.2">
      <c r="A2298" s="3">
        <v>35475</v>
      </c>
      <c r="B2298" s="8">
        <v>8.0604534005037781E-3</v>
      </c>
      <c r="C2298" s="6">
        <f t="shared" si="140"/>
        <v>2.2966365387464757E-3</v>
      </c>
      <c r="D2298" s="7">
        <f t="shared" si="143"/>
        <v>3.3456405341702314E-5</v>
      </c>
      <c r="E2298" s="14">
        <f t="shared" si="141"/>
        <v>10.147613202145166</v>
      </c>
      <c r="H2298" s="5">
        <f t="shared" si="142"/>
        <v>0.57841512205078383</v>
      </c>
    </row>
    <row r="2299" spans="1:8" x14ac:dyDescent="0.2">
      <c r="A2299" s="3">
        <v>35478</v>
      </c>
      <c r="B2299" s="8">
        <v>8.0349215744303058E-3</v>
      </c>
      <c r="C2299" s="6">
        <f t="shared" si="140"/>
        <v>-3.1675421722401564E-3</v>
      </c>
      <c r="D2299" s="7">
        <f t="shared" si="143"/>
        <v>3.2570950667331039E-5</v>
      </c>
      <c r="E2299" s="14">
        <f t="shared" si="141"/>
        <v>10.024044599777897</v>
      </c>
      <c r="H2299" s="5">
        <f t="shared" si="142"/>
        <v>0.57070965181369626</v>
      </c>
    </row>
    <row r="2300" spans="1:8" x14ac:dyDescent="0.2">
      <c r="A2300" s="3">
        <v>35479</v>
      </c>
      <c r="B2300" s="8">
        <v>8.0736648250460397E-3</v>
      </c>
      <c r="C2300" s="6">
        <f t="shared" si="140"/>
        <v>4.821857967976597E-3</v>
      </c>
      <c r="D2300" s="7">
        <f t="shared" si="143"/>
        <v>3.1862834056577189E-5</v>
      </c>
      <c r="E2300" s="14">
        <f t="shared" si="141"/>
        <v>9.6243701705441449</v>
      </c>
      <c r="H2300" s="5">
        <f t="shared" si="142"/>
        <v>0.56447173584314381</v>
      </c>
    </row>
    <row r="2301" spans="1:8" x14ac:dyDescent="0.2">
      <c r="A2301" s="3">
        <v>35480</v>
      </c>
      <c r="B2301" s="8">
        <v>8.054431776388378E-3</v>
      </c>
      <c r="C2301" s="6">
        <f t="shared" si="140"/>
        <v>-2.3821955796328219E-3</v>
      </c>
      <c r="D2301" s="7">
        <f t="shared" si="143"/>
        <v>3.1592234660412079E-5</v>
      </c>
      <c r="E2301" s="14">
        <f t="shared" si="141"/>
        <v>10.182971020927926</v>
      </c>
      <c r="H2301" s="5">
        <f t="shared" si="142"/>
        <v>0.56206969906242121</v>
      </c>
    </row>
    <row r="2302" spans="1:8" x14ac:dyDescent="0.2">
      <c r="A2302" s="3">
        <v>35481</v>
      </c>
      <c r="B2302" s="8">
        <v>8.1421006178287736E-3</v>
      </c>
      <c r="C2302" s="6">
        <f t="shared" si="140"/>
        <v>1.0884547026321263E-2</v>
      </c>
      <c r="D2302" s="7">
        <f t="shared" si="143"/>
        <v>3.077792859857515E-5</v>
      </c>
      <c r="E2302" s="14">
        <f t="shared" si="141"/>
        <v>6.5394165167942893</v>
      </c>
      <c r="H2302" s="5">
        <f t="shared" si="142"/>
        <v>0.55477859185962786</v>
      </c>
    </row>
    <row r="2303" spans="1:8" x14ac:dyDescent="0.2">
      <c r="A2303" s="3">
        <v>35482</v>
      </c>
      <c r="B2303" s="8">
        <v>8.1118778446630443E-3</v>
      </c>
      <c r="C2303" s="6">
        <f t="shared" si="140"/>
        <v>-3.7119134955849575E-3</v>
      </c>
      <c r="D2303" s="7">
        <f t="shared" si="143"/>
        <v>3.3533258331005905E-5</v>
      </c>
      <c r="E2303" s="14">
        <f t="shared" si="141"/>
        <v>9.8920881551615452</v>
      </c>
      <c r="H2303" s="5">
        <f t="shared" si="142"/>
        <v>0.57907908208642722</v>
      </c>
    </row>
    <row r="2304" spans="1:8" x14ac:dyDescent="0.2">
      <c r="A2304" s="3">
        <v>35485</v>
      </c>
      <c r="B2304" s="8">
        <v>8.1870915632572139E-3</v>
      </c>
      <c r="C2304" s="6">
        <f t="shared" si="140"/>
        <v>9.2720477347491264E-3</v>
      </c>
      <c r="D2304" s="7">
        <f t="shared" si="143"/>
        <v>3.2912571303603586E-5</v>
      </c>
      <c r="E2304" s="14">
        <f t="shared" si="141"/>
        <v>7.7095576382470146</v>
      </c>
      <c r="H2304" s="5">
        <f t="shared" si="142"/>
        <v>0.57369479083920216</v>
      </c>
    </row>
    <row r="2305" spans="1:8" x14ac:dyDescent="0.2">
      <c r="A2305" s="3">
        <v>35486</v>
      </c>
      <c r="B2305" s="8">
        <v>8.1862312444836716E-3</v>
      </c>
      <c r="C2305" s="6">
        <f t="shared" si="140"/>
        <v>-1.0508234418720805E-4</v>
      </c>
      <c r="D2305" s="7">
        <f t="shared" si="143"/>
        <v>3.4579626209225921E-5</v>
      </c>
      <c r="E2305" s="14">
        <f t="shared" si="141"/>
        <v>10.271926557592646</v>
      </c>
      <c r="H2305" s="5">
        <f t="shared" si="142"/>
        <v>0.58804443887537894</v>
      </c>
    </row>
    <row r="2306" spans="1:8" x14ac:dyDescent="0.2">
      <c r="A2306" s="3">
        <v>35487</v>
      </c>
      <c r="B2306" s="8">
        <v>8.2070429753276237E-3</v>
      </c>
      <c r="C2306" s="6">
        <f t="shared" si="140"/>
        <v>2.5422847489161991E-3</v>
      </c>
      <c r="D2306" s="7">
        <f t="shared" si="143"/>
        <v>3.349350528794591E-5</v>
      </c>
      <c r="E2306" s="14">
        <f t="shared" si="141"/>
        <v>10.111189904755987</v>
      </c>
      <c r="H2306" s="5">
        <f t="shared" si="142"/>
        <v>0.57873573665314559</v>
      </c>
    </row>
    <row r="2307" spans="1:8" x14ac:dyDescent="0.2">
      <c r="A2307" s="3">
        <v>35488</v>
      </c>
      <c r="B2307" s="8">
        <v>8.278484715518503E-3</v>
      </c>
      <c r="C2307" s="6">
        <f t="shared" ref="C2307:C2370" si="144">(B2307-B2306)/B2306</f>
        <v>8.7049306803498663E-3</v>
      </c>
      <c r="D2307" s="7">
        <f t="shared" si="143"/>
        <v>3.2644232219598871E-5</v>
      </c>
      <c r="E2307" s="14">
        <f t="shared" si="141"/>
        <v>8.0085802998016522</v>
      </c>
      <c r="H2307" s="5">
        <f t="shared" si="142"/>
        <v>0.57135131241293979</v>
      </c>
    </row>
    <row r="2308" spans="1:8" x14ac:dyDescent="0.2">
      <c r="A2308" s="3">
        <v>35489</v>
      </c>
      <c r="B2308" s="8">
        <v>8.2766190998902305E-3</v>
      </c>
      <c r="C2308" s="6">
        <f t="shared" si="144"/>
        <v>-2.2535713870139941E-4</v>
      </c>
      <c r="D2308" s="7">
        <f t="shared" si="143"/>
        <v>3.3999396722964278E-5</v>
      </c>
      <c r="E2308" s="14">
        <f t="shared" ref="E2308:E2371" si="145">-LN(D2308)-C2308*C2308/D2308</f>
        <v>10.287674049268484</v>
      </c>
      <c r="H2308" s="5">
        <f t="shared" si="142"/>
        <v>0.58309001640367908</v>
      </c>
    </row>
    <row r="2309" spans="1:8" x14ac:dyDescent="0.2">
      <c r="A2309" s="3">
        <v>35492</v>
      </c>
      <c r="B2309" s="8">
        <v>8.2504388531304852E-3</v>
      </c>
      <c r="C2309" s="6">
        <f t="shared" si="144"/>
        <v>-3.1631571350302259E-3</v>
      </c>
      <c r="D2309" s="7">
        <f t="shared" si="143"/>
        <v>3.2932754924033722E-5</v>
      </c>
      <c r="E2309" s="14">
        <f t="shared" si="145"/>
        <v>10.017224825552901</v>
      </c>
      <c r="H2309" s="5">
        <f t="shared" ref="H2309:H2372" si="146">SQRT(D2309)*100</f>
        <v>0.57387067292233818</v>
      </c>
    </row>
    <row r="2310" spans="1:8" x14ac:dyDescent="0.2">
      <c r="A2310" s="3">
        <v>35493</v>
      </c>
      <c r="B2310" s="8">
        <v>8.1976786626761083E-3</v>
      </c>
      <c r="C2310" s="6">
        <f t="shared" si="144"/>
        <v>-6.3948344316688008E-3</v>
      </c>
      <c r="D2310" s="7">
        <f t="shared" ref="D2310:D2373" si="147">$J$1*D2309+(1-$J$1)*C2309*C2309</f>
        <v>3.2212398463570342E-5</v>
      </c>
      <c r="E2310" s="14">
        <f t="shared" si="145"/>
        <v>9.0736508279863184</v>
      </c>
      <c r="H2310" s="5">
        <f t="shared" si="146"/>
        <v>0.56755967495559745</v>
      </c>
    </row>
    <row r="2311" spans="1:8" x14ac:dyDescent="0.2">
      <c r="A2311" s="3">
        <v>35494</v>
      </c>
      <c r="B2311" s="8">
        <v>8.230392515167018E-3</v>
      </c>
      <c r="C2311" s="6">
        <f t="shared" si="144"/>
        <v>3.9906239116025933E-3</v>
      </c>
      <c r="D2311" s="7">
        <f t="shared" si="147"/>
        <v>3.2485165451012596E-5</v>
      </c>
      <c r="E2311" s="14">
        <f t="shared" si="145"/>
        <v>9.844500820849742</v>
      </c>
      <c r="H2311" s="5">
        <f t="shared" si="146"/>
        <v>0.56995759009782998</v>
      </c>
    </row>
    <row r="2312" spans="1:8" x14ac:dyDescent="0.2">
      <c r="A2312" s="3">
        <v>35495</v>
      </c>
      <c r="B2312" s="8">
        <v>8.25271181471709E-3</v>
      </c>
      <c r="C2312" s="6">
        <f t="shared" si="144"/>
        <v>2.711814717091793E-3</v>
      </c>
      <c r="D2312" s="7">
        <f t="shared" si="147"/>
        <v>3.1964859031230366E-5</v>
      </c>
      <c r="E2312" s="14">
        <f t="shared" si="145"/>
        <v>10.120810173071812</v>
      </c>
      <c r="H2312" s="5">
        <f t="shared" si="146"/>
        <v>0.5653747344127642</v>
      </c>
    </row>
    <row r="2313" spans="1:8" x14ac:dyDescent="0.2">
      <c r="A2313" s="3">
        <v>35496</v>
      </c>
      <c r="B2313" s="8">
        <v>8.2017543859649114E-3</v>
      </c>
      <c r="C2313" s="6">
        <f t="shared" si="144"/>
        <v>-6.1746284004860165E-3</v>
      </c>
      <c r="D2313" s="7">
        <f t="shared" si="147"/>
        <v>3.1191601001848982E-5</v>
      </c>
      <c r="E2313" s="14">
        <f t="shared" si="145"/>
        <v>9.1530443222317075</v>
      </c>
      <c r="H2313" s="5">
        <f t="shared" si="146"/>
        <v>0.55849441359649232</v>
      </c>
    </row>
    <row r="2314" spans="1:8" x14ac:dyDescent="0.2">
      <c r="A2314" s="3">
        <v>35499</v>
      </c>
      <c r="B2314" s="8">
        <v>8.2129832239241432E-3</v>
      </c>
      <c r="C2314" s="6">
        <f t="shared" si="144"/>
        <v>1.3690775693608822E-3</v>
      </c>
      <c r="D2314" s="7">
        <f t="shared" si="147"/>
        <v>3.1409476134438351E-5</v>
      </c>
      <c r="E2314" s="14">
        <f t="shared" si="145"/>
        <v>10.308725512070852</v>
      </c>
      <c r="H2314" s="5">
        <f t="shared" si="146"/>
        <v>0.56044157710182729</v>
      </c>
    </row>
    <row r="2315" spans="1:8" x14ac:dyDescent="0.2">
      <c r="A2315" s="3">
        <v>35500</v>
      </c>
      <c r="B2315" s="8">
        <v>8.2101565930045375E-3</v>
      </c>
      <c r="C2315" s="6">
        <f t="shared" si="144"/>
        <v>-3.4416616259141811E-4</v>
      </c>
      <c r="D2315" s="7">
        <f t="shared" si="147"/>
        <v>3.0481503698967876E-5</v>
      </c>
      <c r="E2315" s="14">
        <f t="shared" si="145"/>
        <v>10.394504519861892</v>
      </c>
      <c r="H2315" s="5">
        <f t="shared" si="146"/>
        <v>0.55210056782227523</v>
      </c>
    </row>
    <row r="2316" spans="1:8" x14ac:dyDescent="0.2">
      <c r="A2316" s="3">
        <v>35501</v>
      </c>
      <c r="B2316" s="8">
        <v>8.1548841302434734E-3</v>
      </c>
      <c r="C2316" s="6">
        <f t="shared" si="144"/>
        <v>-6.7322056692754248E-3</v>
      </c>
      <c r="D2316" s="7">
        <f t="shared" si="147"/>
        <v>2.9527517629862463E-5</v>
      </c>
      <c r="E2316" s="14">
        <f t="shared" si="145"/>
        <v>8.8952606195176767</v>
      </c>
      <c r="H2316" s="5">
        <f t="shared" si="146"/>
        <v>0.54339228582914634</v>
      </c>
    </row>
    <row r="2317" spans="1:8" x14ac:dyDescent="0.2">
      <c r="A2317" s="3">
        <v>35502</v>
      </c>
      <c r="B2317" s="8">
        <v>8.1138581175262282E-3</v>
      </c>
      <c r="C2317" s="6">
        <f t="shared" si="144"/>
        <v>-5.0308517033485238E-3</v>
      </c>
      <c r="D2317" s="7">
        <f t="shared" si="147"/>
        <v>3.0023787944135174E-5</v>
      </c>
      <c r="E2317" s="14">
        <f t="shared" si="145"/>
        <v>9.5705400227956332</v>
      </c>
      <c r="H2317" s="5">
        <f t="shared" si="146"/>
        <v>0.54793966770197589</v>
      </c>
    </row>
    <row r="2318" spans="1:8" x14ac:dyDescent="0.2">
      <c r="A2318" s="3">
        <v>35503</v>
      </c>
      <c r="B2318" s="8">
        <v>8.0985915492957743E-3</v>
      </c>
      <c r="C2318" s="6">
        <f t="shared" si="144"/>
        <v>-1.8815424190715829E-3</v>
      </c>
      <c r="D2318" s="7">
        <f t="shared" si="147"/>
        <v>2.9875667309544039E-5</v>
      </c>
      <c r="E2318" s="14">
        <f t="shared" si="145"/>
        <v>10.299968376930295</v>
      </c>
      <c r="H2318" s="5">
        <f t="shared" si="146"/>
        <v>0.54658638209842036</v>
      </c>
    </row>
    <row r="2319" spans="1:8" x14ac:dyDescent="0.2">
      <c r="A2319" s="3">
        <v>35506</v>
      </c>
      <c r="B2319" s="8">
        <v>8.0838323353293415E-3</v>
      </c>
      <c r="C2319" s="6">
        <f t="shared" si="144"/>
        <v>-1.8224420723769097E-3</v>
      </c>
      <c r="D2319" s="7">
        <f t="shared" si="147"/>
        <v>2.9048225258267311E-5</v>
      </c>
      <c r="E2319" s="14">
        <f t="shared" si="145"/>
        <v>10.332215887734591</v>
      </c>
      <c r="H2319" s="5">
        <f t="shared" si="146"/>
        <v>0.53896405500058453</v>
      </c>
    </row>
    <row r="2320" spans="1:8" x14ac:dyDescent="0.2">
      <c r="A2320" s="3">
        <v>35507</v>
      </c>
      <c r="B2320" s="8">
        <v>8.166533226581266E-3</v>
      </c>
      <c r="C2320" s="6">
        <f t="shared" si="144"/>
        <v>1.0230406547460286E-2</v>
      </c>
      <c r="D2320" s="7">
        <f t="shared" si="147"/>
        <v>2.8239902963375744E-5</v>
      </c>
      <c r="E2320" s="14">
        <f t="shared" si="145"/>
        <v>6.7686280603011761</v>
      </c>
      <c r="H2320" s="5">
        <f t="shared" si="146"/>
        <v>0.53141229721729</v>
      </c>
    </row>
    <row r="2321" spans="1:8" x14ac:dyDescent="0.2">
      <c r="A2321" s="3">
        <v>35508</v>
      </c>
      <c r="B2321" s="8">
        <v>8.1465360899528466E-3</v>
      </c>
      <c r="C2321" s="6">
        <f t="shared" si="144"/>
        <v>-2.4486689851858671E-3</v>
      </c>
      <c r="D2321" s="7">
        <f t="shared" si="147"/>
        <v>3.0641007661384385E-5</v>
      </c>
      <c r="E2321" s="14">
        <f t="shared" si="145"/>
        <v>10.197486515317777</v>
      </c>
      <c r="H2321" s="5">
        <f t="shared" si="146"/>
        <v>0.55354320212052444</v>
      </c>
    </row>
    <row r="2322" spans="1:8" x14ac:dyDescent="0.2">
      <c r="A2322" s="3">
        <v>35509</v>
      </c>
      <c r="B2322" s="8">
        <v>8.0939947780678846E-3</v>
      </c>
      <c r="C2322" s="6">
        <f t="shared" si="144"/>
        <v>-6.4495279103668852E-3</v>
      </c>
      <c r="D2322" s="7">
        <f t="shared" si="147"/>
        <v>2.9866677985733986E-5</v>
      </c>
      <c r="E2322" s="14">
        <f t="shared" si="145"/>
        <v>9.0260307246027516</v>
      </c>
      <c r="H2322" s="5">
        <f t="shared" si="146"/>
        <v>0.54650414441003092</v>
      </c>
    </row>
    <row r="2323" spans="1:8" x14ac:dyDescent="0.2">
      <c r="A2323" s="3">
        <v>35510</v>
      </c>
      <c r="B2323" s="8">
        <v>8.13827088919487E-3</v>
      </c>
      <c r="C2323" s="6">
        <f t="shared" si="144"/>
        <v>5.4702421166565873E-3</v>
      </c>
      <c r="D2323" s="7">
        <f t="shared" si="147"/>
        <v>3.0235218035403684E-5</v>
      </c>
      <c r="E2323" s="14">
        <f t="shared" si="145"/>
        <v>9.4168113048179158</v>
      </c>
      <c r="H2323" s="5">
        <f t="shared" si="146"/>
        <v>0.54986560208294255</v>
      </c>
    </row>
    <row r="2324" spans="1:8" x14ac:dyDescent="0.2">
      <c r="A2324" s="3">
        <v>35513</v>
      </c>
      <c r="B2324" s="8">
        <v>8.1349782293178522E-3</v>
      </c>
      <c r="C2324" s="6">
        <f t="shared" si="144"/>
        <v>-4.0458961391780164E-4</v>
      </c>
      <c r="D2324" s="7">
        <f t="shared" si="147"/>
        <v>3.0225425604743257E-5</v>
      </c>
      <c r="E2324" s="14">
        <f t="shared" si="145"/>
        <v>10.401411349967093</v>
      </c>
      <c r="H2324" s="5">
        <f t="shared" si="146"/>
        <v>0.54977655101634937</v>
      </c>
    </row>
    <row r="2325" spans="1:8" x14ac:dyDescent="0.2">
      <c r="A2325" s="3">
        <v>35514</v>
      </c>
      <c r="B2325" s="8">
        <v>8.0725952813067159E-3</v>
      </c>
      <c r="C2325" s="6">
        <f t="shared" si="144"/>
        <v>-7.6684837073457491E-3</v>
      </c>
      <c r="D2325" s="7">
        <f t="shared" si="147"/>
        <v>2.9280906816755381E-5</v>
      </c>
      <c r="E2325" s="14">
        <f t="shared" si="145"/>
        <v>8.4302476725678339</v>
      </c>
      <c r="H2325" s="5">
        <f t="shared" si="146"/>
        <v>0.54111834950180149</v>
      </c>
    </row>
    <row r="2326" spans="1:8" x14ac:dyDescent="0.2">
      <c r="A2326" s="3">
        <v>35515</v>
      </c>
      <c r="B2326" s="8">
        <v>8.0483190219764224E-3</v>
      </c>
      <c r="C2326" s="6">
        <f t="shared" si="144"/>
        <v>-3.0072434557085709E-3</v>
      </c>
      <c r="D2326" s="7">
        <f t="shared" si="147"/>
        <v>3.0208553522295456E-5</v>
      </c>
      <c r="E2326" s="14">
        <f t="shared" si="145"/>
        <v>10.108016155065869</v>
      </c>
      <c r="H2326" s="5">
        <f t="shared" si="146"/>
        <v>0.54962308468891163</v>
      </c>
    </row>
    <row r="2327" spans="1:8" x14ac:dyDescent="0.2">
      <c r="A2327" s="3">
        <v>35516</v>
      </c>
      <c r="B2327" s="8">
        <v>8.0894633650424805E-3</v>
      </c>
      <c r="C2327" s="6">
        <f t="shared" si="144"/>
        <v>5.1121660254409623E-3</v>
      </c>
      <c r="D2327" s="7">
        <f t="shared" si="147"/>
        <v>2.9543562640648317E-5</v>
      </c>
      <c r="E2327" s="14">
        <f t="shared" si="145"/>
        <v>9.5450444824565714</v>
      </c>
      <c r="H2327" s="5">
        <f t="shared" si="146"/>
        <v>0.54353990323294865</v>
      </c>
    </row>
    <row r="2328" spans="1:8" x14ac:dyDescent="0.2">
      <c r="A2328" s="3">
        <v>35520</v>
      </c>
      <c r="B2328" s="8">
        <v>8.0835079101350855E-3</v>
      </c>
      <c r="C2328" s="6">
        <f t="shared" si="144"/>
        <v>-7.361990083459216E-4</v>
      </c>
      <c r="D2328" s="7">
        <f t="shared" si="147"/>
        <v>2.9436444135053469E-5</v>
      </c>
      <c r="E2328" s="14">
        <f t="shared" si="145"/>
        <v>10.41486487920581</v>
      </c>
      <c r="H2328" s="5">
        <f t="shared" si="146"/>
        <v>0.54255362993029066</v>
      </c>
    </row>
    <row r="2329" spans="1:8" x14ac:dyDescent="0.2">
      <c r="A2329" s="3">
        <v>35521</v>
      </c>
      <c r="B2329" s="8">
        <v>8.1517818496609426E-3</v>
      </c>
      <c r="C2329" s="6">
        <f t="shared" si="144"/>
        <v>8.4460781488511112E-3</v>
      </c>
      <c r="D2329" s="7">
        <f t="shared" si="147"/>
        <v>2.852860040229988E-5</v>
      </c>
      <c r="E2329" s="14">
        <f t="shared" si="145"/>
        <v>7.9640869485883297</v>
      </c>
      <c r="H2329" s="5">
        <f t="shared" si="146"/>
        <v>0.53412171274251607</v>
      </c>
    </row>
    <row r="2330" spans="1:8" x14ac:dyDescent="0.2">
      <c r="A2330" s="3">
        <v>35522</v>
      </c>
      <c r="B2330" s="8">
        <v>8.1513513513513519E-3</v>
      </c>
      <c r="C2330" s="6">
        <f t="shared" si="144"/>
        <v>-5.2810332456160309E-5</v>
      </c>
      <c r="D2330" s="7">
        <f t="shared" si="147"/>
        <v>2.9873586614024073E-5</v>
      </c>
      <c r="E2330" s="14">
        <f t="shared" si="145"/>
        <v>10.418442501059744</v>
      </c>
      <c r="H2330" s="5">
        <f t="shared" si="146"/>
        <v>0.54656734821999819</v>
      </c>
    </row>
    <row r="2331" spans="1:8" x14ac:dyDescent="0.2">
      <c r="A2331" s="3">
        <v>35523</v>
      </c>
      <c r="B2331" s="8">
        <v>8.1448941379806995E-3</v>
      </c>
      <c r="C2331" s="6">
        <f t="shared" si="144"/>
        <v>-7.9216477027234183E-4</v>
      </c>
      <c r="D2331" s="7">
        <f t="shared" si="147"/>
        <v>2.8935066876480485E-5</v>
      </c>
      <c r="E2331" s="14">
        <f t="shared" si="145"/>
        <v>10.428768958197157</v>
      </c>
      <c r="H2331" s="5">
        <f t="shared" si="146"/>
        <v>0.53791325394045164</v>
      </c>
    </row>
    <row r="2332" spans="1:8" x14ac:dyDescent="0.2">
      <c r="A2332" s="3">
        <v>35524</v>
      </c>
      <c r="B2332" s="8">
        <v>8.0531609195402306E-3</v>
      </c>
      <c r="C2332" s="6">
        <f t="shared" si="144"/>
        <v>-1.1262665528420439E-2</v>
      </c>
      <c r="D2332" s="7">
        <f t="shared" si="147"/>
        <v>2.804566355244817E-5</v>
      </c>
      <c r="E2332" s="14">
        <f t="shared" si="145"/>
        <v>5.9587799892420676</v>
      </c>
      <c r="H2332" s="5">
        <f t="shared" si="146"/>
        <v>0.52958156645079868</v>
      </c>
    </row>
    <row r="2333" spans="1:8" x14ac:dyDescent="0.2">
      <c r="A2333" s="3">
        <v>35527</v>
      </c>
      <c r="B2333" s="8">
        <v>7.9536457208666238E-3</v>
      </c>
      <c r="C2333" s="6">
        <f t="shared" si="144"/>
        <v>-1.2357284259916199E-2</v>
      </c>
      <c r="D2333" s="7">
        <f t="shared" si="147"/>
        <v>3.1149952936128156E-5</v>
      </c>
      <c r="E2333" s="14">
        <f t="shared" si="145"/>
        <v>5.4745243085018771</v>
      </c>
      <c r="H2333" s="5">
        <f t="shared" si="146"/>
        <v>0.55812142886766281</v>
      </c>
    </row>
    <row r="2334" spans="1:8" x14ac:dyDescent="0.2">
      <c r="A2334" s="3">
        <v>35528</v>
      </c>
      <c r="B2334" s="8">
        <v>7.9334198011240826E-3</v>
      </c>
      <c r="C2334" s="6">
        <f t="shared" si="144"/>
        <v>-2.5429746876300969E-3</v>
      </c>
      <c r="D2334" s="7">
        <f t="shared" si="147"/>
        <v>3.4969048818372105E-5</v>
      </c>
      <c r="E2334" s="14">
        <f t="shared" si="145"/>
        <v>10.076120236614464</v>
      </c>
      <c r="H2334" s="5">
        <f t="shared" si="146"/>
        <v>0.59134633522473201</v>
      </c>
    </row>
    <row r="2335" spans="1:8" x14ac:dyDescent="0.2">
      <c r="A2335" s="3">
        <v>35529</v>
      </c>
      <c r="B2335" s="8">
        <v>7.8769097722686653E-3</v>
      </c>
      <c r="C2335" s="6">
        <f t="shared" si="144"/>
        <v>-7.1230352448272529E-3</v>
      </c>
      <c r="D2335" s="7">
        <f t="shared" si="147"/>
        <v>3.4073525431275892E-5</v>
      </c>
      <c r="E2335" s="14">
        <f t="shared" si="145"/>
        <v>8.7979267058587283</v>
      </c>
      <c r="H2335" s="5">
        <f t="shared" si="146"/>
        <v>0.58372532437162505</v>
      </c>
    </row>
    <row r="2336" spans="1:8" x14ac:dyDescent="0.2">
      <c r="A2336" s="3">
        <v>35530</v>
      </c>
      <c r="B2336" s="8">
        <v>7.9488285180393855E-3</v>
      </c>
      <c r="C2336" s="6">
        <f t="shared" si="144"/>
        <v>9.1303249434081697E-3</v>
      </c>
      <c r="D2336" s="7">
        <f t="shared" si="147"/>
        <v>3.4597100069080742E-5</v>
      </c>
      <c r="E2336" s="14">
        <f t="shared" si="145"/>
        <v>7.862208292164242</v>
      </c>
      <c r="H2336" s="5">
        <f t="shared" si="146"/>
        <v>0.58819299612525766</v>
      </c>
    </row>
    <row r="2337" spans="1:8" x14ac:dyDescent="0.2">
      <c r="A2337" s="3">
        <v>35531</v>
      </c>
      <c r="B2337" s="8">
        <v>7.9350314825415002E-3</v>
      </c>
      <c r="C2337" s="6">
        <f t="shared" si="144"/>
        <v>-1.735731934155299E-3</v>
      </c>
      <c r="D2337" s="7">
        <f t="shared" si="147"/>
        <v>3.6129285579976095E-5</v>
      </c>
      <c r="E2337" s="14">
        <f t="shared" si="145"/>
        <v>10.1450183304205</v>
      </c>
      <c r="H2337" s="5">
        <f t="shared" si="146"/>
        <v>0.60107641427672154</v>
      </c>
    </row>
    <row r="2338" spans="1:8" x14ac:dyDescent="0.2">
      <c r="A2338" s="3">
        <v>35534</v>
      </c>
      <c r="B2338" s="8">
        <v>7.9084733643189128E-3</v>
      </c>
      <c r="C2338" s="6">
        <f t="shared" si="144"/>
        <v>-3.3469455390340995E-3</v>
      </c>
      <c r="D2338" s="7">
        <f t="shared" si="147"/>
        <v>3.5088787491936603E-5</v>
      </c>
      <c r="E2338" s="14">
        <f t="shared" si="145"/>
        <v>9.9383803756736295</v>
      </c>
      <c r="H2338" s="5">
        <f t="shared" si="146"/>
        <v>0.59235789428297991</v>
      </c>
    </row>
    <row r="2339" spans="1:8" x14ac:dyDescent="0.2">
      <c r="A2339" s="3">
        <v>35535</v>
      </c>
      <c r="B2339" s="8">
        <v>7.9120721752828291E-3</v>
      </c>
      <c r="C2339" s="6">
        <f t="shared" si="144"/>
        <v>4.5505760696536602E-4</v>
      </c>
      <c r="D2339" s="7">
        <f t="shared" si="147"/>
        <v>3.4338282598938949E-5</v>
      </c>
      <c r="E2339" s="14">
        <f t="shared" si="145"/>
        <v>10.273219203413488</v>
      </c>
      <c r="H2339" s="5">
        <f t="shared" si="146"/>
        <v>0.58598875926880156</v>
      </c>
    </row>
    <row r="2340" spans="1:8" x14ac:dyDescent="0.2">
      <c r="A2340" s="3">
        <v>35536</v>
      </c>
      <c r="B2340" s="8">
        <v>7.9570661896243289E-3</v>
      </c>
      <c r="C2340" s="6">
        <f t="shared" si="144"/>
        <v>5.6867547899853961E-3</v>
      </c>
      <c r="D2340" s="7">
        <f t="shared" si="147"/>
        <v>3.3265903814099565E-5</v>
      </c>
      <c r="E2340" s="14">
        <f t="shared" si="145"/>
        <v>9.3388356618797772</v>
      </c>
      <c r="H2340" s="5">
        <f t="shared" si="146"/>
        <v>0.5767660168049048</v>
      </c>
    </row>
    <row r="2341" spans="1:8" x14ac:dyDescent="0.2">
      <c r="A2341" s="3">
        <v>35537</v>
      </c>
      <c r="B2341" s="8">
        <v>7.9438917913118162E-3</v>
      </c>
      <c r="C2341" s="6">
        <f t="shared" si="144"/>
        <v>-1.6556853994367303E-3</v>
      </c>
      <c r="D2341" s="7">
        <f t="shared" si="147"/>
        <v>3.3236786796163037E-5</v>
      </c>
      <c r="E2341" s="14">
        <f t="shared" si="145"/>
        <v>10.229375547048692</v>
      </c>
      <c r="H2341" s="5">
        <f t="shared" si="146"/>
        <v>0.57651354534098365</v>
      </c>
    </row>
    <row r="2342" spans="1:8" x14ac:dyDescent="0.2">
      <c r="A2342" s="3">
        <v>35538</v>
      </c>
      <c r="B2342" s="8">
        <v>7.9396841277781741E-3</v>
      </c>
      <c r="C2342" s="6">
        <f t="shared" si="144"/>
        <v>-5.2967281581604419E-4</v>
      </c>
      <c r="D2342" s="7">
        <f t="shared" si="147"/>
        <v>3.227863957605701E-5</v>
      </c>
      <c r="E2342" s="14">
        <f t="shared" si="145"/>
        <v>10.332413251629578</v>
      </c>
      <c r="H2342" s="5">
        <f t="shared" si="146"/>
        <v>0.56814293602980759</v>
      </c>
    </row>
    <row r="2343" spans="1:8" x14ac:dyDescent="0.2">
      <c r="A2343" s="3">
        <v>35541</v>
      </c>
      <c r="B2343" s="8">
        <v>7.9564968517458496E-3</v>
      </c>
      <c r="C2343" s="6">
        <f t="shared" si="144"/>
        <v>2.1175557738945354E-3</v>
      </c>
      <c r="D2343" s="7">
        <f t="shared" si="147"/>
        <v>3.1273281906661179E-5</v>
      </c>
      <c r="E2343" s="14">
        <f t="shared" si="145"/>
        <v>10.229363902583287</v>
      </c>
      <c r="H2343" s="5">
        <f t="shared" si="146"/>
        <v>0.55922519530741088</v>
      </c>
    </row>
    <row r="2344" spans="1:8" x14ac:dyDescent="0.2">
      <c r="A2344" s="3">
        <v>35542</v>
      </c>
      <c r="B2344" s="8">
        <v>7.9183088498745984E-3</v>
      </c>
      <c r="C2344" s="6">
        <f t="shared" si="144"/>
        <v>-4.7995999474155261E-3</v>
      </c>
      <c r="D2344" s="7">
        <f t="shared" si="147"/>
        <v>3.0431582590639424E-5</v>
      </c>
      <c r="E2344" s="14">
        <f t="shared" si="145"/>
        <v>9.6430476074591969</v>
      </c>
      <c r="H2344" s="5">
        <f t="shared" si="146"/>
        <v>0.55164828097837326</v>
      </c>
    </row>
    <row r="2345" spans="1:8" x14ac:dyDescent="0.2">
      <c r="A2345" s="3">
        <v>35543</v>
      </c>
      <c r="B2345" s="8">
        <v>7.9268292682926848E-3</v>
      </c>
      <c r="C2345" s="6">
        <f t="shared" si="144"/>
        <v>1.07604017216647E-3</v>
      </c>
      <c r="D2345" s="7">
        <f t="shared" si="147"/>
        <v>3.0199223533272923E-5</v>
      </c>
      <c r="E2345" s="14">
        <f t="shared" si="145"/>
        <v>10.369353542664108</v>
      </c>
      <c r="H2345" s="5">
        <f t="shared" si="146"/>
        <v>0.54953820188657421</v>
      </c>
    </row>
    <row r="2346" spans="1:8" x14ac:dyDescent="0.2">
      <c r="A2346" s="3">
        <v>35544</v>
      </c>
      <c r="B2346" s="8">
        <v>7.941408774323257E-3</v>
      </c>
      <c r="C2346" s="6">
        <f t="shared" si="144"/>
        <v>1.839260760779888E-3</v>
      </c>
      <c r="D2346" s="7">
        <f t="shared" si="147"/>
        <v>2.9286764118254318E-5</v>
      </c>
      <c r="E2346" s="14">
        <f t="shared" si="145"/>
        <v>10.322866040737257</v>
      </c>
      <c r="H2346" s="5">
        <f t="shared" si="146"/>
        <v>0.54117246898058591</v>
      </c>
    </row>
    <row r="2347" spans="1:8" x14ac:dyDescent="0.2">
      <c r="A2347" s="3">
        <v>35545</v>
      </c>
      <c r="B2347" s="8">
        <v>7.9341210168277828E-3</v>
      </c>
      <c r="C2347" s="6">
        <f t="shared" si="144"/>
        <v>-9.1769076527549627E-4</v>
      </c>
      <c r="D2347" s="7">
        <f t="shared" si="147"/>
        <v>2.847288205708477E-5</v>
      </c>
      <c r="E2347" s="14">
        <f t="shared" si="145"/>
        <v>10.436980941961329</v>
      </c>
      <c r="H2347" s="5">
        <f t="shared" si="146"/>
        <v>0.53359986935047843</v>
      </c>
    </row>
    <row r="2348" spans="1:8" x14ac:dyDescent="0.2">
      <c r="A2348" s="3">
        <v>35548</v>
      </c>
      <c r="B2348" s="8">
        <v>7.8885316184351545E-3</v>
      </c>
      <c r="C2348" s="6">
        <f t="shared" si="144"/>
        <v>-5.74599231546078E-3</v>
      </c>
      <c r="D2348" s="7">
        <f t="shared" si="147"/>
        <v>2.7604743826466643E-5</v>
      </c>
      <c r="E2348" s="14">
        <f t="shared" si="145"/>
        <v>9.3014811151908425</v>
      </c>
      <c r="H2348" s="5">
        <f t="shared" si="146"/>
        <v>0.52540216811949536</v>
      </c>
    </row>
    <row r="2349" spans="1:8" x14ac:dyDescent="0.2">
      <c r="A2349" s="3">
        <v>35549</v>
      </c>
      <c r="B2349" s="8">
        <v>7.8849456210646832E-3</v>
      </c>
      <c r="C2349" s="6">
        <f t="shared" si="144"/>
        <v>-4.5458363405567244E-4</v>
      </c>
      <c r="D2349" s="7">
        <f t="shared" si="147"/>
        <v>2.7774775178577814E-5</v>
      </c>
      <c r="E2349" s="14">
        <f t="shared" si="145"/>
        <v>10.483942246535561</v>
      </c>
      <c r="H2349" s="5">
        <f t="shared" si="146"/>
        <v>0.52701779076780531</v>
      </c>
    </row>
    <row r="2350" spans="1:8" x14ac:dyDescent="0.2">
      <c r="A2350" s="3">
        <v>35550</v>
      </c>
      <c r="B2350" s="8">
        <v>7.88117394416607E-3</v>
      </c>
      <c r="C2350" s="6">
        <f t="shared" si="144"/>
        <v>-4.7833898670615133E-4</v>
      </c>
      <c r="D2350" s="7">
        <f t="shared" si="147"/>
        <v>2.6908603696554725E-5</v>
      </c>
      <c r="E2350" s="14">
        <f t="shared" si="145"/>
        <v>10.514561321596929</v>
      </c>
      <c r="H2350" s="5">
        <f t="shared" si="146"/>
        <v>0.51873503541359844</v>
      </c>
    </row>
    <row r="2351" spans="1:8" x14ac:dyDescent="0.2">
      <c r="A2351" s="3">
        <v>35551</v>
      </c>
      <c r="B2351" s="8">
        <v>7.8939786804955326E-3</v>
      </c>
      <c r="C2351" s="6">
        <f t="shared" si="144"/>
        <v>1.6247244915766831E-3</v>
      </c>
      <c r="D2351" s="7">
        <f t="shared" si="147"/>
        <v>2.6070343033214568E-5</v>
      </c>
      <c r="E2351" s="14">
        <f t="shared" si="145"/>
        <v>10.453458050733856</v>
      </c>
      <c r="H2351" s="5">
        <f t="shared" si="146"/>
        <v>0.51059125563619445</v>
      </c>
    </row>
    <row r="2352" spans="1:8" x14ac:dyDescent="0.2">
      <c r="A2352" s="3">
        <v>35552</v>
      </c>
      <c r="B2352" s="8">
        <v>7.9025377774564389E-3</v>
      </c>
      <c r="C2352" s="6">
        <f t="shared" si="144"/>
        <v>1.0842564069819644E-3</v>
      </c>
      <c r="D2352" s="7">
        <f t="shared" si="147"/>
        <v>2.5334169418625357E-5</v>
      </c>
      <c r="E2352" s="14">
        <f t="shared" si="145"/>
        <v>10.536952299910336</v>
      </c>
      <c r="H2352" s="5">
        <f t="shared" si="146"/>
        <v>0.5033306012813582</v>
      </c>
    </row>
    <row r="2353" spans="1:8" x14ac:dyDescent="0.2">
      <c r="A2353" s="3">
        <v>35555</v>
      </c>
      <c r="B2353" s="8">
        <v>7.8922597929186877E-3</v>
      </c>
      <c r="C2353" s="6">
        <f t="shared" si="144"/>
        <v>-1.3005929015703255E-3</v>
      </c>
      <c r="D2353" s="7">
        <f t="shared" si="147"/>
        <v>2.4575124305403408E-5</v>
      </c>
      <c r="E2353" s="14">
        <f t="shared" si="145"/>
        <v>10.544944365193274</v>
      </c>
      <c r="H2353" s="5">
        <f t="shared" si="146"/>
        <v>0.49573303607287872</v>
      </c>
    </row>
    <row r="2354" spans="1:8" x14ac:dyDescent="0.2">
      <c r="A2354" s="3">
        <v>35556</v>
      </c>
      <c r="B2354" s="8">
        <v>7.9692263028015679E-3</v>
      </c>
      <c r="C2354" s="6">
        <f t="shared" si="144"/>
        <v>9.7521510824996188E-3</v>
      </c>
      <c r="D2354" s="7">
        <f t="shared" si="147"/>
        <v>2.3856138023706251E-5</v>
      </c>
      <c r="E2354" s="14">
        <f t="shared" si="145"/>
        <v>6.6568870016361901</v>
      </c>
      <c r="H2354" s="5">
        <f t="shared" si="146"/>
        <v>0.48842745647338714</v>
      </c>
    </row>
    <row r="2355" spans="1:8" x14ac:dyDescent="0.2">
      <c r="A2355" s="3">
        <v>35557</v>
      </c>
      <c r="B2355" s="8">
        <v>7.9979733642154029E-3</v>
      </c>
      <c r="C2355" s="6">
        <f t="shared" si="144"/>
        <v>3.6072587628398693E-3</v>
      </c>
      <c r="D2355" s="7">
        <f t="shared" si="147"/>
        <v>2.6094710573964968E-5</v>
      </c>
      <c r="E2355" s="14">
        <f t="shared" si="145"/>
        <v>10.055120706069649</v>
      </c>
      <c r="H2355" s="5">
        <f t="shared" si="146"/>
        <v>0.51082982072276251</v>
      </c>
    </row>
    <row r="2356" spans="1:8" x14ac:dyDescent="0.2">
      <c r="A2356" s="3">
        <v>35558</v>
      </c>
      <c r="B2356" s="8">
        <v>8.0760610223411175E-3</v>
      </c>
      <c r="C2356" s="6">
        <f t="shared" si="144"/>
        <v>9.7634306304513422E-3</v>
      </c>
      <c r="D2356" s="7">
        <f t="shared" si="147"/>
        <v>2.5683670806734962E-5</v>
      </c>
      <c r="E2356" s="14">
        <f t="shared" si="145"/>
        <v>6.8581694158550022</v>
      </c>
      <c r="H2356" s="5">
        <f t="shared" si="146"/>
        <v>0.50679059587501196</v>
      </c>
    </row>
    <row r="2357" spans="1:8" x14ac:dyDescent="0.2">
      <c r="A2357" s="3">
        <v>35559</v>
      </c>
      <c r="B2357" s="8">
        <v>8.3501006036217299E-3</v>
      </c>
      <c r="C2357" s="6">
        <f t="shared" si="144"/>
        <v>3.3932331680323641E-2</v>
      </c>
      <c r="D2357" s="7">
        <f t="shared" si="147"/>
        <v>2.7871739780685093E-5</v>
      </c>
      <c r="E2357" s="14">
        <f t="shared" si="145"/>
        <v>-30.822876354710075</v>
      </c>
      <c r="H2357" s="5">
        <f t="shared" si="146"/>
        <v>0.52793692597397557</v>
      </c>
    </row>
    <row r="2358" spans="1:8" x14ac:dyDescent="0.2">
      <c r="A2358" s="3">
        <v>35562</v>
      </c>
      <c r="B2358" s="8">
        <v>8.4124928036845136E-3</v>
      </c>
      <c r="C2358" s="6">
        <f t="shared" si="144"/>
        <v>7.4720297424586751E-3</v>
      </c>
      <c r="D2358" s="7">
        <f t="shared" si="147"/>
        <v>6.3172316609280674E-5</v>
      </c>
      <c r="E2358" s="14">
        <f t="shared" si="145"/>
        <v>8.7858517410897807</v>
      </c>
      <c r="H2358" s="5">
        <f t="shared" si="146"/>
        <v>0.79481014468412936</v>
      </c>
    </row>
    <row r="2359" spans="1:8" x14ac:dyDescent="0.2">
      <c r="A2359" s="3">
        <v>35563</v>
      </c>
      <c r="B2359" s="8">
        <v>8.4205209611083048E-3</v>
      </c>
      <c r="C2359" s="6">
        <f t="shared" si="144"/>
        <v>9.5431373448248734E-4</v>
      </c>
      <c r="D2359" s="7">
        <f t="shared" si="147"/>
        <v>6.2941664713577386E-5</v>
      </c>
      <c r="E2359" s="14">
        <f t="shared" si="145"/>
        <v>9.6588330306697223</v>
      </c>
      <c r="H2359" s="5">
        <f t="shared" si="146"/>
        <v>0.79335783044964892</v>
      </c>
    </row>
    <row r="2360" spans="1:8" x14ac:dyDescent="0.2">
      <c r="A2360" s="3">
        <v>35564</v>
      </c>
      <c r="B2360" s="8">
        <v>8.4530426622392262E-3</v>
      </c>
      <c r="C2360" s="6">
        <f t="shared" si="144"/>
        <v>3.8621958523859341E-3</v>
      </c>
      <c r="D2360" s="7">
        <f t="shared" si="147"/>
        <v>6.0992695304024658E-5</v>
      </c>
      <c r="E2360" s="14">
        <f t="shared" si="145"/>
        <v>9.4601934458040056</v>
      </c>
      <c r="H2360" s="5">
        <f t="shared" si="146"/>
        <v>0.78097820266653184</v>
      </c>
    </row>
    <row r="2361" spans="1:8" x14ac:dyDescent="0.2">
      <c r="A2361" s="3">
        <v>35565</v>
      </c>
      <c r="B2361" s="8">
        <v>8.6004350978970273E-3</v>
      </c>
      <c r="C2361" s="6">
        <f t="shared" si="144"/>
        <v>1.7436613246520235E-2</v>
      </c>
      <c r="D2361" s="7">
        <f t="shared" si="147"/>
        <v>5.9545015001913001E-5</v>
      </c>
      <c r="E2361" s="14">
        <f t="shared" si="145"/>
        <v>4.6228009021642125</v>
      </c>
      <c r="H2361" s="5">
        <f t="shared" si="146"/>
        <v>0.77165416477793336</v>
      </c>
    </row>
    <row r="2362" spans="1:8" x14ac:dyDescent="0.2">
      <c r="A2362" s="3">
        <v>35566</v>
      </c>
      <c r="B2362" s="8">
        <v>8.6569343065693426E-3</v>
      </c>
      <c r="C2362" s="6">
        <f t="shared" si="144"/>
        <v>6.5693430656933241E-3</v>
      </c>
      <c r="D2362" s="7">
        <f t="shared" si="147"/>
        <v>6.7226735821505692E-5</v>
      </c>
      <c r="E2362" s="14">
        <f t="shared" si="145"/>
        <v>8.9654885644137607</v>
      </c>
      <c r="H2362" s="5">
        <f t="shared" si="146"/>
        <v>0.8199191168737664</v>
      </c>
    </row>
    <row r="2363" spans="1:8" x14ac:dyDescent="0.2">
      <c r="A2363" s="3">
        <v>35570</v>
      </c>
      <c r="B2363" s="8">
        <v>8.7901701323251421E-3</v>
      </c>
      <c r="C2363" s="6">
        <f t="shared" si="144"/>
        <v>1.5390647663191001E-2</v>
      </c>
      <c r="D2363" s="7">
        <f t="shared" si="147"/>
        <v>6.6470458433574717E-5</v>
      </c>
      <c r="E2363" s="14">
        <f t="shared" si="145"/>
        <v>6.0551843883535525</v>
      </c>
      <c r="H2363" s="5">
        <f t="shared" si="146"/>
        <v>0.81529417042914465</v>
      </c>
    </row>
    <row r="2364" spans="1:8" x14ac:dyDescent="0.2">
      <c r="A2364" s="3">
        <v>35571</v>
      </c>
      <c r="B2364" s="8">
        <v>8.77167312897798E-3</v>
      </c>
      <c r="C2364" s="6">
        <f t="shared" si="144"/>
        <v>-2.1042827463760741E-3</v>
      </c>
      <c r="D2364" s="7">
        <f t="shared" si="147"/>
        <v>7.1824357752787649E-5</v>
      </c>
      <c r="E2364" s="14">
        <f t="shared" si="145"/>
        <v>9.4796364185154349</v>
      </c>
      <c r="H2364" s="5">
        <f t="shared" si="146"/>
        <v>0.84749252358228888</v>
      </c>
    </row>
    <row r="2365" spans="1:8" x14ac:dyDescent="0.2">
      <c r="A2365" s="3">
        <v>35572</v>
      </c>
      <c r="B2365" s="8">
        <v>8.6249635462233888E-3</v>
      </c>
      <c r="C2365" s="6">
        <f t="shared" si="144"/>
        <v>-1.6725381873832417E-2</v>
      </c>
      <c r="D2365" s="7">
        <f t="shared" si="147"/>
        <v>6.9706811139342312E-5</v>
      </c>
      <c r="E2365" s="14">
        <f t="shared" si="145"/>
        <v>5.5581412869021962</v>
      </c>
      <c r="H2365" s="5">
        <f t="shared" si="146"/>
        <v>0.83490604944114699</v>
      </c>
    </row>
    <row r="2366" spans="1:8" x14ac:dyDescent="0.2">
      <c r="A2366" s="3">
        <v>35573</v>
      </c>
      <c r="B2366" s="8">
        <v>8.6479016655756774E-3</v>
      </c>
      <c r="C2366" s="6">
        <f t="shared" si="144"/>
        <v>2.6595033392729532E-3</v>
      </c>
      <c r="D2366" s="7">
        <f t="shared" si="147"/>
        <v>7.6305857895450001E-5</v>
      </c>
      <c r="E2366" s="14">
        <f t="shared" si="145"/>
        <v>9.3880686458735063</v>
      </c>
      <c r="H2366" s="5">
        <f t="shared" si="146"/>
        <v>0.87353224265306895</v>
      </c>
    </row>
    <row r="2367" spans="1:8" x14ac:dyDescent="0.2">
      <c r="A2367" s="3">
        <v>35576</v>
      </c>
      <c r="B2367" s="8">
        <v>8.5923881464264971E-3</v>
      </c>
      <c r="C2367" s="6">
        <f t="shared" si="144"/>
        <v>-6.419305086476707E-3</v>
      </c>
      <c r="D2367" s="7">
        <f t="shared" si="147"/>
        <v>7.4130608217877413E-5</v>
      </c>
      <c r="E2367" s="14">
        <f t="shared" si="145"/>
        <v>8.9538053455521958</v>
      </c>
      <c r="H2367" s="5">
        <f t="shared" si="146"/>
        <v>0.86099133687788876</v>
      </c>
    </row>
    <row r="2368" spans="1:8" x14ac:dyDescent="0.2">
      <c r="A2368" s="3">
        <v>35577</v>
      </c>
      <c r="B2368" s="8">
        <v>8.5732889596295755E-3</v>
      </c>
      <c r="C2368" s="6">
        <f t="shared" si="144"/>
        <v>-2.2228030754016539E-3</v>
      </c>
      <c r="D2368" s="7">
        <f t="shared" si="147"/>
        <v>7.309618630342678E-5</v>
      </c>
      <c r="E2368" s="14">
        <f t="shared" si="145"/>
        <v>9.4561405017634623</v>
      </c>
      <c r="H2368" s="5">
        <f t="shared" si="146"/>
        <v>0.8549630770005614</v>
      </c>
    </row>
    <row r="2369" spans="1:8" x14ac:dyDescent="0.2">
      <c r="A2369" s="3">
        <v>35578</v>
      </c>
      <c r="B2369" s="8">
        <v>8.6579460865794603E-3</v>
      </c>
      <c r="C2369" s="6">
        <f t="shared" si="144"/>
        <v>9.874521592416096E-3</v>
      </c>
      <c r="D2369" s="7">
        <f t="shared" si="147"/>
        <v>7.0954793036235854E-5</v>
      </c>
      <c r="E2369" s="14">
        <f t="shared" si="145"/>
        <v>8.1792661909152145</v>
      </c>
      <c r="H2369" s="5">
        <f t="shared" si="146"/>
        <v>0.84234668062642626</v>
      </c>
    </row>
    <row r="2370" spans="1:8" x14ac:dyDescent="0.2">
      <c r="A2370" s="3">
        <v>35579</v>
      </c>
      <c r="B2370" s="8">
        <v>8.6024619840695156E-3</v>
      </c>
      <c r="C2370" s="6">
        <f t="shared" si="144"/>
        <v>-6.4084601538406108E-3</v>
      </c>
      <c r="D2370" s="7">
        <f t="shared" si="147"/>
        <v>7.178901908779699E-5</v>
      </c>
      <c r="E2370" s="14">
        <f t="shared" si="145"/>
        <v>8.9697087888114577</v>
      </c>
      <c r="H2370" s="5">
        <f t="shared" si="146"/>
        <v>0.8472840083926817</v>
      </c>
    </row>
    <row r="2371" spans="1:8" x14ac:dyDescent="0.2">
      <c r="A2371" s="3">
        <v>35580</v>
      </c>
      <c r="B2371" s="8">
        <v>8.5886016366138029E-3</v>
      </c>
      <c r="C2371" s="6">
        <f t="shared" ref="C2371:C2424" si="148">(B2371-B2370)/B2370</f>
        <v>-1.6112070569309152E-3</v>
      </c>
      <c r="D2371" s="7">
        <f t="shared" si="147"/>
        <v>7.0823797343070674E-5</v>
      </c>
      <c r="E2371" s="14">
        <f t="shared" si="145"/>
        <v>9.5186613135810276</v>
      </c>
      <c r="H2371" s="5">
        <f t="shared" si="146"/>
        <v>0.84156875739936232</v>
      </c>
    </row>
    <row r="2372" spans="1:8" x14ac:dyDescent="0.2">
      <c r="A2372" s="3">
        <v>35583</v>
      </c>
      <c r="B2372" s="8">
        <v>8.5801393728223013E-3</v>
      </c>
      <c r="C2372" s="6">
        <f t="shared" si="148"/>
        <v>-9.8529005646580772E-4</v>
      </c>
      <c r="D2372" s="7">
        <f t="shared" si="147"/>
        <v>6.8680126918579013E-5</v>
      </c>
      <c r="E2372" s="14">
        <f t="shared" ref="E2372:E2424" si="149">-LN(D2372)-C2372*C2372/D2372</f>
        <v>9.5719156317219447</v>
      </c>
      <c r="H2372" s="5">
        <f t="shared" si="146"/>
        <v>0.82873473994143021</v>
      </c>
    </row>
    <row r="2373" spans="1:8" x14ac:dyDescent="0.2">
      <c r="A2373" s="3">
        <v>35584</v>
      </c>
      <c r="B2373" s="8">
        <v>8.6111515504440246E-3</v>
      </c>
      <c r="C2373" s="6">
        <f t="shared" si="148"/>
        <v>3.6144142040343478E-3</v>
      </c>
      <c r="D2373" s="7">
        <f t="shared" si="147"/>
        <v>6.6552746736341323E-5</v>
      </c>
      <c r="E2373" s="14">
        <f t="shared" si="149"/>
        <v>9.4212204609577714</v>
      </c>
      <c r="H2373" s="5">
        <f t="shared" ref="H2373:H2420" si="150">SQRT(D2373)*100</f>
        <v>0.81579866840012261</v>
      </c>
    </row>
    <row r="2374" spans="1:8" x14ac:dyDescent="0.2">
      <c r="A2374" s="3">
        <v>35585</v>
      </c>
      <c r="B2374" s="8">
        <v>8.5992585592789134E-3</v>
      </c>
      <c r="C2374" s="6">
        <f t="shared" si="148"/>
        <v>-1.3811150686922936E-3</v>
      </c>
      <c r="D2374" s="7">
        <f t="shared" ref="D2374:D2424" si="151">$J$1*D2373+(1-$J$1)*C2373*C2373</f>
        <v>6.4872167113700575E-5</v>
      </c>
      <c r="E2374" s="14">
        <f t="shared" si="149"/>
        <v>9.6136882290866534</v>
      </c>
      <c r="H2374" s="5">
        <f t="shared" si="150"/>
        <v>0.80543259875485906</v>
      </c>
    </row>
    <row r="2375" spans="1:8" x14ac:dyDescent="0.2">
      <c r="A2375" s="3">
        <v>35586</v>
      </c>
      <c r="B2375" s="8">
        <v>8.6476273526633236E-3</v>
      </c>
      <c r="C2375" s="6">
        <f t="shared" si="148"/>
        <v>5.6247632340602882E-3</v>
      </c>
      <c r="D2375" s="7">
        <f t="shared" si="151"/>
        <v>6.289386029554175E-5</v>
      </c>
      <c r="E2375" s="14">
        <f t="shared" si="149"/>
        <v>9.1710246496500876</v>
      </c>
      <c r="H2375" s="5">
        <f t="shared" si="150"/>
        <v>0.79305649417643487</v>
      </c>
    </row>
    <row r="2376" spans="1:8" x14ac:dyDescent="0.2">
      <c r="A2376" s="3">
        <v>35587</v>
      </c>
      <c r="B2376" s="8">
        <v>8.6711467591589E-3</v>
      </c>
      <c r="C2376" s="6">
        <f t="shared" si="148"/>
        <v>2.7197525444170329E-3</v>
      </c>
      <c r="D2376" s="7">
        <f t="shared" si="151"/>
        <v>6.1911821640169988E-5</v>
      </c>
      <c r="E2376" s="14">
        <f t="shared" si="149"/>
        <v>9.5703221715317603</v>
      </c>
      <c r="H2376" s="5">
        <f t="shared" si="150"/>
        <v>0.78684065502597145</v>
      </c>
    </row>
    <row r="2377" spans="1:8" x14ac:dyDescent="0.2">
      <c r="A2377" s="3">
        <v>35590</v>
      </c>
      <c r="B2377" s="8">
        <v>8.878470970068518E-3</v>
      </c>
      <c r="C2377" s="6">
        <f t="shared" si="148"/>
        <v>2.3909664623151687E-2</v>
      </c>
      <c r="D2377" s="7">
        <f t="shared" si="151"/>
        <v>6.0199005462565524E-5</v>
      </c>
      <c r="E2377" s="14">
        <f t="shared" si="149"/>
        <v>0.22148418003585135</v>
      </c>
      <c r="H2377" s="5">
        <f t="shared" si="150"/>
        <v>0.77588018058567221</v>
      </c>
    </row>
    <row r="2378" spans="1:8" x14ac:dyDescent="0.2">
      <c r="A2378" s="3">
        <v>35591</v>
      </c>
      <c r="B2378" s="8">
        <v>8.8941787491884881E-3</v>
      </c>
      <c r="C2378" s="6">
        <f t="shared" si="148"/>
        <v>1.769198679921902E-3</v>
      </c>
      <c r="D2378" s="7">
        <f t="shared" si="151"/>
        <v>7.6269134029165246E-5</v>
      </c>
      <c r="E2378" s="14">
        <f t="shared" si="149"/>
        <v>9.440202515032027</v>
      </c>
      <c r="H2378" s="5">
        <f t="shared" si="150"/>
        <v>0.87332201408853327</v>
      </c>
    </row>
    <row r="2379" spans="1:8" x14ac:dyDescent="0.2">
      <c r="A2379" s="3">
        <v>35592</v>
      </c>
      <c r="B2379" s="8">
        <v>8.9840651813396788E-3</v>
      </c>
      <c r="C2379" s="6">
        <f t="shared" si="148"/>
        <v>1.0106209318020729E-2</v>
      </c>
      <c r="D2379" s="7">
        <f t="shared" si="151"/>
        <v>7.397115519492355E-5</v>
      </c>
      <c r="E2379" s="14">
        <f t="shared" si="149"/>
        <v>8.1310881169802229</v>
      </c>
      <c r="H2379" s="5">
        <f t="shared" si="150"/>
        <v>0.8600648533391162</v>
      </c>
    </row>
    <row r="2380" spans="1:8" x14ac:dyDescent="0.2">
      <c r="A2380" s="3">
        <v>35593</v>
      </c>
      <c r="B2380" s="8">
        <v>8.7752296896476886E-3</v>
      </c>
      <c r="C2380" s="6">
        <f t="shared" si="148"/>
        <v>-2.3245099793549051E-2</v>
      </c>
      <c r="D2380" s="7">
        <f t="shared" si="151"/>
        <v>7.4856058323299128E-5</v>
      </c>
      <c r="E2380" s="14">
        <f t="shared" si="149"/>
        <v>2.2816277657395378</v>
      </c>
      <c r="H2380" s="5">
        <f t="shared" si="150"/>
        <v>0.86519395700212287</v>
      </c>
    </row>
    <row r="2381" spans="1:8" x14ac:dyDescent="0.2">
      <c r="A2381" s="3">
        <v>35594</v>
      </c>
      <c r="B2381" s="8">
        <v>8.7051142546245922E-3</v>
      </c>
      <c r="C2381" s="6">
        <f t="shared" si="148"/>
        <v>-7.9901538196559159E-3</v>
      </c>
      <c r="D2381" s="7">
        <f t="shared" si="151"/>
        <v>8.9481073157435194E-5</v>
      </c>
      <c r="E2381" s="14">
        <f t="shared" si="149"/>
        <v>8.6080078761795331</v>
      </c>
      <c r="H2381" s="5">
        <f t="shared" si="150"/>
        <v>0.94594435966094315</v>
      </c>
    </row>
    <row r="2382" spans="1:8" x14ac:dyDescent="0.2">
      <c r="A2382" s="3">
        <v>35597</v>
      </c>
      <c r="B2382" s="8">
        <v>8.8209796272215001E-3</v>
      </c>
      <c r="C2382" s="6">
        <f t="shared" si="148"/>
        <v>1.3310034677069796E-2</v>
      </c>
      <c r="D2382" s="7">
        <f t="shared" si="151"/>
        <v>8.8675528802238896E-5</v>
      </c>
      <c r="E2382" s="14">
        <f t="shared" si="149"/>
        <v>7.3327147342645178</v>
      </c>
      <c r="H2382" s="5">
        <f t="shared" si="150"/>
        <v>0.94167684904238191</v>
      </c>
    </row>
    <row r="2383" spans="1:8" x14ac:dyDescent="0.2">
      <c r="A2383" s="3">
        <v>35598</v>
      </c>
      <c r="B2383" s="8">
        <v>8.8258641841668477E-3</v>
      </c>
      <c r="C2383" s="6">
        <f t="shared" si="148"/>
        <v>5.5374313871827785E-4</v>
      </c>
      <c r="D2383" s="7">
        <f t="shared" si="151"/>
        <v>9.1455555960940897E-5</v>
      </c>
      <c r="E2383" s="14">
        <f t="shared" si="149"/>
        <v>9.2963046388095218</v>
      </c>
      <c r="H2383" s="5">
        <f t="shared" si="150"/>
        <v>0.95632398255476625</v>
      </c>
    </row>
    <row r="2384" spans="1:8" x14ac:dyDescent="0.2">
      <c r="A2384" s="3">
        <v>35599</v>
      </c>
      <c r="B2384" s="8">
        <v>8.811017376883697E-3</v>
      </c>
      <c r="C2384" s="6">
        <f t="shared" si="148"/>
        <v>-1.6821930377973774E-3</v>
      </c>
      <c r="D2384" s="7">
        <f t="shared" si="151"/>
        <v>8.8591719996299715E-5</v>
      </c>
      <c r="E2384" s="14">
        <f t="shared" si="149"/>
        <v>9.2995304215327987</v>
      </c>
      <c r="H2384" s="5">
        <f t="shared" si="150"/>
        <v>0.94123174615128502</v>
      </c>
    </row>
    <row r="2385" spans="1:8" x14ac:dyDescent="0.2">
      <c r="A2385" s="3">
        <v>35600</v>
      </c>
      <c r="B2385" s="8">
        <v>8.7667483071603505E-3</v>
      </c>
      <c r="C2385" s="6">
        <f t="shared" si="148"/>
        <v>-5.0242858264573807E-3</v>
      </c>
      <c r="D2385" s="7">
        <f t="shared" si="151"/>
        <v>8.5897139140104462E-5</v>
      </c>
      <c r="E2385" s="14">
        <f t="shared" si="149"/>
        <v>9.0684800711416536</v>
      </c>
      <c r="H2385" s="5">
        <f t="shared" si="150"/>
        <v>0.92680709503167091</v>
      </c>
    </row>
    <row r="2386" spans="1:8" x14ac:dyDescent="0.2">
      <c r="A2386" s="3">
        <v>35601</v>
      </c>
      <c r="B2386" s="8">
        <v>8.7246876346402397E-3</v>
      </c>
      <c r="C2386" s="6">
        <f t="shared" si="148"/>
        <v>-4.797750664948054E-3</v>
      </c>
      <c r="D2386" s="7">
        <f t="shared" si="151"/>
        <v>8.399144225070626E-5</v>
      </c>
      <c r="E2386" s="14">
        <f t="shared" si="149"/>
        <v>9.1107390142914646</v>
      </c>
      <c r="H2386" s="5">
        <f t="shared" si="150"/>
        <v>0.91646845145212863</v>
      </c>
    </row>
    <row r="2387" spans="1:8" x14ac:dyDescent="0.2">
      <c r="A2387" s="3">
        <v>35604</v>
      </c>
      <c r="B2387" s="8">
        <v>8.674057011229485E-3</v>
      </c>
      <c r="C2387" s="6">
        <f t="shared" si="148"/>
        <v>-5.8031445400672475E-3</v>
      </c>
      <c r="D2387" s="7">
        <f t="shared" si="151"/>
        <v>8.2075711928452161E-5</v>
      </c>
      <c r="E2387" s="14">
        <f t="shared" si="149"/>
        <v>8.9975584059759086</v>
      </c>
      <c r="H2387" s="5">
        <f t="shared" si="150"/>
        <v>0.90595646655041961</v>
      </c>
    </row>
    <row r="2388" spans="1:8" x14ac:dyDescent="0.2">
      <c r="A2388" s="3">
        <v>35605</v>
      </c>
      <c r="B2388" s="8">
        <v>8.7072188668392281E-3</v>
      </c>
      <c r="C2388" s="6">
        <f t="shared" si="148"/>
        <v>3.8231078683033264E-3</v>
      </c>
      <c r="D2388" s="7">
        <f t="shared" si="151"/>
        <v>8.0555041848626835E-5</v>
      </c>
      <c r="E2388" s="14">
        <f t="shared" si="149"/>
        <v>9.2451267915436297</v>
      </c>
      <c r="H2388" s="5">
        <f t="shared" si="150"/>
        <v>0.89752460606173268</v>
      </c>
    </row>
    <row r="2389" spans="1:8" x14ac:dyDescent="0.2">
      <c r="A2389" s="3">
        <v>35606</v>
      </c>
      <c r="B2389" s="8">
        <v>8.7682821909951247E-3</v>
      </c>
      <c r="C2389" s="6">
        <f t="shared" si="148"/>
        <v>7.0129538592915838E-3</v>
      </c>
      <c r="D2389" s="7">
        <f t="shared" si="151"/>
        <v>7.8483287736530783E-5</v>
      </c>
      <c r="E2389" s="14">
        <f t="shared" si="149"/>
        <v>8.8259752386118944</v>
      </c>
      <c r="H2389" s="5">
        <f t="shared" si="150"/>
        <v>0.88590793955427882</v>
      </c>
    </row>
    <row r="2390" spans="1:8" x14ac:dyDescent="0.2">
      <c r="A2390" s="3">
        <v>35607</v>
      </c>
      <c r="B2390" s="8">
        <v>8.8250199087815829E-3</v>
      </c>
      <c r="C2390" s="6">
        <f t="shared" si="148"/>
        <v>6.4707905779682615E-3</v>
      </c>
      <c r="D2390" s="7">
        <f t="shared" si="151"/>
        <v>7.7562646582659254E-5</v>
      </c>
      <c r="E2390" s="14">
        <f t="shared" si="149"/>
        <v>8.9245883237722961</v>
      </c>
      <c r="H2390" s="5">
        <f t="shared" si="150"/>
        <v>0.88069657988809769</v>
      </c>
    </row>
    <row r="2391" spans="1:8" x14ac:dyDescent="0.2">
      <c r="A2391" s="3">
        <v>35608</v>
      </c>
      <c r="B2391" s="8">
        <v>8.7170576310454679E-3</v>
      </c>
      <c r="C2391" s="6">
        <f t="shared" si="148"/>
        <v>-1.223365826389628E-2</v>
      </c>
      <c r="D2391" s="7">
        <f t="shared" si="151"/>
        <v>7.6441243918065483E-5</v>
      </c>
      <c r="E2391" s="14">
        <f t="shared" si="149"/>
        <v>7.5211132430171634</v>
      </c>
      <c r="H2391" s="5">
        <f t="shared" si="150"/>
        <v>0.8743068335433819</v>
      </c>
    </row>
    <row r="2392" spans="1:8" x14ac:dyDescent="0.2">
      <c r="A2392" s="3">
        <v>35611</v>
      </c>
      <c r="B2392" s="8">
        <v>8.7249294040981831E-3</v>
      </c>
      <c r="C2392" s="6">
        <f t="shared" si="148"/>
        <v>9.0303097511712494E-4</v>
      </c>
      <c r="D2392" s="7">
        <f t="shared" si="151"/>
        <v>7.8741801665910532E-5</v>
      </c>
      <c r="E2392" s="14">
        <f t="shared" si="149"/>
        <v>9.4389802029931591</v>
      </c>
      <c r="H2392" s="5">
        <f t="shared" si="150"/>
        <v>0.88736577388307314</v>
      </c>
    </row>
    <row r="2393" spans="1:8" x14ac:dyDescent="0.2">
      <c r="A2393" s="3">
        <v>35613</v>
      </c>
      <c r="B2393" s="8">
        <v>8.7344805053365289E-3</v>
      </c>
      <c r="C2393" s="6">
        <f t="shared" si="148"/>
        <v>1.0946909477410319E-3</v>
      </c>
      <c r="D2393" s="7">
        <f t="shared" si="151"/>
        <v>7.6293410234705929E-5</v>
      </c>
      <c r="E2393" s="14">
        <f t="shared" si="149"/>
        <v>9.4652168893030293</v>
      </c>
      <c r="H2393" s="5">
        <f t="shared" si="150"/>
        <v>0.87346099074146377</v>
      </c>
    </row>
    <row r="2394" spans="1:8" x14ac:dyDescent="0.2">
      <c r="A2394" s="3">
        <v>35614</v>
      </c>
      <c r="B2394" s="8">
        <v>8.8115351004951943E-3</v>
      </c>
      <c r="C2394" s="6">
        <f t="shared" si="148"/>
        <v>8.8218864432277524E-3</v>
      </c>
      <c r="D2394" s="7">
        <f t="shared" si="151"/>
        <v>7.3933975492007604E-5</v>
      </c>
      <c r="E2394" s="14">
        <f t="shared" si="149"/>
        <v>8.4597005145554718</v>
      </c>
      <c r="H2394" s="5">
        <f t="shared" si="150"/>
        <v>0.85984868140858128</v>
      </c>
    </row>
    <row r="2395" spans="1:8" x14ac:dyDescent="0.2">
      <c r="A2395" s="3">
        <v>35615</v>
      </c>
      <c r="B2395" s="8">
        <v>8.7832920972202005E-3</v>
      </c>
      <c r="C2395" s="6">
        <f t="shared" si="148"/>
        <v>-3.2052307518364905E-3</v>
      </c>
      <c r="D2395" s="7">
        <f t="shared" si="151"/>
        <v>7.4056250160524264E-5</v>
      </c>
      <c r="E2395" s="14">
        <f t="shared" si="149"/>
        <v>9.3719599293169846</v>
      </c>
      <c r="H2395" s="5">
        <f t="shared" si="150"/>
        <v>0.86055941201362895</v>
      </c>
    </row>
    <row r="2396" spans="1:8" x14ac:dyDescent="0.2">
      <c r="A2396" s="3">
        <v>35618</v>
      </c>
      <c r="B2396" s="8">
        <v>8.8874355061405418E-3</v>
      </c>
      <c r="C2396" s="6">
        <f t="shared" si="148"/>
        <v>1.1856990268296022E-2</v>
      </c>
      <c r="D2396" s="7">
        <f t="shared" si="151"/>
        <v>7.2052240536806667E-5</v>
      </c>
      <c r="E2396" s="14">
        <f t="shared" si="149"/>
        <v>7.5869207144562916</v>
      </c>
      <c r="H2396" s="5">
        <f t="shared" si="150"/>
        <v>0.84883591192177221</v>
      </c>
    </row>
    <row r="2397" spans="1:8" x14ac:dyDescent="0.2">
      <c r="A2397" s="3">
        <v>35619</v>
      </c>
      <c r="B2397" s="8">
        <v>8.8699701666302838E-3</v>
      </c>
      <c r="C2397" s="6">
        <f t="shared" si="148"/>
        <v>-1.9651720114526538E-3</v>
      </c>
      <c r="D2397" s="7">
        <f t="shared" si="151"/>
        <v>7.4205593402466987E-5</v>
      </c>
      <c r="E2397" s="14">
        <f t="shared" si="149"/>
        <v>9.4566277672606258</v>
      </c>
      <c r="H2397" s="5">
        <f t="shared" si="150"/>
        <v>0.86142668522902732</v>
      </c>
    </row>
    <row r="2398" spans="1:8" x14ac:dyDescent="0.2">
      <c r="A2398" s="3">
        <v>35620</v>
      </c>
      <c r="B2398" s="8">
        <v>8.8505244755244742E-3</v>
      </c>
      <c r="C2398" s="6">
        <f t="shared" si="148"/>
        <v>-2.1923062581389787E-3</v>
      </c>
      <c r="D2398" s="7">
        <f t="shared" si="151"/>
        <v>7.1995443395762182E-5</v>
      </c>
      <c r="E2398" s="14">
        <f t="shared" si="149"/>
        <v>9.4721506310772021</v>
      </c>
      <c r="H2398" s="5">
        <f t="shared" si="150"/>
        <v>0.84850128695106974</v>
      </c>
    </row>
    <row r="2399" spans="1:8" x14ac:dyDescent="0.2">
      <c r="A2399" s="3">
        <v>35621</v>
      </c>
      <c r="B2399" s="8">
        <v>8.8393767292849861E-3</v>
      </c>
      <c r="C2399" s="6">
        <f t="shared" si="148"/>
        <v>-1.2595576985653775E-3</v>
      </c>
      <c r="D2399" s="7">
        <f t="shared" si="151"/>
        <v>6.9884404198503441E-5</v>
      </c>
      <c r="E2399" s="14">
        <f t="shared" si="149"/>
        <v>9.5459664809193345</v>
      </c>
      <c r="H2399" s="5">
        <f t="shared" si="150"/>
        <v>0.8359689240546172</v>
      </c>
    </row>
    <row r="2400" spans="1:8" x14ac:dyDescent="0.2">
      <c r="A2400" s="3">
        <v>35622</v>
      </c>
      <c r="B2400" s="8">
        <v>8.7784588441330996E-3</v>
      </c>
      <c r="C2400" s="6">
        <f t="shared" si="148"/>
        <v>-6.891649379538782E-3</v>
      </c>
      <c r="D2400" s="7">
        <f t="shared" si="151"/>
        <v>6.7738530984060697E-5</v>
      </c>
      <c r="E2400" s="14">
        <f t="shared" si="149"/>
        <v>8.8987059848839021</v>
      </c>
      <c r="H2400" s="5">
        <f t="shared" si="150"/>
        <v>0.82303420939873873</v>
      </c>
    </row>
    <row r="2401" spans="1:8" x14ac:dyDescent="0.2">
      <c r="A2401" s="3">
        <v>35625</v>
      </c>
      <c r="B2401" s="8">
        <v>8.7906466934599935E-3</v>
      </c>
      <c r="C2401" s="6">
        <f t="shared" si="148"/>
        <v>1.3883814395324462E-3</v>
      </c>
      <c r="D2401" s="7">
        <f t="shared" si="151"/>
        <v>6.7102487981872299E-5</v>
      </c>
      <c r="E2401" s="14">
        <f t="shared" si="149"/>
        <v>9.5805631833310443</v>
      </c>
      <c r="H2401" s="5">
        <f t="shared" si="150"/>
        <v>0.81916108294933232</v>
      </c>
    </row>
    <row r="2402" spans="1:8" x14ac:dyDescent="0.2">
      <c r="A2402" s="3">
        <v>35626</v>
      </c>
      <c r="B2402" s="8">
        <v>8.6325160537069467E-3</v>
      </c>
      <c r="C2402" s="6">
        <f t="shared" si="148"/>
        <v>-1.7988510432422652E-2</v>
      </c>
      <c r="D2402" s="7">
        <f t="shared" si="151"/>
        <v>6.5054738317573465E-5</v>
      </c>
      <c r="E2402" s="14">
        <f t="shared" si="149"/>
        <v>4.6662163511300792</v>
      </c>
      <c r="H2402" s="5">
        <f t="shared" si="150"/>
        <v>0.80656517602468725</v>
      </c>
    </row>
    <row r="2403" spans="1:8" x14ac:dyDescent="0.2">
      <c r="A2403" s="3">
        <v>35627</v>
      </c>
      <c r="B2403" s="8">
        <v>8.5984710593374584E-3</v>
      </c>
      <c r="C2403" s="6">
        <f t="shared" si="148"/>
        <v>-3.9438089842727527E-3</v>
      </c>
      <c r="D2403" s="7">
        <f t="shared" si="151"/>
        <v>7.3177627127202552E-5</v>
      </c>
      <c r="E2403" s="14">
        <f t="shared" si="149"/>
        <v>9.3100745866986205</v>
      </c>
      <c r="H2403" s="5">
        <f t="shared" si="150"/>
        <v>0.85543922710618403</v>
      </c>
    </row>
    <row r="2404" spans="1:8" x14ac:dyDescent="0.2">
      <c r="A2404" s="3">
        <v>35628</v>
      </c>
      <c r="B2404" s="8">
        <v>8.6133081779261305E-3</v>
      </c>
      <c r="C2404" s="6">
        <f t="shared" si="148"/>
        <v>1.7255531229077954E-3</v>
      </c>
      <c r="D2404" s="7">
        <f t="shared" si="151"/>
        <v>7.136712109763097E-5</v>
      </c>
      <c r="E2404" s="14">
        <f t="shared" si="149"/>
        <v>9.5059519203032341</v>
      </c>
      <c r="H2404" s="5">
        <f t="shared" si="150"/>
        <v>0.84479063144444821</v>
      </c>
    </row>
    <row r="2405" spans="1:8" x14ac:dyDescent="0.2">
      <c r="A2405" s="3">
        <v>35629</v>
      </c>
      <c r="B2405" s="8">
        <v>8.6662300807683907E-3</v>
      </c>
      <c r="C2405" s="6">
        <f t="shared" si="148"/>
        <v>6.1442017107766452E-3</v>
      </c>
      <c r="D2405" s="7">
        <f t="shared" si="151"/>
        <v>6.9218367709477559E-5</v>
      </c>
      <c r="E2405" s="14">
        <f t="shared" si="149"/>
        <v>9.0328512803927143</v>
      </c>
      <c r="H2405" s="5">
        <f t="shared" si="150"/>
        <v>0.83197576713193744</v>
      </c>
    </row>
    <row r="2406" spans="1:8" x14ac:dyDescent="0.2">
      <c r="A2406" s="3">
        <v>35632</v>
      </c>
      <c r="B2406" s="8">
        <v>8.6431429610767541E-3</v>
      </c>
      <c r="C2406" s="6">
        <f t="shared" si="148"/>
        <v>-2.6640326273901041E-3</v>
      </c>
      <c r="D2406" s="7">
        <f t="shared" si="151"/>
        <v>6.8229691594018789E-5</v>
      </c>
      <c r="E2406" s="14">
        <f t="shared" si="149"/>
        <v>9.4886134046646387</v>
      </c>
      <c r="H2406" s="5">
        <f t="shared" si="150"/>
        <v>0.8260126608837105</v>
      </c>
    </row>
    <row r="2407" spans="1:8" x14ac:dyDescent="0.2">
      <c r="A2407" s="3">
        <v>35633</v>
      </c>
      <c r="B2407" s="8">
        <v>8.6560034739813271E-3</v>
      </c>
      <c r="C2407" s="6">
        <f t="shared" si="148"/>
        <v>1.4879440225029883E-3</v>
      </c>
      <c r="D2407" s="7">
        <f t="shared" si="151"/>
        <v>6.630894703495602E-5</v>
      </c>
      <c r="E2407" s="14">
        <f t="shared" si="149"/>
        <v>9.587796903389453</v>
      </c>
      <c r="H2407" s="5">
        <f t="shared" si="150"/>
        <v>0.81430305804998682</v>
      </c>
    </row>
    <row r="2408" spans="1:8" x14ac:dyDescent="0.2">
      <c r="A2408" s="3">
        <v>35634</v>
      </c>
      <c r="B2408" s="8">
        <v>8.6380421403229306E-3</v>
      </c>
      <c r="C2408" s="6">
        <f t="shared" si="148"/>
        <v>-2.0750146083450107E-3</v>
      </c>
      <c r="D2408" s="7">
        <f t="shared" si="151"/>
        <v>6.42951275613286E-5</v>
      </c>
      <c r="E2408" s="14">
        <f t="shared" si="149"/>
        <v>9.5850591802709459</v>
      </c>
      <c r="H2408" s="5">
        <f t="shared" si="150"/>
        <v>0.80184242567557262</v>
      </c>
    </row>
    <row r="2409" spans="1:8" x14ac:dyDescent="0.2">
      <c r="A2409" s="3">
        <v>35635</v>
      </c>
      <c r="B2409" s="8">
        <v>8.6321573163678431E-3</v>
      </c>
      <c r="C2409" s="6">
        <f t="shared" si="148"/>
        <v>-6.8126826189199253E-4</v>
      </c>
      <c r="D2409" s="7">
        <f t="shared" si="151"/>
        <v>6.2410300918951561E-5</v>
      </c>
      <c r="E2409" s="14">
        <f t="shared" si="149"/>
        <v>9.6743435212319966</v>
      </c>
      <c r="H2409" s="5">
        <f t="shared" si="150"/>
        <v>0.79000190454803065</v>
      </c>
    </row>
    <row r="2410" spans="1:8" x14ac:dyDescent="0.2">
      <c r="A2410" s="3">
        <v>35636</v>
      </c>
      <c r="B2410" s="8">
        <v>8.5637952198714708E-3</v>
      </c>
      <c r="C2410" s="6">
        <f t="shared" si="148"/>
        <v>-7.919468331137533E-3</v>
      </c>
      <c r="D2410" s="7">
        <f t="shared" si="151"/>
        <v>6.0463995097902225E-5</v>
      </c>
      <c r="E2410" s="14">
        <f t="shared" si="149"/>
        <v>8.6761843809484507</v>
      </c>
      <c r="H2410" s="5">
        <f t="shared" si="150"/>
        <v>0.77758597658331152</v>
      </c>
    </row>
    <row r="2411" spans="1:8" x14ac:dyDescent="0.2">
      <c r="A2411" s="3">
        <v>35639</v>
      </c>
      <c r="B2411" s="8">
        <v>8.4962134871979806E-3</v>
      </c>
      <c r="C2411" s="6">
        <f t="shared" si="148"/>
        <v>-7.8915633709541778E-3</v>
      </c>
      <c r="D2411" s="7">
        <f t="shared" si="151"/>
        <v>6.053481369713166E-5</v>
      </c>
      <c r="E2411" s="14">
        <f t="shared" si="149"/>
        <v>8.6835157777033416</v>
      </c>
      <c r="H2411" s="5">
        <f t="shared" si="150"/>
        <v>0.77804121804138149</v>
      </c>
    </row>
    <row r="2412" spans="1:8" x14ac:dyDescent="0.2">
      <c r="A2412" s="3">
        <v>35640</v>
      </c>
      <c r="B2412" s="8">
        <v>8.4674799682379273E-3</v>
      </c>
      <c r="C2412" s="6">
        <f t="shared" si="148"/>
        <v>-3.3819205465291918E-3</v>
      </c>
      <c r="D2412" s="7">
        <f t="shared" si="151"/>
        <v>6.0589544832116758E-5</v>
      </c>
      <c r="E2412" s="14">
        <f t="shared" si="149"/>
        <v>9.5226198873704728</v>
      </c>
      <c r="H2412" s="5">
        <f t="shared" si="150"/>
        <v>0.77839286245517925</v>
      </c>
    </row>
    <row r="2413" spans="1:8" x14ac:dyDescent="0.2">
      <c r="A2413" s="3">
        <v>35641</v>
      </c>
      <c r="B2413" s="8">
        <v>8.456414711844773E-3</v>
      </c>
      <c r="C2413" s="6">
        <f t="shared" si="148"/>
        <v>-1.3067945167465188E-3</v>
      </c>
      <c r="D2413" s="7">
        <f t="shared" si="151"/>
        <v>5.9045218123822161E-5</v>
      </c>
      <c r="E2413" s="14">
        <f t="shared" si="149"/>
        <v>9.708284895234371</v>
      </c>
      <c r="H2413" s="5">
        <f t="shared" si="150"/>
        <v>0.7684088633261732</v>
      </c>
    </row>
    <row r="2414" spans="1:8" x14ac:dyDescent="0.2">
      <c r="A2414" s="3">
        <v>35642</v>
      </c>
      <c r="B2414" s="8">
        <v>8.447951353699145E-3</v>
      </c>
      <c r="C2414" s="6">
        <f t="shared" si="148"/>
        <v>-1.0008210848237444E-3</v>
      </c>
      <c r="D2414" s="7">
        <f t="shared" si="151"/>
        <v>5.7243713461792067E-5</v>
      </c>
      <c r="E2414" s="14">
        <f t="shared" si="149"/>
        <v>9.7506948638016855</v>
      </c>
      <c r="H2414" s="5">
        <f t="shared" si="150"/>
        <v>0.75659575376677912</v>
      </c>
    </row>
    <row r="2415" spans="1:8" x14ac:dyDescent="0.2">
      <c r="A2415" s="3">
        <v>35643</v>
      </c>
      <c r="B2415" s="8">
        <v>8.4457010294330878E-3</v>
      </c>
      <c r="C2415" s="6">
        <f t="shared" si="148"/>
        <v>-2.6637514491272132E-4</v>
      </c>
      <c r="D2415" s="7">
        <f t="shared" si="151"/>
        <v>5.5476626626154735E-5</v>
      </c>
      <c r="E2415" s="14">
        <f t="shared" si="149"/>
        <v>9.7982697477369243</v>
      </c>
      <c r="H2415" s="5">
        <f t="shared" si="150"/>
        <v>0.74482633295389566</v>
      </c>
    </row>
    <row r="2416" spans="1:8" x14ac:dyDescent="0.2">
      <c r="A2416" s="3">
        <v>35647</v>
      </c>
      <c r="B2416" s="8">
        <v>8.391253982044598E-3</v>
      </c>
      <c r="C2416" s="6">
        <f t="shared" si="148"/>
        <v>-6.4467173534491738E-3</v>
      </c>
      <c r="D2416" s="7">
        <f t="shared" si="151"/>
        <v>5.3735818889063926E-5</v>
      </c>
      <c r="E2416" s="14">
        <f t="shared" si="149"/>
        <v>9.058014341053136</v>
      </c>
      <c r="H2416" s="5">
        <f t="shared" si="150"/>
        <v>0.73304719417690922</v>
      </c>
    </row>
    <row r="2417" spans="1:14" x14ac:dyDescent="0.2">
      <c r="A2417" s="3">
        <v>35648</v>
      </c>
      <c r="B2417" s="8">
        <v>8.42287445013341E-3</v>
      </c>
      <c r="C2417" s="6">
        <f t="shared" si="148"/>
        <v>3.7682649287547223E-3</v>
      </c>
      <c r="D2417" s="7">
        <f t="shared" si="151"/>
        <v>5.3353268280404588E-5</v>
      </c>
      <c r="E2417" s="14">
        <f t="shared" si="149"/>
        <v>9.5724281657825809</v>
      </c>
      <c r="H2417" s="5">
        <f t="shared" si="150"/>
        <v>0.73043321584115128</v>
      </c>
    </row>
    <row r="2418" spans="1:14" x14ac:dyDescent="0.2">
      <c r="A2418" s="3">
        <v>35649</v>
      </c>
      <c r="B2418" s="8">
        <v>8.4552728321199457E-3</v>
      </c>
      <c r="C2418" s="6">
        <f t="shared" si="148"/>
        <v>3.8464757106788467E-3</v>
      </c>
      <c r="D2418" s="7">
        <f t="shared" si="151"/>
        <v>5.2123094119800863E-5</v>
      </c>
      <c r="E2418" s="14">
        <f t="shared" si="149"/>
        <v>9.5780479311692162</v>
      </c>
      <c r="H2418" s="5">
        <f t="shared" si="150"/>
        <v>0.7219632547422401</v>
      </c>
    </row>
    <row r="2419" spans="1:14" x14ac:dyDescent="0.2">
      <c r="A2419" s="3">
        <v>35650</v>
      </c>
      <c r="B2419" s="8">
        <v>8.7025202843397723E-3</v>
      </c>
      <c r="C2419" s="6">
        <f t="shared" si="148"/>
        <v>2.9241806518718282E-2</v>
      </c>
      <c r="D2419" s="7">
        <f t="shared" si="151"/>
        <v>5.0950283096984201E-5</v>
      </c>
      <c r="E2419" s="14">
        <f t="shared" si="149"/>
        <v>-6.8980384302220639</v>
      </c>
      <c r="H2419" s="5">
        <f t="shared" si="150"/>
        <v>0.71379467003462693</v>
      </c>
    </row>
    <row r="2420" spans="1:14" x14ac:dyDescent="0.2">
      <c r="A2420" s="3">
        <v>35653</v>
      </c>
      <c r="B2420" s="8">
        <v>8.6360373295046658E-3</v>
      </c>
      <c r="C2420" s="6">
        <f t="shared" si="148"/>
        <v>-7.6395058744928033E-3</v>
      </c>
      <c r="D2420" s="7">
        <f t="shared" si="151"/>
        <v>7.6215582927058513E-5</v>
      </c>
      <c r="E2420" s="14">
        <f t="shared" si="149"/>
        <v>8.7161950438201892</v>
      </c>
      <c r="H2420" s="5">
        <f t="shared" si="150"/>
        <v>0.87301536599912433</v>
      </c>
    </row>
    <row r="2421" spans="1:14" x14ac:dyDescent="0.2">
      <c r="A2421" s="3">
        <v>35654</v>
      </c>
      <c r="B2421" s="8">
        <v>8.6138827076304644E-3</v>
      </c>
      <c r="C2421" s="6">
        <f t="shared" si="148"/>
        <v>-2.5653689335629675E-3</v>
      </c>
      <c r="D2421" s="7">
        <f t="shared" si="151"/>
        <v>7.5654637310244432E-5</v>
      </c>
      <c r="E2421" s="14">
        <f t="shared" si="149"/>
        <v>9.4023428660624919</v>
      </c>
      <c r="H2421" s="5">
        <f>SQRT(D2421)*100</f>
        <v>0.86979674240735361</v>
      </c>
    </row>
    <row r="2422" spans="1:14" x14ac:dyDescent="0.2">
      <c r="A2422" s="3">
        <v>35655</v>
      </c>
      <c r="B2422" s="8">
        <v>8.6429493616410839E-3</v>
      </c>
      <c r="C2422" s="6">
        <f t="shared" si="148"/>
        <v>3.374396308516161E-3</v>
      </c>
      <c r="D2422" s="7">
        <f t="shared" si="151"/>
        <v>7.3484395252334839E-5</v>
      </c>
      <c r="E2422" s="14">
        <f>-LN(D2422)-C2422*C2422/D2422</f>
        <v>9.3634855323085748</v>
      </c>
      <c r="H2422" s="5">
        <f>SQRT(D2422)*100</f>
        <v>0.85723039640656018</v>
      </c>
    </row>
    <row r="2423" spans="1:14" x14ac:dyDescent="0.2">
      <c r="A2423" s="3">
        <v>35656</v>
      </c>
      <c r="B2423" s="8">
        <v>8.4933477166486866E-3</v>
      </c>
      <c r="C2423" s="6">
        <f t="shared" si="148"/>
        <v>-1.730909655173446E-2</v>
      </c>
      <c r="D2423" s="7">
        <f t="shared" si="151"/>
        <v>7.1533324054717231E-5</v>
      </c>
      <c r="E2423" s="14">
        <f t="shared" si="149"/>
        <v>5.3570219509114052</v>
      </c>
      <c r="H2423" s="5">
        <f>SQRT(D2423)*100</f>
        <v>0.84577375257640397</v>
      </c>
    </row>
    <row r="2424" spans="1:14" x14ac:dyDescent="0.2">
      <c r="A2424" s="3">
        <v>35657</v>
      </c>
      <c r="B2424" s="8">
        <v>8.4945695173703501E-3</v>
      </c>
      <c r="C2424" s="6">
        <f t="shared" si="148"/>
        <v>1.4385384449391026E-4</v>
      </c>
      <c r="D2424" s="7">
        <f t="shared" si="151"/>
        <v>7.8699172319454509E-5</v>
      </c>
      <c r="E2424" s="14">
        <f t="shared" si="149"/>
        <v>9.4496149697414733</v>
      </c>
      <c r="H2424" s="5">
        <f>SQRT(D2424)*100</f>
        <v>0.88712553970367969</v>
      </c>
    </row>
    <row r="2425" spans="1:14" x14ac:dyDescent="0.2">
      <c r="D2425"/>
      <c r="E2425" s="8"/>
      <c r="F2425"/>
      <c r="H2425"/>
      <c r="I2425"/>
      <c r="J2425"/>
      <c r="K2425"/>
      <c r="L2425"/>
      <c r="M2425"/>
      <c r="N2425"/>
    </row>
    <row r="2426" spans="1:14" x14ac:dyDescent="0.2">
      <c r="C2426"/>
      <c r="D2426"/>
      <c r="E2426" s="8">
        <f>SUM(E2:E2424)</f>
        <v>21995.837672026701</v>
      </c>
      <c r="F2426"/>
      <c r="H2426"/>
      <c r="I2426"/>
      <c r="J2426"/>
      <c r="K2426"/>
      <c r="L2426"/>
      <c r="M2426"/>
      <c r="N2426"/>
    </row>
    <row r="2427" spans="1:14" x14ac:dyDescent="0.2">
      <c r="C2427"/>
      <c r="E2427" s="8"/>
      <c r="F2427"/>
      <c r="H2427"/>
      <c r="I2427"/>
      <c r="J2427"/>
      <c r="K2427"/>
      <c r="L2427"/>
      <c r="M2427"/>
      <c r="N2427"/>
    </row>
    <row r="2428" spans="1:14" x14ac:dyDescent="0.2">
      <c r="C2428"/>
      <c r="E2428" s="8"/>
      <c r="F2428"/>
      <c r="H2428"/>
      <c r="I2428"/>
      <c r="J2428"/>
      <c r="K2428"/>
      <c r="L2428"/>
      <c r="M2428"/>
      <c r="N2428"/>
    </row>
    <row r="2429" spans="1:14" x14ac:dyDescent="0.2">
      <c r="C2429"/>
      <c r="E2429" s="8"/>
      <c r="F2429"/>
      <c r="H2429"/>
      <c r="I2429"/>
      <c r="J2429"/>
      <c r="K2429"/>
      <c r="L2429"/>
      <c r="M2429"/>
      <c r="N2429"/>
    </row>
    <row r="2430" spans="1:14" x14ac:dyDescent="0.2">
      <c r="C2430"/>
      <c r="E2430" s="8"/>
      <c r="F2430"/>
      <c r="H2430"/>
      <c r="I2430"/>
      <c r="J2430"/>
      <c r="K2430"/>
      <c r="L2430"/>
      <c r="M2430"/>
      <c r="N2430"/>
    </row>
    <row r="2431" spans="1:14" x14ac:dyDescent="0.2">
      <c r="C2431"/>
      <c r="E2431" s="8"/>
      <c r="F2431"/>
      <c r="H2431"/>
      <c r="I2431"/>
      <c r="J2431"/>
      <c r="K2431"/>
      <c r="L2431"/>
      <c r="M2431"/>
      <c r="N2431"/>
    </row>
    <row r="2432" spans="1:14" x14ac:dyDescent="0.2">
      <c r="C2432"/>
      <c r="E2432" s="8"/>
      <c r="F2432"/>
      <c r="H2432"/>
      <c r="I2432"/>
      <c r="J2432"/>
      <c r="K2432"/>
      <c r="L2432"/>
      <c r="M2432"/>
      <c r="N2432"/>
    </row>
    <row r="2433" spans="3:14" x14ac:dyDescent="0.2">
      <c r="C2433"/>
      <c r="E2433" s="8"/>
      <c r="F2433"/>
      <c r="H2433"/>
      <c r="I2433"/>
      <c r="J2433"/>
      <c r="K2433"/>
      <c r="L2433"/>
      <c r="M2433"/>
      <c r="N2433"/>
    </row>
    <row r="2434" spans="3:14" x14ac:dyDescent="0.2">
      <c r="E2434" s="8"/>
      <c r="F2434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60"/>
  <sheetViews>
    <sheetView workbookViewId="0">
      <selection activeCell="B1" sqref="B1"/>
    </sheetView>
  </sheetViews>
  <sheetFormatPr defaultRowHeight="12.75" x14ac:dyDescent="0.2"/>
  <cols>
    <col min="2" max="2" width="11" bestFit="1" customWidth="1"/>
    <col min="3" max="3" width="13" bestFit="1" customWidth="1"/>
    <col min="4" max="4" width="14.140625" bestFit="1" customWidth="1"/>
    <col min="5" max="6" width="13.5703125" bestFit="1" customWidth="1"/>
    <col min="7" max="7" width="13.7109375" bestFit="1" customWidth="1"/>
    <col min="8" max="8" width="8.85546875" bestFit="1" customWidth="1"/>
  </cols>
  <sheetData>
    <row r="1" spans="2:11" ht="14.25" x14ac:dyDescent="0.2">
      <c r="B1" t="s">
        <v>11</v>
      </c>
      <c r="C1" t="s">
        <v>0</v>
      </c>
      <c r="D1" s="9" t="s">
        <v>22</v>
      </c>
      <c r="E1" s="9" t="s">
        <v>25</v>
      </c>
      <c r="F1" s="9" t="s">
        <v>23</v>
      </c>
      <c r="G1" s="9" t="s">
        <v>26</v>
      </c>
      <c r="H1" s="9" t="s">
        <v>27</v>
      </c>
      <c r="J1" s="39" t="s">
        <v>24</v>
      </c>
      <c r="K1">
        <v>0.84981207281779148</v>
      </c>
    </row>
    <row r="2" spans="2:11" x14ac:dyDescent="0.2">
      <c r="B2" s="38">
        <v>32148</v>
      </c>
      <c r="C2">
        <v>7.7279999999999996E-3</v>
      </c>
      <c r="J2" s="9" t="s">
        <v>28</v>
      </c>
      <c r="K2">
        <f>SUM(G4:G2424)</f>
        <v>18946.839488432335</v>
      </c>
    </row>
    <row r="3" spans="2:11" x14ac:dyDescent="0.2">
      <c r="B3" s="38">
        <v>32149</v>
      </c>
      <c r="C3">
        <v>7.7790000000000003E-3</v>
      </c>
      <c r="D3">
        <f>(C3-C2)/C2</f>
        <v>6.5993788819876682E-3</v>
      </c>
      <c r="E3">
        <f>D3^2</f>
        <v>4.3551801628024808E-5</v>
      </c>
    </row>
    <row r="4" spans="2:11" x14ac:dyDescent="0.2">
      <c r="B4" s="38">
        <v>32150</v>
      </c>
      <c r="C4">
        <v>7.7460000000000003E-3</v>
      </c>
      <c r="D4">
        <f t="shared" ref="D4:D67" si="0">(C4-C3)/C3</f>
        <v>-4.2421905129194038E-3</v>
      </c>
      <c r="E4">
        <f t="shared" ref="E4:E67" si="1">D4^2</f>
        <v>1.7996180347903395E-5</v>
      </c>
      <c r="F4">
        <f>E3</f>
        <v>4.3551801628024808E-5</v>
      </c>
      <c r="G4">
        <f>-LN(2*PI()*F4)-0.5*E4/F4</f>
        <v>7.9970758080853575</v>
      </c>
      <c r="H4">
        <f>SQRT(F4)</f>
        <v>6.5993788819876682E-3</v>
      </c>
    </row>
    <row r="5" spans="2:11" x14ac:dyDescent="0.2">
      <c r="B5" s="38">
        <v>32153</v>
      </c>
      <c r="C5">
        <v>7.816E-3</v>
      </c>
      <c r="D5">
        <f t="shared" si="0"/>
        <v>9.036922282468338E-3</v>
      </c>
      <c r="E5">
        <f t="shared" si="1"/>
        <v>8.1665964339372758E-5</v>
      </c>
      <c r="F5">
        <f>$K$1*F4+(1-$K$1)*E4</f>
        <v>3.9713655840109838E-5</v>
      </c>
      <c r="G5">
        <f t="shared" ref="G5:G68" si="2">-LN(2*PI()*F5)-0.5*E5/F5</f>
        <v>7.267753464245053</v>
      </c>
      <c r="H5">
        <f t="shared" ref="H5:H68" si="3">SQRT(F5)</f>
        <v>6.3018771679643074E-3</v>
      </c>
    </row>
    <row r="6" spans="2:11" x14ac:dyDescent="0.2">
      <c r="B6" s="38">
        <v>32154</v>
      </c>
      <c r="C6">
        <v>7.8370000000000002E-3</v>
      </c>
      <c r="D6">
        <f t="shared" si="0"/>
        <v>2.6867963152507912E-3</v>
      </c>
      <c r="E6">
        <f t="shared" si="1"/>
        <v>7.2188744396452288E-6</v>
      </c>
      <c r="F6">
        <f t="shared" ref="F6:F69" si="4">$K$1*F5+(1-$K$1)*E5</f>
        <v>4.601438609412268E-5</v>
      </c>
      <c r="G6">
        <f t="shared" si="2"/>
        <v>8.0702379081500233</v>
      </c>
      <c r="H6">
        <f t="shared" si="3"/>
        <v>6.7833904571477149E-3</v>
      </c>
    </row>
    <row r="7" spans="2:11" x14ac:dyDescent="0.2">
      <c r="B7" s="38">
        <v>32155</v>
      </c>
      <c r="C7">
        <v>7.9240000000000005E-3</v>
      </c>
      <c r="D7">
        <f t="shared" si="0"/>
        <v>1.1101186678576021E-2</v>
      </c>
      <c r="E7">
        <f t="shared" si="1"/>
        <v>1.232363456725937E-4</v>
      </c>
      <c r="F7">
        <f t="shared" si="4"/>
        <v>4.0187768614763504E-5</v>
      </c>
      <c r="G7">
        <f t="shared" si="2"/>
        <v>6.750813922658736</v>
      </c>
      <c r="H7">
        <f t="shared" si="3"/>
        <v>6.3393823527819731E-3</v>
      </c>
    </row>
    <row r="8" spans="2:11" x14ac:dyDescent="0.2">
      <c r="B8" s="38">
        <v>32156</v>
      </c>
      <c r="C8">
        <v>7.8879999999999992E-3</v>
      </c>
      <c r="D8">
        <f t="shared" si="0"/>
        <v>-4.5431600201919871E-3</v>
      </c>
      <c r="E8">
        <f t="shared" si="1"/>
        <v>2.0640302969070857E-5</v>
      </c>
      <c r="F8">
        <f t="shared" si="4"/>
        <v>5.2660662258510937E-5</v>
      </c>
      <c r="G8">
        <f t="shared" si="2"/>
        <v>7.8177901754464196</v>
      </c>
      <c r="H8">
        <f t="shared" si="3"/>
        <v>7.2567666531666106E-3</v>
      </c>
    </row>
    <row r="9" spans="2:11" x14ac:dyDescent="0.2">
      <c r="B9" s="38">
        <v>32157</v>
      </c>
      <c r="C9">
        <v>7.6569999999999997E-3</v>
      </c>
      <c r="D9">
        <f t="shared" si="0"/>
        <v>-2.9284989858012103E-2</v>
      </c>
      <c r="E9">
        <f t="shared" si="1"/>
        <v>8.5761063098387178E-4</v>
      </c>
      <c r="F9">
        <f t="shared" si="4"/>
        <v>4.7851590869200356E-5</v>
      </c>
      <c r="G9">
        <f t="shared" si="2"/>
        <v>-0.85162154099593046</v>
      </c>
      <c r="H9">
        <f t="shared" si="3"/>
        <v>6.9174844321617636E-3</v>
      </c>
    </row>
    <row r="10" spans="2:11" x14ac:dyDescent="0.2">
      <c r="B10" s="38">
        <v>32160</v>
      </c>
      <c r="C10">
        <v>7.6829999999999997E-3</v>
      </c>
      <c r="D10">
        <f t="shared" si="0"/>
        <v>3.3955857385398959E-3</v>
      </c>
      <c r="E10">
        <f t="shared" si="1"/>
        <v>1.153000250777553E-5</v>
      </c>
      <c r="F10">
        <f t="shared" si="4"/>
        <v>1.6946762262107768E-4</v>
      </c>
      <c r="G10">
        <f t="shared" si="2"/>
        <v>6.8109532950836602</v>
      </c>
      <c r="H10">
        <f t="shared" si="3"/>
        <v>1.3017973061159625E-2</v>
      </c>
    </row>
    <row r="11" spans="2:11" x14ac:dyDescent="0.2">
      <c r="B11" s="38">
        <v>32161</v>
      </c>
      <c r="C11">
        <v>7.7460000000000003E-3</v>
      </c>
      <c r="D11">
        <f t="shared" si="0"/>
        <v>8.1999219055057353E-3</v>
      </c>
      <c r="E11">
        <f t="shared" si="1"/>
        <v>6.7238719256392803E-5</v>
      </c>
      <c r="F11">
        <f t="shared" si="4"/>
        <v>1.4574729883216976E-4</v>
      </c>
      <c r="G11">
        <f t="shared" si="2"/>
        <v>6.7650903643649976</v>
      </c>
      <c r="H11">
        <f t="shared" si="3"/>
        <v>1.2072584596190235E-2</v>
      </c>
    </row>
    <row r="12" spans="2:11" x14ac:dyDescent="0.2">
      <c r="B12" s="38">
        <v>32162</v>
      </c>
      <c r="C12">
        <v>7.8059999999999996E-3</v>
      </c>
      <c r="D12">
        <f t="shared" si="0"/>
        <v>7.7459333849727975E-3</v>
      </c>
      <c r="E12">
        <f t="shared" si="1"/>
        <v>5.9999484004436139E-5</v>
      </c>
      <c r="F12">
        <f t="shared" si="4"/>
        <v>1.3395625799966435E-4</v>
      </c>
      <c r="G12">
        <f t="shared" si="2"/>
        <v>6.8561684008606232</v>
      </c>
      <c r="H12">
        <f t="shared" si="3"/>
        <v>1.1573947381929139E-2</v>
      </c>
    </row>
    <row r="13" spans="2:11" x14ac:dyDescent="0.2">
      <c r="B13" s="38">
        <v>32163</v>
      </c>
      <c r="C13">
        <v>7.8390000000000005E-3</v>
      </c>
      <c r="D13">
        <f t="shared" si="0"/>
        <v>4.2275172943890488E-3</v>
      </c>
      <c r="E13">
        <f t="shared" si="1"/>
        <v>1.7871902474358504E-5</v>
      </c>
      <c r="F13">
        <f t="shared" si="4"/>
        <v>1.2284884341223794E-4</v>
      </c>
      <c r="G13">
        <f t="shared" si="2"/>
        <v>7.0939394066416819</v>
      </c>
      <c r="H13">
        <f t="shared" si="3"/>
        <v>1.108371974619703E-2</v>
      </c>
    </row>
    <row r="14" spans="2:11" x14ac:dyDescent="0.2">
      <c r="B14" s="38">
        <v>32164</v>
      </c>
      <c r="C14">
        <v>7.8370000000000002E-3</v>
      </c>
      <c r="D14">
        <f t="shared" si="0"/>
        <v>-2.5513458349282628E-4</v>
      </c>
      <c r="E14">
        <f t="shared" si="1"/>
        <v>6.5093655694057943E-8</v>
      </c>
      <c r="F14">
        <f t="shared" si="4"/>
        <v>1.0708257425084871E-4</v>
      </c>
      <c r="G14">
        <f t="shared" si="2"/>
        <v>7.3037292913438323</v>
      </c>
      <c r="H14">
        <f t="shared" si="3"/>
        <v>1.0348071040094801E-2</v>
      </c>
    </row>
    <row r="15" spans="2:11" x14ac:dyDescent="0.2">
      <c r="B15" s="38">
        <v>32167</v>
      </c>
      <c r="C15">
        <v>7.8259999999999996E-3</v>
      </c>
      <c r="D15">
        <f t="shared" si="0"/>
        <v>-1.4035983156820968E-3</v>
      </c>
      <c r="E15">
        <f t="shared" si="1"/>
        <v>1.970088231785619E-6</v>
      </c>
      <c r="F15">
        <f t="shared" si="4"/>
        <v>9.1009840668000201E-5</v>
      </c>
      <c r="G15">
        <f t="shared" si="2"/>
        <v>7.4558423615053639</v>
      </c>
      <c r="H15">
        <f t="shared" si="3"/>
        <v>9.5399077913782895E-3</v>
      </c>
    </row>
    <row r="16" spans="2:11" x14ac:dyDescent="0.2">
      <c r="B16" s="38">
        <v>32168</v>
      </c>
      <c r="C16">
        <v>7.8309999999999994E-3</v>
      </c>
      <c r="D16">
        <f t="shared" si="0"/>
        <v>6.3889598773317108E-4</v>
      </c>
      <c r="E16">
        <f t="shared" si="1"/>
        <v>4.0818808314154427E-7</v>
      </c>
      <c r="F16">
        <f t="shared" si="4"/>
        <v>7.7637144812788133E-5</v>
      </c>
      <c r="G16">
        <f t="shared" si="2"/>
        <v>7.6229586891063841</v>
      </c>
      <c r="H16">
        <f t="shared" si="3"/>
        <v>8.8111942898104409E-3</v>
      </c>
    </row>
    <row r="17" spans="2:8" x14ac:dyDescent="0.2">
      <c r="B17" s="38">
        <v>32169</v>
      </c>
      <c r="C17">
        <v>7.8379999999999995E-3</v>
      </c>
      <c r="D17">
        <f t="shared" si="0"/>
        <v>8.9388328438259001E-4</v>
      </c>
      <c r="E17">
        <f t="shared" si="1"/>
        <v>7.990273260986063E-7</v>
      </c>
      <c r="F17">
        <f t="shared" si="4"/>
        <v>6.603828788311804E-5</v>
      </c>
      <c r="G17">
        <f t="shared" si="2"/>
        <v>7.7813490705373098</v>
      </c>
      <c r="H17">
        <f t="shared" si="3"/>
        <v>8.1263945192882464E-3</v>
      </c>
    </row>
    <row r="18" spans="2:8" x14ac:dyDescent="0.2">
      <c r="B18" s="38">
        <v>32170</v>
      </c>
      <c r="C18">
        <v>7.8630000000000002E-3</v>
      </c>
      <c r="D18">
        <f t="shared" si="0"/>
        <v>3.1895891809135897E-3</v>
      </c>
      <c r="E18">
        <f t="shared" si="1"/>
        <v>1.0173479143001024E-5</v>
      </c>
      <c r="F18">
        <f t="shared" si="4"/>
        <v>5.6240138569159277E-5</v>
      </c>
      <c r="G18">
        <f t="shared" si="2"/>
        <v>7.8575559978335558</v>
      </c>
      <c r="H18">
        <f t="shared" si="3"/>
        <v>7.4993425424605903E-3</v>
      </c>
    </row>
    <row r="19" spans="2:8" x14ac:dyDescent="0.2">
      <c r="B19" s="38">
        <v>32171</v>
      </c>
      <c r="C19">
        <v>7.8320000000000004E-3</v>
      </c>
      <c r="D19">
        <f t="shared" si="0"/>
        <v>-3.9425155792954057E-3</v>
      </c>
      <c r="E19">
        <f t="shared" si="1"/>
        <v>1.5543429092986989E-5</v>
      </c>
      <c r="F19">
        <f t="shared" si="4"/>
        <v>4.9321482477735821E-5</v>
      </c>
      <c r="G19">
        <f t="shared" si="2"/>
        <v>7.9217011489427165</v>
      </c>
      <c r="H19">
        <f t="shared" si="3"/>
        <v>7.0229254928224766E-3</v>
      </c>
    </row>
    <row r="20" spans="2:8" x14ac:dyDescent="0.2">
      <c r="B20" s="38">
        <v>32174</v>
      </c>
      <c r="C20">
        <v>7.7380000000000001E-3</v>
      </c>
      <c r="D20">
        <f t="shared" si="0"/>
        <v>-1.2002042900919347E-2</v>
      </c>
      <c r="E20">
        <f t="shared" si="1"/>
        <v>1.4404903379550848E-4</v>
      </c>
      <c r="F20">
        <f t="shared" si="4"/>
        <v>4.4248426655630409E-5</v>
      </c>
      <c r="G20">
        <f t="shared" si="2"/>
        <v>6.5600831030129392</v>
      </c>
      <c r="H20">
        <f t="shared" si="3"/>
        <v>6.6519490869692026E-3</v>
      </c>
    </row>
    <row r="21" spans="2:8" x14ac:dyDescent="0.2">
      <c r="B21" s="38">
        <v>32175</v>
      </c>
      <c r="C21">
        <v>7.7970000000000001E-3</v>
      </c>
      <c r="D21">
        <f t="shared" si="0"/>
        <v>7.6247092271904916E-3</v>
      </c>
      <c r="E21">
        <f t="shared" si="1"/>
        <v>5.8136190799203823E-5</v>
      </c>
      <c r="F21">
        <f t="shared" si="4"/>
        <v>5.9237272973494613E-5</v>
      </c>
      <c r="G21">
        <f t="shared" si="2"/>
        <v>7.4053763657768386</v>
      </c>
      <c r="H21">
        <f t="shared" si="3"/>
        <v>7.6965754055615286E-3</v>
      </c>
    </row>
    <row r="22" spans="2:8" x14ac:dyDescent="0.2">
      <c r="B22" s="38">
        <v>32176</v>
      </c>
      <c r="C22">
        <v>7.816E-3</v>
      </c>
      <c r="D22">
        <f t="shared" si="0"/>
        <v>2.4368346800051201E-3</v>
      </c>
      <c r="E22">
        <f t="shared" si="1"/>
        <v>5.9381632576756555E-6</v>
      </c>
      <c r="F22">
        <f t="shared" si="4"/>
        <v>5.90719037240806E-5</v>
      </c>
      <c r="G22">
        <f t="shared" si="2"/>
        <v>7.8486159199030787</v>
      </c>
      <c r="H22">
        <f t="shared" si="3"/>
        <v>7.6858248564536389E-3</v>
      </c>
    </row>
    <row r="23" spans="2:8" x14ac:dyDescent="0.2">
      <c r="B23" s="38">
        <v>32177</v>
      </c>
      <c r="C23">
        <v>7.77E-3</v>
      </c>
      <c r="D23">
        <f t="shared" si="0"/>
        <v>-5.8853633572159714E-3</v>
      </c>
      <c r="E23">
        <f t="shared" si="1"/>
        <v>3.4637501846460452E-5</v>
      </c>
      <c r="F23">
        <f t="shared" si="4"/>
        <v>5.1091857379993807E-5</v>
      </c>
      <c r="G23">
        <f t="shared" si="2"/>
        <v>7.7050355348293715</v>
      </c>
      <c r="H23">
        <f t="shared" si="3"/>
        <v>7.1478568382413628E-3</v>
      </c>
    </row>
    <row r="24" spans="2:8" x14ac:dyDescent="0.2">
      <c r="B24" s="38">
        <v>32178</v>
      </c>
      <c r="C24">
        <v>7.7650000000000002E-3</v>
      </c>
      <c r="D24">
        <f t="shared" si="0"/>
        <v>-6.4350064350061724E-4</v>
      </c>
      <c r="E24">
        <f t="shared" si="1"/>
        <v>4.140930781857085E-7</v>
      </c>
      <c r="F24">
        <f t="shared" si="4"/>
        <v>4.862061182929333E-5</v>
      </c>
      <c r="G24">
        <f t="shared" si="2"/>
        <v>8.0893275280327241</v>
      </c>
      <c r="H24">
        <f t="shared" si="3"/>
        <v>6.9728481863076102E-3</v>
      </c>
    </row>
    <row r="25" spans="2:8" x14ac:dyDescent="0.2">
      <c r="B25" s="38">
        <v>32181</v>
      </c>
      <c r="C25">
        <v>7.7739999999999997E-3</v>
      </c>
      <c r="D25">
        <f t="shared" si="0"/>
        <v>1.1590470057951654E-3</v>
      </c>
      <c r="E25">
        <f t="shared" si="1"/>
        <v>1.3433899616427382E-6</v>
      </c>
      <c r="F25">
        <f t="shared" si="4"/>
        <v>4.1380574701394208E-5</v>
      </c>
      <c r="G25">
        <f t="shared" si="2"/>
        <v>8.238589798222657</v>
      </c>
      <c r="H25">
        <f t="shared" si="3"/>
        <v>6.4327734843840261E-3</v>
      </c>
    </row>
    <row r="26" spans="2:8" x14ac:dyDescent="0.2">
      <c r="B26" s="38">
        <v>32182</v>
      </c>
      <c r="C26">
        <v>7.737E-3</v>
      </c>
      <c r="D26">
        <f t="shared" si="0"/>
        <v>-4.7594545922304745E-3</v>
      </c>
      <c r="E26">
        <f t="shared" si="1"/>
        <v>2.2652408015503751E-5</v>
      </c>
      <c r="F26">
        <f t="shared" si="4"/>
        <v>3.5367472915119786E-5</v>
      </c>
      <c r="G26">
        <f t="shared" si="2"/>
        <v>8.0915974183588162</v>
      </c>
      <c r="H26">
        <f t="shared" si="3"/>
        <v>5.947055819068776E-3</v>
      </c>
    </row>
    <row r="27" spans="2:8" x14ac:dyDescent="0.2">
      <c r="B27" s="38">
        <v>32183</v>
      </c>
      <c r="C27">
        <v>7.7549999999999997E-3</v>
      </c>
      <c r="D27">
        <f t="shared" si="0"/>
        <v>2.3264831329972585E-3</v>
      </c>
      <c r="E27">
        <f t="shared" si="1"/>
        <v>5.4125237681207396E-6</v>
      </c>
      <c r="F27">
        <f t="shared" si="4"/>
        <v>3.3457823673859195E-5</v>
      </c>
      <c r="G27">
        <f t="shared" si="2"/>
        <v>8.3864620691295837</v>
      </c>
      <c r="H27">
        <f t="shared" si="3"/>
        <v>5.7842738242461509E-3</v>
      </c>
    </row>
    <row r="28" spans="2:8" x14ac:dyDescent="0.2">
      <c r="B28" s="38">
        <v>32184</v>
      </c>
      <c r="C28">
        <v>7.7580000000000001E-3</v>
      </c>
      <c r="D28">
        <f t="shared" si="0"/>
        <v>3.8684719535788504E-4</v>
      </c>
      <c r="E28">
        <f t="shared" si="1"/>
        <v>1.4965075255626167E-7</v>
      </c>
      <c r="F28">
        <f t="shared" si="4"/>
        <v>2.9245758213812951E-5</v>
      </c>
      <c r="G28">
        <f t="shared" si="2"/>
        <v>8.5993404431721761</v>
      </c>
      <c r="H28">
        <f t="shared" si="3"/>
        <v>5.407934745705883E-3</v>
      </c>
    </row>
    <row r="29" spans="2:8" x14ac:dyDescent="0.2">
      <c r="B29" s="38">
        <v>32185</v>
      </c>
      <c r="C29">
        <v>7.6309999999999998E-3</v>
      </c>
      <c r="D29">
        <f t="shared" si="0"/>
        <v>-1.6370198504769319E-2</v>
      </c>
      <c r="E29">
        <f t="shared" si="1"/>
        <v>2.6798339908555167E-4</v>
      </c>
      <c r="F29">
        <f t="shared" si="4"/>
        <v>2.4875874145136018E-5</v>
      </c>
      <c r="G29">
        <f t="shared" si="2"/>
        <v>3.3773233676272687</v>
      </c>
      <c r="H29">
        <f t="shared" si="3"/>
        <v>4.9875719689179438E-3</v>
      </c>
    </row>
    <row r="30" spans="2:8" x14ac:dyDescent="0.2">
      <c r="B30" s="38">
        <v>32188</v>
      </c>
      <c r="C30">
        <v>7.6860000000000001E-3</v>
      </c>
      <c r="D30">
        <f t="shared" si="0"/>
        <v>7.2074433232866414E-3</v>
      </c>
      <c r="E30">
        <f t="shared" si="1"/>
        <v>5.1947239258389186E-5</v>
      </c>
      <c r="F30">
        <f t="shared" si="4"/>
        <v>6.1387689398334101E-5</v>
      </c>
      <c r="G30">
        <f t="shared" si="2"/>
        <v>7.4373162214390875</v>
      </c>
      <c r="H30">
        <f t="shared" si="3"/>
        <v>7.8350296360852455E-3</v>
      </c>
    </row>
    <row r="31" spans="2:8" x14ac:dyDescent="0.2">
      <c r="B31" s="38">
        <v>32189</v>
      </c>
      <c r="C31">
        <v>7.6779999999999999E-3</v>
      </c>
      <c r="D31">
        <f t="shared" si="0"/>
        <v>-1.0408534998699187E-3</v>
      </c>
      <c r="E31">
        <f t="shared" si="1"/>
        <v>1.0833760081914588E-6</v>
      </c>
      <c r="F31">
        <f t="shared" si="4"/>
        <v>5.9969847760148778E-5</v>
      </c>
      <c r="G31">
        <f t="shared" si="2"/>
        <v>7.8747589203210833</v>
      </c>
      <c r="H31">
        <f t="shared" si="3"/>
        <v>7.7440201291156764E-3</v>
      </c>
    </row>
    <row r="32" spans="2:8" x14ac:dyDescent="0.2">
      <c r="B32" s="38">
        <v>32190</v>
      </c>
      <c r="C32">
        <v>7.672E-3</v>
      </c>
      <c r="D32">
        <f t="shared" si="0"/>
        <v>-7.8145350351653152E-4</v>
      </c>
      <c r="E32">
        <f t="shared" si="1"/>
        <v>6.1066957815826176E-7</v>
      </c>
      <c r="F32">
        <f t="shared" si="4"/>
        <v>5.1125810628648634E-5</v>
      </c>
      <c r="G32">
        <f t="shared" si="2"/>
        <v>8.0373717975822725</v>
      </c>
      <c r="H32">
        <f t="shared" si="3"/>
        <v>7.1502315087449185E-3</v>
      </c>
    </row>
    <row r="33" spans="2:8" x14ac:dyDescent="0.2">
      <c r="B33" s="38">
        <v>32191</v>
      </c>
      <c r="C33">
        <v>7.7099999999999998E-3</v>
      </c>
      <c r="D33">
        <f t="shared" si="0"/>
        <v>4.9530761209593118E-3</v>
      </c>
      <c r="E33">
        <f t="shared" si="1"/>
        <v>2.4532963060017342E-5</v>
      </c>
      <c r="F33">
        <f t="shared" si="4"/>
        <v>4.353904630295859E-5</v>
      </c>
      <c r="G33">
        <f t="shared" si="2"/>
        <v>7.9222401488275249</v>
      </c>
      <c r="H33">
        <f t="shared" si="3"/>
        <v>6.5984124077658702E-3</v>
      </c>
    </row>
    <row r="34" spans="2:8" x14ac:dyDescent="0.2">
      <c r="B34" s="38">
        <v>32192</v>
      </c>
      <c r="C34">
        <v>7.6889999999999997E-3</v>
      </c>
      <c r="D34">
        <f t="shared" si="0"/>
        <v>-2.7237354085603354E-3</v>
      </c>
      <c r="E34">
        <f t="shared" si="1"/>
        <v>7.4187345758453376E-6</v>
      </c>
      <c r="F34">
        <f t="shared" si="4"/>
        <v>4.0684562056848741E-5</v>
      </c>
      <c r="G34">
        <f t="shared" si="2"/>
        <v>8.1806109530983768</v>
      </c>
      <c r="H34">
        <f t="shared" si="3"/>
        <v>6.3784451127879699E-3</v>
      </c>
    </row>
    <row r="35" spans="2:8" x14ac:dyDescent="0.2">
      <c r="B35" s="38">
        <v>32195</v>
      </c>
      <c r="C35">
        <v>7.7340000000000004E-3</v>
      </c>
      <c r="D35">
        <f t="shared" si="0"/>
        <v>5.8525165821304162E-3</v>
      </c>
      <c r="E35">
        <f t="shared" si="1"/>
        <v>3.4251950344111492E-5</v>
      </c>
      <c r="F35">
        <f t="shared" si="4"/>
        <v>3.5688436381475891E-5</v>
      </c>
      <c r="G35">
        <f t="shared" si="2"/>
        <v>7.9229321370134072</v>
      </c>
      <c r="H35">
        <f t="shared" si="3"/>
        <v>5.973979944850492E-3</v>
      </c>
    </row>
    <row r="36" spans="2:8" x14ac:dyDescent="0.2">
      <c r="B36" s="38">
        <v>32196</v>
      </c>
      <c r="C36">
        <v>7.77E-3</v>
      </c>
      <c r="D36">
        <f t="shared" si="0"/>
        <v>4.6547711404188738E-3</v>
      </c>
      <c r="E36">
        <f t="shared" si="1"/>
        <v>2.1666894369676425E-5</v>
      </c>
      <c r="F36">
        <f t="shared" si="4"/>
        <v>3.5472693521097946E-5</v>
      </c>
      <c r="G36">
        <f t="shared" si="2"/>
        <v>8.1034678467966543</v>
      </c>
      <c r="H36">
        <f t="shared" si="3"/>
        <v>5.9558956942762139E-3</v>
      </c>
    </row>
    <row r="37" spans="2:8" x14ac:dyDescent="0.2">
      <c r="B37" s="38">
        <v>32197</v>
      </c>
      <c r="C37">
        <v>7.7749999999999998E-3</v>
      </c>
      <c r="D37">
        <f t="shared" si="0"/>
        <v>6.4350064350061724E-4</v>
      </c>
      <c r="E37">
        <f t="shared" si="1"/>
        <v>4.140930781857085E-7</v>
      </c>
      <c r="F37">
        <f t="shared" si="4"/>
        <v>3.3399229163452053E-5</v>
      </c>
      <c r="G37">
        <f t="shared" si="2"/>
        <v>8.4629015295311252</v>
      </c>
      <c r="H37">
        <f t="shared" si="3"/>
        <v>5.7792066205883362E-3</v>
      </c>
    </row>
    <row r="38" spans="2:8" x14ac:dyDescent="0.2">
      <c r="B38" s="38">
        <v>32198</v>
      </c>
      <c r="C38">
        <v>7.7720000000000003E-3</v>
      </c>
      <c r="D38">
        <f t="shared" si="0"/>
        <v>-3.8585209003209398E-4</v>
      </c>
      <c r="E38">
        <f t="shared" si="1"/>
        <v>1.4888183538213516E-7</v>
      </c>
      <c r="F38">
        <f t="shared" si="4"/>
        <v>2.844525994698283E-5</v>
      </c>
      <c r="G38">
        <f t="shared" si="2"/>
        <v>8.6270349663279582</v>
      </c>
      <c r="H38">
        <f t="shared" si="3"/>
        <v>5.3334097861483347E-3</v>
      </c>
    </row>
    <row r="39" spans="2:8" x14ac:dyDescent="0.2">
      <c r="B39" s="38">
        <v>32199</v>
      </c>
      <c r="C39">
        <v>7.7970000000000001E-3</v>
      </c>
      <c r="D39">
        <f t="shared" si="0"/>
        <v>3.2166752444672988E-3</v>
      </c>
      <c r="E39">
        <f t="shared" si="1"/>
        <v>1.0346999628368756E-5</v>
      </c>
      <c r="F39">
        <f t="shared" si="4"/>
        <v>2.4195485571637503E-5</v>
      </c>
      <c r="G39">
        <f t="shared" si="2"/>
        <v>8.5776465508013313</v>
      </c>
      <c r="H39">
        <f t="shared" si="3"/>
        <v>4.9188906850668578E-3</v>
      </c>
    </row>
    <row r="40" spans="2:8" x14ac:dyDescent="0.2">
      <c r="B40" s="38">
        <v>32202</v>
      </c>
      <c r="C40">
        <v>7.796E-3</v>
      </c>
      <c r="D40">
        <f t="shared" si="0"/>
        <v>-1.2825445684239229E-4</v>
      </c>
      <c r="E40">
        <f t="shared" si="1"/>
        <v>1.6449205699937066E-8</v>
      </c>
      <c r="F40">
        <f t="shared" si="4"/>
        <v>2.211561017320602E-5</v>
      </c>
      <c r="G40">
        <f t="shared" si="2"/>
        <v>8.8809778984023779</v>
      </c>
      <c r="H40">
        <f t="shared" si="3"/>
        <v>4.7027236973062768E-3</v>
      </c>
    </row>
    <row r="41" spans="2:8" x14ac:dyDescent="0.2">
      <c r="B41" s="38">
        <v>32203</v>
      </c>
      <c r="C41">
        <v>7.7910000000000002E-3</v>
      </c>
      <c r="D41">
        <f t="shared" si="0"/>
        <v>-6.4135454079012266E-4</v>
      </c>
      <c r="E41">
        <f t="shared" si="1"/>
        <v>4.1133564699210911E-7</v>
      </c>
      <c r="F41">
        <f t="shared" si="4"/>
        <v>1.8796582995030311E-5</v>
      </c>
      <c r="G41">
        <f t="shared" si="2"/>
        <v>9.0330166272493635</v>
      </c>
      <c r="H41">
        <f t="shared" si="3"/>
        <v>4.3355026231142232E-3</v>
      </c>
    </row>
    <row r="42" spans="2:8" x14ac:dyDescent="0.2">
      <c r="B42" s="38">
        <v>32204</v>
      </c>
      <c r="C42">
        <v>7.7460000000000003E-3</v>
      </c>
      <c r="D42">
        <f t="shared" si="0"/>
        <v>-5.7758952637658708E-3</v>
      </c>
      <c r="E42">
        <f t="shared" si="1"/>
        <v>3.336096609799302E-5</v>
      </c>
      <c r="F42">
        <f t="shared" si="4"/>
        <v>1.6035340805096256E-5</v>
      </c>
      <c r="G42">
        <f t="shared" si="2"/>
        <v>8.1626058801793508</v>
      </c>
      <c r="H42">
        <f t="shared" si="3"/>
        <v>4.0044151639279683E-3</v>
      </c>
    </row>
    <row r="43" spans="2:8" x14ac:dyDescent="0.2">
      <c r="B43" s="38">
        <v>32205</v>
      </c>
      <c r="C43">
        <v>7.7390000000000002E-3</v>
      </c>
      <c r="D43">
        <f t="shared" si="0"/>
        <v>-9.0369222824684503E-4</v>
      </c>
      <c r="E43">
        <f t="shared" si="1"/>
        <v>8.166596433937478E-7</v>
      </c>
      <c r="F43">
        <f t="shared" si="4"/>
        <v>1.8637440554972065E-5</v>
      </c>
      <c r="G43">
        <f t="shared" si="2"/>
        <v>9.0305518863688565</v>
      </c>
      <c r="H43">
        <f t="shared" si="3"/>
        <v>4.3171102088054303E-3</v>
      </c>
    </row>
    <row r="44" spans="2:8" x14ac:dyDescent="0.2">
      <c r="B44" s="38">
        <v>32206</v>
      </c>
      <c r="C44">
        <v>7.757E-3</v>
      </c>
      <c r="D44">
        <f t="shared" si="0"/>
        <v>2.3258818968858752E-3</v>
      </c>
      <c r="E44">
        <f t="shared" si="1"/>
        <v>5.4097265982614369E-6</v>
      </c>
      <c r="F44">
        <f t="shared" si="4"/>
        <v>1.5960974409093851E-5</v>
      </c>
      <c r="G44">
        <f t="shared" si="2"/>
        <v>9.0380195443955191</v>
      </c>
      <c r="H44">
        <f t="shared" si="3"/>
        <v>3.9951188229004966E-3</v>
      </c>
    </row>
    <row r="45" spans="2:8" x14ac:dyDescent="0.2">
      <c r="B45" s="38">
        <v>32209</v>
      </c>
      <c r="C45">
        <v>7.7980000000000002E-3</v>
      </c>
      <c r="D45">
        <f t="shared" si="0"/>
        <v>5.2855485368054969E-3</v>
      </c>
      <c r="E45">
        <f t="shared" si="1"/>
        <v>2.7937023334926731E-5</v>
      </c>
      <c r="F45">
        <f t="shared" si="4"/>
        <v>1.4376304371199117E-5</v>
      </c>
      <c r="G45">
        <f t="shared" si="2"/>
        <v>8.3404177843443073</v>
      </c>
      <c r="H45">
        <f t="shared" si="3"/>
        <v>3.7916097335035839E-3</v>
      </c>
    </row>
    <row r="46" spans="2:8" x14ac:dyDescent="0.2">
      <c r="B46" s="38">
        <v>32210</v>
      </c>
      <c r="C46">
        <v>7.8009999999999998E-3</v>
      </c>
      <c r="D46">
        <f t="shared" si="0"/>
        <v>3.8471402923820602E-4</v>
      </c>
      <c r="E46">
        <f t="shared" si="1"/>
        <v>1.4800488429269524E-7</v>
      </c>
      <c r="F46">
        <f t="shared" si="4"/>
        <v>1.6412960643461834E-5</v>
      </c>
      <c r="G46">
        <f t="shared" si="2"/>
        <v>9.1750534048762926</v>
      </c>
      <c r="H46">
        <f t="shared" si="3"/>
        <v>4.0512912316274961E-3</v>
      </c>
    </row>
    <row r="47" spans="2:8" x14ac:dyDescent="0.2">
      <c r="B47" s="38">
        <v>32211</v>
      </c>
      <c r="C47">
        <v>7.809E-3</v>
      </c>
      <c r="D47">
        <f t="shared" si="0"/>
        <v>1.0255095500577099E-3</v>
      </c>
      <c r="E47">
        <f t="shared" si="1"/>
        <v>1.0516698372595665E-6</v>
      </c>
      <c r="F47">
        <f t="shared" si="4"/>
        <v>1.3970160652281896E-5</v>
      </c>
      <c r="G47">
        <f t="shared" si="2"/>
        <v>9.3030699565782378</v>
      </c>
      <c r="H47">
        <f t="shared" si="3"/>
        <v>3.7376678092470839E-3</v>
      </c>
    </row>
    <row r="48" spans="2:8" x14ac:dyDescent="0.2">
      <c r="B48" s="38">
        <v>32212</v>
      </c>
      <c r="C48">
        <v>7.8239999999999994E-3</v>
      </c>
      <c r="D48">
        <f t="shared" si="0"/>
        <v>1.9208605455243166E-3</v>
      </c>
      <c r="E48">
        <f t="shared" si="1"/>
        <v>3.6897052353519753E-6</v>
      </c>
      <c r="F48">
        <f t="shared" si="4"/>
        <v>1.2029959294451293E-5</v>
      </c>
      <c r="G48">
        <f t="shared" si="2"/>
        <v>9.3368784940328649</v>
      </c>
      <c r="H48">
        <f t="shared" si="3"/>
        <v>3.4684231711905184E-3</v>
      </c>
    </row>
    <row r="49" spans="2:8" x14ac:dyDescent="0.2">
      <c r="B49" s="38">
        <v>32213</v>
      </c>
      <c r="C49">
        <v>7.8589999999999997E-3</v>
      </c>
      <c r="D49">
        <f t="shared" si="0"/>
        <v>4.4734151329243752E-3</v>
      </c>
      <c r="E49">
        <f t="shared" si="1"/>
        <v>2.0011442951476807E-5</v>
      </c>
      <c r="F49">
        <f t="shared" si="4"/>
        <v>1.0777353825142164E-5</v>
      </c>
      <c r="G49">
        <f t="shared" si="2"/>
        <v>8.6717839973899196</v>
      </c>
      <c r="H49">
        <f t="shared" si="3"/>
        <v>3.2828880311613073E-3</v>
      </c>
    </row>
    <row r="50" spans="2:8" x14ac:dyDescent="0.2">
      <c r="B50" s="38">
        <v>32216</v>
      </c>
      <c r="C50">
        <v>7.8770000000000003E-3</v>
      </c>
      <c r="D50">
        <f t="shared" si="0"/>
        <v>2.2903677312636028E-3</v>
      </c>
      <c r="E50">
        <f t="shared" si="1"/>
        <v>5.2457843444135831E-6</v>
      </c>
      <c r="F50">
        <f t="shared" si="4"/>
        <v>1.2164202530442135E-5</v>
      </c>
      <c r="G50">
        <f t="shared" si="2"/>
        <v>9.2635122226795215</v>
      </c>
      <c r="H50">
        <f t="shared" si="3"/>
        <v>3.4877216819067052E-3</v>
      </c>
    </row>
    <row r="51" spans="2:8" x14ac:dyDescent="0.2">
      <c r="B51" s="38">
        <v>32217</v>
      </c>
      <c r="C51">
        <v>7.8720000000000005E-3</v>
      </c>
      <c r="D51">
        <f t="shared" si="0"/>
        <v>-6.3475942617745285E-4</v>
      </c>
      <c r="E51">
        <f t="shared" si="1"/>
        <v>4.029195291211292E-7</v>
      </c>
      <c r="F51">
        <f t="shared" si="4"/>
        <v>1.1125139643702813E-5</v>
      </c>
      <c r="G51">
        <f t="shared" si="2"/>
        <v>9.5503175957590916</v>
      </c>
      <c r="H51">
        <f t="shared" si="3"/>
        <v>3.3354369494419788E-3</v>
      </c>
    </row>
    <row r="52" spans="2:8" x14ac:dyDescent="0.2">
      <c r="B52" s="38">
        <v>32218</v>
      </c>
      <c r="C52">
        <v>7.8519999999999996E-3</v>
      </c>
      <c r="D52">
        <f t="shared" si="0"/>
        <v>-2.5406504065041816E-3</v>
      </c>
      <c r="E52">
        <f t="shared" si="1"/>
        <v>6.4549044880698633E-6</v>
      </c>
      <c r="F52">
        <f t="shared" si="4"/>
        <v>9.5147916299024085E-6</v>
      </c>
      <c r="G52">
        <f t="shared" si="2"/>
        <v>9.3855822197550385</v>
      </c>
      <c r="H52">
        <f t="shared" si="3"/>
        <v>3.0846055874134718E-3</v>
      </c>
    </row>
    <row r="53" spans="2:8" x14ac:dyDescent="0.2">
      <c r="B53" s="38">
        <v>32219</v>
      </c>
      <c r="C53">
        <v>7.809E-3</v>
      </c>
      <c r="D53">
        <f t="shared" si="0"/>
        <v>-5.4763117677024504E-3</v>
      </c>
      <c r="E53">
        <f t="shared" si="1"/>
        <v>2.9989990577076339E-5</v>
      </c>
      <c r="F53">
        <f t="shared" si="4"/>
        <v>9.0552335226590861E-6</v>
      </c>
      <c r="G53">
        <f t="shared" si="2"/>
        <v>8.1183426722438377</v>
      </c>
      <c r="H53">
        <f t="shared" si="3"/>
        <v>3.0091915064779586E-3</v>
      </c>
    </row>
    <row r="54" spans="2:8" x14ac:dyDescent="0.2">
      <c r="B54" s="38">
        <v>32220</v>
      </c>
      <c r="C54">
        <v>7.7910000000000002E-3</v>
      </c>
      <c r="D54">
        <f t="shared" si="0"/>
        <v>-2.3050326546292465E-3</v>
      </c>
      <c r="E54">
        <f t="shared" si="1"/>
        <v>5.3131755389071513E-6</v>
      </c>
      <c r="F54">
        <f t="shared" si="4"/>
        <v>1.219938129072513E-5</v>
      </c>
      <c r="G54">
        <f t="shared" si="2"/>
        <v>9.2584841154565005</v>
      </c>
      <c r="H54">
        <f t="shared" si="3"/>
        <v>3.4927612702166074E-3</v>
      </c>
    </row>
    <row r="55" spans="2:8" x14ac:dyDescent="0.2">
      <c r="B55" s="38">
        <v>32223</v>
      </c>
      <c r="C55">
        <v>7.8930000000000007E-3</v>
      </c>
      <c r="D55">
        <f t="shared" si="0"/>
        <v>1.309202926453607E-2</v>
      </c>
      <c r="E55">
        <f t="shared" si="1"/>
        <v>1.7140123026346886E-4</v>
      </c>
      <c r="F55">
        <f t="shared" si="4"/>
        <v>1.1165156322709386E-5</v>
      </c>
      <c r="G55">
        <f t="shared" si="2"/>
        <v>1.8891154760359914</v>
      </c>
      <c r="H55">
        <f t="shared" si="3"/>
        <v>3.3414302809888739E-3</v>
      </c>
    </row>
    <row r="56" spans="2:8" x14ac:dyDescent="0.2">
      <c r="B56" s="38">
        <v>32224</v>
      </c>
      <c r="C56">
        <v>7.8589999999999997E-3</v>
      </c>
      <c r="D56">
        <f t="shared" si="0"/>
        <v>-4.3076143418219991E-3</v>
      </c>
      <c r="E56">
        <f t="shared" si="1"/>
        <v>1.8555541317870575E-5</v>
      </c>
      <c r="F56">
        <f t="shared" si="4"/>
        <v>3.5230680127687147E-5</v>
      </c>
      <c r="G56">
        <f t="shared" si="2"/>
        <v>8.1523726927058693</v>
      </c>
      <c r="H56">
        <f t="shared" si="3"/>
        <v>5.9355437937637315E-3</v>
      </c>
    </row>
    <row r="57" spans="2:8" x14ac:dyDescent="0.2">
      <c r="B57" s="38">
        <v>32225</v>
      </c>
      <c r="C57">
        <v>7.8879999999999992E-3</v>
      </c>
      <c r="D57">
        <f t="shared" si="0"/>
        <v>3.690036900368942E-3</v>
      </c>
      <c r="E57">
        <f t="shared" si="1"/>
        <v>1.3616372326084429E-5</v>
      </c>
      <c r="F57">
        <f t="shared" si="4"/>
        <v>3.2726275594365198E-5</v>
      </c>
      <c r="G57">
        <f t="shared" si="2"/>
        <v>8.2814209524027689</v>
      </c>
      <c r="H57">
        <f t="shared" si="3"/>
        <v>5.7206883846583709E-3</v>
      </c>
    </row>
    <row r="58" spans="2:8" x14ac:dyDescent="0.2">
      <c r="B58" s="38">
        <v>32226</v>
      </c>
      <c r="C58">
        <v>7.9380000000000006E-3</v>
      </c>
      <c r="D58">
        <f t="shared" si="0"/>
        <v>6.3387423935093098E-3</v>
      </c>
      <c r="E58">
        <f t="shared" si="1"/>
        <v>4.0179655131272137E-5</v>
      </c>
      <c r="F58">
        <f t="shared" si="4"/>
        <v>2.9856198833849596E-5</v>
      </c>
      <c r="G58">
        <f t="shared" si="2"/>
        <v>7.908354693743977</v>
      </c>
      <c r="H58">
        <f t="shared" si="3"/>
        <v>5.4640826159429176E-3</v>
      </c>
    </row>
    <row r="59" spans="2:8" x14ac:dyDescent="0.2">
      <c r="B59" s="38">
        <v>32227</v>
      </c>
      <c r="C59">
        <v>7.9710000000000007E-3</v>
      </c>
      <c r="D59">
        <f t="shared" si="0"/>
        <v>4.1572184429327337E-3</v>
      </c>
      <c r="E59">
        <f t="shared" si="1"/>
        <v>1.7282465182260064E-5</v>
      </c>
      <c r="F59">
        <f t="shared" si="4"/>
        <v>3.1406657336515606E-5</v>
      </c>
      <c r="G59">
        <f t="shared" si="2"/>
        <v>8.2554734482775043</v>
      </c>
      <c r="H59">
        <f t="shared" si="3"/>
        <v>5.6041642852896105E-3</v>
      </c>
    </row>
    <row r="60" spans="2:8" x14ac:dyDescent="0.2">
      <c r="B60" s="38">
        <v>32230</v>
      </c>
      <c r="C60">
        <v>8.0560000000000007E-3</v>
      </c>
      <c r="D60">
        <f t="shared" si="0"/>
        <v>1.0663655752101367E-2</v>
      </c>
      <c r="E60">
        <f t="shared" si="1"/>
        <v>1.1371355399932456E-4</v>
      </c>
      <c r="F60">
        <f t="shared" si="4"/>
        <v>2.9285374193744754E-5</v>
      </c>
      <c r="G60">
        <f t="shared" si="2"/>
        <v>6.6590718063656151</v>
      </c>
      <c r="H60">
        <f t="shared" si="3"/>
        <v>5.4115962703942316E-3</v>
      </c>
    </row>
    <row r="61" spans="2:8" x14ac:dyDescent="0.2">
      <c r="B61" s="38">
        <v>32231</v>
      </c>
      <c r="C61">
        <v>8.0260000000000001E-3</v>
      </c>
      <c r="D61">
        <f t="shared" si="0"/>
        <v>-3.7239324726912252E-3</v>
      </c>
      <c r="E61">
        <f t="shared" si="1"/>
        <v>1.3867673061164184E-5</v>
      </c>
      <c r="F61">
        <f t="shared" si="4"/>
        <v>4.1965467514511583E-5</v>
      </c>
      <c r="G61">
        <f t="shared" si="2"/>
        <v>8.0755592173972932</v>
      </c>
      <c r="H61">
        <f t="shared" si="3"/>
        <v>6.4780759114502189E-3</v>
      </c>
    </row>
    <row r="62" spans="2:8" x14ac:dyDescent="0.2">
      <c r="B62" s="38">
        <v>32232</v>
      </c>
      <c r="C62">
        <v>7.9909999999999998E-3</v>
      </c>
      <c r="D62">
        <f t="shared" si="0"/>
        <v>-4.3608273112385135E-3</v>
      </c>
      <c r="E62">
        <f t="shared" si="1"/>
        <v>1.9016814838443724E-5</v>
      </c>
      <c r="F62">
        <f t="shared" si="4"/>
        <v>3.774551800717158E-5</v>
      </c>
      <c r="G62">
        <f t="shared" si="2"/>
        <v>8.0948585003293907</v>
      </c>
      <c r="H62">
        <f t="shared" si="3"/>
        <v>6.1437381134917838E-3</v>
      </c>
    </row>
    <row r="63" spans="2:8" x14ac:dyDescent="0.2">
      <c r="B63" s="38">
        <v>32233</v>
      </c>
      <c r="C63">
        <v>8.0599999999999995E-3</v>
      </c>
      <c r="D63">
        <f t="shared" si="0"/>
        <v>8.6347140533099258E-3</v>
      </c>
      <c r="E63">
        <f t="shared" si="1"/>
        <v>7.4558286782427924E-5</v>
      </c>
      <c r="F63">
        <f t="shared" si="4"/>
        <v>3.4932692899449484E-5</v>
      </c>
      <c r="G63">
        <f t="shared" si="2"/>
        <v>7.3570397257879581</v>
      </c>
      <c r="H63">
        <f t="shared" si="3"/>
        <v>5.9103885574003914E-3</v>
      </c>
    </row>
    <row r="64" spans="2:8" x14ac:dyDescent="0.2">
      <c r="B64" s="38">
        <v>32238</v>
      </c>
      <c r="C64">
        <v>8.0099999999999998E-3</v>
      </c>
      <c r="D64">
        <f t="shared" si="0"/>
        <v>-6.2034739454093924E-3</v>
      </c>
      <c r="E64">
        <f t="shared" si="1"/>
        <v>3.8483088991373174E-5</v>
      </c>
      <c r="F64">
        <f t="shared" si="4"/>
        <v>4.0883978708098019E-5</v>
      </c>
      <c r="G64">
        <f t="shared" si="2"/>
        <v>7.7962574556428317</v>
      </c>
      <c r="H64">
        <f t="shared" si="3"/>
        <v>6.3940580782549999E-3</v>
      </c>
    </row>
    <row r="65" spans="2:8" x14ac:dyDescent="0.2">
      <c r="B65" s="38">
        <v>32239</v>
      </c>
      <c r="C65">
        <v>8.0020000000000004E-3</v>
      </c>
      <c r="D65">
        <f t="shared" si="0"/>
        <v>-9.9875156054922941E-4</v>
      </c>
      <c r="E65">
        <f t="shared" si="1"/>
        <v>9.9750467969952101E-7</v>
      </c>
      <c r="F65">
        <f t="shared" si="4"/>
        <v>4.0523394058150034E-5</v>
      </c>
      <c r="G65">
        <f t="shared" si="2"/>
        <v>8.2634462898991234</v>
      </c>
      <c r="H65">
        <f t="shared" si="3"/>
        <v>6.3657987761277877E-3</v>
      </c>
    </row>
    <row r="66" spans="2:8" x14ac:dyDescent="0.2">
      <c r="B66" s="38">
        <v>32240</v>
      </c>
      <c r="C66">
        <v>7.9509999999999997E-3</v>
      </c>
      <c r="D66">
        <f t="shared" si="0"/>
        <v>-6.3734066483380021E-3</v>
      </c>
      <c r="E66">
        <f t="shared" si="1"/>
        <v>4.0620312305079042E-5</v>
      </c>
      <c r="F66">
        <f t="shared" si="4"/>
        <v>3.458708266236728E-5</v>
      </c>
      <c r="G66">
        <f t="shared" si="2"/>
        <v>7.8469352518110886</v>
      </c>
      <c r="H66">
        <f t="shared" si="3"/>
        <v>5.8810783588018343E-3</v>
      </c>
    </row>
    <row r="67" spans="2:8" x14ac:dyDescent="0.2">
      <c r="B67" s="38">
        <v>32241</v>
      </c>
      <c r="C67">
        <v>7.9570000000000005E-3</v>
      </c>
      <c r="D67">
        <f t="shared" si="0"/>
        <v>7.5462206011832431E-4</v>
      </c>
      <c r="E67">
        <f t="shared" si="1"/>
        <v>5.6945445361722387E-7</v>
      </c>
      <c r="F67">
        <f t="shared" si="4"/>
        <v>3.5493200916620418E-5</v>
      </c>
      <c r="G67">
        <f t="shared" si="2"/>
        <v>8.4002703152243186</v>
      </c>
      <c r="H67">
        <f t="shared" si="3"/>
        <v>5.9576170501820956E-3</v>
      </c>
    </row>
    <row r="68" spans="2:8" x14ac:dyDescent="0.2">
      <c r="B68" s="38">
        <v>32244</v>
      </c>
      <c r="C68">
        <v>7.9570000000000005E-3</v>
      </c>
      <c r="D68">
        <f t="shared" ref="D68:D131" si="5">(C68-C67)/C67</f>
        <v>0</v>
      </c>
      <c r="E68">
        <f t="shared" ref="E68:E131" si="6">D68^2</f>
        <v>0</v>
      </c>
      <c r="F68">
        <f t="shared" si="4"/>
        <v>3.0248075825904982E-5</v>
      </c>
      <c r="G68">
        <f t="shared" si="2"/>
        <v>8.5682009181622121</v>
      </c>
      <c r="H68">
        <f t="shared" si="3"/>
        <v>5.4998250723004806E-3</v>
      </c>
    </row>
    <row r="69" spans="2:8" x14ac:dyDescent="0.2">
      <c r="B69" s="38">
        <v>32245</v>
      </c>
      <c r="C69">
        <v>7.9570000000000005E-3</v>
      </c>
      <c r="D69">
        <f t="shared" si="5"/>
        <v>0</v>
      </c>
      <c r="E69">
        <f t="shared" si="6"/>
        <v>0</v>
      </c>
      <c r="F69">
        <f t="shared" si="4"/>
        <v>2.5705180016362042E-5</v>
      </c>
      <c r="G69">
        <f t="shared" ref="G69:G132" si="7">-LN(2*PI()*F69)-0.5*E69/F69</f>
        <v>8.7309409629067609</v>
      </c>
      <c r="H69">
        <f t="shared" ref="H69:H132" si="8">SQRT(F69)</f>
        <v>5.0700276149506368E-3</v>
      </c>
    </row>
    <row r="70" spans="2:8" x14ac:dyDescent="0.2">
      <c r="B70" s="38">
        <v>32246</v>
      </c>
      <c r="C70">
        <v>7.9240000000000005E-3</v>
      </c>
      <c r="D70">
        <f t="shared" si="5"/>
        <v>-4.1472916928490689E-3</v>
      </c>
      <c r="E70">
        <f t="shared" si="6"/>
        <v>1.7200028385574894E-5</v>
      </c>
      <c r="F70">
        <f t="shared" ref="F70:F133" si="9">$K$1*F69+(1-$K$1)*E69</f>
        <v>2.1844572311859097E-5</v>
      </c>
      <c r="G70">
        <f t="shared" si="7"/>
        <v>8.4999898852062774</v>
      </c>
      <c r="H70">
        <f t="shared" si="8"/>
        <v>4.6738177448269304E-3</v>
      </c>
    </row>
    <row r="71" spans="2:8" x14ac:dyDescent="0.2">
      <c r="B71" s="38">
        <v>32247</v>
      </c>
      <c r="C71">
        <v>8.071E-3</v>
      </c>
      <c r="D71">
        <f t="shared" si="5"/>
        <v>1.8551236749116552E-2</v>
      </c>
      <c r="E71">
        <f t="shared" si="6"/>
        <v>3.4414838492177247E-4</v>
      </c>
      <c r="F71">
        <f t="shared" si="9"/>
        <v>2.1147017886863756E-5</v>
      </c>
      <c r="G71">
        <f t="shared" si="7"/>
        <v>0.78909166076164894</v>
      </c>
      <c r="H71">
        <f t="shared" si="8"/>
        <v>4.5985886842447388E-3</v>
      </c>
    </row>
    <row r="72" spans="2:8" x14ac:dyDescent="0.2">
      <c r="B72" s="38">
        <v>32248</v>
      </c>
      <c r="C72">
        <v>8.0739999999999996E-3</v>
      </c>
      <c r="D72">
        <f t="shared" si="5"/>
        <v>3.7170115227351389E-4</v>
      </c>
      <c r="E72">
        <f t="shared" si="6"/>
        <v>1.3816174660145797E-7</v>
      </c>
      <c r="F72">
        <f t="shared" si="9"/>
        <v>6.9657923678856425E-5</v>
      </c>
      <c r="G72">
        <f t="shared" si="7"/>
        <v>7.7330453176257814</v>
      </c>
      <c r="H72">
        <f t="shared" si="8"/>
        <v>8.3461322586486988E-3</v>
      </c>
    </row>
    <row r="73" spans="2:8" x14ac:dyDescent="0.2">
      <c r="B73" s="38">
        <v>32251</v>
      </c>
      <c r="C73">
        <v>8.0549999999999997E-3</v>
      </c>
      <c r="D73">
        <f t="shared" si="5"/>
        <v>-2.3532325984641964E-3</v>
      </c>
      <c r="E73">
        <f t="shared" si="6"/>
        <v>5.5377036624745539E-6</v>
      </c>
      <c r="F73">
        <f t="shared" si="9"/>
        <v>5.9216894736050444E-5</v>
      </c>
      <c r="G73">
        <f t="shared" si="7"/>
        <v>7.8496688044575142</v>
      </c>
      <c r="H73">
        <f t="shared" si="8"/>
        <v>7.695251440729565E-3</v>
      </c>
    </row>
    <row r="74" spans="2:8" x14ac:dyDescent="0.2">
      <c r="B74" s="38">
        <v>32252</v>
      </c>
      <c r="C74">
        <v>8.0529999999999994E-3</v>
      </c>
      <c r="D74">
        <f t="shared" si="5"/>
        <v>-2.4829298572318629E-4</v>
      </c>
      <c r="E74">
        <f t="shared" si="6"/>
        <v>6.1649406759334387E-8</v>
      </c>
      <c r="F74">
        <f t="shared" si="9"/>
        <v>5.115492829589237E-5</v>
      </c>
      <c r="G74">
        <f t="shared" si="7"/>
        <v>8.0421720784887327</v>
      </c>
      <c r="H74">
        <f t="shared" si="8"/>
        <v>7.1522673534965379E-3</v>
      </c>
    </row>
    <row r="75" spans="2:8" x14ac:dyDescent="0.2">
      <c r="B75" s="38">
        <v>32253</v>
      </c>
      <c r="C75">
        <v>8.0719999999999993E-3</v>
      </c>
      <c r="D75">
        <f t="shared" si="5"/>
        <v>2.3593691791878703E-3</v>
      </c>
      <c r="E75">
        <f t="shared" si="6"/>
        <v>5.5666229237016453E-6</v>
      </c>
      <c r="F75">
        <f t="shared" si="9"/>
        <v>4.3481334646590989E-5</v>
      </c>
      <c r="G75">
        <f t="shared" si="7"/>
        <v>8.1412900959292518</v>
      </c>
      <c r="H75">
        <f t="shared" si="8"/>
        <v>6.5940378105217891E-3</v>
      </c>
    </row>
    <row r="76" spans="2:8" x14ac:dyDescent="0.2">
      <c r="B76" s="38">
        <v>32254</v>
      </c>
      <c r="C76">
        <v>8.0560000000000007E-3</v>
      </c>
      <c r="D76">
        <f t="shared" si="5"/>
        <v>-1.9821605550047888E-3</v>
      </c>
      <c r="E76">
        <f t="shared" si="6"/>
        <v>3.9289604658168922E-6</v>
      </c>
      <c r="F76">
        <f t="shared" si="9"/>
        <v>3.7787002683219257E-5</v>
      </c>
      <c r="G76">
        <f t="shared" si="7"/>
        <v>8.2936800400173851</v>
      </c>
      <c r="H76">
        <f t="shared" si="8"/>
        <v>6.1471133618324668E-3</v>
      </c>
    </row>
    <row r="77" spans="2:8" x14ac:dyDescent="0.2">
      <c r="B77" s="38">
        <v>32255</v>
      </c>
      <c r="C77">
        <v>8.0169999999999998E-3</v>
      </c>
      <c r="D77">
        <f t="shared" si="5"/>
        <v>-4.841112214498614E-3</v>
      </c>
      <c r="E77">
        <f t="shared" si="6"/>
        <v>2.3436367473367674E-5</v>
      </c>
      <c r="F77">
        <f t="shared" si="9"/>
        <v>3.2701933504139885E-5</v>
      </c>
      <c r="G77">
        <f t="shared" si="7"/>
        <v>8.1318662318407728</v>
      </c>
      <c r="H77">
        <f t="shared" si="8"/>
        <v>5.7185604398432201E-3</v>
      </c>
    </row>
    <row r="78" spans="2:8" x14ac:dyDescent="0.2">
      <c r="B78" s="38">
        <v>32258</v>
      </c>
      <c r="C78">
        <v>8.0289999999999997E-3</v>
      </c>
      <c r="D78">
        <f t="shared" si="5"/>
        <v>1.4968192590744491E-3</v>
      </c>
      <c r="E78">
        <f t="shared" si="6"/>
        <v>2.2404678943361829E-6</v>
      </c>
      <c r="F78">
        <f t="shared" si="9"/>
        <v>3.1310357347808323E-5</v>
      </c>
      <c r="G78">
        <f t="shared" si="7"/>
        <v>8.4979061603810813</v>
      </c>
      <c r="H78">
        <f t="shared" si="8"/>
        <v>5.5955658648440838E-3</v>
      </c>
    </row>
    <row r="79" spans="2:8" x14ac:dyDescent="0.2">
      <c r="B79" s="38">
        <v>32259</v>
      </c>
      <c r="C79">
        <v>8.0319999999999992E-3</v>
      </c>
      <c r="D79">
        <f t="shared" si="5"/>
        <v>3.7364553493579909E-4</v>
      </c>
      <c r="E79">
        <f t="shared" si="6"/>
        <v>1.3961098577745945E-7</v>
      </c>
      <c r="F79">
        <f t="shared" si="9"/>
        <v>2.6944410907375398E-5</v>
      </c>
      <c r="G79">
        <f t="shared" si="7"/>
        <v>8.6812668806408002</v>
      </c>
      <c r="H79">
        <f t="shared" si="8"/>
        <v>5.1908006037002996E-3</v>
      </c>
    </row>
    <row r="80" spans="2:8" x14ac:dyDescent="0.2">
      <c r="B80" s="38">
        <v>32260</v>
      </c>
      <c r="C80">
        <v>8.0000000000000002E-3</v>
      </c>
      <c r="D80">
        <f t="shared" si="5"/>
        <v>-3.9840637450198014E-3</v>
      </c>
      <c r="E80">
        <f t="shared" si="6"/>
        <v>1.5872763924381205E-5</v>
      </c>
      <c r="F80">
        <f t="shared" si="9"/>
        <v>2.2918653568616778E-5</v>
      </c>
      <c r="G80">
        <f t="shared" si="7"/>
        <v>8.4993975203010983</v>
      </c>
      <c r="H80">
        <f t="shared" si="8"/>
        <v>4.7873430594241708E-3</v>
      </c>
    </row>
    <row r="81" spans="2:8" x14ac:dyDescent="0.2">
      <c r="B81" s="38">
        <v>32261</v>
      </c>
      <c r="C81">
        <v>8.0239999999999999E-3</v>
      </c>
      <c r="D81">
        <f t="shared" si="5"/>
        <v>2.9999999999999645E-3</v>
      </c>
      <c r="E81">
        <f t="shared" si="6"/>
        <v>8.9999999999997868E-6</v>
      </c>
      <c r="F81">
        <f t="shared" si="9"/>
        <v>2.1860446007794449E-5</v>
      </c>
      <c r="G81">
        <f t="shared" si="7"/>
        <v>8.6871033623296263</v>
      </c>
      <c r="H81">
        <f t="shared" si="8"/>
        <v>4.6755155873758406E-3</v>
      </c>
    </row>
    <row r="82" spans="2:8" x14ac:dyDescent="0.2">
      <c r="B82" s="38">
        <v>32262</v>
      </c>
      <c r="C82">
        <v>8.0160000000000006E-3</v>
      </c>
      <c r="D82">
        <f t="shared" si="5"/>
        <v>-9.9700897308067395E-4</v>
      </c>
      <c r="E82">
        <f t="shared" si="6"/>
        <v>9.9402689240338003E-7</v>
      </c>
      <c r="F82">
        <f t="shared" si="9"/>
        <v>1.992896227924506E-5</v>
      </c>
      <c r="G82">
        <f t="shared" si="7"/>
        <v>8.9605201732654578</v>
      </c>
      <c r="H82">
        <f t="shared" si="8"/>
        <v>4.4641866313187509E-3</v>
      </c>
    </row>
    <row r="83" spans="2:8" x14ac:dyDescent="0.2">
      <c r="B83" s="38">
        <v>32266</v>
      </c>
      <c r="C83">
        <v>8.012E-3</v>
      </c>
      <c r="D83">
        <f t="shared" si="5"/>
        <v>-4.9900199600805023E-4</v>
      </c>
      <c r="E83">
        <f t="shared" si="6"/>
        <v>2.4900299202001816E-7</v>
      </c>
      <c r="F83">
        <f t="shared" si="9"/>
        <v>1.7085163582166259E-5</v>
      </c>
      <c r="G83">
        <f t="shared" si="7"/>
        <v>9.1321359196925815</v>
      </c>
      <c r="H83">
        <f t="shared" si="8"/>
        <v>4.1334203248842545E-3</v>
      </c>
    </row>
    <row r="84" spans="2:8" x14ac:dyDescent="0.2">
      <c r="B84" s="38">
        <v>32267</v>
      </c>
      <c r="C84">
        <v>7.9979999999999999E-3</v>
      </c>
      <c r="D84">
        <f t="shared" si="5"/>
        <v>-1.7473789316026114E-3</v>
      </c>
      <c r="E84">
        <f t="shared" si="6"/>
        <v>3.0533331306086836E-6</v>
      </c>
      <c r="F84">
        <f t="shared" si="9"/>
        <v>1.4556575521425407E-5</v>
      </c>
      <c r="G84">
        <f t="shared" si="7"/>
        <v>9.1947125341644682</v>
      </c>
      <c r="H84">
        <f t="shared" si="8"/>
        <v>3.8153080506592657E-3</v>
      </c>
    </row>
    <row r="85" spans="2:8" x14ac:dyDescent="0.2">
      <c r="B85" s="38">
        <v>32268</v>
      </c>
      <c r="C85">
        <v>8.0319999999999992E-3</v>
      </c>
      <c r="D85">
        <f t="shared" si="5"/>
        <v>4.2510627656913366E-3</v>
      </c>
      <c r="E85">
        <f t="shared" si="6"/>
        <v>1.8071534637847276E-5</v>
      </c>
      <c r="F85">
        <f t="shared" si="9"/>
        <v>1.2828927390874132E-5</v>
      </c>
      <c r="G85">
        <f t="shared" si="7"/>
        <v>8.721603343079849</v>
      </c>
      <c r="H85">
        <f t="shared" si="8"/>
        <v>3.581749208260418E-3</v>
      </c>
    </row>
    <row r="86" spans="2:8" x14ac:dyDescent="0.2">
      <c r="B86" s="38">
        <v>32269</v>
      </c>
      <c r="C86">
        <v>8.0029999999999997E-3</v>
      </c>
      <c r="D86">
        <f t="shared" si="5"/>
        <v>-3.6105577689242423E-3</v>
      </c>
      <c r="E86">
        <f t="shared" si="6"/>
        <v>1.3036127402739202E-5</v>
      </c>
      <c r="F86">
        <f t="shared" si="9"/>
        <v>1.3616303706327453E-5</v>
      </c>
      <c r="G86">
        <f t="shared" si="7"/>
        <v>8.8876700861862332</v>
      </c>
      <c r="H86">
        <f t="shared" si="8"/>
        <v>3.6900276023801573E-3</v>
      </c>
    </row>
    <row r="87" spans="2:8" x14ac:dyDescent="0.2">
      <c r="B87" s="38">
        <v>32272</v>
      </c>
      <c r="C87">
        <v>8.0239999999999999E-3</v>
      </c>
      <c r="D87">
        <f t="shared" si="5"/>
        <v>2.6240159940022724E-3</v>
      </c>
      <c r="E87">
        <f t="shared" si="6"/>
        <v>6.8854599367797335E-6</v>
      </c>
      <c r="F87">
        <f t="shared" si="9"/>
        <v>1.3529168229891296E-5</v>
      </c>
      <c r="G87">
        <f t="shared" si="7"/>
        <v>9.1183182969000196</v>
      </c>
      <c r="H87">
        <f t="shared" si="8"/>
        <v>3.6782017657941628E-3</v>
      </c>
    </row>
    <row r="88" spans="2:8" x14ac:dyDescent="0.2">
      <c r="B88" s="38">
        <v>32273</v>
      </c>
      <c r="C88">
        <v>8.0400000000000003E-3</v>
      </c>
      <c r="D88">
        <f t="shared" si="5"/>
        <v>1.9940179461615639E-3</v>
      </c>
      <c r="E88">
        <f t="shared" si="6"/>
        <v>3.9761075696143815E-6</v>
      </c>
      <c r="F88">
        <f t="shared" si="9"/>
        <v>1.2531363452545621E-5</v>
      </c>
      <c r="G88">
        <f t="shared" si="7"/>
        <v>9.2907526662585695</v>
      </c>
      <c r="H88">
        <f t="shared" si="8"/>
        <v>3.5399665891849346E-3</v>
      </c>
    </row>
    <row r="89" spans="2:8" x14ac:dyDescent="0.2">
      <c r="B89" s="38">
        <v>32274</v>
      </c>
      <c r="C89">
        <v>8.0420000000000005E-3</v>
      </c>
      <c r="D89">
        <f t="shared" si="5"/>
        <v>2.4875621890550564E-4</v>
      </c>
      <c r="E89">
        <f t="shared" si="6"/>
        <v>6.1879656444163833E-8</v>
      </c>
      <c r="F89">
        <f t="shared" si="9"/>
        <v>1.1246467304974783E-5</v>
      </c>
      <c r="G89">
        <f t="shared" si="7"/>
        <v>9.5548283587168346</v>
      </c>
      <c r="H89">
        <f t="shared" si="8"/>
        <v>3.353575301819654E-3</v>
      </c>
    </row>
    <row r="90" spans="2:8" x14ac:dyDescent="0.2">
      <c r="B90" s="38">
        <v>32275</v>
      </c>
      <c r="C90">
        <v>8.0359999999999997E-3</v>
      </c>
      <c r="D90">
        <f t="shared" si="5"/>
        <v>-7.4608306391454817E-4</v>
      </c>
      <c r="E90">
        <f t="shared" si="6"/>
        <v>5.5663993826011972E-7</v>
      </c>
      <c r="F90">
        <f t="shared" si="9"/>
        <v>9.5666772696542379E-6</v>
      </c>
      <c r="G90">
        <f t="shared" si="7"/>
        <v>9.6902549016759885</v>
      </c>
      <c r="H90">
        <f t="shared" si="8"/>
        <v>3.0930045699374964E-3</v>
      </c>
    </row>
    <row r="91" spans="2:8" x14ac:dyDescent="0.2">
      <c r="B91" s="38">
        <v>32276</v>
      </c>
      <c r="C91">
        <v>8.0239999999999999E-3</v>
      </c>
      <c r="D91">
        <f t="shared" si="5"/>
        <v>-1.4932802389248205E-3</v>
      </c>
      <c r="E91">
        <f t="shared" si="6"/>
        <v>2.2298858719633688E-6</v>
      </c>
      <c r="F91">
        <f t="shared" si="9"/>
        <v>8.2134784390178373E-6</v>
      </c>
      <c r="G91">
        <f t="shared" si="7"/>
        <v>9.7361114504533504</v>
      </c>
      <c r="H91">
        <f t="shared" si="8"/>
        <v>2.8659166838932771E-3</v>
      </c>
    </row>
    <row r="92" spans="2:8" x14ac:dyDescent="0.2">
      <c r="B92" s="38">
        <v>32279</v>
      </c>
      <c r="C92">
        <v>8.0160000000000006E-3</v>
      </c>
      <c r="D92">
        <f t="shared" si="5"/>
        <v>-9.9700897308067395E-4</v>
      </c>
      <c r="E92">
        <f t="shared" si="6"/>
        <v>9.9402689240338003E-7</v>
      </c>
      <c r="F92">
        <f t="shared" si="9"/>
        <v>7.3148150742690567E-6</v>
      </c>
      <c r="G92">
        <f t="shared" si="7"/>
        <v>9.919785598146035</v>
      </c>
      <c r="H92">
        <f t="shared" si="8"/>
        <v>2.7045914801073112E-3</v>
      </c>
    </row>
    <row r="93" spans="2:8" x14ac:dyDescent="0.2">
      <c r="B93" s="38">
        <v>32280</v>
      </c>
      <c r="C93">
        <v>7.9550000000000003E-3</v>
      </c>
      <c r="D93">
        <f t="shared" si="5"/>
        <v>-7.6097804391217919E-3</v>
      </c>
      <c r="E93">
        <f t="shared" si="6"/>
        <v>5.7908758331640655E-5</v>
      </c>
      <c r="F93">
        <f t="shared" si="9"/>
        <v>6.36550899907685E-6</v>
      </c>
      <c r="G93">
        <f t="shared" si="7"/>
        <v>5.5781039581536804</v>
      </c>
      <c r="H93">
        <f t="shared" si="8"/>
        <v>2.5229960362784659E-3</v>
      </c>
    </row>
    <row r="94" spans="2:8" x14ac:dyDescent="0.2">
      <c r="B94" s="38">
        <v>32281</v>
      </c>
      <c r="C94">
        <v>7.9729999999999992E-3</v>
      </c>
      <c r="D94">
        <f t="shared" si="5"/>
        <v>2.262727844123057E-3</v>
      </c>
      <c r="E94">
        <f t="shared" si="6"/>
        <v>5.1199372965697775E-6</v>
      </c>
      <c r="F94">
        <f t="shared" si="9"/>
        <v>1.4106682776570361E-5</v>
      </c>
      <c r="G94">
        <f t="shared" si="7"/>
        <v>9.1495128002333352</v>
      </c>
      <c r="H94">
        <f t="shared" si="8"/>
        <v>3.7558864168888762E-3</v>
      </c>
    </row>
    <row r="95" spans="2:8" x14ac:dyDescent="0.2">
      <c r="B95" s="38">
        <v>32282</v>
      </c>
      <c r="C95">
        <v>8.0129999999999993E-3</v>
      </c>
      <c r="D95">
        <f t="shared" si="5"/>
        <v>5.0169321459927387E-3</v>
      </c>
      <c r="E95">
        <f t="shared" si="6"/>
        <v>2.5169608157495306E-5</v>
      </c>
      <c r="F95">
        <f t="shared" si="9"/>
        <v>1.2756982100814992E-5</v>
      </c>
      <c r="G95">
        <f t="shared" si="7"/>
        <v>8.4450515216381135</v>
      </c>
      <c r="H95">
        <f t="shared" si="8"/>
        <v>3.5716917701300865E-3</v>
      </c>
    </row>
    <row r="96" spans="2:8" x14ac:dyDescent="0.2">
      <c r="B96" s="38">
        <v>32283</v>
      </c>
      <c r="C96">
        <v>8.005E-3</v>
      </c>
      <c r="D96">
        <f t="shared" si="5"/>
        <v>-9.9837763634086211E-4</v>
      </c>
      <c r="E96">
        <f t="shared" si="6"/>
        <v>9.9675790474556677E-7</v>
      </c>
      <c r="F96">
        <f t="shared" si="9"/>
        <v>1.4621208679155679E-5</v>
      </c>
      <c r="G96">
        <f t="shared" si="7"/>
        <v>9.2610743380202223</v>
      </c>
      <c r="H96">
        <f t="shared" si="8"/>
        <v>3.8237689102710794E-3</v>
      </c>
    </row>
    <row r="97" spans="2:8" x14ac:dyDescent="0.2">
      <c r="B97" s="38">
        <v>32286</v>
      </c>
      <c r="C97">
        <v>8.0190000000000001E-3</v>
      </c>
      <c r="D97">
        <f t="shared" si="5"/>
        <v>1.7489069331667862E-3</v>
      </c>
      <c r="E97">
        <f t="shared" si="6"/>
        <v>3.0586754608788534E-6</v>
      </c>
      <c r="F97">
        <f t="shared" si="9"/>
        <v>1.2574980658350989E-5</v>
      </c>
      <c r="G97">
        <f t="shared" si="7"/>
        <v>9.324306812065462</v>
      </c>
      <c r="H97">
        <f t="shared" si="8"/>
        <v>3.5461219181453689E-3</v>
      </c>
    </row>
    <row r="98" spans="2:8" x14ac:dyDescent="0.2">
      <c r="B98" s="38">
        <v>32287</v>
      </c>
      <c r="C98">
        <v>8.0499999999999999E-3</v>
      </c>
      <c r="D98">
        <f t="shared" si="5"/>
        <v>3.8658186806334676E-3</v>
      </c>
      <c r="E98">
        <f t="shared" si="6"/>
        <v>1.4944554071534684E-5</v>
      </c>
      <c r="F98">
        <f t="shared" si="9"/>
        <v>1.1145746506309372E-5</v>
      </c>
      <c r="G98">
        <f t="shared" si="7"/>
        <v>8.8961604208179281</v>
      </c>
      <c r="H98">
        <f t="shared" si="8"/>
        <v>3.3385246002252808E-3</v>
      </c>
    </row>
    <row r="99" spans="2:8" x14ac:dyDescent="0.2">
      <c r="B99" s="38">
        <v>32288</v>
      </c>
      <c r="C99">
        <v>8.0429999999999998E-3</v>
      </c>
      <c r="D99">
        <f t="shared" si="5"/>
        <v>-8.6956521739131208E-4</v>
      </c>
      <c r="E99">
        <f t="shared" si="6"/>
        <v>7.5614366729679988E-7</v>
      </c>
      <c r="F99">
        <f t="shared" si="9"/>
        <v>1.1716281540294653E-5</v>
      </c>
      <c r="G99">
        <f t="shared" si="7"/>
        <v>9.4843851054746313</v>
      </c>
      <c r="H99">
        <f t="shared" si="8"/>
        <v>3.4229054238022194E-3</v>
      </c>
    </row>
    <row r="100" spans="2:8" x14ac:dyDescent="0.2">
      <c r="B100" s="38">
        <v>32289</v>
      </c>
      <c r="C100">
        <v>8.0370000000000007E-3</v>
      </c>
      <c r="D100">
        <f t="shared" si="5"/>
        <v>-7.4599030212595574E-4</v>
      </c>
      <c r="E100">
        <f t="shared" si="6"/>
        <v>5.5650153086597475E-7</v>
      </c>
      <c r="F100">
        <f t="shared" si="9"/>
        <v>1.0070201151517885E-5</v>
      </c>
      <c r="G100">
        <f t="shared" si="7"/>
        <v>9.6404217066811064</v>
      </c>
      <c r="H100">
        <f t="shared" si="8"/>
        <v>3.173358024477838E-3</v>
      </c>
    </row>
    <row r="101" spans="2:8" x14ac:dyDescent="0.2">
      <c r="B101" s="38">
        <v>32290</v>
      </c>
      <c r="C101">
        <v>8.012E-3</v>
      </c>
      <c r="D101">
        <f t="shared" si="5"/>
        <v>-3.1106134129651256E-3</v>
      </c>
      <c r="E101">
        <f t="shared" si="6"/>
        <v>9.6759158049185464E-6</v>
      </c>
      <c r="F101">
        <f t="shared" si="9"/>
        <v>8.6413583256580102E-6</v>
      </c>
      <c r="G101">
        <f t="shared" si="7"/>
        <v>9.2612128939187279</v>
      </c>
      <c r="H101">
        <f t="shared" si="8"/>
        <v>2.9396187381458177E-3</v>
      </c>
    </row>
    <row r="102" spans="2:8" x14ac:dyDescent="0.2">
      <c r="B102" s="38">
        <v>32294</v>
      </c>
      <c r="C102">
        <v>7.9959999999999996E-3</v>
      </c>
      <c r="D102">
        <f t="shared" si="5"/>
        <v>-1.9970044932601586E-3</v>
      </c>
      <c r="E102">
        <f t="shared" si="6"/>
        <v>3.9880269461012627E-6</v>
      </c>
      <c r="F102">
        <f t="shared" si="9"/>
        <v>8.7967363690190007E-6</v>
      </c>
      <c r="G102">
        <f t="shared" si="7"/>
        <v>9.576576199024851</v>
      </c>
      <c r="H102">
        <f t="shared" si="8"/>
        <v>2.9659292589370705E-3</v>
      </c>
    </row>
    <row r="103" spans="2:8" x14ac:dyDescent="0.2">
      <c r="B103" s="38">
        <v>32295</v>
      </c>
      <c r="C103">
        <v>7.9920000000000008E-3</v>
      </c>
      <c r="D103">
        <f t="shared" si="5"/>
        <v>-5.0025012506238074E-4</v>
      </c>
      <c r="E103">
        <f t="shared" si="6"/>
        <v>2.5025018762492757E-7</v>
      </c>
      <c r="F103">
        <f t="shared" si="9"/>
        <v>8.0745262683694312E-6</v>
      </c>
      <c r="G103">
        <f t="shared" si="7"/>
        <v>9.8734230138565202</v>
      </c>
      <c r="H103">
        <f t="shared" si="8"/>
        <v>2.8415710915564705E-3</v>
      </c>
    </row>
    <row r="104" spans="2:8" x14ac:dyDescent="0.2">
      <c r="B104" s="38">
        <v>32296</v>
      </c>
      <c r="C104">
        <v>7.9159999999999994E-3</v>
      </c>
      <c r="D104">
        <f t="shared" si="5"/>
        <v>-9.5095095095096855E-3</v>
      </c>
      <c r="E104">
        <f t="shared" si="6"/>
        <v>9.0430771111455139E-5</v>
      </c>
      <c r="F104">
        <f t="shared" si="9"/>
        <v>6.8994144621010795E-6</v>
      </c>
      <c r="G104">
        <f t="shared" si="7"/>
        <v>3.4926863811418158</v>
      </c>
      <c r="H104">
        <f t="shared" si="8"/>
        <v>2.6266736497138504E-3</v>
      </c>
    </row>
    <row r="105" spans="2:8" x14ac:dyDescent="0.2">
      <c r="B105" s="38">
        <v>32297</v>
      </c>
      <c r="C105">
        <v>7.9430000000000004E-3</v>
      </c>
      <c r="D105">
        <f t="shared" si="5"/>
        <v>3.410813542193151E-3</v>
      </c>
      <c r="E105">
        <f t="shared" si="6"/>
        <v>1.163364901960819E-5</v>
      </c>
      <c r="F105">
        <f t="shared" si="9"/>
        <v>1.9444815771985355E-5</v>
      </c>
      <c r="G105">
        <f t="shared" si="7"/>
        <v>8.7109077362457814</v>
      </c>
      <c r="H105">
        <f t="shared" si="8"/>
        <v>4.4096276228254641E-3</v>
      </c>
    </row>
    <row r="106" spans="2:8" x14ac:dyDescent="0.2">
      <c r="B106" s="38">
        <v>32300</v>
      </c>
      <c r="C106">
        <v>7.9179999999999997E-3</v>
      </c>
      <c r="D106">
        <f t="shared" si="5"/>
        <v>-3.1474254060179672E-3</v>
      </c>
      <c r="E106">
        <f t="shared" si="6"/>
        <v>9.9062866864473661E-6</v>
      </c>
      <c r="F106">
        <f t="shared" si="9"/>
        <v>1.8271672828571244E-5</v>
      </c>
      <c r="G106">
        <f t="shared" si="7"/>
        <v>8.8011983746126266</v>
      </c>
      <c r="H106">
        <f t="shared" si="8"/>
        <v>4.2745377327345286E-3</v>
      </c>
    </row>
    <row r="107" spans="2:8" x14ac:dyDescent="0.2">
      <c r="B107" s="38">
        <v>32301</v>
      </c>
      <c r="C107">
        <v>7.9550000000000003E-3</v>
      </c>
      <c r="D107">
        <f t="shared" si="5"/>
        <v>4.6728971962617548E-3</v>
      </c>
      <c r="E107">
        <f t="shared" si="6"/>
        <v>2.183596820683097E-5</v>
      </c>
      <c r="F107">
        <f t="shared" si="9"/>
        <v>1.7015292823806888E-5</v>
      </c>
      <c r="G107">
        <f t="shared" si="7"/>
        <v>8.5018638355434835</v>
      </c>
      <c r="H107">
        <f t="shared" si="8"/>
        <v>4.1249597360225095E-3</v>
      </c>
    </row>
    <row r="108" spans="2:8" x14ac:dyDescent="0.2">
      <c r="B108" s="38">
        <v>32302</v>
      </c>
      <c r="C108">
        <v>7.9869999999999993E-3</v>
      </c>
      <c r="D108">
        <f t="shared" si="5"/>
        <v>4.0226272784411113E-3</v>
      </c>
      <c r="E108">
        <f t="shared" si="6"/>
        <v>1.6181530221258541E-5</v>
      </c>
      <c r="F108">
        <f t="shared" si="9"/>
        <v>1.7739300067201576E-5</v>
      </c>
      <c r="G108">
        <f t="shared" si="7"/>
        <v>8.6457582791460794</v>
      </c>
      <c r="H108">
        <f t="shared" si="8"/>
        <v>4.2118048467612527E-3</v>
      </c>
    </row>
    <row r="109" spans="2:8" x14ac:dyDescent="0.2">
      <c r="B109" s="38">
        <v>32303</v>
      </c>
      <c r="C109">
        <v>7.9939999999999994E-3</v>
      </c>
      <c r="D109">
        <f t="shared" si="5"/>
        <v>8.7642418930763272E-4</v>
      </c>
      <c r="E109">
        <f t="shared" si="6"/>
        <v>7.6811935960354118E-7</v>
      </c>
      <c r="F109">
        <f t="shared" si="9"/>
        <v>1.7505341843012443E-5</v>
      </c>
      <c r="G109">
        <f t="shared" si="7"/>
        <v>9.0931878386285856</v>
      </c>
      <c r="H109">
        <f t="shared" si="8"/>
        <v>4.1839385563141873E-3</v>
      </c>
    </row>
    <row r="110" spans="2:8" x14ac:dyDescent="0.2">
      <c r="B110" s="38">
        <v>32304</v>
      </c>
      <c r="C110">
        <v>8.0160000000000006E-3</v>
      </c>
      <c r="D110">
        <f t="shared" si="5"/>
        <v>2.7520640480361755E-3</v>
      </c>
      <c r="E110">
        <f t="shared" si="6"/>
        <v>7.573856524493261E-6</v>
      </c>
      <c r="F110">
        <f t="shared" si="9"/>
        <v>1.4991613091441804E-5</v>
      </c>
      <c r="G110">
        <f t="shared" si="7"/>
        <v>9.0175394526246802</v>
      </c>
      <c r="H110">
        <f t="shared" si="8"/>
        <v>3.8719004495779336E-3</v>
      </c>
    </row>
    <row r="111" spans="2:8" x14ac:dyDescent="0.2">
      <c r="B111" s="38">
        <v>32307</v>
      </c>
      <c r="C111">
        <v>7.9909999999999998E-3</v>
      </c>
      <c r="D111">
        <f t="shared" si="5"/>
        <v>-3.1187624750499891E-3</v>
      </c>
      <c r="E111">
        <f t="shared" si="6"/>
        <v>9.7266793757799333E-6</v>
      </c>
      <c r="F111">
        <f t="shared" si="9"/>
        <v>1.3877555608309587E-5</v>
      </c>
      <c r="G111">
        <f t="shared" si="7"/>
        <v>8.9969142404205886</v>
      </c>
      <c r="H111">
        <f t="shared" si="8"/>
        <v>3.7252591330415642E-3</v>
      </c>
    </row>
    <row r="112" spans="2:8" x14ac:dyDescent="0.2">
      <c r="B112" s="38">
        <v>32308</v>
      </c>
      <c r="C112">
        <v>7.927E-3</v>
      </c>
      <c r="D112">
        <f t="shared" si="5"/>
        <v>-8.0090101364034324E-3</v>
      </c>
      <c r="E112">
        <f t="shared" si="6"/>
        <v>6.414424336501293E-5</v>
      </c>
      <c r="F112">
        <f t="shared" si="9"/>
        <v>1.3254144110956064E-5</v>
      </c>
      <c r="G112">
        <f t="shared" si="7"/>
        <v>6.9735425575407994</v>
      </c>
      <c r="H112">
        <f t="shared" si="8"/>
        <v>3.6406241375560953E-3</v>
      </c>
    </row>
    <row r="113" spans="2:8" x14ac:dyDescent="0.2">
      <c r="B113" s="38">
        <v>32309</v>
      </c>
      <c r="C113">
        <v>7.9290000000000003E-3</v>
      </c>
      <c r="D113">
        <f t="shared" si="5"/>
        <v>2.5230225810524354E-4</v>
      </c>
      <c r="E113">
        <f t="shared" si="6"/>
        <v>6.3656429445004937E-8</v>
      </c>
      <c r="F113">
        <f t="shared" si="9"/>
        <v>2.0897222632019719E-5</v>
      </c>
      <c r="G113">
        <f t="shared" si="7"/>
        <v>8.9364941463473606</v>
      </c>
      <c r="H113">
        <f t="shared" si="8"/>
        <v>4.5713480103815899E-3</v>
      </c>
    </row>
    <row r="114" spans="2:8" x14ac:dyDescent="0.2">
      <c r="B114" s="38">
        <v>32310</v>
      </c>
      <c r="C114">
        <v>7.9620000000000003E-3</v>
      </c>
      <c r="D114">
        <f t="shared" si="5"/>
        <v>4.16193719258419E-3</v>
      </c>
      <c r="E114">
        <f t="shared" si="6"/>
        <v>1.7321721195015568E-5</v>
      </c>
      <c r="F114">
        <f t="shared" si="9"/>
        <v>1.7768272508241707E-5</v>
      </c>
      <c r="G114">
        <f t="shared" si="7"/>
        <v>8.6127850424081807</v>
      </c>
      <c r="H114">
        <f t="shared" si="8"/>
        <v>4.2152428765424308E-3</v>
      </c>
    </row>
    <row r="115" spans="2:8" x14ac:dyDescent="0.2">
      <c r="B115" s="38">
        <v>32311</v>
      </c>
      <c r="C115">
        <v>7.9489999999999995E-3</v>
      </c>
      <c r="D115">
        <f t="shared" si="5"/>
        <v>-1.6327555890480855E-3</v>
      </c>
      <c r="E115">
        <f t="shared" si="6"/>
        <v>2.6658908135677609E-6</v>
      </c>
      <c r="F115">
        <f t="shared" si="9"/>
        <v>1.7701205892127782E-5</v>
      </c>
      <c r="G115">
        <f t="shared" si="7"/>
        <v>9.0286982050192517</v>
      </c>
      <c r="H115">
        <f t="shared" si="8"/>
        <v>4.2072801062120625E-3</v>
      </c>
    </row>
    <row r="116" spans="2:8" x14ac:dyDescent="0.2">
      <c r="B116" s="38">
        <v>32314</v>
      </c>
      <c r="C116">
        <v>7.9299999999999995E-3</v>
      </c>
      <c r="D116">
        <f t="shared" si="5"/>
        <v>-2.3902377657566889E-3</v>
      </c>
      <c r="E116">
        <f t="shared" si="6"/>
        <v>5.7132365768495278E-6</v>
      </c>
      <c r="F116">
        <f t="shared" si="9"/>
        <v>1.5443083085947449E-5</v>
      </c>
      <c r="G116">
        <f t="shared" si="7"/>
        <v>9.0554950838763464</v>
      </c>
      <c r="H116">
        <f t="shared" si="8"/>
        <v>3.9297688336526167E-3</v>
      </c>
    </row>
    <row r="117" spans="2:8" x14ac:dyDescent="0.2">
      <c r="B117" s="38">
        <v>32315</v>
      </c>
      <c r="C117">
        <v>7.9109999999999996E-3</v>
      </c>
      <c r="D117">
        <f t="shared" si="5"/>
        <v>-2.3959646910466483E-3</v>
      </c>
      <c r="E117">
        <f t="shared" si="6"/>
        <v>5.740646800742261E-6</v>
      </c>
      <c r="F117">
        <f t="shared" si="9"/>
        <v>1.3981777606944983E-5</v>
      </c>
      <c r="G117">
        <f t="shared" si="7"/>
        <v>9.1345883034733095</v>
      </c>
      <c r="H117">
        <f t="shared" si="8"/>
        <v>3.739221524187218E-3</v>
      </c>
    </row>
    <row r="118" spans="2:8" x14ac:dyDescent="0.2">
      <c r="B118" s="38">
        <v>32316</v>
      </c>
      <c r="C118">
        <v>7.7819999999999999E-3</v>
      </c>
      <c r="D118">
        <f t="shared" si="5"/>
        <v>-1.6306408797876346E-2</v>
      </c>
      <c r="E118">
        <f t="shared" si="6"/>
        <v>2.6589896788345912E-4</v>
      </c>
      <c r="F118">
        <f t="shared" si="9"/>
        <v>1.2744059253523954E-5</v>
      </c>
      <c r="G118">
        <f t="shared" si="7"/>
        <v>-0.99970305769098466</v>
      </c>
      <c r="H118">
        <f t="shared" si="8"/>
        <v>3.5698822464507083E-3</v>
      </c>
    </row>
    <row r="119" spans="2:8" x14ac:dyDescent="0.2">
      <c r="B119" s="38">
        <v>32317</v>
      </c>
      <c r="C119">
        <v>7.7790000000000003E-3</v>
      </c>
      <c r="D119">
        <f t="shared" si="5"/>
        <v>-3.8550501156509005E-4</v>
      </c>
      <c r="E119">
        <f t="shared" si="6"/>
        <v>1.4861411394180021E-7</v>
      </c>
      <c r="F119">
        <f t="shared" si="9"/>
        <v>5.076487023665531E-5</v>
      </c>
      <c r="G119">
        <f t="shared" si="7"/>
        <v>8.0489651573928711</v>
      </c>
      <c r="H119">
        <f t="shared" si="8"/>
        <v>7.1249470339543796E-3</v>
      </c>
    </row>
    <row r="120" spans="2:8" x14ac:dyDescent="0.2">
      <c r="B120" s="38">
        <v>32318</v>
      </c>
      <c r="C120">
        <v>7.6930000000000002E-3</v>
      </c>
      <c r="D120">
        <f t="shared" si="5"/>
        <v>-1.1055405579123299E-2</v>
      </c>
      <c r="E120">
        <f t="shared" si="6"/>
        <v>1.2222199251891056E-4</v>
      </c>
      <c r="F120">
        <f t="shared" si="9"/>
        <v>4.3162919647861191E-5</v>
      </c>
      <c r="G120">
        <f t="shared" si="7"/>
        <v>6.7968300530207388</v>
      </c>
      <c r="H120">
        <f t="shared" si="8"/>
        <v>6.5698492865408405E-3</v>
      </c>
    </row>
    <row r="121" spans="2:8" x14ac:dyDescent="0.2">
      <c r="B121" s="38">
        <v>32321</v>
      </c>
      <c r="C121">
        <v>7.6519999999999999E-3</v>
      </c>
      <c r="D121">
        <f t="shared" si="5"/>
        <v>-5.3295203431691458E-3</v>
      </c>
      <c r="E121">
        <f t="shared" si="6"/>
        <v>2.8403787088253771E-5</v>
      </c>
      <c r="F121">
        <f t="shared" si="9"/>
        <v>5.5036637927311269E-5</v>
      </c>
      <c r="G121">
        <f t="shared" si="7"/>
        <v>7.7115900324389974</v>
      </c>
      <c r="H121">
        <f t="shared" si="8"/>
        <v>7.4186682044226288E-3</v>
      </c>
    </row>
    <row r="122" spans="2:8" x14ac:dyDescent="0.2">
      <c r="B122" s="38">
        <v>32322</v>
      </c>
      <c r="C122">
        <v>7.6660000000000001E-3</v>
      </c>
      <c r="D122">
        <f t="shared" si="5"/>
        <v>1.8295870360690177E-3</v>
      </c>
      <c r="E122">
        <f t="shared" si="6"/>
        <v>3.347388722551813E-6</v>
      </c>
      <c r="F122">
        <f t="shared" si="9"/>
        <v>5.1036705264840286E-5</v>
      </c>
      <c r="G122">
        <f t="shared" si="7"/>
        <v>8.0122944722852587</v>
      </c>
      <c r="H122">
        <f t="shared" si="8"/>
        <v>7.1439978488826751E-3</v>
      </c>
    </row>
    <row r="123" spans="2:8" x14ac:dyDescent="0.2">
      <c r="B123" s="38">
        <v>32323</v>
      </c>
      <c r="C123">
        <v>7.522E-3</v>
      </c>
      <c r="D123">
        <f t="shared" si="5"/>
        <v>-1.8784242108009396E-2</v>
      </c>
      <c r="E123">
        <f t="shared" si="6"/>
        <v>3.5284775157231327E-4</v>
      </c>
      <c r="F123">
        <f t="shared" si="9"/>
        <v>4.3874345664617772E-5</v>
      </c>
      <c r="G123">
        <f t="shared" si="7"/>
        <v>4.175186756093618</v>
      </c>
      <c r="H123">
        <f t="shared" si="8"/>
        <v>6.6237712569666663E-3</v>
      </c>
    </row>
    <row r="124" spans="2:8" x14ac:dyDescent="0.2">
      <c r="B124" s="38">
        <v>32324</v>
      </c>
      <c r="C124">
        <v>7.4770000000000001E-3</v>
      </c>
      <c r="D124">
        <f t="shared" si="5"/>
        <v>-5.982451475671351E-3</v>
      </c>
      <c r="E124">
        <f t="shared" si="6"/>
        <v>3.5789725658762327E-5</v>
      </c>
      <c r="F124">
        <f t="shared" si="9"/>
        <v>9.0278421052321703E-5</v>
      </c>
      <c r="G124">
        <f t="shared" si="7"/>
        <v>7.2765164225840611</v>
      </c>
      <c r="H124">
        <f t="shared" si="8"/>
        <v>9.5014957271116907E-3</v>
      </c>
    </row>
    <row r="125" spans="2:8" x14ac:dyDescent="0.2">
      <c r="B125" s="38">
        <v>32325</v>
      </c>
      <c r="C125">
        <v>7.463E-3</v>
      </c>
      <c r="D125">
        <f t="shared" si="5"/>
        <v>-1.8724087200749128E-3</v>
      </c>
      <c r="E125">
        <f t="shared" si="6"/>
        <v>3.505914415012573E-6</v>
      </c>
      <c r="F125">
        <f t="shared" si="9"/>
        <v>8.2094876836300267E-5</v>
      </c>
      <c r="G125">
        <f t="shared" si="7"/>
        <v>7.5484050575819222</v>
      </c>
      <c r="H125">
        <f t="shared" si="8"/>
        <v>9.0606223205859475E-3</v>
      </c>
    </row>
    <row r="126" spans="2:8" x14ac:dyDescent="0.2">
      <c r="B126" s="38">
        <v>32328</v>
      </c>
      <c r="C126">
        <v>7.4000000000000003E-3</v>
      </c>
      <c r="D126">
        <f t="shared" si="5"/>
        <v>-8.4416454508910201E-3</v>
      </c>
      <c r="E126">
        <f t="shared" si="6"/>
        <v>7.1261377918549056E-5</v>
      </c>
      <c r="F126">
        <f t="shared" si="9"/>
        <v>7.0291763470846597E-5</v>
      </c>
      <c r="G126">
        <f t="shared" si="7"/>
        <v>7.2180817920260338</v>
      </c>
      <c r="H126">
        <f t="shared" si="8"/>
        <v>8.3840183367432236E-3</v>
      </c>
    </row>
    <row r="127" spans="2:8" x14ac:dyDescent="0.2">
      <c r="B127" s="38">
        <v>32329</v>
      </c>
      <c r="C127">
        <v>7.4359999999999999E-3</v>
      </c>
      <c r="D127">
        <f t="shared" si="5"/>
        <v>4.8648648648648074E-3</v>
      </c>
      <c r="E127">
        <f t="shared" si="6"/>
        <v>2.366691015339608E-5</v>
      </c>
      <c r="F127">
        <f t="shared" si="9"/>
        <v>7.0437387854912944E-5</v>
      </c>
      <c r="G127">
        <f t="shared" si="7"/>
        <v>7.5549096621775806</v>
      </c>
      <c r="H127">
        <f t="shared" si="8"/>
        <v>8.392698484689709E-3</v>
      </c>
    </row>
    <row r="128" spans="2:8" x14ac:dyDescent="0.2">
      <c r="B128" s="38">
        <v>32330</v>
      </c>
      <c r="C128">
        <v>7.4910000000000003E-3</v>
      </c>
      <c r="D128">
        <f t="shared" si="5"/>
        <v>7.3964497041420609E-3</v>
      </c>
      <c r="E128">
        <f t="shared" si="6"/>
        <v>5.4707468225903182E-5</v>
      </c>
      <c r="F128">
        <f t="shared" si="9"/>
        <v>6.3413026755600418E-5</v>
      </c>
      <c r="G128">
        <f t="shared" si="7"/>
        <v>7.3966059024847146</v>
      </c>
      <c r="H128">
        <f t="shared" si="8"/>
        <v>7.9632296686457816E-3</v>
      </c>
    </row>
    <row r="129" spans="2:8" x14ac:dyDescent="0.2">
      <c r="B129" s="38">
        <v>32331</v>
      </c>
      <c r="C129">
        <v>7.5839999999999996E-3</v>
      </c>
      <c r="D129">
        <f t="shared" si="5"/>
        <v>1.2414897877452855E-2</v>
      </c>
      <c r="E129">
        <f t="shared" si="6"/>
        <v>1.541296893075834E-4</v>
      </c>
      <c r="F129">
        <f t="shared" si="9"/>
        <v>6.2105556965061788E-5</v>
      </c>
      <c r="G129">
        <f t="shared" si="7"/>
        <v>6.6079292754663044</v>
      </c>
      <c r="H129">
        <f t="shared" si="8"/>
        <v>7.8807078974583115E-3</v>
      </c>
    </row>
    <row r="130" spans="2:8" x14ac:dyDescent="0.2">
      <c r="B130" s="38">
        <v>32332</v>
      </c>
      <c r="C130">
        <v>7.5100000000000002E-3</v>
      </c>
      <c r="D130">
        <f t="shared" si="5"/>
        <v>-9.7573839662446482E-3</v>
      </c>
      <c r="E130">
        <f t="shared" si="6"/>
        <v>9.5206541864728146E-5</v>
      </c>
      <c r="F130">
        <f t="shared" si="9"/>
        <v>7.5926470652326348E-5</v>
      </c>
      <c r="G130">
        <f t="shared" si="7"/>
        <v>7.0209026992954087</v>
      </c>
      <c r="H130">
        <f t="shared" si="8"/>
        <v>8.7135796692476702E-3</v>
      </c>
    </row>
    <row r="131" spans="2:8" x14ac:dyDescent="0.2">
      <c r="B131" s="38">
        <v>32335</v>
      </c>
      <c r="C131">
        <v>7.5300000000000002E-3</v>
      </c>
      <c r="D131">
        <f t="shared" si="5"/>
        <v>2.6631158455392881E-3</v>
      </c>
      <c r="E131">
        <f t="shared" si="6"/>
        <v>7.0921860067624371E-6</v>
      </c>
      <c r="F131">
        <f t="shared" si="9"/>
        <v>7.8822104583642336E-5</v>
      </c>
      <c r="G131">
        <f t="shared" si="7"/>
        <v>7.5654514587282051</v>
      </c>
      <c r="H131">
        <f t="shared" si="8"/>
        <v>8.8781813781676228E-3</v>
      </c>
    </row>
    <row r="132" spans="2:8" x14ac:dyDescent="0.2">
      <c r="B132" s="38">
        <v>32336</v>
      </c>
      <c r="C132">
        <v>7.541E-3</v>
      </c>
      <c r="D132">
        <f t="shared" ref="D132:D195" si="10">(C132-C131)/C131</f>
        <v>1.4608233731739342E-3</v>
      </c>
      <c r="E132">
        <f t="shared" ref="E132:E195" si="11">D132^2</f>
        <v>2.1340049276112715E-6</v>
      </c>
      <c r="F132">
        <f t="shared" si="9"/>
        <v>6.8049136795632153E-5</v>
      </c>
      <c r="G132">
        <f t="shared" si="7"/>
        <v>7.7417235649716947</v>
      </c>
      <c r="H132">
        <f t="shared" si="8"/>
        <v>8.2491900690693353E-3</v>
      </c>
    </row>
    <row r="133" spans="2:8" x14ac:dyDescent="0.2">
      <c r="B133" s="38">
        <v>32337</v>
      </c>
      <c r="C133">
        <v>7.5240000000000003E-3</v>
      </c>
      <c r="D133">
        <f t="shared" si="10"/>
        <v>-2.254342925341421E-3</v>
      </c>
      <c r="E133">
        <f t="shared" si="11"/>
        <v>5.082062025036916E-6</v>
      </c>
      <c r="F133">
        <f t="shared" si="9"/>
        <v>5.8149479770432158E-5</v>
      </c>
      <c r="G133">
        <f t="shared" ref="G133:G196" si="12">-LN(2*PI()*F133)-0.5*E133/F133</f>
        <v>7.8709183002299836</v>
      </c>
      <c r="H133">
        <f t="shared" ref="H133:H196" si="13">SQRT(F133)</f>
        <v>7.6255806185779821E-3</v>
      </c>
    </row>
    <row r="134" spans="2:8" x14ac:dyDescent="0.2">
      <c r="B134" s="38">
        <v>32338</v>
      </c>
      <c r="C134">
        <v>7.5160000000000001E-3</v>
      </c>
      <c r="D134">
        <f t="shared" si="10"/>
        <v>-1.0632642211589839E-3</v>
      </c>
      <c r="E134">
        <f t="shared" si="11"/>
        <v>1.1305308039968206E-6</v>
      </c>
      <c r="F134">
        <f t="shared" ref="F134:F197" si="14">$K$1*F133+(1-$K$1)*E133</f>
        <v>5.0179394298338895E-5</v>
      </c>
      <c r="G134">
        <f t="shared" si="12"/>
        <v>8.0507641303726345</v>
      </c>
      <c r="H134">
        <f t="shared" si="13"/>
        <v>7.0837415465514336E-3</v>
      </c>
    </row>
    <row r="135" spans="2:8" x14ac:dyDescent="0.2">
      <c r="B135" s="38">
        <v>32339</v>
      </c>
      <c r="C135">
        <v>7.4070000000000004E-3</v>
      </c>
      <c r="D135">
        <f t="shared" si="10"/>
        <v>-1.4502394890899377E-2</v>
      </c>
      <c r="E135">
        <f t="shared" si="11"/>
        <v>2.1031945757158434E-4</v>
      </c>
      <c r="F135">
        <f t="shared" si="14"/>
        <v>4.2812847159480562E-5</v>
      </c>
      <c r="G135">
        <f t="shared" si="12"/>
        <v>5.7645295483106622</v>
      </c>
      <c r="H135">
        <f t="shared" si="13"/>
        <v>6.5431526926612799E-3</v>
      </c>
    </row>
    <row r="136" spans="2:8" x14ac:dyDescent="0.2">
      <c r="B136" s="38">
        <v>32342</v>
      </c>
      <c r="C136">
        <v>7.4110000000000001E-3</v>
      </c>
      <c r="D136">
        <f t="shared" si="10"/>
        <v>5.4002970163354437E-4</v>
      </c>
      <c r="E136">
        <f t="shared" si="11"/>
        <v>2.9163207864641493E-7</v>
      </c>
      <c r="F136">
        <f t="shared" si="14"/>
        <v>6.7970317766592189E-5</v>
      </c>
      <c r="G136">
        <f t="shared" si="12"/>
        <v>7.7564170951607618</v>
      </c>
      <c r="H136">
        <f t="shared" si="13"/>
        <v>8.2444113050351986E-3</v>
      </c>
    </row>
    <row r="137" spans="2:8" x14ac:dyDescent="0.2">
      <c r="B137" s="38">
        <v>32343</v>
      </c>
      <c r="C137">
        <v>7.4710000000000002E-3</v>
      </c>
      <c r="D137">
        <f t="shared" si="10"/>
        <v>8.0960734043988881E-3</v>
      </c>
      <c r="E137">
        <f t="shared" si="11"/>
        <v>6.5546404569414996E-5</v>
      </c>
      <c r="F137">
        <f t="shared" si="14"/>
        <v>5.7805796248703412E-5</v>
      </c>
      <c r="G137">
        <f t="shared" si="12"/>
        <v>7.3535908743725349</v>
      </c>
      <c r="H137">
        <f t="shared" si="13"/>
        <v>7.6030123141228312E-3</v>
      </c>
    </row>
    <row r="138" spans="2:8" x14ac:dyDescent="0.2">
      <c r="B138" s="38">
        <v>32344</v>
      </c>
      <c r="C138">
        <v>7.5079999999999999E-3</v>
      </c>
      <c r="D138">
        <f t="shared" si="10"/>
        <v>4.9524829340114717E-3</v>
      </c>
      <c r="E138">
        <f t="shared" si="11"/>
        <v>2.4527087211674874E-5</v>
      </c>
      <c r="F138">
        <f t="shared" si="14"/>
        <v>5.8968342167520441E-5</v>
      </c>
      <c r="G138">
        <f t="shared" si="12"/>
        <v>7.6926645035589196</v>
      </c>
      <c r="H138">
        <f t="shared" si="13"/>
        <v>7.6790847219913158E-3</v>
      </c>
    </row>
    <row r="139" spans="2:8" x14ac:dyDescent="0.2">
      <c r="B139" s="38">
        <v>32345</v>
      </c>
      <c r="C139">
        <v>7.5370000000000003E-3</v>
      </c>
      <c r="D139">
        <f t="shared" si="10"/>
        <v>3.8625466169419794E-3</v>
      </c>
      <c r="E139">
        <f t="shared" si="11"/>
        <v>1.491926636804993E-5</v>
      </c>
      <c r="F139">
        <f t="shared" si="14"/>
        <v>5.379568147614803E-5</v>
      </c>
      <c r="G139">
        <f t="shared" si="12"/>
        <v>7.8537742749565957</v>
      </c>
      <c r="H139">
        <f t="shared" si="13"/>
        <v>7.3345539384578823E-3</v>
      </c>
    </row>
    <row r="140" spans="2:8" x14ac:dyDescent="0.2">
      <c r="B140" s="38">
        <v>32346</v>
      </c>
      <c r="C140">
        <v>7.6480000000000003E-3</v>
      </c>
      <c r="D140">
        <f t="shared" si="10"/>
        <v>1.4727345097518904E-2</v>
      </c>
      <c r="E140">
        <f t="shared" si="11"/>
        <v>2.1689469362141408E-4</v>
      </c>
      <c r="F140">
        <f t="shared" si="14"/>
        <v>4.7956913274787683E-5</v>
      </c>
      <c r="G140">
        <f t="shared" si="12"/>
        <v>5.8459809205492119</v>
      </c>
      <c r="H140">
        <f t="shared" si="13"/>
        <v>6.9250930156054711E-3</v>
      </c>
    </row>
    <row r="141" spans="2:8" x14ac:dyDescent="0.2">
      <c r="B141" s="38">
        <v>32349</v>
      </c>
      <c r="C141">
        <v>7.5820000000000002E-3</v>
      </c>
      <c r="D141">
        <f t="shared" si="10"/>
        <v>-8.6297071129707217E-3</v>
      </c>
      <c r="E141">
        <f t="shared" si="11"/>
        <v>7.4471844855657465E-5</v>
      </c>
      <c r="F141">
        <f t="shared" si="14"/>
        <v>7.3329328327810756E-5</v>
      </c>
      <c r="G141">
        <f t="shared" si="12"/>
        <v>7.1748825381988031</v>
      </c>
      <c r="H141">
        <f t="shared" si="13"/>
        <v>8.5632545406411197E-3</v>
      </c>
    </row>
    <row r="142" spans="2:8" x14ac:dyDescent="0.2">
      <c r="B142" s="38">
        <v>32350</v>
      </c>
      <c r="C142">
        <v>7.5529999999999998E-3</v>
      </c>
      <c r="D142">
        <f t="shared" si="10"/>
        <v>-3.8248483249802663E-3</v>
      </c>
      <c r="E142">
        <f t="shared" si="11"/>
        <v>1.4629464709104348E-5</v>
      </c>
      <c r="F142">
        <f t="shared" si="14"/>
        <v>7.3500920516899465E-5</v>
      </c>
      <c r="G142">
        <f t="shared" si="12"/>
        <v>7.58081663966487</v>
      </c>
      <c r="H142">
        <f t="shared" si="13"/>
        <v>8.5732677852088275E-3</v>
      </c>
    </row>
    <row r="143" spans="2:8" x14ac:dyDescent="0.2">
      <c r="B143" s="38">
        <v>32351</v>
      </c>
      <c r="C143">
        <v>7.5900000000000004E-3</v>
      </c>
      <c r="D143">
        <f t="shared" si="10"/>
        <v>4.8987157420893124E-3</v>
      </c>
      <c r="E143">
        <f t="shared" si="11"/>
        <v>2.3997415921793643E-5</v>
      </c>
      <c r="F143">
        <f t="shared" si="14"/>
        <v>6.4659138598927723E-5</v>
      </c>
      <c r="G143">
        <f t="shared" si="12"/>
        <v>7.6229354083528138</v>
      </c>
      <c r="H143">
        <f t="shared" si="13"/>
        <v>8.0410906349156226E-3</v>
      </c>
    </row>
    <row r="144" spans="2:8" x14ac:dyDescent="0.2">
      <c r="B144" s="38">
        <v>32352</v>
      </c>
      <c r="C144">
        <v>7.5709999999999996E-3</v>
      </c>
      <c r="D144">
        <f t="shared" si="10"/>
        <v>-2.5032938076417371E-3</v>
      </c>
      <c r="E144">
        <f t="shared" si="11"/>
        <v>6.2664798873774663E-6</v>
      </c>
      <c r="F144">
        <f t="shared" si="14"/>
        <v>5.8552238754391154E-5</v>
      </c>
      <c r="G144">
        <f t="shared" si="12"/>
        <v>7.8542022929656872</v>
      </c>
      <c r="H144">
        <f t="shared" si="13"/>
        <v>7.6519434625715284E-3</v>
      </c>
    </row>
    <row r="145" spans="2:8" x14ac:dyDescent="0.2">
      <c r="B145" s="38">
        <v>32353</v>
      </c>
      <c r="C145">
        <v>7.5329999999999998E-3</v>
      </c>
      <c r="D145">
        <f t="shared" si="10"/>
        <v>-5.0191520274732318E-3</v>
      </c>
      <c r="E145">
        <f t="shared" si="11"/>
        <v>2.5191887074888652E-5</v>
      </c>
      <c r="F145">
        <f t="shared" si="14"/>
        <v>5.0699549009005585E-5</v>
      </c>
      <c r="G145">
        <f t="shared" si="12"/>
        <v>7.8032735653767364</v>
      </c>
      <c r="H145">
        <f t="shared" si="13"/>
        <v>7.1203615785299544E-3</v>
      </c>
    </row>
    <row r="146" spans="2:8" x14ac:dyDescent="0.2">
      <c r="B146" s="38">
        <v>32356</v>
      </c>
      <c r="C146">
        <v>7.5430000000000002E-3</v>
      </c>
      <c r="D146">
        <f t="shared" si="10"/>
        <v>1.3274923669189514E-3</v>
      </c>
      <c r="E146">
        <f t="shared" si="11"/>
        <v>1.7622359842280798E-6</v>
      </c>
      <c r="F146">
        <f t="shared" si="14"/>
        <v>4.6868606135856038E-5</v>
      </c>
      <c r="G146">
        <f t="shared" si="12"/>
        <v>8.1114856708398886</v>
      </c>
      <c r="H146">
        <f t="shared" si="13"/>
        <v>6.8460650110743204E-3</v>
      </c>
    </row>
    <row r="147" spans="2:8" x14ac:dyDescent="0.2">
      <c r="B147" s="38">
        <v>32357</v>
      </c>
      <c r="C147">
        <v>7.5389999999999997E-3</v>
      </c>
      <c r="D147">
        <f t="shared" si="10"/>
        <v>-5.302929868753189E-4</v>
      </c>
      <c r="E147">
        <f t="shared" si="11"/>
        <v>2.8121065192914712E-7</v>
      </c>
      <c r="F147">
        <f t="shared" si="14"/>
        <v>4.0094173900069596E-5</v>
      </c>
      <c r="G147">
        <f t="shared" si="12"/>
        <v>8.2828955803303703</v>
      </c>
      <c r="H147">
        <f t="shared" si="13"/>
        <v>6.3319960439082393E-3</v>
      </c>
    </row>
    <row r="148" spans="2:8" x14ac:dyDescent="0.2">
      <c r="B148" s="38">
        <v>32358</v>
      </c>
      <c r="C148">
        <v>7.5259999999999997E-3</v>
      </c>
      <c r="D148">
        <f t="shared" si="10"/>
        <v>-1.7243666268735895E-3</v>
      </c>
      <c r="E148">
        <f t="shared" si="11"/>
        <v>2.9734402638754007E-6</v>
      </c>
      <c r="F148">
        <f t="shared" si="14"/>
        <v>3.4114747474849932E-5</v>
      </c>
      <c r="G148">
        <f t="shared" si="12"/>
        <v>8.4043237399920745</v>
      </c>
      <c r="H148">
        <f t="shared" si="13"/>
        <v>5.8407831217097876E-3</v>
      </c>
    </row>
    <row r="149" spans="2:8" x14ac:dyDescent="0.2">
      <c r="B149" s="38">
        <v>32359</v>
      </c>
      <c r="C149">
        <v>7.5240000000000003E-3</v>
      </c>
      <c r="D149">
        <f t="shared" si="10"/>
        <v>-2.6574541589149589E-4</v>
      </c>
      <c r="E149">
        <f t="shared" si="11"/>
        <v>7.0620626067344123E-8</v>
      </c>
      <c r="F149">
        <f t="shared" si="14"/>
        <v>2.9437699095089306E-5</v>
      </c>
      <c r="G149">
        <f t="shared" si="12"/>
        <v>8.5941578635188769</v>
      </c>
      <c r="H149">
        <f t="shared" si="13"/>
        <v>5.4256519511565893E-3</v>
      </c>
    </row>
    <row r="150" spans="2:8" x14ac:dyDescent="0.2">
      <c r="B150" s="38">
        <v>32360</v>
      </c>
      <c r="C150">
        <v>7.4929999999999997E-3</v>
      </c>
      <c r="D150">
        <f t="shared" si="10"/>
        <v>-4.1201488569910481E-3</v>
      </c>
      <c r="E150">
        <f t="shared" si="11"/>
        <v>1.6975626603764639E-5</v>
      </c>
      <c r="F150">
        <f t="shared" si="14"/>
        <v>2.502711845242963E-5</v>
      </c>
      <c r="G150">
        <f t="shared" si="12"/>
        <v>8.4185288675386865</v>
      </c>
      <c r="H150">
        <f t="shared" si="13"/>
        <v>5.0027111102310942E-3</v>
      </c>
    </row>
    <row r="151" spans="2:8" x14ac:dyDescent="0.2">
      <c r="B151" s="38">
        <v>32363</v>
      </c>
      <c r="C151">
        <v>7.4790000000000004E-3</v>
      </c>
      <c r="D151">
        <f t="shared" si="10"/>
        <v>-1.8684105164819508E-3</v>
      </c>
      <c r="E151">
        <f t="shared" si="11"/>
        <v>3.49095785810035E-6</v>
      </c>
      <c r="F151">
        <f t="shared" si="14"/>
        <v>2.3817881580954188E-5</v>
      </c>
      <c r="G151">
        <f t="shared" si="12"/>
        <v>8.7339124757870259</v>
      </c>
      <c r="H151">
        <f t="shared" si="13"/>
        <v>4.8803567063232366E-3</v>
      </c>
    </row>
    <row r="152" spans="2:8" x14ac:dyDescent="0.2">
      <c r="B152" s="38">
        <v>32364</v>
      </c>
      <c r="C152">
        <v>7.4209999999999996E-3</v>
      </c>
      <c r="D152">
        <f t="shared" si="10"/>
        <v>-7.7550474662389027E-3</v>
      </c>
      <c r="E152">
        <f t="shared" si="11"/>
        <v>6.0140761203618425E-5</v>
      </c>
      <c r="F152">
        <f t="shared" si="14"/>
        <v>2.0765023041027909E-5</v>
      </c>
      <c r="G152">
        <f t="shared" si="12"/>
        <v>7.4962369825675292</v>
      </c>
      <c r="H152">
        <f t="shared" si="13"/>
        <v>4.5568654841928249E-3</v>
      </c>
    </row>
    <row r="153" spans="2:8" x14ac:dyDescent="0.2">
      <c r="B153" s="38">
        <v>32365</v>
      </c>
      <c r="C153">
        <v>7.4279999999999997E-3</v>
      </c>
      <c r="D153">
        <f t="shared" si="10"/>
        <v>9.4326910119930767E-4</v>
      </c>
      <c r="E153">
        <f t="shared" si="11"/>
        <v>8.8975659727734975E-7</v>
      </c>
      <c r="F153">
        <f t="shared" si="14"/>
        <v>2.6678783536936763E-5</v>
      </c>
      <c r="G153">
        <f t="shared" si="12"/>
        <v>8.6770895069092653</v>
      </c>
      <c r="H153">
        <f t="shared" si="13"/>
        <v>5.1651508726209307E-3</v>
      </c>
    </row>
    <row r="154" spans="2:8" x14ac:dyDescent="0.2">
      <c r="B154" s="38">
        <v>32366</v>
      </c>
      <c r="C154">
        <v>7.4599999999999996E-3</v>
      </c>
      <c r="D154">
        <f t="shared" si="10"/>
        <v>4.3080236941303056E-3</v>
      </c>
      <c r="E154">
        <f t="shared" si="11"/>
        <v>1.8559068149188125E-5</v>
      </c>
      <c r="F154">
        <f t="shared" si="14"/>
        <v>2.2805583036823183E-5</v>
      </c>
      <c r="G154">
        <f t="shared" si="12"/>
        <v>8.4437306439979221</v>
      </c>
      <c r="H154">
        <f t="shared" si="13"/>
        <v>4.7755191379391607E-3</v>
      </c>
    </row>
    <row r="155" spans="2:8" x14ac:dyDescent="0.2">
      <c r="B155" s="38">
        <v>32367</v>
      </c>
      <c r="C155">
        <v>7.5300000000000002E-3</v>
      </c>
      <c r="D155">
        <f t="shared" si="10"/>
        <v>9.3833780160858735E-3</v>
      </c>
      <c r="E155">
        <f t="shared" si="11"/>
        <v>8.8047782992763663E-5</v>
      </c>
      <c r="F155">
        <f t="shared" si="14"/>
        <v>2.2167807768100882E-5</v>
      </c>
      <c r="G155">
        <f t="shared" si="12"/>
        <v>6.8930543703764391</v>
      </c>
      <c r="H155">
        <f t="shared" si="13"/>
        <v>4.708270146040994E-3</v>
      </c>
    </row>
    <row r="156" spans="2:8" x14ac:dyDescent="0.2">
      <c r="B156" s="38">
        <v>32370</v>
      </c>
      <c r="C156">
        <v>7.5129999999999997E-3</v>
      </c>
      <c r="D156">
        <f t="shared" si="10"/>
        <v>-2.2576361221780241E-3</v>
      </c>
      <c r="E156">
        <f t="shared" si="11"/>
        <v>5.096920860163026E-6</v>
      </c>
      <c r="F156">
        <f t="shared" si="14"/>
        <v>3.2062184689908236E-5</v>
      </c>
      <c r="G156">
        <f t="shared" si="12"/>
        <v>8.4304712752644342</v>
      </c>
      <c r="H156">
        <f t="shared" si="13"/>
        <v>5.6623479838233395E-3</v>
      </c>
    </row>
    <row r="157" spans="2:8" x14ac:dyDescent="0.2">
      <c r="B157" s="38">
        <v>32371</v>
      </c>
      <c r="C157">
        <v>7.561E-3</v>
      </c>
      <c r="D157">
        <f t="shared" si="10"/>
        <v>6.3889258618395183E-3</v>
      </c>
      <c r="E157">
        <f t="shared" si="11"/>
        <v>4.0818373668081829E-5</v>
      </c>
      <c r="F157">
        <f t="shared" si="14"/>
        <v>2.801232760939742E-5</v>
      </c>
      <c r="G157">
        <f t="shared" si="12"/>
        <v>7.9164100493742877</v>
      </c>
      <c r="H157">
        <f t="shared" si="13"/>
        <v>5.2926673435421409E-3</v>
      </c>
    </row>
    <row r="158" spans="2:8" x14ac:dyDescent="0.2">
      <c r="B158" s="38">
        <v>32372</v>
      </c>
      <c r="C158">
        <v>7.4710000000000002E-3</v>
      </c>
      <c r="D158">
        <f t="shared" si="10"/>
        <v>-1.1903187409072848E-2</v>
      </c>
      <c r="E158">
        <f t="shared" si="11"/>
        <v>1.4168587049551037E-4</v>
      </c>
      <c r="F158">
        <f t="shared" si="14"/>
        <v>2.9935641122351121E-5</v>
      </c>
      <c r="G158">
        <f t="shared" si="12"/>
        <v>6.2120756752970205</v>
      </c>
      <c r="H158">
        <f t="shared" si="13"/>
        <v>5.4713472858475293E-3</v>
      </c>
    </row>
    <row r="159" spans="2:8" x14ac:dyDescent="0.2">
      <c r="B159" s="38">
        <v>32373</v>
      </c>
      <c r="C159">
        <v>7.509E-3</v>
      </c>
      <c r="D159">
        <f t="shared" si="10"/>
        <v>5.0863338241199088E-3</v>
      </c>
      <c r="E159">
        <f t="shared" si="11"/>
        <v>2.5870791770386256E-5</v>
      </c>
      <c r="F159">
        <f t="shared" si="14"/>
        <v>4.671917643404226E-5</v>
      </c>
      <c r="G159">
        <f t="shared" si="12"/>
        <v>7.8566032691046805</v>
      </c>
      <c r="H159">
        <f t="shared" si="13"/>
        <v>6.8351427515482262E-3</v>
      </c>
    </row>
    <row r="160" spans="2:8" x14ac:dyDescent="0.2">
      <c r="B160" s="38">
        <v>32374</v>
      </c>
      <c r="C160">
        <v>7.509E-3</v>
      </c>
      <c r="D160">
        <f t="shared" si="10"/>
        <v>0</v>
      </c>
      <c r="E160">
        <f t="shared" si="11"/>
        <v>0</v>
      </c>
      <c r="F160">
        <f t="shared" si="14"/>
        <v>4.3588000756310423E-5</v>
      </c>
      <c r="G160">
        <f t="shared" si="12"/>
        <v>8.2028515910889439</v>
      </c>
      <c r="H160">
        <f t="shared" si="13"/>
        <v>6.6021209286342541E-3</v>
      </c>
    </row>
    <row r="161" spans="2:8" x14ac:dyDescent="0.2">
      <c r="B161" s="38">
        <v>32377</v>
      </c>
      <c r="C161">
        <v>7.4679999999999998E-3</v>
      </c>
      <c r="D161">
        <f t="shared" si="10"/>
        <v>-5.4601145292316206E-3</v>
      </c>
      <c r="E161">
        <f t="shared" si="11"/>
        <v>2.9812850672326243E-5</v>
      </c>
      <c r="F161">
        <f t="shared" si="14"/>
        <v>3.7041609272703625E-5</v>
      </c>
      <c r="G161">
        <f t="shared" si="12"/>
        <v>7.963167831121857</v>
      </c>
      <c r="H161">
        <f t="shared" si="13"/>
        <v>6.0861818304010296E-3</v>
      </c>
    </row>
    <row r="162" spans="2:8" x14ac:dyDescent="0.2">
      <c r="B162" s="38">
        <v>32378</v>
      </c>
      <c r="C162">
        <v>7.4809999999999998E-3</v>
      </c>
      <c r="D162">
        <f t="shared" si="10"/>
        <v>1.7407605784681296E-3</v>
      </c>
      <c r="E162">
        <f t="shared" si="11"/>
        <v>3.0302473915486972E-6</v>
      </c>
      <c r="F162">
        <f t="shared" si="14"/>
        <v>3.5955937002412377E-5</v>
      </c>
      <c r="G162">
        <f t="shared" si="12"/>
        <v>8.3532009294311145</v>
      </c>
      <c r="H162">
        <f t="shared" si="13"/>
        <v>5.9963269592653448E-3</v>
      </c>
    </row>
    <row r="163" spans="2:8" x14ac:dyDescent="0.2">
      <c r="B163" s="38">
        <v>32379</v>
      </c>
      <c r="C163">
        <v>7.4520000000000003E-3</v>
      </c>
      <c r="D163">
        <f t="shared" si="10"/>
        <v>-3.8764871006549276E-3</v>
      </c>
      <c r="E163">
        <f t="shared" si="11"/>
        <v>1.5027152241544046E-5</v>
      </c>
      <c r="F163">
        <f t="shared" si="14"/>
        <v>3.101089592871198E-5</v>
      </c>
      <c r="G163">
        <f t="shared" si="12"/>
        <v>8.3010066038624331</v>
      </c>
      <c r="H163">
        <f t="shared" si="13"/>
        <v>5.5687427601490069E-3</v>
      </c>
    </row>
    <row r="164" spans="2:8" x14ac:dyDescent="0.2">
      <c r="B164" s="38">
        <v>32380</v>
      </c>
      <c r="C164">
        <v>7.4910000000000003E-3</v>
      </c>
      <c r="D164">
        <f t="shared" si="10"/>
        <v>5.2334943639291429E-3</v>
      </c>
      <c r="E164">
        <f t="shared" si="11"/>
        <v>2.7389463257278104E-5</v>
      </c>
      <c r="F164">
        <f t="shared" si="14"/>
        <v>2.8610330595724518E-5</v>
      </c>
      <c r="G164">
        <f t="shared" si="12"/>
        <v>8.1452017570820789</v>
      </c>
      <c r="H164">
        <f t="shared" si="13"/>
        <v>5.3488625515827675E-3</v>
      </c>
    </row>
    <row r="165" spans="2:8" x14ac:dyDescent="0.2">
      <c r="B165" s="38">
        <v>32381</v>
      </c>
      <c r="C165">
        <v>7.4720000000000003E-3</v>
      </c>
      <c r="D165">
        <f t="shared" si="10"/>
        <v>-2.5363769857161818E-3</v>
      </c>
      <c r="E165">
        <f t="shared" si="11"/>
        <v>6.4332082136707041E-6</v>
      </c>
      <c r="F165">
        <f t="shared" si="14"/>
        <v>2.8426971060798793E-5</v>
      </c>
      <c r="G165">
        <f t="shared" si="12"/>
        <v>8.5171418637963683</v>
      </c>
      <c r="H165">
        <f t="shared" si="13"/>
        <v>5.3316949519640368E-3</v>
      </c>
    </row>
    <row r="166" spans="2:8" x14ac:dyDescent="0.2">
      <c r="B166" s="38">
        <v>32385</v>
      </c>
      <c r="C166">
        <v>7.4460000000000004E-3</v>
      </c>
      <c r="D166">
        <f t="shared" si="10"/>
        <v>-3.479657387580297E-3</v>
      </c>
      <c r="E166">
        <f t="shared" si="11"/>
        <v>1.2108015534942138E-5</v>
      </c>
      <c r="F166">
        <f t="shared" si="14"/>
        <v>2.5123773407851556E-5</v>
      </c>
      <c r="G166">
        <f t="shared" si="12"/>
        <v>8.5128516489975699</v>
      </c>
      <c r="H166">
        <f t="shared" si="13"/>
        <v>5.0123620587355375E-3</v>
      </c>
    </row>
    <row r="167" spans="2:8" x14ac:dyDescent="0.2">
      <c r="B167" s="38">
        <v>32386</v>
      </c>
      <c r="C167">
        <v>7.3210000000000003E-3</v>
      </c>
      <c r="D167">
        <f t="shared" si="10"/>
        <v>-1.6787536932581264E-2</v>
      </c>
      <c r="E167">
        <f t="shared" si="11"/>
        <v>2.8182139626277999E-4</v>
      </c>
      <c r="F167">
        <f t="shared" si="14"/>
        <v>2.3168963712213779E-5</v>
      </c>
      <c r="G167">
        <f t="shared" si="12"/>
        <v>2.7529467374316035</v>
      </c>
      <c r="H167">
        <f t="shared" si="13"/>
        <v>4.813414974029746E-3</v>
      </c>
    </row>
    <row r="168" spans="2:8" x14ac:dyDescent="0.2">
      <c r="B168" s="38">
        <v>32387</v>
      </c>
      <c r="C168">
        <v>7.3220000000000004E-3</v>
      </c>
      <c r="D168">
        <f t="shared" si="10"/>
        <v>1.3659336156264618E-4</v>
      </c>
      <c r="E168">
        <f t="shared" si="11"/>
        <v>1.8657746422983788E-8</v>
      </c>
      <c r="F168">
        <f t="shared" si="14"/>
        <v>6.2015436417619309E-5</v>
      </c>
      <c r="G168">
        <f t="shared" si="12"/>
        <v>7.8500997347769417</v>
      </c>
      <c r="H168">
        <f t="shared" si="13"/>
        <v>7.8749880265064093E-3</v>
      </c>
    </row>
    <row r="169" spans="2:8" x14ac:dyDescent="0.2">
      <c r="B169" s="38">
        <v>32388</v>
      </c>
      <c r="C169">
        <v>7.3150000000000003E-3</v>
      </c>
      <c r="D169">
        <f t="shared" si="10"/>
        <v>-9.5602294455067764E-4</v>
      </c>
      <c r="E169">
        <f t="shared" si="11"/>
        <v>9.1397987050734805E-7</v>
      </c>
      <c r="F169">
        <f t="shared" si="14"/>
        <v>5.2704268737018182E-5</v>
      </c>
      <c r="G169">
        <f t="shared" si="12"/>
        <v>8.004266205155842</v>
      </c>
      <c r="H169">
        <f t="shared" si="13"/>
        <v>7.259770570549608E-3</v>
      </c>
    </row>
    <row r="170" spans="2:8" x14ac:dyDescent="0.2">
      <c r="B170" s="38">
        <v>32391</v>
      </c>
      <c r="C170">
        <v>7.358E-3</v>
      </c>
      <c r="D170">
        <f t="shared" si="10"/>
        <v>5.8783321941216181E-3</v>
      </c>
      <c r="E170">
        <f t="shared" si="11"/>
        <v>3.4554789384446679E-5</v>
      </c>
      <c r="F170">
        <f t="shared" si="14"/>
        <v>4.4925992603989109E-5</v>
      </c>
      <c r="G170">
        <f t="shared" si="12"/>
        <v>7.7880423854298639</v>
      </c>
      <c r="H170">
        <f t="shared" si="13"/>
        <v>6.7026854770300169E-3</v>
      </c>
    </row>
    <row r="171" spans="2:8" x14ac:dyDescent="0.2">
      <c r="B171" s="38">
        <v>32392</v>
      </c>
      <c r="C171">
        <v>7.3839999999999999E-3</v>
      </c>
      <c r="D171">
        <f t="shared" si="10"/>
        <v>3.5335689045936369E-3</v>
      </c>
      <c r="E171">
        <f t="shared" si="11"/>
        <v>1.2486109203511075E-5</v>
      </c>
      <c r="F171">
        <f t="shared" si="14"/>
        <v>4.3368363090060583E-5</v>
      </c>
      <c r="G171">
        <f t="shared" si="12"/>
        <v>8.0639491560074816</v>
      </c>
      <c r="H171">
        <f t="shared" si="13"/>
        <v>6.5854660495716314E-3</v>
      </c>
    </row>
    <row r="172" spans="2:8" x14ac:dyDescent="0.2">
      <c r="B172" s="38">
        <v>32393</v>
      </c>
      <c r="C172">
        <v>7.4770000000000001E-3</v>
      </c>
      <c r="D172">
        <f t="shared" si="10"/>
        <v>1.259479956663058E-2</v>
      </c>
      <c r="E172">
        <f t="shared" si="11"/>
        <v>1.5862897612359784E-4</v>
      </c>
      <c r="F172">
        <f t="shared" si="14"/>
        <v>3.8730221392125007E-5</v>
      </c>
      <c r="G172">
        <f t="shared" si="12"/>
        <v>6.2731425180171385</v>
      </c>
      <c r="H172">
        <f t="shared" si="13"/>
        <v>6.2233609402094787E-3</v>
      </c>
    </row>
    <row r="173" spans="2:8" x14ac:dyDescent="0.2">
      <c r="B173" s="38">
        <v>32394</v>
      </c>
      <c r="C173">
        <v>7.4749999999999999E-3</v>
      </c>
      <c r="D173">
        <f t="shared" si="10"/>
        <v>-2.6748696001073496E-4</v>
      </c>
      <c r="E173">
        <f t="shared" si="11"/>
        <v>7.1549273775784531E-8</v>
      </c>
      <c r="F173">
        <f t="shared" si="14"/>
        <v>5.6737566836972931E-5</v>
      </c>
      <c r="G173">
        <f t="shared" si="12"/>
        <v>7.9385664175519635</v>
      </c>
      <c r="H173">
        <f t="shared" si="13"/>
        <v>7.5324343234423842E-3</v>
      </c>
    </row>
    <row r="174" spans="2:8" x14ac:dyDescent="0.2">
      <c r="B174" s="38">
        <v>32395</v>
      </c>
      <c r="C174">
        <v>7.5050000000000004E-3</v>
      </c>
      <c r="D174">
        <f t="shared" si="10"/>
        <v>4.0133779264214737E-3</v>
      </c>
      <c r="E174">
        <f t="shared" si="11"/>
        <v>1.6107202380287127E-5</v>
      </c>
      <c r="F174">
        <f t="shared" si="14"/>
        <v>4.8227015117485725E-5</v>
      </c>
      <c r="G174">
        <f t="shared" si="12"/>
        <v>7.9347205827605274</v>
      </c>
      <c r="H174">
        <f t="shared" si="13"/>
        <v>6.9445673095942934E-3</v>
      </c>
    </row>
    <row r="175" spans="2:8" x14ac:dyDescent="0.2">
      <c r="B175" s="38">
        <v>32398</v>
      </c>
      <c r="C175">
        <v>7.4850000000000003E-3</v>
      </c>
      <c r="D175">
        <f t="shared" si="10"/>
        <v>-2.664890073284484E-3</v>
      </c>
      <c r="E175">
        <f t="shared" si="11"/>
        <v>7.1016391026901824E-6</v>
      </c>
      <c r="F175">
        <f t="shared" si="14"/>
        <v>4.3403007021005167E-5</v>
      </c>
      <c r="G175">
        <f t="shared" si="12"/>
        <v>8.1252943162909688</v>
      </c>
      <c r="H175">
        <f t="shared" si="13"/>
        <v>6.5880958569988317E-3</v>
      </c>
    </row>
    <row r="176" spans="2:8" x14ac:dyDescent="0.2">
      <c r="B176" s="38">
        <v>32399</v>
      </c>
      <c r="C176">
        <v>7.5170000000000002E-3</v>
      </c>
      <c r="D176">
        <f t="shared" si="10"/>
        <v>4.2752171008683913E-3</v>
      </c>
      <c r="E176">
        <f t="shared" si="11"/>
        <v>1.8277481259557533E-5</v>
      </c>
      <c r="F176">
        <f t="shared" si="14"/>
        <v>3.7950979819474716E-5</v>
      </c>
      <c r="G176">
        <f t="shared" si="12"/>
        <v>8.1005343568215959</v>
      </c>
      <c r="H176">
        <f t="shared" si="13"/>
        <v>6.1604366581821711E-3</v>
      </c>
    </row>
    <row r="177" spans="2:8" x14ac:dyDescent="0.2">
      <c r="B177" s="38">
        <v>32400</v>
      </c>
      <c r="C177">
        <v>7.4400000000000004E-3</v>
      </c>
      <c r="D177">
        <f t="shared" si="10"/>
        <v>-1.0243448184115978E-2</v>
      </c>
      <c r="E177">
        <f t="shared" si="11"/>
        <v>1.0492823070066893E-4</v>
      </c>
      <c r="F177">
        <f t="shared" si="14"/>
        <v>3.499625785033859E-5</v>
      </c>
      <c r="G177">
        <f t="shared" si="12"/>
        <v>6.9232573446890884</v>
      </c>
      <c r="H177">
        <f t="shared" si="13"/>
        <v>5.9157635052745801E-3</v>
      </c>
    </row>
    <row r="178" spans="2:8" x14ac:dyDescent="0.2">
      <c r="B178" s="38">
        <v>32401</v>
      </c>
      <c r="C178">
        <v>7.4669999999999997E-3</v>
      </c>
      <c r="D178">
        <f t="shared" si="10"/>
        <v>3.6290322580644148E-3</v>
      </c>
      <c r="E178">
        <f t="shared" si="11"/>
        <v>1.3169875130072105E-5</v>
      </c>
      <c r="F178">
        <f t="shared" si="14"/>
        <v>4.549919589649219E-5</v>
      </c>
      <c r="G178">
        <f t="shared" si="12"/>
        <v>8.0152123781369866</v>
      </c>
      <c r="H178">
        <f t="shared" si="13"/>
        <v>6.7453091772351091E-3</v>
      </c>
    </row>
    <row r="179" spans="2:8" x14ac:dyDescent="0.2">
      <c r="B179" s="38">
        <v>32402</v>
      </c>
      <c r="C179">
        <v>7.4539999999999997E-3</v>
      </c>
      <c r="D179">
        <f t="shared" si="10"/>
        <v>-1.7409937056381401E-3</v>
      </c>
      <c r="E179">
        <f t="shared" si="11"/>
        <v>3.0310590830716226E-6</v>
      </c>
      <c r="F179">
        <f t="shared" si="14"/>
        <v>4.0643722223374832E-5</v>
      </c>
      <c r="G179">
        <f t="shared" si="12"/>
        <v>8.235500944199865</v>
      </c>
      <c r="H179">
        <f t="shared" si="13"/>
        <v>6.3752429148523299E-3</v>
      </c>
    </row>
    <row r="180" spans="2:8" x14ac:dyDescent="0.2">
      <c r="B180" s="38">
        <v>32405</v>
      </c>
      <c r="C180">
        <v>7.476E-3</v>
      </c>
      <c r="D180">
        <f t="shared" si="10"/>
        <v>2.9514354708881567E-3</v>
      </c>
      <c r="E180">
        <f t="shared" si="11"/>
        <v>8.7109713388167948E-6</v>
      </c>
      <c r="F180">
        <f t="shared" si="14"/>
        <v>3.499475431053003E-5</v>
      </c>
      <c r="G180">
        <f t="shared" si="12"/>
        <v>8.2979742166059385</v>
      </c>
      <c r="H180">
        <f t="shared" si="13"/>
        <v>5.9156364248092556E-3</v>
      </c>
    </row>
    <row r="181" spans="2:8" x14ac:dyDescent="0.2">
      <c r="B181" s="38">
        <v>32406</v>
      </c>
      <c r="C181">
        <v>7.4679999999999998E-3</v>
      </c>
      <c r="D181">
        <f t="shared" si="10"/>
        <v>-1.0700909577314331E-3</v>
      </c>
      <c r="E181">
        <f t="shared" si="11"/>
        <v>1.1450946578185757E-6</v>
      </c>
      <c r="F181">
        <f t="shared" si="14"/>
        <v>3.1047247427501389E-5</v>
      </c>
      <c r="G181">
        <f t="shared" si="12"/>
        <v>8.523682174478747</v>
      </c>
      <c r="H181">
        <f t="shared" si="13"/>
        <v>5.5720056916249991E-3</v>
      </c>
    </row>
    <row r="182" spans="2:8" x14ac:dyDescent="0.2">
      <c r="B182" s="38">
        <v>32407</v>
      </c>
      <c r="C182">
        <v>7.4539999999999997E-3</v>
      </c>
      <c r="D182">
        <f t="shared" si="10"/>
        <v>-1.8746652383503112E-3</v>
      </c>
      <c r="E182">
        <f t="shared" si="11"/>
        <v>3.5143697558790295E-6</v>
      </c>
      <c r="F182">
        <f t="shared" si="14"/>
        <v>2.6556305084736992E-5</v>
      </c>
      <c r="G182">
        <f t="shared" si="12"/>
        <v>8.6321980181587197</v>
      </c>
      <c r="H182">
        <f t="shared" si="13"/>
        <v>5.1532810019187768E-3</v>
      </c>
    </row>
    <row r="183" spans="2:8" x14ac:dyDescent="0.2">
      <c r="B183" s="38">
        <v>32408</v>
      </c>
      <c r="C183">
        <v>7.4400000000000004E-3</v>
      </c>
      <c r="D183">
        <f t="shared" si="10"/>
        <v>-1.8781862087468818E-3</v>
      </c>
      <c r="E183">
        <f t="shared" si="11"/>
        <v>3.5275834347269852E-6</v>
      </c>
      <c r="F183">
        <f t="shared" si="14"/>
        <v>2.3095684579429313E-5</v>
      </c>
      <c r="G183">
        <f t="shared" si="12"/>
        <v>8.7616188195893088</v>
      </c>
      <c r="H183">
        <f t="shared" si="13"/>
        <v>4.805796976509652E-3</v>
      </c>
    </row>
    <row r="184" spans="2:8" x14ac:dyDescent="0.2">
      <c r="B184" s="38">
        <v>32409</v>
      </c>
      <c r="C184">
        <v>7.4400000000000004E-3</v>
      </c>
      <c r="D184">
        <f t="shared" si="10"/>
        <v>0</v>
      </c>
      <c r="E184">
        <f t="shared" si="11"/>
        <v>0</v>
      </c>
      <c r="F184">
        <f t="shared" si="14"/>
        <v>2.0156792029614669E-5</v>
      </c>
      <c r="G184">
        <f t="shared" si="12"/>
        <v>8.9740921865287149</v>
      </c>
      <c r="H184">
        <f t="shared" si="13"/>
        <v>4.4896316140207613E-3</v>
      </c>
    </row>
    <row r="185" spans="2:8" x14ac:dyDescent="0.2">
      <c r="B185" s="38">
        <v>32412</v>
      </c>
      <c r="C185">
        <v>7.4520000000000003E-3</v>
      </c>
      <c r="D185">
        <f t="shared" si="10"/>
        <v>1.6129032258064325E-3</v>
      </c>
      <c r="E185">
        <f t="shared" si="11"/>
        <v>2.6014568158167957E-6</v>
      </c>
      <c r="F185">
        <f t="shared" si="14"/>
        <v>1.7129485216043981E-5</v>
      </c>
      <c r="G185">
        <f t="shared" si="12"/>
        <v>9.0608971759284529</v>
      </c>
      <c r="H185">
        <f t="shared" si="13"/>
        <v>4.138778227453602E-3</v>
      </c>
    </row>
    <row r="186" spans="2:8" x14ac:dyDescent="0.2">
      <c r="B186" s="38">
        <v>32413</v>
      </c>
      <c r="C186">
        <v>7.4520000000000003E-3</v>
      </c>
      <c r="D186">
        <f t="shared" si="10"/>
        <v>0</v>
      </c>
      <c r="E186">
        <f t="shared" si="11"/>
        <v>0</v>
      </c>
      <c r="F186">
        <f t="shared" si="14"/>
        <v>1.4947550744569603E-5</v>
      </c>
      <c r="G186">
        <f t="shared" si="12"/>
        <v>9.2730860349344759</v>
      </c>
      <c r="H186">
        <f t="shared" si="13"/>
        <v>3.8662062470294577E-3</v>
      </c>
    </row>
    <row r="187" spans="2:8" x14ac:dyDescent="0.2">
      <c r="B187" s="38">
        <v>32414</v>
      </c>
      <c r="C187">
        <v>7.4520000000000003E-3</v>
      </c>
      <c r="D187">
        <f t="shared" si="10"/>
        <v>0</v>
      </c>
      <c r="E187">
        <f t="shared" si="11"/>
        <v>0</v>
      </c>
      <c r="F187">
        <f t="shared" si="14"/>
        <v>1.2702609081791816E-5</v>
      </c>
      <c r="G187">
        <f t="shared" si="12"/>
        <v>9.435826079679023</v>
      </c>
      <c r="H187">
        <f t="shared" si="13"/>
        <v>3.5640719804448137E-3</v>
      </c>
    </row>
    <row r="188" spans="2:8" x14ac:dyDescent="0.2">
      <c r="B188" s="38">
        <v>32415</v>
      </c>
      <c r="C188">
        <v>7.4570000000000001E-3</v>
      </c>
      <c r="D188">
        <f t="shared" si="10"/>
        <v>6.7096081588832474E-4</v>
      </c>
      <c r="E188">
        <f t="shared" si="11"/>
        <v>4.5018841645752639E-7</v>
      </c>
      <c r="F188">
        <f t="shared" si="14"/>
        <v>1.0794830553991607E-5</v>
      </c>
      <c r="G188">
        <f t="shared" si="12"/>
        <v>9.5777140872282729</v>
      </c>
      <c r="H188">
        <f t="shared" si="13"/>
        <v>3.2855487447291977E-3</v>
      </c>
    </row>
    <row r="189" spans="2:8" x14ac:dyDescent="0.2">
      <c r="B189" s="38">
        <v>32416</v>
      </c>
      <c r="C189">
        <v>7.4339999999999996E-3</v>
      </c>
      <c r="D189">
        <f t="shared" si="10"/>
        <v>-3.0843502749095413E-3</v>
      </c>
      <c r="E189">
        <f t="shared" si="11"/>
        <v>9.5132166183345625E-6</v>
      </c>
      <c r="F189">
        <f t="shared" si="14"/>
        <v>9.2411901939136326E-6</v>
      </c>
      <c r="G189">
        <f t="shared" si="12"/>
        <v>9.2392446565478927</v>
      </c>
      <c r="H189">
        <f t="shared" si="13"/>
        <v>3.0399325969359308E-3</v>
      </c>
    </row>
    <row r="190" spans="2:8" x14ac:dyDescent="0.2">
      <c r="B190" s="38">
        <v>32419</v>
      </c>
      <c r="C190">
        <v>7.4850000000000003E-3</v>
      </c>
      <c r="D190">
        <f t="shared" si="10"/>
        <v>6.8603712671510223E-3</v>
      </c>
      <c r="E190">
        <f t="shared" si="11"/>
        <v>4.7064693923151324E-5</v>
      </c>
      <c r="F190">
        <f t="shared" si="14"/>
        <v>9.2820452787361999E-6</v>
      </c>
      <c r="G190">
        <f t="shared" si="12"/>
        <v>7.2142970834571019</v>
      </c>
      <c r="H190">
        <f t="shared" si="13"/>
        <v>3.0466449216697703E-3</v>
      </c>
    </row>
    <row r="191" spans="2:8" x14ac:dyDescent="0.2">
      <c r="B191" s="38">
        <v>32420</v>
      </c>
      <c r="C191">
        <v>7.5100000000000002E-3</v>
      </c>
      <c r="D191">
        <f t="shared" si="10"/>
        <v>3.34001336005342E-3</v>
      </c>
      <c r="E191">
        <f t="shared" si="11"/>
        <v>1.1155689245335337E-5</v>
      </c>
      <c r="F191">
        <f t="shared" si="14"/>
        <v>1.4956542962094587E-5</v>
      </c>
      <c r="G191">
        <f t="shared" si="12"/>
        <v>8.8995478745053109</v>
      </c>
      <c r="H191">
        <f t="shared" si="13"/>
        <v>3.8673689974056766E-3</v>
      </c>
    </row>
    <row r="192" spans="2:8" x14ac:dyDescent="0.2">
      <c r="B192" s="38">
        <v>32421</v>
      </c>
      <c r="C192">
        <v>7.4840000000000002E-3</v>
      </c>
      <c r="D192">
        <f t="shared" si="10"/>
        <v>-3.4620505992010628E-3</v>
      </c>
      <c r="E192">
        <f t="shared" si="11"/>
        <v>1.1985794351428439E-5</v>
      </c>
      <c r="F192">
        <f t="shared" si="14"/>
        <v>1.4385700620851722E-5</v>
      </c>
      <c r="G192">
        <f t="shared" si="12"/>
        <v>8.8948116996329585</v>
      </c>
      <c r="H192">
        <f t="shared" si="13"/>
        <v>3.7928486155990619E-3</v>
      </c>
    </row>
    <row r="193" spans="2:8" x14ac:dyDescent="0.2">
      <c r="B193" s="38">
        <v>32422</v>
      </c>
      <c r="C193">
        <v>7.4989999999999996E-3</v>
      </c>
      <c r="D193">
        <f t="shared" si="10"/>
        <v>2.0042757883483951E-3</v>
      </c>
      <c r="E193">
        <f t="shared" si="11"/>
        <v>4.0171214357595802E-6</v>
      </c>
      <c r="F193">
        <f t="shared" si="14"/>
        <v>1.4025263672815453E-5</v>
      </c>
      <c r="G193">
        <f t="shared" si="12"/>
        <v>9.1935630470921996</v>
      </c>
      <c r="H193">
        <f t="shared" si="13"/>
        <v>3.7450318653938649E-3</v>
      </c>
    </row>
    <row r="194" spans="2:8" x14ac:dyDescent="0.2">
      <c r="B194" s="38">
        <v>32423</v>
      </c>
      <c r="C194">
        <v>7.5050000000000004E-3</v>
      </c>
      <c r="D194">
        <f t="shared" si="10"/>
        <v>8.0010668089089171E-4</v>
      </c>
      <c r="E194">
        <f t="shared" si="11"/>
        <v>6.4017070080623925E-7</v>
      </c>
      <c r="F194">
        <f t="shared" si="14"/>
        <v>1.252216153528732E-5</v>
      </c>
      <c r="G194">
        <f t="shared" si="12"/>
        <v>9.4245719847474803</v>
      </c>
      <c r="H194">
        <f t="shared" si="13"/>
        <v>3.5386666324036969E-3</v>
      </c>
    </row>
    <row r="195" spans="2:8" x14ac:dyDescent="0.2">
      <c r="B195" s="38">
        <v>32426</v>
      </c>
      <c r="C195">
        <v>7.5669999999999999E-3</v>
      </c>
      <c r="D195">
        <f t="shared" si="10"/>
        <v>8.2611592271818191E-3</v>
      </c>
      <c r="E195">
        <f t="shared" si="11"/>
        <v>6.8246751776851312E-5</v>
      </c>
      <c r="F195">
        <f t="shared" si="14"/>
        <v>1.0737629961058606E-5</v>
      </c>
      <c r="G195">
        <f t="shared" si="12"/>
        <v>6.4259547346489336</v>
      </c>
      <c r="H195">
        <f t="shared" si="13"/>
        <v>3.2768323059104818E-3</v>
      </c>
    </row>
    <row r="196" spans="2:8" x14ac:dyDescent="0.2">
      <c r="B196" s="38">
        <v>32427</v>
      </c>
      <c r="C196">
        <v>7.6299999999999996E-3</v>
      </c>
      <c r="D196">
        <f t="shared" ref="D196:D259" si="15">(C196-C195)/C195</f>
        <v>8.3256244218315959E-3</v>
      </c>
      <c r="E196">
        <f t="shared" ref="E196:E259" si="16">D196^2</f>
        <v>6.9316022013398698E-5</v>
      </c>
      <c r="F196">
        <f t="shared" si="14"/>
        <v>1.9374805760641641E-5</v>
      </c>
      <c r="G196">
        <f t="shared" si="12"/>
        <v>7.2248414401696976</v>
      </c>
      <c r="H196">
        <f t="shared" si="13"/>
        <v>4.401682151251001E-3</v>
      </c>
    </row>
    <row r="197" spans="2:8" x14ac:dyDescent="0.2">
      <c r="B197" s="38">
        <v>32428</v>
      </c>
      <c r="C197">
        <v>7.7499999999999999E-3</v>
      </c>
      <c r="D197">
        <f t="shared" si="15"/>
        <v>1.5727391874180909E-2</v>
      </c>
      <c r="E197">
        <f t="shared" si="16"/>
        <v>2.4735085516405168E-4</v>
      </c>
      <c r="F197">
        <f t="shared" si="14"/>
        <v>2.6875373510601645E-5</v>
      </c>
      <c r="G197">
        <f t="shared" ref="G197:G260" si="17">-LN(2*PI()*F197)-0.5*E197/F197</f>
        <v>4.0846106882956876</v>
      </c>
      <c r="H197">
        <f t="shared" ref="H197:H260" si="18">SQRT(F197)</f>
        <v>5.1841463627680931E-3</v>
      </c>
    </row>
    <row r="198" spans="2:8" x14ac:dyDescent="0.2">
      <c r="B198" s="38">
        <v>32429</v>
      </c>
      <c r="C198">
        <v>7.8630000000000002E-3</v>
      </c>
      <c r="D198">
        <f t="shared" si="15"/>
        <v>1.4580645161290356E-2</v>
      </c>
      <c r="E198">
        <f t="shared" si="16"/>
        <v>2.1259521331945985E-4</v>
      </c>
      <c r="F198">
        <f t="shared" ref="F198:F261" si="19">$K$1*F197+(1-$K$1)*E197</f>
        <v>5.9988129094632352E-5</v>
      </c>
      <c r="G198">
        <f t="shared" si="17"/>
        <v>6.1115094367420184</v>
      </c>
      <c r="H198">
        <f t="shared" si="18"/>
        <v>7.7452003908635159E-3</v>
      </c>
    </row>
    <row r="199" spans="2:8" x14ac:dyDescent="0.2">
      <c r="B199" s="38">
        <v>32430</v>
      </c>
      <c r="C199">
        <v>7.8370000000000002E-3</v>
      </c>
      <c r="D199">
        <f t="shared" si="15"/>
        <v>-3.3066259697316523E-3</v>
      </c>
      <c r="E199">
        <f t="shared" si="16"/>
        <v>1.093377530370379E-5</v>
      </c>
      <c r="F199">
        <f t="shared" si="19"/>
        <v>8.2907870747679917E-5</v>
      </c>
      <c r="G199">
        <f t="shared" si="17"/>
        <v>7.4939641829207666</v>
      </c>
      <c r="H199">
        <f t="shared" si="18"/>
        <v>9.1053759256650088E-3</v>
      </c>
    </row>
    <row r="200" spans="2:8" x14ac:dyDescent="0.2">
      <c r="B200" s="38">
        <v>32433</v>
      </c>
      <c r="C200">
        <v>7.8650000000000005E-3</v>
      </c>
      <c r="D200">
        <f t="shared" si="15"/>
        <v>3.5727957126451761E-3</v>
      </c>
      <c r="E200">
        <f t="shared" si="16"/>
        <v>1.2764869204295752E-5</v>
      </c>
      <c r="F200">
        <f t="shared" si="19"/>
        <v>7.2098230542134699E-5</v>
      </c>
      <c r="G200">
        <f t="shared" si="17"/>
        <v>7.6110798389100225</v>
      </c>
      <c r="H200">
        <f t="shared" si="18"/>
        <v>8.4910676915294168E-3</v>
      </c>
    </row>
    <row r="201" spans="2:8" x14ac:dyDescent="0.2">
      <c r="B201" s="38">
        <v>32434</v>
      </c>
      <c r="C201">
        <v>7.8750000000000001E-3</v>
      </c>
      <c r="D201">
        <f t="shared" si="15"/>
        <v>1.2714558169103106E-3</v>
      </c>
      <c r="E201">
        <f t="shared" si="16"/>
        <v>1.6165998943550651E-6</v>
      </c>
      <c r="F201">
        <f t="shared" si="19"/>
        <v>6.3187075990051684E-5</v>
      </c>
      <c r="G201">
        <f t="shared" si="17"/>
        <v>7.8187415330956664</v>
      </c>
      <c r="H201">
        <f t="shared" si="18"/>
        <v>7.9490298772901639E-3</v>
      </c>
    </row>
    <row r="202" spans="2:8" x14ac:dyDescent="0.2">
      <c r="B202" s="38">
        <v>32435</v>
      </c>
      <c r="C202">
        <v>7.8600000000000007E-3</v>
      </c>
      <c r="D202">
        <f t="shared" si="15"/>
        <v>-1.9047619047618271E-3</v>
      </c>
      <c r="E202">
        <f t="shared" si="16"/>
        <v>3.6281179138319038E-6</v>
      </c>
      <c r="F202">
        <f t="shared" si="19"/>
        <v>5.3939933809617285E-5</v>
      </c>
      <c r="G202">
        <f t="shared" si="17"/>
        <v>7.9561313074631519</v>
      </c>
      <c r="H202">
        <f t="shared" si="18"/>
        <v>7.3443811046008016E-3</v>
      </c>
    </row>
    <row r="203" spans="2:8" x14ac:dyDescent="0.2">
      <c r="B203" s="38">
        <v>32436</v>
      </c>
      <c r="C203">
        <v>7.8779999999999996E-3</v>
      </c>
      <c r="D203">
        <f t="shared" si="15"/>
        <v>2.2900763358777248E-3</v>
      </c>
      <c r="E203">
        <f t="shared" si="16"/>
        <v>5.2444496241471454E-6</v>
      </c>
      <c r="F203">
        <f t="shared" si="19"/>
        <v>4.6383706467456387E-5</v>
      </c>
      <c r="G203">
        <f t="shared" si="17"/>
        <v>8.0841519300480655</v>
      </c>
      <c r="H203">
        <f t="shared" si="18"/>
        <v>6.8105584548887313E-3</v>
      </c>
    </row>
    <row r="204" spans="2:8" x14ac:dyDescent="0.2">
      <c r="B204" s="38">
        <v>32437</v>
      </c>
      <c r="C204">
        <v>7.8960000000000002E-3</v>
      </c>
      <c r="D204">
        <f t="shared" si="15"/>
        <v>2.2848438690023678E-3</v>
      </c>
      <c r="E204">
        <f t="shared" si="16"/>
        <v>5.2205115057177096E-6</v>
      </c>
      <c r="F204">
        <f t="shared" si="19"/>
        <v>4.0205086756343285E-5</v>
      </c>
      <c r="G204">
        <f t="shared" si="17"/>
        <v>8.218716447739089</v>
      </c>
      <c r="H204">
        <f t="shared" si="18"/>
        <v>6.3407481227646381E-3</v>
      </c>
    </row>
    <row r="205" spans="2:8" x14ac:dyDescent="0.2">
      <c r="B205" s="38">
        <v>32440</v>
      </c>
      <c r="C205">
        <v>7.8960000000000002E-3</v>
      </c>
      <c r="D205">
        <f t="shared" si="15"/>
        <v>0</v>
      </c>
      <c r="E205">
        <f t="shared" si="16"/>
        <v>0</v>
      </c>
      <c r="F205">
        <f t="shared" si="19"/>
        <v>3.4950825916101836E-5</v>
      </c>
      <c r="G205">
        <f t="shared" si="17"/>
        <v>8.4236913917923282</v>
      </c>
      <c r="H205">
        <f t="shared" si="18"/>
        <v>5.9119223536935796E-3</v>
      </c>
    </row>
    <row r="206" spans="2:8" x14ac:dyDescent="0.2">
      <c r="B206" s="38">
        <v>32441</v>
      </c>
      <c r="C206">
        <v>7.8810000000000009E-3</v>
      </c>
      <c r="D206">
        <f t="shared" si="15"/>
        <v>-1.8996960486321415E-3</v>
      </c>
      <c r="E206">
        <f t="shared" si="16"/>
        <v>3.6088450771885716E-6</v>
      </c>
      <c r="F206">
        <f t="shared" si="19"/>
        <v>2.9701633818456286E-5</v>
      </c>
      <c r="G206">
        <f t="shared" si="17"/>
        <v>8.5256798108982537</v>
      </c>
      <c r="H206">
        <f t="shared" si="18"/>
        <v>5.4499205332239741E-3</v>
      </c>
    </row>
    <row r="207" spans="2:8" x14ac:dyDescent="0.2">
      <c r="B207" s="38">
        <v>32442</v>
      </c>
      <c r="C207">
        <v>7.9260000000000008E-3</v>
      </c>
      <c r="D207">
        <f t="shared" si="15"/>
        <v>5.7099352874000631E-3</v>
      </c>
      <c r="E207">
        <f t="shared" si="16"/>
        <v>3.2603360986296444E-5</v>
      </c>
      <c r="F207">
        <f t="shared" si="19"/>
        <v>2.5782811963002017E-5</v>
      </c>
      <c r="G207">
        <f t="shared" si="17"/>
        <v>8.0956561237986513</v>
      </c>
      <c r="H207">
        <f t="shared" si="18"/>
        <v>5.0776778120516881E-3</v>
      </c>
    </row>
    <row r="208" spans="2:8" x14ac:dyDescent="0.2">
      <c r="B208" s="38">
        <v>32443</v>
      </c>
      <c r="C208">
        <v>7.9670000000000001E-3</v>
      </c>
      <c r="D208">
        <f t="shared" si="15"/>
        <v>5.1728488518798087E-3</v>
      </c>
      <c r="E208">
        <f t="shared" si="16"/>
        <v>2.6758365244394256E-5</v>
      </c>
      <c r="F208">
        <f t="shared" si="19"/>
        <v>2.6807176083055244E-5</v>
      </c>
      <c r="G208">
        <f t="shared" si="17"/>
        <v>8.1898742817882173</v>
      </c>
      <c r="H208">
        <f t="shared" si="18"/>
        <v>5.1775646865157799E-3</v>
      </c>
    </row>
    <row r="209" spans="2:8" x14ac:dyDescent="0.2">
      <c r="B209" s="38">
        <v>32444</v>
      </c>
      <c r="C209">
        <v>7.927E-3</v>
      </c>
      <c r="D209">
        <f t="shared" si="15"/>
        <v>-5.0207104305259329E-3</v>
      </c>
      <c r="E209">
        <f t="shared" si="16"/>
        <v>2.5207533227191898E-5</v>
      </c>
      <c r="F209">
        <f t="shared" si="19"/>
        <v>2.6799845284372722E-5</v>
      </c>
      <c r="G209">
        <f t="shared" si="17"/>
        <v>8.2189448630260511</v>
      </c>
      <c r="H209">
        <f t="shared" si="18"/>
        <v>5.1768566992309844E-3</v>
      </c>
    </row>
    <row r="210" spans="2:8" x14ac:dyDescent="0.2">
      <c r="B210" s="38">
        <v>32447</v>
      </c>
      <c r="C210">
        <v>7.9920000000000008E-3</v>
      </c>
      <c r="D210">
        <f t="shared" si="15"/>
        <v>8.1998233884194305E-3</v>
      </c>
      <c r="E210">
        <f t="shared" si="16"/>
        <v>6.723710360127031E-5</v>
      </c>
      <c r="F210">
        <f t="shared" si="19"/>
        <v>2.6560699237077497E-5</v>
      </c>
      <c r="G210">
        <f t="shared" si="17"/>
        <v>7.4324754355319609</v>
      </c>
      <c r="H210">
        <f t="shared" si="18"/>
        <v>5.1537073293967221E-3</v>
      </c>
    </row>
    <row r="211" spans="2:8" x14ac:dyDescent="0.2">
      <c r="B211" s="38">
        <v>32448</v>
      </c>
      <c r="C211">
        <v>7.9679999999999994E-3</v>
      </c>
      <c r="D211">
        <f t="shared" si="15"/>
        <v>-3.0030030030031843E-3</v>
      </c>
      <c r="E211">
        <f t="shared" si="16"/>
        <v>9.0180270360461422E-6</v>
      </c>
      <c r="F211">
        <f t="shared" si="19"/>
        <v>3.2669804093760958E-5</v>
      </c>
      <c r="G211">
        <f t="shared" si="17"/>
        <v>8.3531644921513486</v>
      </c>
      <c r="H211">
        <f t="shared" si="18"/>
        <v>5.7157505276001115E-3</v>
      </c>
    </row>
    <row r="212" spans="2:8" x14ac:dyDescent="0.2">
      <c r="B212" s="38">
        <v>32449</v>
      </c>
      <c r="C212">
        <v>8.0059999999999992E-3</v>
      </c>
      <c r="D212">
        <f t="shared" si="15"/>
        <v>4.7690763052208639E-3</v>
      </c>
      <c r="E212">
        <f t="shared" si="16"/>
        <v>2.2744088805019088E-5</v>
      </c>
      <c r="F212">
        <f t="shared" si="19"/>
        <v>2.9117592723287057E-5</v>
      </c>
      <c r="G212">
        <f t="shared" si="17"/>
        <v>8.2157351500208939</v>
      </c>
      <c r="H212">
        <f t="shared" si="18"/>
        <v>5.3960719716555907E-3</v>
      </c>
    </row>
    <row r="213" spans="2:8" x14ac:dyDescent="0.2">
      <c r="B213" s="38">
        <v>32450</v>
      </c>
      <c r="C213">
        <v>8.0420000000000005E-3</v>
      </c>
      <c r="D213">
        <f t="shared" si="15"/>
        <v>4.4966275293531494E-3</v>
      </c>
      <c r="E213">
        <f t="shared" si="16"/>
        <v>2.021965913773661E-5</v>
      </c>
      <c r="F213">
        <f t="shared" si="19"/>
        <v>2.8160369380914705E-5</v>
      </c>
      <c r="G213">
        <f t="shared" si="17"/>
        <v>8.2807087182110575</v>
      </c>
      <c r="H213">
        <f t="shared" si="18"/>
        <v>5.306634468372087E-3</v>
      </c>
    </row>
    <row r="214" spans="2:8" x14ac:dyDescent="0.2">
      <c r="B214" s="38">
        <v>32451</v>
      </c>
      <c r="C214">
        <v>8.0040000000000007E-3</v>
      </c>
      <c r="D214">
        <f t="shared" si="15"/>
        <v>-4.7251927381248239E-3</v>
      </c>
      <c r="E214">
        <f t="shared" si="16"/>
        <v>2.232744641242757E-5</v>
      </c>
      <c r="F214">
        <f t="shared" si="19"/>
        <v>2.6967770569137257E-5</v>
      </c>
      <c r="G214">
        <f t="shared" si="17"/>
        <v>8.2690256480488653</v>
      </c>
      <c r="H214">
        <f t="shared" si="18"/>
        <v>5.193050218237568E-3</v>
      </c>
    </row>
    <row r="215" spans="2:8" x14ac:dyDescent="0.2">
      <c r="B215" s="38">
        <v>32454</v>
      </c>
      <c r="C215">
        <v>8.012E-3</v>
      </c>
      <c r="D215">
        <f t="shared" si="15"/>
        <v>9.995002498749783E-4</v>
      </c>
      <c r="E215">
        <f t="shared" si="16"/>
        <v>9.9900074950014411E-7</v>
      </c>
      <c r="F215">
        <f t="shared" si="19"/>
        <v>2.62708499025875E-5</v>
      </c>
      <c r="G215">
        <f t="shared" si="17"/>
        <v>8.6901600521520876</v>
      </c>
      <c r="H215">
        <f t="shared" si="18"/>
        <v>5.1255097212460242E-3</v>
      </c>
    </row>
    <row r="216" spans="2:8" x14ac:dyDescent="0.2">
      <c r="B216" s="38">
        <v>32455</v>
      </c>
      <c r="C216">
        <v>7.9780000000000007E-3</v>
      </c>
      <c r="D216">
        <f t="shared" si="15"/>
        <v>-4.243634548177647E-3</v>
      </c>
      <c r="E216">
        <f t="shared" si="16"/>
        <v>1.8008434178486903E-5</v>
      </c>
      <c r="F216">
        <f t="shared" si="19"/>
        <v>2.2475323262223861E-5</v>
      </c>
      <c r="G216">
        <f t="shared" si="17"/>
        <v>8.4645887169089864</v>
      </c>
      <c r="H216">
        <f t="shared" si="18"/>
        <v>4.7408146201073781E-3</v>
      </c>
    </row>
    <row r="217" spans="2:8" x14ac:dyDescent="0.2">
      <c r="B217" s="38">
        <v>32456</v>
      </c>
      <c r="C217">
        <v>8.0319999999999992E-3</v>
      </c>
      <c r="D217">
        <f t="shared" si="15"/>
        <v>6.7686136876408233E-3</v>
      </c>
      <c r="E217">
        <f t="shared" si="16"/>
        <v>4.5814131252518706E-5</v>
      </c>
      <c r="F217">
        <f t="shared" si="19"/>
        <v>2.1804450449784572E-5</v>
      </c>
      <c r="G217">
        <f t="shared" si="17"/>
        <v>7.8449510391854851</v>
      </c>
      <c r="H217">
        <f t="shared" si="18"/>
        <v>4.669523578459003E-3</v>
      </c>
    </row>
    <row r="218" spans="2:8" x14ac:dyDescent="0.2">
      <c r="B218" s="38">
        <v>32457</v>
      </c>
      <c r="C218">
        <v>8.071E-3</v>
      </c>
      <c r="D218">
        <f t="shared" si="15"/>
        <v>4.8555776892431329E-3</v>
      </c>
      <c r="E218">
        <f t="shared" si="16"/>
        <v>2.3576634696275682E-5</v>
      </c>
      <c r="F218">
        <f t="shared" si="19"/>
        <v>2.5410414641853678E-5</v>
      </c>
      <c r="G218">
        <f t="shared" si="17"/>
        <v>8.2785576116844375</v>
      </c>
      <c r="H218">
        <f t="shared" si="18"/>
        <v>5.0408743925884208E-3</v>
      </c>
    </row>
    <row r="219" spans="2:8" x14ac:dyDescent="0.2">
      <c r="B219" s="38">
        <v>32458</v>
      </c>
      <c r="C219">
        <v>8.1419999999999999E-3</v>
      </c>
      <c r="D219">
        <f t="shared" si="15"/>
        <v>8.7969272704745242E-3</v>
      </c>
      <c r="E219">
        <f t="shared" si="16"/>
        <v>7.7385929402018364E-5</v>
      </c>
      <c r="F219">
        <f t="shared" si="19"/>
        <v>2.5135003032919015E-5</v>
      </c>
      <c r="G219">
        <f t="shared" si="17"/>
        <v>7.2139664627598847</v>
      </c>
      <c r="H219">
        <f t="shared" si="18"/>
        <v>5.0134821265183553E-3</v>
      </c>
    </row>
    <row r="220" spans="2:8" x14ac:dyDescent="0.2">
      <c r="B220" s="38">
        <v>32461</v>
      </c>
      <c r="C220">
        <v>8.0789999999999994E-3</v>
      </c>
      <c r="D220">
        <f t="shared" si="15"/>
        <v>-7.7376565954311661E-3</v>
      </c>
      <c r="E220">
        <f t="shared" si="16"/>
        <v>5.9871329588819422E-5</v>
      </c>
      <c r="F220">
        <f t="shared" si="19"/>
        <v>3.2982461357644251E-5</v>
      </c>
      <c r="G220">
        <f t="shared" si="17"/>
        <v>7.5740338095480837</v>
      </c>
      <c r="H220">
        <f t="shared" si="18"/>
        <v>5.7430359007796779E-3</v>
      </c>
    </row>
    <row r="221" spans="2:8" x14ac:dyDescent="0.2">
      <c r="B221" s="38">
        <v>32462</v>
      </c>
      <c r="C221">
        <v>8.0960000000000008E-3</v>
      </c>
      <c r="D221">
        <f t="shared" si="15"/>
        <v>2.1042208194085145E-3</v>
      </c>
      <c r="E221">
        <f t="shared" si="16"/>
        <v>4.4277452568322402E-6</v>
      </c>
      <c r="F221">
        <f t="shared" si="19"/>
        <v>3.7020844741559988E-5</v>
      </c>
      <c r="G221">
        <f t="shared" si="17"/>
        <v>8.3063516607953893</v>
      </c>
      <c r="H221">
        <f t="shared" si="18"/>
        <v>6.0844757162437577E-3</v>
      </c>
    </row>
    <row r="222" spans="2:8" x14ac:dyDescent="0.2">
      <c r="B222" s="38">
        <v>32463</v>
      </c>
      <c r="C222">
        <v>8.0680000000000005E-3</v>
      </c>
      <c r="D222">
        <f t="shared" si="15"/>
        <v>-3.4584980237154454E-3</v>
      </c>
      <c r="E222">
        <f t="shared" si="16"/>
        <v>1.1961208580043641E-5</v>
      </c>
      <c r="F222">
        <f t="shared" si="19"/>
        <v>3.212575468950522E-5</v>
      </c>
      <c r="G222">
        <f t="shared" si="17"/>
        <v>8.3218131592055187</v>
      </c>
      <c r="H222">
        <f t="shared" si="18"/>
        <v>5.6679585998404419E-3</v>
      </c>
    </row>
    <row r="223" spans="2:8" x14ac:dyDescent="0.2">
      <c r="B223" s="38">
        <v>32464</v>
      </c>
      <c r="C223">
        <v>8.1930000000000006E-3</v>
      </c>
      <c r="D223">
        <f t="shared" si="15"/>
        <v>1.5493306891422918E-2</v>
      </c>
      <c r="E223">
        <f t="shared" si="16"/>
        <v>2.4004255843181288E-4</v>
      </c>
      <c r="F223">
        <f t="shared" si="19"/>
        <v>2.909728330675512E-5</v>
      </c>
      <c r="G223">
        <f t="shared" si="17"/>
        <v>4.4821610119719386</v>
      </c>
      <c r="H223">
        <f t="shared" si="18"/>
        <v>5.3941897729645289E-3</v>
      </c>
    </row>
    <row r="224" spans="2:8" x14ac:dyDescent="0.2">
      <c r="B224" s="38">
        <v>32465</v>
      </c>
      <c r="C224">
        <v>8.1270000000000005E-3</v>
      </c>
      <c r="D224">
        <f t="shared" si="15"/>
        <v>-8.0556572683998639E-3</v>
      </c>
      <c r="E224">
        <f t="shared" si="16"/>
        <v>6.4893614025923562E-5</v>
      </c>
      <c r="F224">
        <f t="shared" si="19"/>
        <v>6.0778716926668239E-5</v>
      </c>
      <c r="G224">
        <f t="shared" si="17"/>
        <v>7.3365423503863951</v>
      </c>
      <c r="H224">
        <f t="shared" si="18"/>
        <v>7.7960706081120273E-3</v>
      </c>
    </row>
    <row r="225" spans="2:8" x14ac:dyDescent="0.2">
      <c r="B225" s="38">
        <v>32468</v>
      </c>
      <c r="C225">
        <v>8.1799999999999998E-3</v>
      </c>
      <c r="D225">
        <f t="shared" si="15"/>
        <v>6.5214716377506119E-3</v>
      </c>
      <c r="E225">
        <f t="shared" si="16"/>
        <v>4.2529592321985648E-5</v>
      </c>
      <c r="F225">
        <f t="shared" si="19"/>
        <v>6.1396724792573472E-5</v>
      </c>
      <c r="G225">
        <f t="shared" si="17"/>
        <v>7.5139263398470417</v>
      </c>
      <c r="H225">
        <f t="shared" si="18"/>
        <v>7.8356062172989186E-3</v>
      </c>
    </row>
    <row r="226" spans="2:8" x14ac:dyDescent="0.2">
      <c r="B226" s="38">
        <v>32469</v>
      </c>
      <c r="C226">
        <v>8.2179999999999996E-3</v>
      </c>
      <c r="D226">
        <f t="shared" si="15"/>
        <v>4.6454767726161177E-3</v>
      </c>
      <c r="E226">
        <f t="shared" si="16"/>
        <v>2.1580454444915862E-5</v>
      </c>
      <c r="F226">
        <f t="shared" si="19"/>
        <v>5.8563109274943743E-5</v>
      </c>
      <c r="G226">
        <f t="shared" si="17"/>
        <v>7.7232789659538819</v>
      </c>
      <c r="H226">
        <f t="shared" si="18"/>
        <v>7.6526537406930769E-3</v>
      </c>
    </row>
    <row r="227" spans="2:8" x14ac:dyDescent="0.2">
      <c r="B227" s="38">
        <v>32470</v>
      </c>
      <c r="C227">
        <v>8.2360000000000003E-3</v>
      </c>
      <c r="D227">
        <f t="shared" si="15"/>
        <v>2.1903139449988627E-3</v>
      </c>
      <c r="E227">
        <f t="shared" si="16"/>
        <v>4.7974751776564813E-6</v>
      </c>
      <c r="F227">
        <f t="shared" si="19"/>
        <v>5.3008761004326766E-5</v>
      </c>
      <c r="G227">
        <f t="shared" si="17"/>
        <v>7.9619245701043528</v>
      </c>
      <c r="H227">
        <f t="shared" si="18"/>
        <v>7.2807115726642247E-3</v>
      </c>
    </row>
    <row r="228" spans="2:8" x14ac:dyDescent="0.2">
      <c r="B228" s="38">
        <v>32471</v>
      </c>
      <c r="C228">
        <v>8.2760000000000004E-3</v>
      </c>
      <c r="D228">
        <f t="shared" si="15"/>
        <v>4.8567265662943305E-3</v>
      </c>
      <c r="E228">
        <f t="shared" si="16"/>
        <v>2.3587792939749119E-5</v>
      </c>
      <c r="F228">
        <f t="shared" si="19"/>
        <v>4.5768007919230172E-5</v>
      </c>
      <c r="G228">
        <f t="shared" si="17"/>
        <v>7.8963595050919286</v>
      </c>
      <c r="H228">
        <f t="shared" si="18"/>
        <v>6.7652056819604662E-3</v>
      </c>
    </row>
    <row r="229" spans="2:8" x14ac:dyDescent="0.2">
      <c r="B229" s="38">
        <v>32472</v>
      </c>
      <c r="C229">
        <v>8.2579999999999997E-3</v>
      </c>
      <c r="D229">
        <f t="shared" si="15"/>
        <v>-2.1749637506042357E-3</v>
      </c>
      <c r="E229">
        <f t="shared" si="16"/>
        <v>4.7304673164424437E-6</v>
      </c>
      <c r="F229">
        <f t="shared" si="19"/>
        <v>4.243680740700614E-5</v>
      </c>
      <c r="G229">
        <f t="shared" si="17"/>
        <v>8.1738819778638625</v>
      </c>
      <c r="H229">
        <f t="shared" si="18"/>
        <v>6.514353951621461E-3</v>
      </c>
    </row>
    <row r="230" spans="2:8" x14ac:dyDescent="0.2">
      <c r="B230" s="38">
        <v>32475</v>
      </c>
      <c r="C230">
        <v>8.1849999999999996E-3</v>
      </c>
      <c r="D230">
        <f t="shared" si="15"/>
        <v>-8.8399128118188605E-3</v>
      </c>
      <c r="E230">
        <f t="shared" si="16"/>
        <v>7.8144058520559237E-5</v>
      </c>
      <c r="F230">
        <f t="shared" si="19"/>
        <v>3.6773770347176973E-5</v>
      </c>
      <c r="G230">
        <f t="shared" si="17"/>
        <v>7.3103514292925595</v>
      </c>
      <c r="H230">
        <f t="shared" si="18"/>
        <v>6.0641380547590577E-3</v>
      </c>
    </row>
    <row r="231" spans="2:8" x14ac:dyDescent="0.2">
      <c r="B231" s="38">
        <v>32476</v>
      </c>
      <c r="C231">
        <v>8.2240000000000004E-3</v>
      </c>
      <c r="D231">
        <f t="shared" si="15"/>
        <v>4.7648136835676041E-3</v>
      </c>
      <c r="E231">
        <f t="shared" si="16"/>
        <v>2.2703449439113079E-5</v>
      </c>
      <c r="F231">
        <f t="shared" si="19"/>
        <v>4.2987088174867886E-5</v>
      </c>
      <c r="G231">
        <f t="shared" si="17"/>
        <v>7.9526608033381398</v>
      </c>
      <c r="H231">
        <f t="shared" si="18"/>
        <v>6.556453932947892E-3</v>
      </c>
    </row>
    <row r="232" spans="2:8" x14ac:dyDescent="0.2">
      <c r="B232" s="38">
        <v>32477</v>
      </c>
      <c r="C232">
        <v>8.1930000000000006E-3</v>
      </c>
      <c r="D232">
        <f t="shared" si="15"/>
        <v>-3.7694552529182607E-3</v>
      </c>
      <c r="E232">
        <f t="shared" si="16"/>
        <v>1.4208792903753069E-5</v>
      </c>
      <c r="F232">
        <f t="shared" si="19"/>
        <v>3.9940730517432123E-5</v>
      </c>
      <c r="G232">
        <f t="shared" si="17"/>
        <v>8.112363400348551</v>
      </c>
      <c r="H232">
        <f t="shared" si="18"/>
        <v>6.3198679193027544E-3</v>
      </c>
    </row>
    <row r="233" spans="2:8" x14ac:dyDescent="0.2">
      <c r="B233" s="38">
        <v>32478</v>
      </c>
      <c r="C233">
        <v>8.2470000000000009E-3</v>
      </c>
      <c r="D233">
        <f t="shared" si="15"/>
        <v>6.5909923105089982E-3</v>
      </c>
      <c r="E233">
        <f t="shared" si="16"/>
        <v>4.3441179637188743E-5</v>
      </c>
      <c r="F233">
        <f t="shared" si="19"/>
        <v>3.6076104144851758E-5</v>
      </c>
      <c r="G233">
        <f t="shared" si="17"/>
        <v>7.7899258562944915</v>
      </c>
      <c r="H233">
        <f t="shared" si="18"/>
        <v>6.0063386638493635E-3</v>
      </c>
    </row>
    <row r="234" spans="2:8" x14ac:dyDescent="0.2">
      <c r="B234" s="38">
        <v>32479</v>
      </c>
      <c r="C234">
        <v>8.2509999999999997E-3</v>
      </c>
      <c r="D234">
        <f t="shared" si="15"/>
        <v>4.850248575238021E-4</v>
      </c>
      <c r="E234">
        <f t="shared" si="16"/>
        <v>2.3524911241598452E-7</v>
      </c>
      <c r="F234">
        <f t="shared" si="19"/>
        <v>3.7182249566586334E-5</v>
      </c>
      <c r="G234">
        <f t="shared" si="17"/>
        <v>8.3586385464233128</v>
      </c>
      <c r="H234">
        <f t="shared" si="18"/>
        <v>6.0977249500601726E-3</v>
      </c>
    </row>
    <row r="235" spans="2:8" x14ac:dyDescent="0.2">
      <c r="B235" s="38">
        <v>32482</v>
      </c>
      <c r="C235">
        <v>8.2470000000000009E-3</v>
      </c>
      <c r="D235">
        <f t="shared" si="15"/>
        <v>-4.8478972245773801E-4</v>
      </c>
      <c r="E235">
        <f t="shared" si="16"/>
        <v>2.3502107500065066E-7</v>
      </c>
      <c r="F235">
        <f t="shared" si="19"/>
        <v>3.1633256152774373E-5</v>
      </c>
      <c r="G235">
        <f t="shared" si="17"/>
        <v>8.5197097360332084</v>
      </c>
      <c r="H235">
        <f t="shared" si="18"/>
        <v>5.624344953216719E-3</v>
      </c>
    </row>
    <row r="236" spans="2:8" x14ac:dyDescent="0.2">
      <c r="B236" s="38">
        <v>32483</v>
      </c>
      <c r="C236">
        <v>8.2279999999999992E-3</v>
      </c>
      <c r="D236">
        <f t="shared" si="15"/>
        <v>-2.3038680732389537E-3</v>
      </c>
      <c r="E236">
        <f t="shared" si="16"/>
        <v>5.3078080988897689E-6</v>
      </c>
      <c r="F236">
        <f t="shared" si="19"/>
        <v>2.6917620309263827E-5</v>
      </c>
      <c r="G236">
        <f t="shared" si="17"/>
        <v>8.5862588279482974</v>
      </c>
      <c r="H236">
        <f t="shared" si="18"/>
        <v>5.1882193775190178E-3</v>
      </c>
    </row>
    <row r="237" spans="2:8" x14ac:dyDescent="0.2">
      <c r="B237" s="38">
        <v>32484</v>
      </c>
      <c r="C237">
        <v>8.1469999999999997E-3</v>
      </c>
      <c r="D237">
        <f t="shared" si="15"/>
        <v>-9.8444336412250224E-3</v>
      </c>
      <c r="E237">
        <f t="shared" si="16"/>
        <v>9.6912873716482949E-5</v>
      </c>
      <c r="F237">
        <f t="shared" si="19"/>
        <v>2.3672087406590967E-5</v>
      </c>
      <c r="G237">
        <f t="shared" si="17"/>
        <v>6.7663506582167656</v>
      </c>
      <c r="H237">
        <f t="shared" si="18"/>
        <v>4.8653969423461197E-3</v>
      </c>
    </row>
    <row r="238" spans="2:8" x14ac:dyDescent="0.2">
      <c r="B238" s="38">
        <v>32485</v>
      </c>
      <c r="C238">
        <v>8.1650000000000004E-3</v>
      </c>
      <c r="D238">
        <f t="shared" si="15"/>
        <v>2.2094022339512282E-3</v>
      </c>
      <c r="E238">
        <f t="shared" si="16"/>
        <v>4.8814582313886776E-6</v>
      </c>
      <c r="F238">
        <f t="shared" si="19"/>
        <v>3.4671969287668718E-5</v>
      </c>
      <c r="G238">
        <f t="shared" si="17"/>
        <v>8.3613070526059783</v>
      </c>
      <c r="H238">
        <f t="shared" si="18"/>
        <v>5.8882908630322195E-3</v>
      </c>
    </row>
    <row r="239" spans="2:8" x14ac:dyDescent="0.2">
      <c r="B239" s="38">
        <v>32486</v>
      </c>
      <c r="C239">
        <v>8.1779999999999995E-3</v>
      </c>
      <c r="D239">
        <f t="shared" si="15"/>
        <v>1.5921616656459428E-3</v>
      </c>
      <c r="E239">
        <f t="shared" si="16"/>
        <v>2.5349787695524631E-6</v>
      </c>
      <c r="F239">
        <f t="shared" si="19"/>
        <v>3.0197794182427354E-5</v>
      </c>
      <c r="G239">
        <f t="shared" si="17"/>
        <v>8.5278916972657708</v>
      </c>
      <c r="H239">
        <f t="shared" si="18"/>
        <v>5.4952519671464884E-3</v>
      </c>
    </row>
    <row r="240" spans="2:8" x14ac:dyDescent="0.2">
      <c r="B240" s="38">
        <v>32489</v>
      </c>
      <c r="C240">
        <v>8.1469999999999997E-3</v>
      </c>
      <c r="D240">
        <f t="shared" si="15"/>
        <v>-3.7906578625580556E-3</v>
      </c>
      <c r="E240">
        <f t="shared" si="16"/>
        <v>1.4369087030973207E-5</v>
      </c>
      <c r="F240">
        <f t="shared" si="19"/>
        <v>2.6043173275543624E-5</v>
      </c>
      <c r="G240">
        <f t="shared" si="17"/>
        <v>8.4420073092164625</v>
      </c>
      <c r="H240">
        <f t="shared" si="18"/>
        <v>5.1032512455829199E-3</v>
      </c>
    </row>
    <row r="241" spans="2:8" x14ac:dyDescent="0.2">
      <c r="B241" s="38">
        <v>32490</v>
      </c>
      <c r="C241">
        <v>8.1250000000000003E-3</v>
      </c>
      <c r="D241">
        <f t="shared" si="15"/>
        <v>-2.7003805081624466E-3</v>
      </c>
      <c r="E241">
        <f t="shared" si="16"/>
        <v>7.2920548888636736E-6</v>
      </c>
      <c r="F241">
        <f t="shared" si="19"/>
        <v>2.4289866460725258E-5</v>
      </c>
      <c r="G241">
        <f t="shared" si="17"/>
        <v>8.6374693681502936</v>
      </c>
      <c r="H241">
        <f t="shared" si="18"/>
        <v>4.9284750644317211E-3</v>
      </c>
    </row>
    <row r="242" spans="2:8" x14ac:dyDescent="0.2">
      <c r="B242" s="38">
        <v>32491</v>
      </c>
      <c r="C242">
        <v>8.1569999999999993E-3</v>
      </c>
      <c r="D242">
        <f t="shared" si="15"/>
        <v>3.9384615384614203E-3</v>
      </c>
      <c r="E242">
        <f t="shared" si="16"/>
        <v>1.5511479289939898E-5</v>
      </c>
      <c r="F242">
        <f t="shared" si="19"/>
        <v>2.1737000374113611E-5</v>
      </c>
      <c r="G242">
        <f t="shared" si="17"/>
        <v>8.5418186128244891</v>
      </c>
      <c r="H242">
        <f t="shared" si="18"/>
        <v>4.6622956120470965E-3</v>
      </c>
    </row>
    <row r="243" spans="2:8" x14ac:dyDescent="0.2">
      <c r="B243" s="38">
        <v>32492</v>
      </c>
      <c r="C243">
        <v>8.123E-3</v>
      </c>
      <c r="D243">
        <f t="shared" si="15"/>
        <v>-4.1681990928036424E-3</v>
      </c>
      <c r="E243">
        <f t="shared" si="16"/>
        <v>1.7373883677249106E-5</v>
      </c>
      <c r="F243">
        <f t="shared" si="19"/>
        <v>2.0802002266852428E-5</v>
      </c>
      <c r="G243">
        <f t="shared" si="17"/>
        <v>8.5249830115783904</v>
      </c>
      <c r="H243">
        <f t="shared" si="18"/>
        <v>4.5609212081390346E-3</v>
      </c>
    </row>
    <row r="244" spans="2:8" x14ac:dyDescent="0.2">
      <c r="B244" s="38">
        <v>32493</v>
      </c>
      <c r="C244">
        <v>8.0560000000000007E-3</v>
      </c>
      <c r="D244">
        <f t="shared" si="15"/>
        <v>-8.2481841684106053E-3</v>
      </c>
      <c r="E244">
        <f t="shared" si="16"/>
        <v>6.8032542076019355E-5</v>
      </c>
      <c r="F244">
        <f t="shared" si="19"/>
        <v>2.0287140241745108E-5</v>
      </c>
      <c r="G244">
        <f t="shared" si="17"/>
        <v>7.2909057245638627</v>
      </c>
      <c r="H244">
        <f t="shared" si="18"/>
        <v>4.5041248030827374E-3</v>
      </c>
    </row>
    <row r="245" spans="2:8" x14ac:dyDescent="0.2">
      <c r="B245" s="38">
        <v>32496</v>
      </c>
      <c r="C245">
        <v>8.0630000000000007E-3</v>
      </c>
      <c r="D245">
        <f t="shared" si="15"/>
        <v>8.6891757696127864E-4</v>
      </c>
      <c r="E245">
        <f t="shared" si="16"/>
        <v>7.5501775555225956E-7</v>
      </c>
      <c r="F245">
        <f t="shared" si="19"/>
        <v>2.7457923175716371E-5</v>
      </c>
      <c r="G245">
        <f t="shared" si="17"/>
        <v>8.6512300930925594</v>
      </c>
      <c r="H245">
        <f t="shared" si="18"/>
        <v>5.2400308372867778E-3</v>
      </c>
    </row>
    <row r="246" spans="2:8" x14ac:dyDescent="0.2">
      <c r="B246" s="38">
        <v>32497</v>
      </c>
      <c r="C246">
        <v>7.9900000000000006E-3</v>
      </c>
      <c r="D246">
        <f t="shared" si="15"/>
        <v>-9.0537020959940637E-3</v>
      </c>
      <c r="E246">
        <f t="shared" si="16"/>
        <v>8.1969521643007301E-5</v>
      </c>
      <c r="F246">
        <f t="shared" si="19"/>
        <v>2.3447469160919361E-5</v>
      </c>
      <c r="G246">
        <f t="shared" si="17"/>
        <v>7.0749312866500054</v>
      </c>
      <c r="H246">
        <f t="shared" si="18"/>
        <v>4.8422586838085552E-3</v>
      </c>
    </row>
    <row r="247" spans="2:8" x14ac:dyDescent="0.2">
      <c r="B247" s="38">
        <v>32498</v>
      </c>
      <c r="C247">
        <v>8.0420000000000005E-3</v>
      </c>
      <c r="D247">
        <f t="shared" si="15"/>
        <v>6.5081351689611966E-3</v>
      </c>
      <c r="E247">
        <f t="shared" si="16"/>
        <v>4.2355823377469582E-5</v>
      </c>
      <c r="F247">
        <f t="shared" si="19"/>
        <v>3.2236774917652569E-5</v>
      </c>
      <c r="G247">
        <f t="shared" si="17"/>
        <v>7.8475767786573352</v>
      </c>
      <c r="H247">
        <f t="shared" si="18"/>
        <v>5.6777438228272125E-3</v>
      </c>
    </row>
    <row r="248" spans="2:8" x14ac:dyDescent="0.2">
      <c r="B248" s="38">
        <v>32499</v>
      </c>
      <c r="C248">
        <v>8.0210000000000004E-3</v>
      </c>
      <c r="D248">
        <f t="shared" si="15"/>
        <v>-2.6112907237005947E-3</v>
      </c>
      <c r="E248">
        <f t="shared" si="16"/>
        <v>6.8188392436847762E-6</v>
      </c>
      <c r="F248">
        <f t="shared" si="19"/>
        <v>3.3756533830888802E-5</v>
      </c>
      <c r="G248">
        <f t="shared" si="17"/>
        <v>8.3574592104865779</v>
      </c>
      <c r="H248">
        <f t="shared" si="18"/>
        <v>5.810037334724176E-3</v>
      </c>
    </row>
    <row r="249" spans="2:8" x14ac:dyDescent="0.2">
      <c r="B249" s="38">
        <v>32500</v>
      </c>
      <c r="C249">
        <v>8.0260000000000001E-3</v>
      </c>
      <c r="D249">
        <f t="shared" si="15"/>
        <v>6.2336367036526573E-4</v>
      </c>
      <c r="E249">
        <f t="shared" si="16"/>
        <v>3.8858226553125569E-7</v>
      </c>
      <c r="F249">
        <f t="shared" si="19"/>
        <v>2.9710817317769232E-5</v>
      </c>
      <c r="G249">
        <f t="shared" si="17"/>
        <v>8.5795828854018801</v>
      </c>
      <c r="H249">
        <f t="shared" si="18"/>
        <v>5.4507630032656195E-3</v>
      </c>
    </row>
    <row r="250" spans="2:8" x14ac:dyDescent="0.2">
      <c r="B250" s="38">
        <v>32505</v>
      </c>
      <c r="C250">
        <v>7.9550000000000003E-3</v>
      </c>
      <c r="D250">
        <f t="shared" si="15"/>
        <v>-8.8462496885123205E-3</v>
      </c>
      <c r="E250">
        <f t="shared" si="16"/>
        <v>7.8256133551504332E-5</v>
      </c>
      <c r="F250">
        <f t="shared" si="19"/>
        <v>2.5306971614924114E-5</v>
      </c>
      <c r="G250">
        <f t="shared" si="17"/>
        <v>7.2004157222018703</v>
      </c>
      <c r="H250">
        <f t="shared" si="18"/>
        <v>5.0306035040464199E-3</v>
      </c>
    </row>
    <row r="251" spans="2:8" x14ac:dyDescent="0.2">
      <c r="B251" s="38">
        <v>32506</v>
      </c>
      <c r="C251">
        <v>7.9620000000000003E-3</v>
      </c>
      <c r="D251">
        <f t="shared" si="15"/>
        <v>8.7994971715902725E-4</v>
      </c>
      <c r="E251">
        <f t="shared" si="16"/>
        <v>7.7431150472825209E-7</v>
      </c>
      <c r="F251">
        <f t="shared" si="19"/>
        <v>3.3259296492214191E-5</v>
      </c>
      <c r="G251">
        <f t="shared" si="17"/>
        <v>8.4616586423740419</v>
      </c>
      <c r="H251">
        <f t="shared" si="18"/>
        <v>5.7670873491056287E-3</v>
      </c>
    </row>
    <row r="252" spans="2:8" x14ac:dyDescent="0.2">
      <c r="B252" s="38">
        <v>32507</v>
      </c>
      <c r="C252">
        <v>8.0059999999999992E-3</v>
      </c>
      <c r="D252">
        <f t="shared" si="15"/>
        <v>5.5262496860084024E-3</v>
      </c>
      <c r="E252">
        <f t="shared" si="16"/>
        <v>3.0539435592107963E-5</v>
      </c>
      <c r="F252">
        <f t="shared" si="19"/>
        <v>2.8380443932398518E-5</v>
      </c>
      <c r="G252">
        <f t="shared" si="17"/>
        <v>8.0938965691853131</v>
      </c>
      <c r="H252">
        <f t="shared" si="18"/>
        <v>5.327329906472709E-3</v>
      </c>
    </row>
    <row r="253" spans="2:8" x14ac:dyDescent="0.2">
      <c r="B253" s="38">
        <v>32511</v>
      </c>
      <c r="C253">
        <v>8.0999999999999996E-3</v>
      </c>
      <c r="D253">
        <f t="shared" si="15"/>
        <v>1.1741194104421726E-2</v>
      </c>
      <c r="E253">
        <f t="shared" si="16"/>
        <v>1.3785563899770752E-4</v>
      </c>
      <c r="F253">
        <f t="shared" si="19"/>
        <v>2.8704698414573958E-5</v>
      </c>
      <c r="G253">
        <f t="shared" si="17"/>
        <v>6.2192995969265317</v>
      </c>
      <c r="H253">
        <f t="shared" si="18"/>
        <v>5.3576765873439916E-3</v>
      </c>
    </row>
    <row r="254" spans="2:8" x14ac:dyDescent="0.2">
      <c r="B254" s="38">
        <v>32512</v>
      </c>
      <c r="C254">
        <v>8.0160000000000006E-3</v>
      </c>
      <c r="D254">
        <f t="shared" si="15"/>
        <v>-1.0370370370370249E-2</v>
      </c>
      <c r="E254">
        <f t="shared" si="16"/>
        <v>1.0754458161865317E-4</v>
      </c>
      <c r="F254">
        <f t="shared" si="19"/>
        <v>4.5097851930743187E-5</v>
      </c>
      <c r="G254">
        <f t="shared" si="17"/>
        <v>6.9764518230294641</v>
      </c>
      <c r="H254">
        <f t="shared" si="18"/>
        <v>6.7154934242200839E-3</v>
      </c>
    </row>
    <row r="255" spans="2:8" x14ac:dyDescent="0.2">
      <c r="B255" s="38">
        <v>32513</v>
      </c>
      <c r="C255">
        <v>7.9690000000000004E-3</v>
      </c>
      <c r="D255">
        <f t="shared" si="15"/>
        <v>-5.8632734530938329E-3</v>
      </c>
      <c r="E255">
        <f t="shared" si="16"/>
        <v>3.4377975585754881E-5</v>
      </c>
      <c r="F255">
        <f t="shared" si="19"/>
        <v>5.447659682187807E-5</v>
      </c>
      <c r="G255">
        <f t="shared" si="17"/>
        <v>7.6643325332296097</v>
      </c>
      <c r="H255">
        <f t="shared" si="18"/>
        <v>7.380826296687795E-3</v>
      </c>
    </row>
    <row r="256" spans="2:8" x14ac:dyDescent="0.2">
      <c r="B256" s="38">
        <v>32514</v>
      </c>
      <c r="C256">
        <v>7.9000000000000008E-3</v>
      </c>
      <c r="D256">
        <f t="shared" si="15"/>
        <v>-8.6585518885681535E-3</v>
      </c>
      <c r="E256">
        <f t="shared" si="16"/>
        <v>7.4970520807027139E-5</v>
      </c>
      <c r="F256">
        <f t="shared" si="19"/>
        <v>5.1458026559204415E-5</v>
      </c>
      <c r="G256">
        <f t="shared" si="17"/>
        <v>7.3084041898864687</v>
      </c>
      <c r="H256">
        <f t="shared" si="18"/>
        <v>7.1734250229025477E-3</v>
      </c>
    </row>
    <row r="257" spans="2:8" x14ac:dyDescent="0.2">
      <c r="B257" s="38">
        <v>32517</v>
      </c>
      <c r="C257">
        <v>7.9050000000000006E-3</v>
      </c>
      <c r="D257">
        <f t="shared" si="15"/>
        <v>6.3291139240503739E-4</v>
      </c>
      <c r="E257">
        <f t="shared" si="16"/>
        <v>4.005768306360832E-7</v>
      </c>
      <c r="F257">
        <f t="shared" si="19"/>
        <v>5.4989319333168508E-5</v>
      </c>
      <c r="G257">
        <f t="shared" si="17"/>
        <v>7.9668522042562131</v>
      </c>
      <c r="H257">
        <f t="shared" si="18"/>
        <v>7.4154783617220886E-3</v>
      </c>
    </row>
    <row r="258" spans="2:8" x14ac:dyDescent="0.2">
      <c r="B258" s="38">
        <v>32518</v>
      </c>
      <c r="C258">
        <v>7.9439999999999997E-3</v>
      </c>
      <c r="D258">
        <f t="shared" si="15"/>
        <v>4.933586337760797E-3</v>
      </c>
      <c r="E258">
        <f t="shared" si="16"/>
        <v>2.4340274152139992E-5</v>
      </c>
      <c r="F258">
        <f t="shared" si="19"/>
        <v>4.6790749249229836E-5</v>
      </c>
      <c r="G258">
        <f t="shared" si="17"/>
        <v>7.8718508975174331</v>
      </c>
      <c r="H258">
        <f t="shared" si="18"/>
        <v>6.8403763967511202E-3</v>
      </c>
    </row>
    <row r="259" spans="2:8" x14ac:dyDescent="0.2">
      <c r="B259" s="38">
        <v>32519</v>
      </c>
      <c r="C259">
        <v>7.9439999999999997E-3</v>
      </c>
      <c r="D259">
        <f t="shared" si="15"/>
        <v>0</v>
      </c>
      <c r="E259">
        <f t="shared" si="16"/>
        <v>0</v>
      </c>
      <c r="F259">
        <f t="shared" si="19"/>
        <v>4.3418958930142123E-5</v>
      </c>
      <c r="G259">
        <f t="shared" si="17"/>
        <v>8.2067373041277865</v>
      </c>
      <c r="H259">
        <f t="shared" si="18"/>
        <v>6.5893064073650519E-3</v>
      </c>
    </row>
    <row r="260" spans="2:8" x14ac:dyDescent="0.2">
      <c r="B260" s="38">
        <v>32520</v>
      </c>
      <c r="C260">
        <v>7.9430000000000004E-3</v>
      </c>
      <c r="D260">
        <f t="shared" ref="D260:D323" si="20">(C260-C259)/C259</f>
        <v>-1.258811681771482E-4</v>
      </c>
      <c r="E260">
        <f t="shared" ref="E260:E323" si="21">D260^2</f>
        <v>1.5846068501643468E-8</v>
      </c>
      <c r="F260">
        <f t="shared" si="19"/>
        <v>3.6897955488014633E-5</v>
      </c>
      <c r="G260">
        <f t="shared" si="17"/>
        <v>8.3692626205995602</v>
      </c>
      <c r="H260">
        <f t="shared" si="18"/>
        <v>6.0743687316473166E-3</v>
      </c>
    </row>
    <row r="261" spans="2:8" x14ac:dyDescent="0.2">
      <c r="B261" s="38">
        <v>32521</v>
      </c>
      <c r="C261">
        <v>7.9080000000000001E-3</v>
      </c>
      <c r="D261">
        <f t="shared" si="20"/>
        <v>-4.406395568425067E-3</v>
      </c>
      <c r="E261">
        <f t="shared" si="21"/>
        <v>1.9416321905436069E-5</v>
      </c>
      <c r="F261">
        <f t="shared" si="19"/>
        <v>3.1358707924190569E-5</v>
      </c>
      <c r="G261">
        <f t="shared" ref="G261:G324" si="22">-LN(2*PI()*F261)-0.5*E261/F261</f>
        <v>8.2225572840649281</v>
      </c>
      <c r="H261">
        <f t="shared" ref="H261:H324" si="23">SQRT(F261)</f>
        <v>5.5998846349001302E-3</v>
      </c>
    </row>
    <row r="262" spans="2:8" x14ac:dyDescent="0.2">
      <c r="B262" s="38">
        <v>32524</v>
      </c>
      <c r="C262">
        <v>7.8079999999999998E-3</v>
      </c>
      <c r="D262">
        <f t="shared" si="20"/>
        <v>-1.2645422357106761E-2</v>
      </c>
      <c r="E262">
        <f t="shared" si="21"/>
        <v>1.5990670658961551E-4</v>
      </c>
      <c r="F262">
        <f t="shared" ref="F262:F325" si="24">$K$1*F261+(1-$K$1)*E261</f>
        <v>2.9565105722424043E-5</v>
      </c>
      <c r="G262">
        <f t="shared" si="22"/>
        <v>5.8867238753271014</v>
      </c>
      <c r="H262">
        <f t="shared" si="23"/>
        <v>5.4373804099422766E-3</v>
      </c>
    </row>
    <row r="263" spans="2:8" x14ac:dyDescent="0.2">
      <c r="B263" s="38">
        <v>32525</v>
      </c>
      <c r="C263">
        <v>7.8399999999999997E-3</v>
      </c>
      <c r="D263">
        <f t="shared" si="20"/>
        <v>4.0983606557376939E-3</v>
      </c>
      <c r="E263">
        <f t="shared" si="21"/>
        <v>1.6796560064498701E-5</v>
      </c>
      <c r="F263">
        <f t="shared" si="24"/>
        <v>4.9140840582278283E-5</v>
      </c>
      <c r="G263">
        <f t="shared" si="22"/>
        <v>7.912040772611288</v>
      </c>
      <c r="H263">
        <f t="shared" si="23"/>
        <v>7.010052823073324E-3</v>
      </c>
    </row>
    <row r="264" spans="2:8" x14ac:dyDescent="0.2">
      <c r="B264" s="38">
        <v>32526</v>
      </c>
      <c r="C264">
        <v>7.816E-3</v>
      </c>
      <c r="D264">
        <f t="shared" si="20"/>
        <v>-3.0612244897958822E-3</v>
      </c>
      <c r="E264">
        <f t="shared" si="21"/>
        <v>9.3710953769260587E-6</v>
      </c>
      <c r="F264">
        <f t="shared" si="24"/>
        <v>4.4283120135113076E-5</v>
      </c>
      <c r="G264">
        <f t="shared" si="22"/>
        <v>8.0812210346714242</v>
      </c>
      <c r="H264">
        <f t="shared" si="23"/>
        <v>6.6545563439731337E-3</v>
      </c>
    </row>
    <row r="265" spans="2:8" x14ac:dyDescent="0.2">
      <c r="B265" s="38">
        <v>32527</v>
      </c>
      <c r="C265">
        <v>7.7229999999999998E-3</v>
      </c>
      <c r="D265">
        <f t="shared" si="20"/>
        <v>-1.1898669396110569E-2</v>
      </c>
      <c r="E265">
        <f t="shared" si="21"/>
        <v>1.4157833339793825E-4</v>
      </c>
      <c r="F265">
        <f t="shared" si="24"/>
        <v>3.9039755502947017E-5</v>
      </c>
      <c r="G265">
        <f t="shared" si="22"/>
        <v>6.4997945389880396</v>
      </c>
      <c r="H265">
        <f t="shared" si="23"/>
        <v>6.2481801752948046E-3</v>
      </c>
    </row>
    <row r="266" spans="2:8" x14ac:dyDescent="0.2">
      <c r="B266" s="38">
        <v>32528</v>
      </c>
      <c r="C266">
        <v>7.8130000000000005E-3</v>
      </c>
      <c r="D266">
        <f t="shared" si="20"/>
        <v>1.1653502524925634E-2</v>
      </c>
      <c r="E266">
        <f t="shared" si="21"/>
        <v>1.3580412109844811E-4</v>
      </c>
      <c r="F266">
        <f t="shared" si="24"/>
        <v>5.4439811973207175E-5</v>
      </c>
      <c r="G266">
        <f t="shared" si="22"/>
        <v>6.7332509367428415</v>
      </c>
      <c r="H266">
        <f t="shared" si="23"/>
        <v>7.3783339564706049E-3</v>
      </c>
    </row>
    <row r="267" spans="2:8" x14ac:dyDescent="0.2">
      <c r="B267" s="38">
        <v>32531</v>
      </c>
      <c r="C267">
        <v>7.7970000000000001E-3</v>
      </c>
      <c r="D267">
        <f t="shared" si="20"/>
        <v>-2.0478689363881207E-3</v>
      </c>
      <c r="E267">
        <f t="shared" si="21"/>
        <v>4.1937671806234124E-6</v>
      </c>
      <c r="F267">
        <f t="shared" si="24"/>
        <v>6.6659748907339572E-5</v>
      </c>
      <c r="G267">
        <f t="shared" si="22"/>
        <v>7.7465756674650263</v>
      </c>
      <c r="H267">
        <f t="shared" si="23"/>
        <v>8.1645421737743251E-3</v>
      </c>
    </row>
    <row r="268" spans="2:8" x14ac:dyDescent="0.2">
      <c r="B268" s="38">
        <v>32532</v>
      </c>
      <c r="C268">
        <v>7.8720000000000005E-3</v>
      </c>
      <c r="D268">
        <f t="shared" si="20"/>
        <v>9.619084263178198E-3</v>
      </c>
      <c r="E268">
        <f t="shared" si="21"/>
        <v>9.2526782062122461E-5</v>
      </c>
      <c r="F268">
        <f t="shared" si="24"/>
        <v>5.7278112592402357E-5</v>
      </c>
      <c r="G268">
        <f t="shared" si="22"/>
        <v>7.1220173731124907</v>
      </c>
      <c r="H268">
        <f t="shared" si="23"/>
        <v>7.568230479603694E-3</v>
      </c>
    </row>
    <row r="269" spans="2:8" x14ac:dyDescent="0.2">
      <c r="B269" s="38">
        <v>32533</v>
      </c>
      <c r="C269">
        <v>7.8309999999999994E-3</v>
      </c>
      <c r="D269">
        <f t="shared" si="20"/>
        <v>-5.2083333333334736E-3</v>
      </c>
      <c r="E269">
        <f t="shared" si="21"/>
        <v>2.7126736111112573E-5</v>
      </c>
      <c r="F269">
        <f t="shared" si="24"/>
        <v>6.2572037195990411E-5</v>
      </c>
      <c r="G269">
        <f t="shared" si="22"/>
        <v>7.6245509557026496</v>
      </c>
      <c r="H269">
        <f t="shared" si="23"/>
        <v>7.9102488706734378E-3</v>
      </c>
    </row>
    <row r="270" spans="2:8" x14ac:dyDescent="0.2">
      <c r="B270" s="38">
        <v>32534</v>
      </c>
      <c r="C270">
        <v>7.8059999999999996E-3</v>
      </c>
      <c r="D270">
        <f t="shared" si="20"/>
        <v>-3.1924403013663455E-3</v>
      </c>
      <c r="E270">
        <f t="shared" si="21"/>
        <v>1.0191675077788042E-5</v>
      </c>
      <c r="F270">
        <f t="shared" si="24"/>
        <v>5.7248580897703317E-5</v>
      </c>
      <c r="G270">
        <f t="shared" si="22"/>
        <v>7.8412181681282966</v>
      </c>
      <c r="H270">
        <f t="shared" si="23"/>
        <v>7.56627919771028E-3</v>
      </c>
    </row>
    <row r="271" spans="2:8" x14ac:dyDescent="0.2">
      <c r="B271" s="38">
        <v>32535</v>
      </c>
      <c r="C271">
        <v>7.7809999999999997E-3</v>
      </c>
      <c r="D271">
        <f t="shared" si="20"/>
        <v>-3.2026646169612924E-3</v>
      </c>
      <c r="E271">
        <f t="shared" si="21"/>
        <v>1.0257060648735822E-5</v>
      </c>
      <c r="F271">
        <f t="shared" si="24"/>
        <v>5.0181201753001837E-5</v>
      </c>
      <c r="G271">
        <f t="shared" si="22"/>
        <v>7.959792772785895</v>
      </c>
      <c r="H271">
        <f t="shared" si="23"/>
        <v>7.0838691230853384E-3</v>
      </c>
    </row>
    <row r="272" spans="2:8" x14ac:dyDescent="0.2">
      <c r="B272" s="38">
        <v>32538</v>
      </c>
      <c r="C272">
        <v>7.7169999999999999E-3</v>
      </c>
      <c r="D272">
        <f t="shared" si="20"/>
        <v>-8.2251638606862642E-3</v>
      </c>
      <c r="E272">
        <f t="shared" si="21"/>
        <v>6.7653320535139376E-5</v>
      </c>
      <c r="F272">
        <f t="shared" si="24"/>
        <v>4.4185077756022119E-5</v>
      </c>
      <c r="G272">
        <f t="shared" si="22"/>
        <v>7.4236788497706883</v>
      </c>
      <c r="H272">
        <f t="shared" si="23"/>
        <v>6.6471857019359797E-3</v>
      </c>
    </row>
    <row r="273" spans="2:8" x14ac:dyDescent="0.2">
      <c r="B273" s="38">
        <v>32539</v>
      </c>
      <c r="C273">
        <v>7.7190000000000002E-3</v>
      </c>
      <c r="D273">
        <f t="shared" si="20"/>
        <v>2.5916807049374956E-4</v>
      </c>
      <c r="E273">
        <f t="shared" si="21"/>
        <v>6.7168088763453147E-8</v>
      </c>
      <c r="F273">
        <f t="shared" si="24"/>
        <v>4.770972449362657E-5</v>
      </c>
      <c r="G273">
        <f t="shared" si="22"/>
        <v>8.1117943221390814</v>
      </c>
      <c r="H273">
        <f t="shared" si="23"/>
        <v>6.9072226324063549E-3</v>
      </c>
    </row>
    <row r="274" spans="2:8" x14ac:dyDescent="0.2">
      <c r="B274" s="38">
        <v>32540</v>
      </c>
      <c r="C274">
        <v>7.6959999999999997E-3</v>
      </c>
      <c r="D274">
        <f t="shared" si="20"/>
        <v>-2.9796605777951094E-3</v>
      </c>
      <c r="E274">
        <f t="shared" si="21"/>
        <v>8.8783771588662842E-6</v>
      </c>
      <c r="F274">
        <f t="shared" si="24"/>
        <v>4.0554387701518728E-5</v>
      </c>
      <c r="G274">
        <f t="shared" si="22"/>
        <v>8.1655269155709949</v>
      </c>
      <c r="H274">
        <f t="shared" si="23"/>
        <v>6.3682326984430089E-3</v>
      </c>
    </row>
    <row r="275" spans="2:8" x14ac:dyDescent="0.2">
      <c r="B275" s="38">
        <v>32541</v>
      </c>
      <c r="C275">
        <v>7.7190000000000002E-3</v>
      </c>
      <c r="D275">
        <f t="shared" si="20"/>
        <v>2.9885654885655473E-3</v>
      </c>
      <c r="E275">
        <f t="shared" si="21"/>
        <v>8.9315236794450277E-6</v>
      </c>
      <c r="F275">
        <f t="shared" si="24"/>
        <v>3.5797033336715973E-5</v>
      </c>
      <c r="G275">
        <f t="shared" si="22"/>
        <v>8.2750161805073219</v>
      </c>
      <c r="H275">
        <f t="shared" si="23"/>
        <v>5.9830622039818348E-3</v>
      </c>
    </row>
    <row r="276" spans="2:8" x14ac:dyDescent="0.2">
      <c r="B276" s="38">
        <v>32542</v>
      </c>
      <c r="C276">
        <v>7.7460000000000003E-3</v>
      </c>
      <c r="D276">
        <f t="shared" si="20"/>
        <v>3.4978624174115966E-3</v>
      </c>
      <c r="E276">
        <f t="shared" si="21"/>
        <v>1.2235041491140499E-5</v>
      </c>
      <c r="F276">
        <f t="shared" si="24"/>
        <v>3.1762158128596844E-5</v>
      </c>
      <c r="G276">
        <f t="shared" si="22"/>
        <v>8.3267538420617679</v>
      </c>
      <c r="H276">
        <f t="shared" si="23"/>
        <v>5.6357925909845943E-3</v>
      </c>
    </row>
    <row r="277" spans="2:8" x14ac:dyDescent="0.2">
      <c r="B277" s="38">
        <v>32545</v>
      </c>
      <c r="C277">
        <v>7.7159999999999998E-3</v>
      </c>
      <c r="D277">
        <f t="shared" si="20"/>
        <v>-3.8729666924865107E-3</v>
      </c>
      <c r="E277">
        <f t="shared" si="21"/>
        <v>1.4999871001109902E-5</v>
      </c>
      <c r="F277">
        <f t="shared" si="24"/>
        <v>2.8829420956972057E-5</v>
      </c>
      <c r="G277">
        <f t="shared" si="22"/>
        <v>8.3560883954791869</v>
      </c>
      <c r="H277">
        <f t="shared" si="23"/>
        <v>5.3693035821205026E-3</v>
      </c>
    </row>
    <row r="278" spans="2:8" x14ac:dyDescent="0.2">
      <c r="B278" s="38">
        <v>32546</v>
      </c>
      <c r="C278">
        <v>7.7229999999999998E-3</v>
      </c>
      <c r="D278">
        <f t="shared" si="20"/>
        <v>9.0720580611716717E-4</v>
      </c>
      <c r="E278">
        <f t="shared" si="21"/>
        <v>8.2302237465269908E-7</v>
      </c>
      <c r="F278">
        <f t="shared" si="24"/>
        <v>2.6752389515238315E-5</v>
      </c>
      <c r="G278">
        <f t="shared" si="22"/>
        <v>8.6756274728000946</v>
      </c>
      <c r="H278">
        <f t="shared" si="23"/>
        <v>5.1722712143929877E-3</v>
      </c>
    </row>
    <row r="279" spans="2:8" x14ac:dyDescent="0.2">
      <c r="B279" s="38">
        <v>32547</v>
      </c>
      <c r="C279">
        <v>7.7200000000000003E-3</v>
      </c>
      <c r="D279">
        <f t="shared" si="20"/>
        <v>-3.8845008416412417E-4</v>
      </c>
      <c r="E279">
        <f t="shared" si="21"/>
        <v>1.5089346788711516E-7</v>
      </c>
      <c r="F279">
        <f t="shared" si="24"/>
        <v>2.285811161124729E-5</v>
      </c>
      <c r="G279">
        <f t="shared" si="22"/>
        <v>8.8450267885640717</v>
      </c>
      <c r="H279">
        <f t="shared" si="23"/>
        <v>4.7810157509934319E-3</v>
      </c>
    </row>
    <row r="280" spans="2:8" x14ac:dyDescent="0.2">
      <c r="B280" s="38">
        <v>32548</v>
      </c>
      <c r="C280">
        <v>7.7860000000000004E-3</v>
      </c>
      <c r="D280">
        <f t="shared" si="20"/>
        <v>8.5492227979274728E-3</v>
      </c>
      <c r="E280">
        <f t="shared" si="21"/>
        <v>7.3089210448602844E-5</v>
      </c>
      <c r="F280">
        <f t="shared" si="24"/>
        <v>1.9447761586221786E-5</v>
      </c>
      <c r="G280">
        <f t="shared" si="22"/>
        <v>7.130785243009246</v>
      </c>
      <c r="H280">
        <f t="shared" si="23"/>
        <v>4.4099616309239906E-3</v>
      </c>
    </row>
    <row r="281" spans="2:8" x14ac:dyDescent="0.2">
      <c r="B281" s="38">
        <v>32549</v>
      </c>
      <c r="C281">
        <v>7.8279999999999999E-3</v>
      </c>
      <c r="D281">
        <f t="shared" si="20"/>
        <v>5.3942974569739918E-3</v>
      </c>
      <c r="E281">
        <f t="shared" si="21"/>
        <v>2.9098445054316075E-5</v>
      </c>
      <c r="F281">
        <f t="shared" si="24"/>
        <v>2.7504059601913235E-5</v>
      </c>
      <c r="G281">
        <f t="shared" si="22"/>
        <v>8.1343153282360046</v>
      </c>
      <c r="H281">
        <f t="shared" si="23"/>
        <v>5.2444312944220405E-3</v>
      </c>
    </row>
    <row r="282" spans="2:8" x14ac:dyDescent="0.2">
      <c r="B282" s="38">
        <v>32552</v>
      </c>
      <c r="C282">
        <v>7.7739999999999997E-3</v>
      </c>
      <c r="D282">
        <f t="shared" si="20"/>
        <v>-6.8983137455288996E-3</v>
      </c>
      <c r="E282">
        <f t="shared" si="21"/>
        <v>4.7586732531752956E-5</v>
      </c>
      <c r="F282">
        <f t="shared" si="24"/>
        <v>2.7743517048139084E-5</v>
      </c>
      <c r="G282">
        <f t="shared" si="22"/>
        <v>7.7970123375223519</v>
      </c>
      <c r="H282">
        <f t="shared" si="23"/>
        <v>5.2672115059240864E-3</v>
      </c>
    </row>
    <row r="283" spans="2:8" x14ac:dyDescent="0.2">
      <c r="B283" s="38">
        <v>32553</v>
      </c>
      <c r="C283">
        <v>7.8650000000000005E-3</v>
      </c>
      <c r="D283">
        <f t="shared" si="20"/>
        <v>1.17056856187292E-2</v>
      </c>
      <c r="E283">
        <f t="shared" si="21"/>
        <v>1.3702307580452361E-4</v>
      </c>
      <c r="F283">
        <f t="shared" si="24"/>
        <v>3.0723728450252955E-5</v>
      </c>
      <c r="G283">
        <f t="shared" si="22"/>
        <v>6.3226755738153919</v>
      </c>
      <c r="H283">
        <f t="shared" si="23"/>
        <v>5.5428989211650749E-3</v>
      </c>
    </row>
    <row r="284" spans="2:8" x14ac:dyDescent="0.2">
      <c r="B284" s="38">
        <v>32554</v>
      </c>
      <c r="C284">
        <v>7.9590000000000008E-3</v>
      </c>
      <c r="D284">
        <f t="shared" si="20"/>
        <v>1.1951684678957448E-2</v>
      </c>
      <c r="E284">
        <f t="shared" si="21"/>
        <v>1.4284276666522619E-4</v>
      </c>
      <c r="F284">
        <f t="shared" si="24"/>
        <v>4.6688607090212449E-5</v>
      </c>
      <c r="G284">
        <f t="shared" si="22"/>
        <v>6.6043943116472716</v>
      </c>
      <c r="H284">
        <f t="shared" si="23"/>
        <v>6.8329061965032457E-3</v>
      </c>
    </row>
    <row r="285" spans="2:8" x14ac:dyDescent="0.2">
      <c r="B285" s="38">
        <v>32555</v>
      </c>
      <c r="C285">
        <v>7.9129999999999999E-3</v>
      </c>
      <c r="D285">
        <f t="shared" si="20"/>
        <v>-5.7796205553462621E-3</v>
      </c>
      <c r="E285">
        <f t="shared" si="21"/>
        <v>3.3404013763781036E-5</v>
      </c>
      <c r="F285">
        <f t="shared" si="24"/>
        <v>6.1129801006731067E-5</v>
      </c>
      <c r="G285">
        <f t="shared" si="22"/>
        <v>7.5914119963669382</v>
      </c>
      <c r="H285">
        <f t="shared" si="23"/>
        <v>7.8185549180606936E-3</v>
      </c>
    </row>
    <row r="286" spans="2:8" x14ac:dyDescent="0.2">
      <c r="B286" s="38">
        <v>32556</v>
      </c>
      <c r="C286">
        <v>7.9450000000000007E-3</v>
      </c>
      <c r="D286">
        <f t="shared" si="20"/>
        <v>4.0439782636169314E-3</v>
      </c>
      <c r="E286">
        <f t="shared" si="21"/>
        <v>1.6353760196606213E-5</v>
      </c>
      <c r="F286">
        <f t="shared" si="24"/>
        <v>5.6965722491217482E-5</v>
      </c>
      <c r="G286">
        <f t="shared" si="22"/>
        <v>7.7916434082002111</v>
      </c>
      <c r="H286">
        <f t="shared" si="23"/>
        <v>7.5475640104087542E-3</v>
      </c>
    </row>
    <row r="287" spans="2:8" x14ac:dyDescent="0.2">
      <c r="B287" s="38">
        <v>32559</v>
      </c>
      <c r="C287">
        <v>7.9109999999999996E-3</v>
      </c>
      <c r="D287">
        <f t="shared" si="20"/>
        <v>-4.2794210195092565E-3</v>
      </c>
      <c r="E287">
        <f t="shared" si="21"/>
        <v>1.8313444262217643E-5</v>
      </c>
      <c r="F287">
        <f t="shared" si="24"/>
        <v>5.0866296055387803E-5</v>
      </c>
      <c r="G287">
        <f t="shared" si="22"/>
        <v>7.8684174392051025</v>
      </c>
      <c r="H287">
        <f t="shared" si="23"/>
        <v>7.1320611365430541E-3</v>
      </c>
    </row>
    <row r="288" spans="2:8" x14ac:dyDescent="0.2">
      <c r="B288" s="38">
        <v>32560</v>
      </c>
      <c r="C288">
        <v>7.868E-3</v>
      </c>
      <c r="D288">
        <f t="shared" si="20"/>
        <v>-5.4354695992920787E-3</v>
      </c>
      <c r="E288">
        <f t="shared" si="21"/>
        <v>2.954432976482839E-5</v>
      </c>
      <c r="F288">
        <f t="shared" si="24"/>
        <v>4.5977250720701935E-5</v>
      </c>
      <c r="G288">
        <f t="shared" si="22"/>
        <v>7.8281938524965913</v>
      </c>
      <c r="H288">
        <f t="shared" si="23"/>
        <v>6.7806526766014154E-3</v>
      </c>
    </row>
    <row r="289" spans="2:8" x14ac:dyDescent="0.2">
      <c r="B289" s="38">
        <v>32561</v>
      </c>
      <c r="C289">
        <v>7.9100000000000004E-3</v>
      </c>
      <c r="D289">
        <f t="shared" si="20"/>
        <v>5.3380782918149936E-3</v>
      </c>
      <c r="E289">
        <f t="shared" si="21"/>
        <v>2.849507984954648E-5</v>
      </c>
      <c r="F289">
        <f t="shared" si="24"/>
        <v>4.3509224384790214E-5</v>
      </c>
      <c r="G289">
        <f t="shared" si="22"/>
        <v>7.8772003071925356</v>
      </c>
      <c r="H289">
        <f t="shared" si="23"/>
        <v>6.5961522408742364E-3</v>
      </c>
    </row>
    <row r="290" spans="2:8" x14ac:dyDescent="0.2">
      <c r="B290" s="38">
        <v>32562</v>
      </c>
      <c r="C290">
        <v>7.9310000000000005E-3</v>
      </c>
      <c r="D290">
        <f t="shared" si="20"/>
        <v>2.6548672566371915E-3</v>
      </c>
      <c r="E290">
        <f t="shared" si="21"/>
        <v>7.0483201503642872E-6</v>
      </c>
      <c r="F290">
        <f t="shared" si="24"/>
        <v>4.1254281138627876E-5</v>
      </c>
      <c r="G290">
        <f t="shared" si="22"/>
        <v>8.1724532812217934</v>
      </c>
      <c r="H290">
        <f t="shared" si="23"/>
        <v>6.4229495668756322E-3</v>
      </c>
    </row>
    <row r="291" spans="2:8" x14ac:dyDescent="0.2">
      <c r="B291" s="38">
        <v>32563</v>
      </c>
      <c r="C291">
        <v>7.8989999999999998E-3</v>
      </c>
      <c r="D291">
        <f t="shared" si="20"/>
        <v>-4.0348001513051037E-3</v>
      </c>
      <c r="E291">
        <f t="shared" si="21"/>
        <v>1.6279612260971687E-5</v>
      </c>
      <c r="F291">
        <f t="shared" si="24"/>
        <v>3.6116958760525078E-5</v>
      </c>
      <c r="G291">
        <f t="shared" si="22"/>
        <v>8.165497444683437</v>
      </c>
      <c r="H291">
        <f t="shared" si="23"/>
        <v>6.0097386599190046E-3</v>
      </c>
    </row>
    <row r="292" spans="2:8" x14ac:dyDescent="0.2">
      <c r="B292" s="38">
        <v>32566</v>
      </c>
      <c r="C292">
        <v>7.9299999999999995E-3</v>
      </c>
      <c r="D292">
        <f t="shared" si="20"/>
        <v>3.9245474110646637E-3</v>
      </c>
      <c r="E292">
        <f t="shared" si="21"/>
        <v>1.5402072381694354E-5</v>
      </c>
      <c r="F292">
        <f t="shared" si="24"/>
        <v>3.3137628808961916E-5</v>
      </c>
      <c r="G292">
        <f t="shared" si="22"/>
        <v>8.2445685215260784</v>
      </c>
      <c r="H292">
        <f t="shared" si="23"/>
        <v>5.7565292328765182E-3</v>
      </c>
    </row>
    <row r="293" spans="2:8" x14ac:dyDescent="0.2">
      <c r="B293" s="38">
        <v>32567</v>
      </c>
      <c r="C293">
        <v>7.8899999999999994E-3</v>
      </c>
      <c r="D293">
        <f t="shared" si="20"/>
        <v>-5.0441361916771892E-3</v>
      </c>
      <c r="E293">
        <f t="shared" si="21"/>
        <v>2.5443309920187658E-5</v>
      </c>
      <c r="F293">
        <f t="shared" si="24"/>
        <v>3.0473962351727507E-5</v>
      </c>
      <c r="G293">
        <f t="shared" si="22"/>
        <v>8.1433010419260476</v>
      </c>
      <c r="H293">
        <f t="shared" si="23"/>
        <v>5.5203226673562755E-3</v>
      </c>
    </row>
    <row r="294" spans="2:8" x14ac:dyDescent="0.2">
      <c r="B294" s="38">
        <v>32568</v>
      </c>
      <c r="C294">
        <v>7.8040000000000002E-3</v>
      </c>
      <c r="D294">
        <f t="shared" si="20"/>
        <v>-1.0899873257287614E-2</v>
      </c>
      <c r="E294">
        <f t="shared" si="21"/>
        <v>1.188072370249337E-4</v>
      </c>
      <c r="F294">
        <f t="shared" si="24"/>
        <v>2.9718419090660401E-5</v>
      </c>
      <c r="G294">
        <f t="shared" si="22"/>
        <v>6.5869842807028416</v>
      </c>
      <c r="H294">
        <f t="shared" si="23"/>
        <v>5.4514602714007187E-3</v>
      </c>
    </row>
    <row r="295" spans="2:8" x14ac:dyDescent="0.2">
      <c r="B295" s="38">
        <v>32569</v>
      </c>
      <c r="C295">
        <v>7.8139999999999998E-3</v>
      </c>
      <c r="D295">
        <f t="shared" si="20"/>
        <v>1.2813941568425925E-3</v>
      </c>
      <c r="E295">
        <f t="shared" si="21"/>
        <v>1.6419709851903385E-6</v>
      </c>
      <c r="F295">
        <f t="shared" si="24"/>
        <v>4.3098483991322077E-5</v>
      </c>
      <c r="G295">
        <f t="shared" si="22"/>
        <v>8.195096611944285</v>
      </c>
      <c r="H295">
        <f t="shared" si="23"/>
        <v>6.564943563452932E-3</v>
      </c>
    </row>
    <row r="296" spans="2:8" x14ac:dyDescent="0.2">
      <c r="B296" s="38">
        <v>32570</v>
      </c>
      <c r="C296">
        <v>7.8169999999999993E-3</v>
      </c>
      <c r="D296">
        <f t="shared" si="20"/>
        <v>3.8392628615299858E-4</v>
      </c>
      <c r="E296">
        <f t="shared" si="21"/>
        <v>1.4739939319923414E-7</v>
      </c>
      <c r="F296">
        <f t="shared" si="24"/>
        <v>3.6872216234728882E-5</v>
      </c>
      <c r="G296">
        <f t="shared" si="22"/>
        <v>8.3681763849518838</v>
      </c>
      <c r="H296">
        <f t="shared" si="23"/>
        <v>6.0722496848144248E-3</v>
      </c>
    </row>
    <row r="297" spans="2:8" x14ac:dyDescent="0.2">
      <c r="B297" s="38">
        <v>32573</v>
      </c>
      <c r="C297">
        <v>7.7809999999999997E-3</v>
      </c>
      <c r="D297">
        <f t="shared" si="20"/>
        <v>-4.6053473199436585E-3</v>
      </c>
      <c r="E297">
        <f t="shared" si="21"/>
        <v>2.1209223937312239E-5</v>
      </c>
      <c r="F297">
        <f t="shared" si="24"/>
        <v>3.1356592117153278E-5</v>
      </c>
      <c r="G297">
        <f t="shared" si="22"/>
        <v>8.1940149508484978</v>
      </c>
      <c r="H297">
        <f t="shared" si="23"/>
        <v>5.5996957164790011E-3</v>
      </c>
    </row>
    <row r="298" spans="2:8" x14ac:dyDescent="0.2">
      <c r="B298" s="38">
        <v>32574</v>
      </c>
      <c r="C298">
        <v>7.7759999999999999E-3</v>
      </c>
      <c r="D298">
        <f t="shared" si="20"/>
        <v>-6.4259092661609002E-4</v>
      </c>
      <c r="E298">
        <f t="shared" si="21"/>
        <v>4.1292309896932522E-7</v>
      </c>
      <c r="F298">
        <f t="shared" si="24"/>
        <v>2.9832579923868253E-5</v>
      </c>
      <c r="G298">
        <f t="shared" si="22"/>
        <v>8.5751117355699211</v>
      </c>
      <c r="H298">
        <f t="shared" si="23"/>
        <v>5.4619209005503048E-3</v>
      </c>
    </row>
    <row r="299" spans="2:8" x14ac:dyDescent="0.2">
      <c r="B299" s="38">
        <v>32575</v>
      </c>
      <c r="C299">
        <v>7.7749999999999998E-3</v>
      </c>
      <c r="D299">
        <f t="shared" si="20"/>
        <v>-1.2860082304528455E-4</v>
      </c>
      <c r="E299">
        <f t="shared" si="21"/>
        <v>1.6538171687924588E-8</v>
      </c>
      <c r="F299">
        <f t="shared" si="24"/>
        <v>2.5414102646924771E-5</v>
      </c>
      <c r="G299">
        <f t="shared" si="22"/>
        <v>8.7420038753835172</v>
      </c>
      <c r="H299">
        <f t="shared" si="23"/>
        <v>5.0412401893705451E-3</v>
      </c>
    </row>
    <row r="300" spans="2:8" x14ac:dyDescent="0.2">
      <c r="B300" s="38">
        <v>32576</v>
      </c>
      <c r="C300">
        <v>7.7520000000000002E-3</v>
      </c>
      <c r="D300">
        <f t="shared" si="20"/>
        <v>-2.9581993569131296E-3</v>
      </c>
      <c r="E300">
        <f t="shared" si="21"/>
        <v>8.7509434352412532E-6</v>
      </c>
      <c r="F300">
        <f t="shared" si="24"/>
        <v>2.1599695082912456E-5</v>
      </c>
      <c r="G300">
        <f t="shared" si="22"/>
        <v>8.7023832988213563</v>
      </c>
      <c r="H300">
        <f t="shared" si="23"/>
        <v>4.6475472114775179E-3</v>
      </c>
    </row>
    <row r="301" spans="2:8" x14ac:dyDescent="0.2">
      <c r="B301" s="38">
        <v>32577</v>
      </c>
      <c r="C301">
        <v>7.7210000000000004E-3</v>
      </c>
      <c r="D301">
        <f t="shared" si="20"/>
        <v>-3.998968008255905E-3</v>
      </c>
      <c r="E301">
        <f t="shared" si="21"/>
        <v>1.5991745131054199E-5</v>
      </c>
      <c r="F301">
        <f t="shared" si="24"/>
        <v>1.966996770606973E-5</v>
      </c>
      <c r="G301">
        <f t="shared" si="22"/>
        <v>8.5920389405416895</v>
      </c>
      <c r="H301">
        <f t="shared" si="23"/>
        <v>4.4350837315737038E-3</v>
      </c>
    </row>
    <row r="302" spans="2:8" x14ac:dyDescent="0.2">
      <c r="B302" s="38">
        <v>32580</v>
      </c>
      <c r="C302">
        <v>7.7070000000000003E-3</v>
      </c>
      <c r="D302">
        <f t="shared" si="20"/>
        <v>-1.8132366273798889E-3</v>
      </c>
      <c r="E302">
        <f t="shared" si="21"/>
        <v>3.287827066871994E-6</v>
      </c>
      <c r="F302">
        <f t="shared" si="24"/>
        <v>1.9117543081813342E-5</v>
      </c>
      <c r="G302">
        <f t="shared" si="22"/>
        <v>8.941037301125176</v>
      </c>
      <c r="H302">
        <f t="shared" si="23"/>
        <v>4.372361270733852E-3</v>
      </c>
    </row>
    <row r="303" spans="2:8" x14ac:dyDescent="0.2">
      <c r="B303" s="38">
        <v>32581</v>
      </c>
      <c r="C303">
        <v>7.7010000000000004E-3</v>
      </c>
      <c r="D303">
        <f t="shared" si="20"/>
        <v>-7.7851304009341231E-4</v>
      </c>
      <c r="E303">
        <f t="shared" si="21"/>
        <v>6.0608255359548696E-7</v>
      </c>
      <c r="F303">
        <f t="shared" si="24"/>
        <v>1.6740110845646293E-5</v>
      </c>
      <c r="G303">
        <f t="shared" si="22"/>
        <v>9.1417231005992683</v>
      </c>
      <c r="H303">
        <f t="shared" si="23"/>
        <v>4.0914680550685339E-3</v>
      </c>
    </row>
    <row r="304" spans="2:8" x14ac:dyDescent="0.2">
      <c r="B304" s="38">
        <v>32582</v>
      </c>
      <c r="C304">
        <v>7.6899999999999998E-3</v>
      </c>
      <c r="D304">
        <f t="shared" si="20"/>
        <v>-1.4283859239060631E-3</v>
      </c>
      <c r="E304">
        <f t="shared" si="21"/>
        <v>2.0402863476129773E-6</v>
      </c>
      <c r="F304">
        <f t="shared" si="24"/>
        <v>1.4316974579364076E-5</v>
      </c>
      <c r="G304">
        <f t="shared" si="22"/>
        <v>9.2449335222596059</v>
      </c>
      <c r="H304">
        <f t="shared" si="23"/>
        <v>3.783777818446014E-3</v>
      </c>
    </row>
    <row r="305" spans="2:8" x14ac:dyDescent="0.2">
      <c r="B305" s="38">
        <v>32583</v>
      </c>
      <c r="C305">
        <v>7.6499999999999997E-3</v>
      </c>
      <c r="D305">
        <f t="shared" si="20"/>
        <v>-5.2015604681404561E-3</v>
      </c>
      <c r="E305">
        <f t="shared" si="21"/>
        <v>2.7056231303721561E-5</v>
      </c>
      <c r="F305">
        <f t="shared" si="24"/>
        <v>1.2473164221175166E-5</v>
      </c>
      <c r="G305">
        <f t="shared" si="22"/>
        <v>8.3694763262533449</v>
      </c>
      <c r="H305">
        <f t="shared" si="23"/>
        <v>3.5317367145888956E-3</v>
      </c>
    </row>
    <row r="306" spans="2:8" x14ac:dyDescent="0.2">
      <c r="B306" s="38">
        <v>32584</v>
      </c>
      <c r="C306">
        <v>7.5929999999999999E-3</v>
      </c>
      <c r="D306">
        <f t="shared" si="20"/>
        <v>-7.4509803921568316E-3</v>
      </c>
      <c r="E306">
        <f t="shared" si="21"/>
        <v>5.5517108804305569E-5</v>
      </c>
      <c r="F306">
        <f t="shared" si="24"/>
        <v>1.4663364838261905E-5</v>
      </c>
      <c r="G306">
        <f t="shared" si="22"/>
        <v>7.3992264137311086</v>
      </c>
      <c r="H306">
        <f t="shared" si="23"/>
        <v>3.8292773258490832E-3</v>
      </c>
    </row>
    <row r="307" spans="2:8" x14ac:dyDescent="0.2">
      <c r="B307" s="38">
        <v>32587</v>
      </c>
      <c r="C307">
        <v>7.5760000000000003E-3</v>
      </c>
      <c r="D307">
        <f t="shared" si="20"/>
        <v>-2.2389042539180371E-3</v>
      </c>
      <c r="E307">
        <f t="shared" si="21"/>
        <v>5.0126922582122825E-6</v>
      </c>
      <c r="F307">
        <f t="shared" si="24"/>
        <v>2.0799103962154663E-5</v>
      </c>
      <c r="G307">
        <f t="shared" si="22"/>
        <v>8.8222209833644225</v>
      </c>
      <c r="H307">
        <f t="shared" si="23"/>
        <v>4.5606034646913408E-3</v>
      </c>
    </row>
    <row r="308" spans="2:8" x14ac:dyDescent="0.2">
      <c r="B308" s="38">
        <v>32588</v>
      </c>
      <c r="C308">
        <v>7.6179999999999998E-3</v>
      </c>
      <c r="D308">
        <f t="shared" si="20"/>
        <v>5.5438225976768086E-3</v>
      </c>
      <c r="E308">
        <f t="shared" si="21"/>
        <v>3.0733968994512036E-5</v>
      </c>
      <c r="F308">
        <f t="shared" si="24"/>
        <v>1.8428175510694601E-5</v>
      </c>
      <c r="G308">
        <f t="shared" si="22"/>
        <v>8.2298674294536802</v>
      </c>
      <c r="H308">
        <f t="shared" si="23"/>
        <v>4.2928050865016689E-3</v>
      </c>
    </row>
    <row r="309" spans="2:8" x14ac:dyDescent="0.2">
      <c r="B309" s="38">
        <v>32589</v>
      </c>
      <c r="C309">
        <v>7.6179999999999998E-3</v>
      </c>
      <c r="D309">
        <f t="shared" si="20"/>
        <v>0</v>
      </c>
      <c r="E309">
        <f t="shared" si="21"/>
        <v>0</v>
      </c>
      <c r="F309">
        <f t="shared" si="24"/>
        <v>2.027635712636147E-5</v>
      </c>
      <c r="G309">
        <f t="shared" si="22"/>
        <v>8.9681779578447856</v>
      </c>
      <c r="H309">
        <f t="shared" si="23"/>
        <v>4.502927617268733E-3</v>
      </c>
    </row>
    <row r="310" spans="2:8" x14ac:dyDescent="0.2">
      <c r="B310" s="38">
        <v>32590</v>
      </c>
      <c r="C310">
        <v>7.6540000000000002E-3</v>
      </c>
      <c r="D310">
        <f t="shared" si="20"/>
        <v>4.7256497768443746E-3</v>
      </c>
      <c r="E310">
        <f t="shared" si="21"/>
        <v>2.2331765813389286E-5</v>
      </c>
      <c r="F310">
        <f t="shared" si="24"/>
        <v>1.723109307874704E-5</v>
      </c>
      <c r="G310">
        <f t="shared" si="22"/>
        <v>8.4829101916126319</v>
      </c>
      <c r="H310">
        <f t="shared" si="23"/>
        <v>4.1510351815838712E-3</v>
      </c>
    </row>
    <row r="311" spans="2:8" x14ac:dyDescent="0.2">
      <c r="B311" s="38">
        <v>32595</v>
      </c>
      <c r="C311">
        <v>7.5329999999999998E-3</v>
      </c>
      <c r="D311">
        <f t="shared" si="20"/>
        <v>-1.5808727462764627E-2</v>
      </c>
      <c r="E311">
        <f t="shared" si="21"/>
        <v>2.4991586399196854E-4</v>
      </c>
      <c r="F311">
        <f t="shared" si="24"/>
        <v>1.7997152543997766E-5</v>
      </c>
      <c r="G311">
        <f t="shared" si="22"/>
        <v>2.1442142454665225</v>
      </c>
      <c r="H311">
        <f t="shared" si="23"/>
        <v>4.2423050979388272E-3</v>
      </c>
    </row>
    <row r="312" spans="2:8" x14ac:dyDescent="0.2">
      <c r="B312" s="38">
        <v>32596</v>
      </c>
      <c r="C312">
        <v>7.5100000000000002E-3</v>
      </c>
      <c r="D312">
        <f t="shared" si="20"/>
        <v>-3.0532324439133921E-3</v>
      </c>
      <c r="E312">
        <f t="shared" si="21"/>
        <v>9.3222283565653448E-6</v>
      </c>
      <c r="F312">
        <f t="shared" si="24"/>
        <v>5.282854309113723E-5</v>
      </c>
      <c r="G312">
        <f t="shared" si="22"/>
        <v>7.9223508771262185</v>
      </c>
      <c r="H312">
        <f t="shared" si="23"/>
        <v>7.2683246412868236E-3</v>
      </c>
    </row>
    <row r="313" spans="2:8" x14ac:dyDescent="0.2">
      <c r="B313" s="38">
        <v>32597</v>
      </c>
      <c r="C313">
        <v>7.5529999999999998E-3</v>
      </c>
      <c r="D313">
        <f t="shared" si="20"/>
        <v>5.7256990679094054E-3</v>
      </c>
      <c r="E313">
        <f t="shared" si="21"/>
        <v>3.2783629816258636E-5</v>
      </c>
      <c r="F313">
        <f t="shared" si="24"/>
        <v>4.6294419861815102E-5</v>
      </c>
      <c r="G313">
        <f t="shared" si="22"/>
        <v>7.788534505941592</v>
      </c>
      <c r="H313">
        <f t="shared" si="23"/>
        <v>6.8040002837900515E-3</v>
      </c>
    </row>
    <row r="314" spans="2:8" x14ac:dyDescent="0.2">
      <c r="B314" s="38">
        <v>32598</v>
      </c>
      <c r="C314">
        <v>7.5529999999999998E-3</v>
      </c>
      <c r="D314">
        <f t="shared" si="20"/>
        <v>0</v>
      </c>
      <c r="E314">
        <f t="shared" si="21"/>
        <v>0</v>
      </c>
      <c r="F314">
        <f t="shared" si="24"/>
        <v>4.4265262310278964E-5</v>
      </c>
      <c r="G314">
        <f t="shared" si="22"/>
        <v>8.1874332686023479</v>
      </c>
      <c r="H314">
        <f t="shared" si="23"/>
        <v>6.6532144344128097E-3</v>
      </c>
    </row>
    <row r="315" spans="2:8" x14ac:dyDescent="0.2">
      <c r="B315" s="38">
        <v>32601</v>
      </c>
      <c r="C315">
        <v>7.5789999999999998E-3</v>
      </c>
      <c r="D315">
        <f t="shared" si="20"/>
        <v>3.4423407917383796E-3</v>
      </c>
      <c r="E315">
        <f t="shared" si="21"/>
        <v>1.1849710126466014E-5</v>
      </c>
      <c r="F315">
        <f t="shared" si="24"/>
        <v>3.7617154317721425E-5</v>
      </c>
      <c r="G315">
        <f t="shared" si="22"/>
        <v>8.1926692391899127</v>
      </c>
      <c r="H315">
        <f t="shared" si="23"/>
        <v>6.1332825075746692E-3</v>
      </c>
    </row>
    <row r="316" spans="2:8" x14ac:dyDescent="0.2">
      <c r="B316" s="38">
        <v>32602</v>
      </c>
      <c r="C316">
        <v>7.6379999999999998E-3</v>
      </c>
      <c r="D316">
        <f t="shared" si="20"/>
        <v>7.7846681620266558E-3</v>
      </c>
      <c r="E316">
        <f t="shared" si="21"/>
        <v>6.0601058392871469E-5</v>
      </c>
      <c r="F316">
        <f t="shared" si="24"/>
        <v>3.3747195285853536E-5</v>
      </c>
      <c r="G316">
        <f t="shared" si="22"/>
        <v>7.5608681074503483</v>
      </c>
      <c r="H316">
        <f t="shared" si="23"/>
        <v>5.8092336229362933E-3</v>
      </c>
    </row>
    <row r="317" spans="2:8" x14ac:dyDescent="0.2">
      <c r="B317" s="38">
        <v>32603</v>
      </c>
      <c r="C317">
        <v>7.5979999999999997E-3</v>
      </c>
      <c r="D317">
        <f t="shared" si="20"/>
        <v>-5.2369730295889119E-3</v>
      </c>
      <c r="E317">
        <f t="shared" si="21"/>
        <v>2.7425886512641666E-5</v>
      </c>
      <c r="F317">
        <f t="shared" si="24"/>
        <v>3.7780321322731342E-5</v>
      </c>
      <c r="G317">
        <f t="shared" si="22"/>
        <v>7.9828798881182879</v>
      </c>
      <c r="H317">
        <f t="shared" si="23"/>
        <v>6.1465698826850849E-3</v>
      </c>
    </row>
    <row r="318" spans="2:8" x14ac:dyDescent="0.2">
      <c r="B318" s="38">
        <v>32604</v>
      </c>
      <c r="C318">
        <v>7.5709999999999996E-3</v>
      </c>
      <c r="D318">
        <f t="shared" si="20"/>
        <v>-3.5535667280863536E-3</v>
      </c>
      <c r="E318">
        <f t="shared" si="21"/>
        <v>1.2627836490962353E-5</v>
      </c>
      <c r="F318">
        <f t="shared" si="24"/>
        <v>3.6225210221460668E-5</v>
      </c>
      <c r="G318">
        <f t="shared" si="22"/>
        <v>8.2135819515739961</v>
      </c>
      <c r="H318">
        <f t="shared" si="23"/>
        <v>6.018738258261499E-3</v>
      </c>
    </row>
    <row r="319" spans="2:8" x14ac:dyDescent="0.2">
      <c r="B319" s="38">
        <v>32605</v>
      </c>
      <c r="C319">
        <v>7.5649999999999997E-3</v>
      </c>
      <c r="D319">
        <f t="shared" si="20"/>
        <v>-7.9249768854839904E-4</v>
      </c>
      <c r="E319">
        <f t="shared" si="21"/>
        <v>6.2805258635455531E-7</v>
      </c>
      <c r="F319">
        <f t="shared" si="24"/>
        <v>3.2681169573933225E-5</v>
      </c>
      <c r="G319">
        <f t="shared" si="22"/>
        <v>8.4812256497149257</v>
      </c>
      <c r="H319">
        <f t="shared" si="23"/>
        <v>5.7167446657982917E-3</v>
      </c>
    </row>
    <row r="320" spans="2:8" x14ac:dyDescent="0.2">
      <c r="B320" s="38">
        <v>32608</v>
      </c>
      <c r="C320">
        <v>7.5339999999999999E-3</v>
      </c>
      <c r="D320">
        <f t="shared" si="20"/>
        <v>-4.0978189028420065E-3</v>
      </c>
      <c r="E320">
        <f t="shared" si="21"/>
        <v>1.6792119760489267E-5</v>
      </c>
      <c r="F320">
        <f t="shared" si="24"/>
        <v>2.7867178373839949E-5</v>
      </c>
      <c r="G320">
        <f t="shared" si="22"/>
        <v>8.3488954152313486</v>
      </c>
      <c r="H320">
        <f t="shared" si="23"/>
        <v>5.2789372390510524E-3</v>
      </c>
    </row>
    <row r="321" spans="2:8" x14ac:dyDescent="0.2">
      <c r="B321" s="38">
        <v>32609</v>
      </c>
      <c r="C321">
        <v>7.541E-3</v>
      </c>
      <c r="D321">
        <f t="shared" si="20"/>
        <v>9.2912131669764563E-4</v>
      </c>
      <c r="E321">
        <f t="shared" si="21"/>
        <v>8.6326642114196676E-7</v>
      </c>
      <c r="F321">
        <f t="shared" si="24"/>
        <v>2.6203838277279348E-5</v>
      </c>
      <c r="G321">
        <f t="shared" si="22"/>
        <v>8.6952554555170014</v>
      </c>
      <c r="H321">
        <f t="shared" si="23"/>
        <v>5.1189684778556064E-3</v>
      </c>
    </row>
    <row r="322" spans="2:8" x14ac:dyDescent="0.2">
      <c r="B322" s="38">
        <v>32610</v>
      </c>
      <c r="C322">
        <v>7.5300000000000002E-3</v>
      </c>
      <c r="D322">
        <f t="shared" si="20"/>
        <v>-1.4586924811032654E-3</v>
      </c>
      <c r="E322">
        <f t="shared" si="21"/>
        <v>2.1277837544272006E-6</v>
      </c>
      <c r="F322">
        <f t="shared" si="24"/>
        <v>2.2397990316594265E-5</v>
      </c>
      <c r="G322">
        <f t="shared" si="22"/>
        <v>8.8211628200834138</v>
      </c>
      <c r="H322">
        <f t="shared" si="23"/>
        <v>4.7326515101573097E-3</v>
      </c>
    </row>
    <row r="323" spans="2:8" x14ac:dyDescent="0.2">
      <c r="B323" s="38">
        <v>32611</v>
      </c>
      <c r="C323">
        <v>7.5550000000000001E-3</v>
      </c>
      <c r="D323">
        <f t="shared" si="20"/>
        <v>3.3200531208499133E-3</v>
      </c>
      <c r="E323">
        <f t="shared" si="21"/>
        <v>1.1022752725265248E-5</v>
      </c>
      <c r="F323">
        <f t="shared" si="24"/>
        <v>1.9353650009467193E-5</v>
      </c>
      <c r="G323">
        <f t="shared" si="22"/>
        <v>8.7299805238811068</v>
      </c>
      <c r="H323">
        <f t="shared" si="23"/>
        <v>4.3992783509874877E-3</v>
      </c>
    </row>
    <row r="324" spans="2:8" x14ac:dyDescent="0.2">
      <c r="B324" s="38">
        <v>32612</v>
      </c>
      <c r="C324">
        <v>7.5560000000000002E-3</v>
      </c>
      <c r="D324">
        <f t="shared" ref="D324:D387" si="25">(C324-C323)/C323</f>
        <v>1.3236267372602684E-4</v>
      </c>
      <c r="E324">
        <f t="shared" ref="E324:E387" si="26">D324^2</f>
        <v>1.7519877395902635E-8</v>
      </c>
      <c r="F324">
        <f t="shared" si="24"/>
        <v>1.8102449814785013E-5</v>
      </c>
      <c r="G324">
        <f t="shared" si="22"/>
        <v>9.0811023045416785</v>
      </c>
      <c r="H324">
        <f t="shared" si="23"/>
        <v>4.2546973822805553E-3</v>
      </c>
    </row>
    <row r="325" spans="2:8" x14ac:dyDescent="0.2">
      <c r="B325" s="38">
        <v>32615</v>
      </c>
      <c r="C325">
        <v>7.5709999999999996E-3</v>
      </c>
      <c r="D325">
        <f t="shared" si="25"/>
        <v>1.9851773425091832E-3</v>
      </c>
      <c r="E325">
        <f t="shared" si="26"/>
        <v>3.9409290812118232E-6</v>
      </c>
      <c r="F325">
        <f t="shared" si="24"/>
        <v>1.5386311674253075E-5</v>
      </c>
      <c r="G325">
        <f t="shared" ref="G325:G388" si="27">-LN(2*PI()*F325)-0.5*E325/F325</f>
        <v>9.116089154995759</v>
      </c>
      <c r="H325">
        <f t="shared" ref="H325:H388" si="28">SQRT(F325)</f>
        <v>3.9225389321526274E-3</v>
      </c>
    </row>
    <row r="326" spans="2:8" x14ac:dyDescent="0.2">
      <c r="B326" s="38">
        <v>32616</v>
      </c>
      <c r="C326">
        <v>7.5929999999999999E-3</v>
      </c>
      <c r="D326">
        <f t="shared" si="25"/>
        <v>2.9058248580108728E-3</v>
      </c>
      <c r="E326">
        <f t="shared" si="26"/>
        <v>8.443818105433909E-6</v>
      </c>
      <c r="F326">
        <f t="shared" ref="F326:F389" si="29">$K$1*F325+(1-$K$1)*E325</f>
        <v>1.3667353386796877E-5</v>
      </c>
      <c r="G326">
        <f t="shared" si="27"/>
        <v>9.0537188141613214</v>
      </c>
      <c r="H326">
        <f t="shared" si="28"/>
        <v>3.6969383801730964E-3</v>
      </c>
    </row>
    <row r="327" spans="2:8" x14ac:dyDescent="0.2">
      <c r="B327" s="38">
        <v>32617</v>
      </c>
      <c r="C327">
        <v>7.5830000000000003E-3</v>
      </c>
      <c r="D327">
        <f t="shared" si="25"/>
        <v>-1.3170025023047007E-3</v>
      </c>
      <c r="E327">
        <f t="shared" si="26"/>
        <v>1.7344955910768431E-6</v>
      </c>
      <c r="F327">
        <f t="shared" si="29"/>
        <v>1.2882841450325839E-5</v>
      </c>
      <c r="G327">
        <f t="shared" si="27"/>
        <v>9.3544191333334545</v>
      </c>
      <c r="H327">
        <f t="shared" si="28"/>
        <v>3.5892675367442087E-3</v>
      </c>
    </row>
    <row r="328" spans="2:8" x14ac:dyDescent="0.2">
      <c r="B328" s="38">
        <v>32618</v>
      </c>
      <c r="C328">
        <v>7.5719999999999997E-3</v>
      </c>
      <c r="D328">
        <f t="shared" si="25"/>
        <v>-1.4506132137677163E-3</v>
      </c>
      <c r="E328">
        <f t="shared" si="26"/>
        <v>2.1042786959575024E-6</v>
      </c>
      <c r="F328">
        <f t="shared" si="29"/>
        <v>1.1208494494214876E-5</v>
      </c>
      <c r="G328">
        <f t="shared" si="27"/>
        <v>9.4670917448682701</v>
      </c>
      <c r="H328">
        <f t="shared" si="28"/>
        <v>3.3479089734063674E-3</v>
      </c>
    </row>
    <row r="329" spans="2:8" x14ac:dyDescent="0.2">
      <c r="B329" s="38">
        <v>32619</v>
      </c>
      <c r="C329">
        <v>7.613E-3</v>
      </c>
      <c r="D329">
        <f t="shared" si="25"/>
        <v>5.4146856840993447E-3</v>
      </c>
      <c r="E329">
        <f t="shared" si="26"/>
        <v>2.9318821057590389E-5</v>
      </c>
      <c r="F329">
        <f t="shared" si="29"/>
        <v>9.8411511948550854E-6</v>
      </c>
      <c r="G329">
        <f t="shared" si="27"/>
        <v>8.2014575739104583</v>
      </c>
      <c r="H329">
        <f t="shared" si="28"/>
        <v>3.1370609166630932E-3</v>
      </c>
    </row>
    <row r="330" spans="2:8" x14ac:dyDescent="0.2">
      <c r="B330" s="38">
        <v>32622</v>
      </c>
      <c r="C330">
        <v>7.6169999999999996E-3</v>
      </c>
      <c r="D330">
        <f t="shared" si="25"/>
        <v>5.254170497832213E-4</v>
      </c>
      <c r="E330">
        <f t="shared" si="26"/>
        <v>2.7606307620290403E-7</v>
      </c>
      <c r="F330">
        <f t="shared" si="29"/>
        <v>1.2766462057878673E-5</v>
      </c>
      <c r="G330">
        <f t="shared" si="27"/>
        <v>9.4199998678552745</v>
      </c>
      <c r="H330">
        <f t="shared" si="28"/>
        <v>3.5730186198617373E-3</v>
      </c>
    </row>
    <row r="331" spans="2:8" x14ac:dyDescent="0.2">
      <c r="B331" s="38">
        <v>32623</v>
      </c>
      <c r="C331">
        <v>7.6189999999999999E-3</v>
      </c>
      <c r="D331">
        <f t="shared" si="25"/>
        <v>2.6257056583960423E-4</v>
      </c>
      <c r="E331">
        <f t="shared" si="26"/>
        <v>6.8943302045329942E-8</v>
      </c>
      <c r="F331">
        <f t="shared" si="29"/>
        <v>1.0890554925142021E-5</v>
      </c>
      <c r="G331">
        <f t="shared" si="27"/>
        <v>9.5865723190239063</v>
      </c>
      <c r="H331">
        <f t="shared" si="28"/>
        <v>3.300084078495883E-3</v>
      </c>
    </row>
    <row r="332" spans="2:8" x14ac:dyDescent="0.2">
      <c r="B332" s="38">
        <v>32624</v>
      </c>
      <c r="C332">
        <v>7.5760000000000003E-3</v>
      </c>
      <c r="D332">
        <f t="shared" si="25"/>
        <v>-5.6437852736579124E-3</v>
      </c>
      <c r="E332">
        <f t="shared" si="26"/>
        <v>3.1852312215157915E-5</v>
      </c>
      <c r="F332">
        <f t="shared" si="29"/>
        <v>9.265279506698233E-6</v>
      </c>
      <c r="G332">
        <f t="shared" si="27"/>
        <v>8.0324522153069218</v>
      </c>
      <c r="H332">
        <f t="shared" si="28"/>
        <v>3.0438921641047392E-3</v>
      </c>
    </row>
    <row r="333" spans="2:8" x14ac:dyDescent="0.2">
      <c r="B333" s="38">
        <v>32625</v>
      </c>
      <c r="C333">
        <v>7.5630000000000003E-3</v>
      </c>
      <c r="D333">
        <f t="shared" si="25"/>
        <v>-1.7159450897571264E-3</v>
      </c>
      <c r="E333">
        <f t="shared" si="26"/>
        <v>2.9444675510615925E-6</v>
      </c>
      <c r="F333">
        <f t="shared" si="29"/>
        <v>1.2657579130378538E-5</v>
      </c>
      <c r="G333">
        <f t="shared" si="27"/>
        <v>9.3230648859254366</v>
      </c>
      <c r="H333">
        <f t="shared" si="28"/>
        <v>3.557749166309865E-3</v>
      </c>
    </row>
    <row r="334" spans="2:8" x14ac:dyDescent="0.2">
      <c r="B334" s="38">
        <v>32626</v>
      </c>
      <c r="C334">
        <v>7.5230000000000002E-3</v>
      </c>
      <c r="D334">
        <f t="shared" si="25"/>
        <v>-5.2889065185772978E-3</v>
      </c>
      <c r="E334">
        <f t="shared" si="26"/>
        <v>2.7972532162249433E-5</v>
      </c>
      <c r="F334">
        <f t="shared" si="29"/>
        <v>1.1198787035791419E-5</v>
      </c>
      <c r="G334">
        <f t="shared" si="27"/>
        <v>8.3129190049357025</v>
      </c>
      <c r="H334">
        <f t="shared" si="28"/>
        <v>3.3464588800389316E-3</v>
      </c>
    </row>
    <row r="335" spans="2:8" x14ac:dyDescent="0.2">
      <c r="B335" s="38">
        <v>32630</v>
      </c>
      <c r="C335">
        <v>7.4669999999999997E-3</v>
      </c>
      <c r="D335">
        <f t="shared" si="25"/>
        <v>-7.443838894058287E-3</v>
      </c>
      <c r="E335">
        <f t="shared" si="26"/>
        <v>5.54107374806949E-5</v>
      </c>
      <c r="F335">
        <f t="shared" si="29"/>
        <v>1.3718001047416821E-5</v>
      </c>
      <c r="G335">
        <f t="shared" si="27"/>
        <v>7.3392885778048491</v>
      </c>
      <c r="H335">
        <f t="shared" si="28"/>
        <v>3.7037819924256908E-3</v>
      </c>
    </row>
    <row r="336" spans="2:8" x14ac:dyDescent="0.2">
      <c r="B336" s="38">
        <v>32631</v>
      </c>
      <c r="C336">
        <v>7.4679999999999998E-3</v>
      </c>
      <c r="D336">
        <f t="shared" si="25"/>
        <v>1.3392259274141327E-4</v>
      </c>
      <c r="E336">
        <f t="shared" si="26"/>
        <v>1.7935260846582437E-8</v>
      </c>
      <c r="F336">
        <f t="shared" si="29"/>
        <v>1.9979746710885002E-5</v>
      </c>
      <c r="G336">
        <f t="shared" si="27"/>
        <v>8.9824655595062897</v>
      </c>
      <c r="H336">
        <f t="shared" si="28"/>
        <v>4.4698709948817316E-3</v>
      </c>
    </row>
    <row r="337" spans="2:8" x14ac:dyDescent="0.2">
      <c r="B337" s="38">
        <v>32632</v>
      </c>
      <c r="C337">
        <v>7.4729999999999996E-3</v>
      </c>
      <c r="D337">
        <f t="shared" si="25"/>
        <v>6.6952329941079227E-4</v>
      </c>
      <c r="E337">
        <f t="shared" si="26"/>
        <v>4.4826144845391339E-7</v>
      </c>
      <c r="F337">
        <f t="shared" si="29"/>
        <v>1.6981723626401657E-5</v>
      </c>
      <c r="G337">
        <f t="shared" si="27"/>
        <v>9.1322974570716795</v>
      </c>
      <c r="H337">
        <f t="shared" si="28"/>
        <v>4.120888693765176E-3</v>
      </c>
    </row>
    <row r="338" spans="2:8" x14ac:dyDescent="0.2">
      <c r="B338" s="38">
        <v>32633</v>
      </c>
      <c r="C338">
        <v>7.4790000000000004E-3</v>
      </c>
      <c r="D338">
        <f t="shared" si="25"/>
        <v>8.0289040545976137E-4</v>
      </c>
      <c r="E338">
        <f t="shared" si="26"/>
        <v>6.4463300317933997E-7</v>
      </c>
      <c r="F338">
        <f t="shared" si="29"/>
        <v>1.4498597212750243E-5</v>
      </c>
      <c r="G338">
        <f t="shared" si="27"/>
        <v>9.2813507158064787</v>
      </c>
      <c r="H338">
        <f t="shared" si="28"/>
        <v>3.8077023534869745E-3</v>
      </c>
    </row>
    <row r="339" spans="2:8" x14ac:dyDescent="0.2">
      <c r="B339" s="38">
        <v>32636</v>
      </c>
      <c r="C339">
        <v>7.4380000000000002E-3</v>
      </c>
      <c r="D339">
        <f t="shared" si="25"/>
        <v>-5.4820163123412537E-3</v>
      </c>
      <c r="E339">
        <f t="shared" si="26"/>
        <v>3.0052502848775598E-5</v>
      </c>
      <c r="F339">
        <f t="shared" si="29"/>
        <v>1.2417899044858285E-5</v>
      </c>
      <c r="G339">
        <f t="shared" si="27"/>
        <v>8.2484467880225303</v>
      </c>
      <c r="H339">
        <f t="shared" si="28"/>
        <v>3.523903949437085E-3</v>
      </c>
    </row>
    <row r="340" spans="2:8" x14ac:dyDescent="0.2">
      <c r="B340" s="38">
        <v>32637</v>
      </c>
      <c r="C340">
        <v>7.417E-3</v>
      </c>
      <c r="D340">
        <f t="shared" si="25"/>
        <v>-2.8233396074213747E-3</v>
      </c>
      <c r="E340">
        <f t="shared" si="26"/>
        <v>7.9712465388342818E-6</v>
      </c>
      <c r="F340">
        <f t="shared" si="29"/>
        <v>1.5066403636848115E-5</v>
      </c>
      <c r="G340">
        <f t="shared" si="27"/>
        <v>9.0006290151686468</v>
      </c>
      <c r="H340">
        <f t="shared" si="28"/>
        <v>3.8815465521938692E-3</v>
      </c>
    </row>
    <row r="341" spans="2:8" x14ac:dyDescent="0.2">
      <c r="B341" s="38">
        <v>32638</v>
      </c>
      <c r="C341">
        <v>7.4390000000000003E-3</v>
      </c>
      <c r="D341">
        <f t="shared" si="25"/>
        <v>2.9661588243225451E-3</v>
      </c>
      <c r="E341">
        <f t="shared" si="26"/>
        <v>8.7980981711065025E-6</v>
      </c>
      <c r="F341">
        <f t="shared" si="29"/>
        <v>1.4000796699265284E-5</v>
      </c>
      <c r="G341">
        <f t="shared" si="27"/>
        <v>9.0243193448459742</v>
      </c>
      <c r="H341">
        <f t="shared" si="28"/>
        <v>3.7417638486768887E-3</v>
      </c>
    </row>
    <row r="342" spans="2:8" x14ac:dyDescent="0.2">
      <c r="B342" s="38">
        <v>32639</v>
      </c>
      <c r="C342">
        <v>7.3899999999999999E-3</v>
      </c>
      <c r="D342">
        <f t="shared" si="25"/>
        <v>-6.5869068423175733E-3</v>
      </c>
      <c r="E342">
        <f t="shared" si="26"/>
        <v>4.3387341749370065E-5</v>
      </c>
      <c r="F342">
        <f t="shared" si="29"/>
        <v>1.321941419156719E-5</v>
      </c>
      <c r="G342">
        <f t="shared" si="27"/>
        <v>7.7549006607592696</v>
      </c>
      <c r="H342">
        <f t="shared" si="28"/>
        <v>3.63585123342075E-3</v>
      </c>
    </row>
    <row r="343" spans="2:8" x14ac:dyDescent="0.2">
      <c r="B343" s="38">
        <v>32640</v>
      </c>
      <c r="C343">
        <v>7.3590000000000001E-3</v>
      </c>
      <c r="D343">
        <f t="shared" si="25"/>
        <v>-4.1948579161028114E-3</v>
      </c>
      <c r="E343">
        <f t="shared" si="26"/>
        <v>1.7596832936290421E-5</v>
      </c>
      <c r="F343">
        <f t="shared" si="29"/>
        <v>1.7750272698856631E-5</v>
      </c>
      <c r="G343">
        <f t="shared" si="27"/>
        <v>8.6055547928654796</v>
      </c>
      <c r="H343">
        <f t="shared" si="28"/>
        <v>4.2131072498640043E-3</v>
      </c>
    </row>
    <row r="344" spans="2:8" x14ac:dyDescent="0.2">
      <c r="B344" s="38">
        <v>32643</v>
      </c>
      <c r="C344">
        <v>7.2830000000000004E-3</v>
      </c>
      <c r="D344">
        <f t="shared" si="25"/>
        <v>-1.0327490148117907E-2</v>
      </c>
      <c r="E344">
        <f t="shared" si="26"/>
        <v>1.0665705275947243E-4</v>
      </c>
      <c r="F344">
        <f t="shared" si="29"/>
        <v>1.772722789896948E-5</v>
      </c>
      <c r="G344">
        <f t="shared" si="27"/>
        <v>6.0942482802315432</v>
      </c>
      <c r="H344">
        <f t="shared" si="28"/>
        <v>4.2103714680499964E-3</v>
      </c>
    </row>
    <row r="345" spans="2:8" x14ac:dyDescent="0.2">
      <c r="B345" s="38">
        <v>32644</v>
      </c>
      <c r="C345">
        <v>7.3020000000000003E-3</v>
      </c>
      <c r="D345">
        <f t="shared" si="25"/>
        <v>2.6088150487436385E-3</v>
      </c>
      <c r="E345">
        <f t="shared" si="26"/>
        <v>6.8059159585512728E-6</v>
      </c>
      <c r="F345">
        <f t="shared" si="29"/>
        <v>3.1083413959445255E-5</v>
      </c>
      <c r="G345">
        <f t="shared" si="27"/>
        <v>8.431480870917019</v>
      </c>
      <c r="H345">
        <f t="shared" si="28"/>
        <v>5.5752501252809509E-3</v>
      </c>
    </row>
    <row r="346" spans="2:8" x14ac:dyDescent="0.2">
      <c r="B346" s="38">
        <v>32645</v>
      </c>
      <c r="C346">
        <v>7.2329999999999998E-3</v>
      </c>
      <c r="D346">
        <f t="shared" si="25"/>
        <v>-9.4494658997535588E-3</v>
      </c>
      <c r="E346">
        <f t="shared" si="26"/>
        <v>8.929240579060534E-5</v>
      </c>
      <c r="F346">
        <f t="shared" si="29"/>
        <v>2.7437226857520777E-5</v>
      </c>
      <c r="G346">
        <f t="shared" si="27"/>
        <v>7.0385200959408953</v>
      </c>
      <c r="H346">
        <f t="shared" si="28"/>
        <v>5.238055637115816E-3</v>
      </c>
    </row>
    <row r="347" spans="2:8" x14ac:dyDescent="0.2">
      <c r="B347" s="38">
        <v>32646</v>
      </c>
      <c r="C347">
        <v>7.1890000000000001E-3</v>
      </c>
      <c r="D347">
        <f t="shared" si="25"/>
        <v>-6.0832296419189502E-3</v>
      </c>
      <c r="E347">
        <f t="shared" si="26"/>
        <v>3.7005682876321356E-5</v>
      </c>
      <c r="F347">
        <f t="shared" si="29"/>
        <v>3.6727127966965362E-5</v>
      </c>
      <c r="G347">
        <f t="shared" si="27"/>
        <v>7.8703256050220114</v>
      </c>
      <c r="H347">
        <f t="shared" si="28"/>
        <v>6.0602910793925869E-3</v>
      </c>
    </row>
    <row r="348" spans="2:8" x14ac:dyDescent="0.2">
      <c r="B348" s="38">
        <v>32647</v>
      </c>
      <c r="C348">
        <v>7.2020000000000001E-3</v>
      </c>
      <c r="D348">
        <f t="shared" si="25"/>
        <v>1.8083182640144652E-3</v>
      </c>
      <c r="E348">
        <f t="shared" si="26"/>
        <v>3.2700149439682888E-6</v>
      </c>
      <c r="F348">
        <f t="shared" si="29"/>
        <v>3.6768963551407964E-5</v>
      </c>
      <c r="G348">
        <f t="shared" si="27"/>
        <v>8.3285123304109199</v>
      </c>
      <c r="H348">
        <f t="shared" si="28"/>
        <v>6.0637417121285732E-3</v>
      </c>
    </row>
    <row r="349" spans="2:8" x14ac:dyDescent="0.2">
      <c r="B349" s="38">
        <v>32650</v>
      </c>
      <c r="C349">
        <v>7.0470000000000003E-3</v>
      </c>
      <c r="D349">
        <f t="shared" si="25"/>
        <v>-2.1521799500138817E-2</v>
      </c>
      <c r="E349">
        <f t="shared" si="26"/>
        <v>4.6318785372417544E-4</v>
      </c>
      <c r="F349">
        <f t="shared" si="29"/>
        <v>3.1737825897273265E-5</v>
      </c>
      <c r="G349">
        <f t="shared" si="27"/>
        <v>1.2230293959029881</v>
      </c>
      <c r="H349">
        <f t="shared" si="28"/>
        <v>5.6336334542880289E-3</v>
      </c>
    </row>
    <row r="350" spans="2:8" x14ac:dyDescent="0.2">
      <c r="B350" s="38">
        <v>32651</v>
      </c>
      <c r="C350">
        <v>7.0629999999999998E-3</v>
      </c>
      <c r="D350">
        <f t="shared" si="25"/>
        <v>2.2704697034198269E-3</v>
      </c>
      <c r="E350">
        <f t="shared" si="26"/>
        <v>5.1550326741473172E-6</v>
      </c>
      <c r="F350">
        <f t="shared" si="29"/>
        <v>9.6536411259301881E-5</v>
      </c>
      <c r="G350">
        <f t="shared" si="27"/>
        <v>7.3810132961596429</v>
      </c>
      <c r="H350">
        <f t="shared" si="28"/>
        <v>9.8252944617096272E-3</v>
      </c>
    </row>
    <row r="351" spans="2:8" x14ac:dyDescent="0.2">
      <c r="B351" s="38">
        <v>32652</v>
      </c>
      <c r="C351">
        <v>7.0210000000000003E-3</v>
      </c>
      <c r="D351">
        <f t="shared" si="25"/>
        <v>-5.9464816650147958E-3</v>
      </c>
      <c r="E351">
        <f t="shared" si="26"/>
        <v>3.5360644192357139E-5</v>
      </c>
      <c r="F351">
        <f t="shared" si="29"/>
        <v>8.2812031426544858E-5</v>
      </c>
      <c r="G351">
        <f t="shared" si="27"/>
        <v>7.3475606965177329</v>
      </c>
      <c r="H351">
        <f t="shared" si="28"/>
        <v>9.1001116161586095E-3</v>
      </c>
    </row>
    <row r="352" spans="2:8" x14ac:dyDescent="0.2">
      <c r="B352" s="38">
        <v>32653</v>
      </c>
      <c r="C352">
        <v>7.0410000000000004E-3</v>
      </c>
      <c r="D352">
        <f t="shared" si="25"/>
        <v>2.8485970659450294E-3</v>
      </c>
      <c r="E352">
        <f t="shared" si="26"/>
        <v>8.1145052441106301E-6</v>
      </c>
      <c r="F352">
        <f t="shared" si="29"/>
        <v>7.5685405935921898E-5</v>
      </c>
      <c r="G352">
        <f t="shared" si="27"/>
        <v>7.5974413351785222</v>
      </c>
      <c r="H352">
        <f t="shared" si="28"/>
        <v>8.6997359693223968E-3</v>
      </c>
    </row>
    <row r="353" spans="2:8" x14ac:dyDescent="0.2">
      <c r="B353" s="38">
        <v>32654</v>
      </c>
      <c r="C353">
        <v>7.1310000000000002E-3</v>
      </c>
      <c r="D353">
        <f t="shared" si="25"/>
        <v>1.278227524499358E-2</v>
      </c>
      <c r="E353">
        <f t="shared" si="26"/>
        <v>1.6338656043877569E-4</v>
      </c>
      <c r="F353">
        <f t="shared" si="29"/>
        <v>6.5537072423183898E-5</v>
      </c>
      <c r="G353">
        <f t="shared" si="27"/>
        <v>6.5484973850461454</v>
      </c>
      <c r="H353">
        <f t="shared" si="28"/>
        <v>8.0954970460857985E-3</v>
      </c>
    </row>
    <row r="354" spans="2:8" x14ac:dyDescent="0.2">
      <c r="B354" s="38">
        <v>32658</v>
      </c>
      <c r="C354">
        <v>6.9880000000000003E-3</v>
      </c>
      <c r="D354">
        <f t="shared" si="25"/>
        <v>-2.0053288458841662E-2</v>
      </c>
      <c r="E354">
        <f t="shared" si="26"/>
        <v>4.0213437801351216E-4</v>
      </c>
      <c r="F354">
        <f t="shared" si="29"/>
        <v>8.023288420408598E-5</v>
      </c>
      <c r="G354">
        <f t="shared" si="27"/>
        <v>5.0866553982816347</v>
      </c>
      <c r="H354">
        <f t="shared" si="28"/>
        <v>8.9572810720712562E-3</v>
      </c>
    </row>
    <row r="355" spans="2:8" x14ac:dyDescent="0.2">
      <c r="B355" s="38">
        <v>32659</v>
      </c>
      <c r="C355">
        <v>6.9930000000000001E-3</v>
      </c>
      <c r="D355">
        <f t="shared" si="25"/>
        <v>7.1551230681164799E-4</v>
      </c>
      <c r="E355">
        <f t="shared" si="26"/>
        <v>5.1195786119892586E-7</v>
      </c>
      <c r="F355">
        <f t="shared" si="29"/>
        <v>1.2857860231618024E-4</v>
      </c>
      <c r="G355">
        <f t="shared" si="27"/>
        <v>7.1191022468922309</v>
      </c>
      <c r="H355">
        <f t="shared" si="28"/>
        <v>1.1339250518274134E-2</v>
      </c>
    </row>
    <row r="356" spans="2:8" x14ac:dyDescent="0.2">
      <c r="B356" s="38">
        <v>32660</v>
      </c>
      <c r="C356">
        <v>7.0280000000000004E-3</v>
      </c>
      <c r="D356">
        <f t="shared" si="25"/>
        <v>5.0050050050050492E-3</v>
      </c>
      <c r="E356">
        <f t="shared" si="26"/>
        <v>2.5050075100125594E-5</v>
      </c>
      <c r="F356">
        <f t="shared" si="29"/>
        <v>1.0934453844430572E-4</v>
      </c>
      <c r="G356">
        <f t="shared" si="27"/>
        <v>7.168583160433692</v>
      </c>
      <c r="H356">
        <f t="shared" si="28"/>
        <v>1.0456793889348002E-2</v>
      </c>
    </row>
    <row r="357" spans="2:8" x14ac:dyDescent="0.2">
      <c r="B357" s="38">
        <v>32661</v>
      </c>
      <c r="C357">
        <v>7.0559999999999998E-3</v>
      </c>
      <c r="D357">
        <f t="shared" si="25"/>
        <v>3.9840637450198318E-3</v>
      </c>
      <c r="E357">
        <f t="shared" si="26"/>
        <v>1.5872763924381448E-5</v>
      </c>
      <c r="F357">
        <f t="shared" si="29"/>
        <v>9.668452772170665E-5</v>
      </c>
      <c r="G357">
        <f t="shared" si="27"/>
        <v>7.3240947685876545</v>
      </c>
      <c r="H357">
        <f t="shared" si="28"/>
        <v>9.8328290802650823E-3</v>
      </c>
    </row>
    <row r="358" spans="2:8" x14ac:dyDescent="0.2">
      <c r="B358" s="38">
        <v>32664</v>
      </c>
      <c r="C358">
        <v>7.0800000000000004E-3</v>
      </c>
      <c r="D358">
        <f t="shared" si="25"/>
        <v>3.4013605442177698E-3</v>
      </c>
      <c r="E358">
        <f t="shared" si="26"/>
        <v>1.1569253551761403E-5</v>
      </c>
      <c r="F358">
        <f t="shared" si="29"/>
        <v>8.4547576425048131E-5</v>
      </c>
      <c r="G358">
        <f t="shared" si="27"/>
        <v>7.4719004814522423</v>
      </c>
      <c r="H358">
        <f t="shared" si="28"/>
        <v>9.1949756076374744E-3</v>
      </c>
    </row>
    <row r="359" spans="2:8" x14ac:dyDescent="0.2">
      <c r="B359" s="38">
        <v>32665</v>
      </c>
      <c r="C359">
        <v>6.9849999999999999E-3</v>
      </c>
      <c r="D359">
        <f t="shared" si="25"/>
        <v>-1.3418079096045263E-2</v>
      </c>
      <c r="E359">
        <f t="shared" si="26"/>
        <v>1.8004484662772685E-4</v>
      </c>
      <c r="F359">
        <f t="shared" si="29"/>
        <v>7.3587113383475242E-5</v>
      </c>
      <c r="G359">
        <f t="shared" si="27"/>
        <v>6.455818624158999</v>
      </c>
      <c r="H359">
        <f t="shared" si="28"/>
        <v>8.5782931509406479E-3</v>
      </c>
    </row>
    <row r="360" spans="2:8" x14ac:dyDescent="0.2">
      <c r="B360" s="38">
        <v>32666</v>
      </c>
      <c r="C360">
        <v>7.0099999999999997E-3</v>
      </c>
      <c r="D360">
        <f t="shared" si="25"/>
        <v>3.579098067287022E-3</v>
      </c>
      <c r="E360">
        <f t="shared" si="26"/>
        <v>1.2809942975257697E-5</v>
      </c>
      <c r="F360">
        <f t="shared" si="29"/>
        <v>8.957577967194587E-5</v>
      </c>
      <c r="G360">
        <f t="shared" si="27"/>
        <v>7.4110451389751537</v>
      </c>
      <c r="H360">
        <f t="shared" si="28"/>
        <v>9.4644481969075132E-3</v>
      </c>
    </row>
    <row r="361" spans="2:8" x14ac:dyDescent="0.2">
      <c r="B361" s="38">
        <v>32667</v>
      </c>
      <c r="C361">
        <v>6.9820000000000004E-3</v>
      </c>
      <c r="D361">
        <f t="shared" si="25"/>
        <v>-3.9942938659057606E-3</v>
      </c>
      <c r="E361">
        <f t="shared" si="26"/>
        <v>1.5954383487212387E-5</v>
      </c>
      <c r="F361">
        <f t="shared" si="29"/>
        <v>7.8046477780062358E-5</v>
      </c>
      <c r="G361">
        <f t="shared" si="27"/>
        <v>7.5181181885645927</v>
      </c>
      <c r="H361">
        <f t="shared" si="28"/>
        <v>8.8343917606172728E-3</v>
      </c>
    </row>
    <row r="362" spans="2:8" x14ac:dyDescent="0.2">
      <c r="B362" s="38">
        <v>32668</v>
      </c>
      <c r="C362">
        <v>6.8700000000000002E-3</v>
      </c>
      <c r="D362">
        <f t="shared" si="25"/>
        <v>-1.6041248925809239E-2</v>
      </c>
      <c r="E362">
        <f t="shared" si="26"/>
        <v>2.5732166709977605E-4</v>
      </c>
      <c r="F362">
        <f t="shared" si="29"/>
        <v>6.8720994843816978E-5</v>
      </c>
      <c r="G362">
        <f t="shared" si="27"/>
        <v>5.8753585541025775</v>
      </c>
      <c r="H362">
        <f t="shared" si="28"/>
        <v>8.2898127146406007E-3</v>
      </c>
    </row>
    <row r="363" spans="2:8" x14ac:dyDescent="0.2">
      <c r="B363" s="38">
        <v>32671</v>
      </c>
      <c r="C363">
        <v>6.7169999999999999E-3</v>
      </c>
      <c r="D363">
        <f t="shared" si="25"/>
        <v>-2.2270742358078653E-2</v>
      </c>
      <c r="E363">
        <f t="shared" si="26"/>
        <v>4.9598596517991874E-4</v>
      </c>
      <c r="F363">
        <f t="shared" si="29"/>
        <v>9.7046538875110542E-5</v>
      </c>
      <c r="G363">
        <f t="shared" si="27"/>
        <v>4.8470401961484164</v>
      </c>
      <c r="H363">
        <f t="shared" si="28"/>
        <v>9.8512201718929486E-3</v>
      </c>
    </row>
    <row r="364" spans="2:8" x14ac:dyDescent="0.2">
      <c r="B364" s="38">
        <v>32672</v>
      </c>
      <c r="C364">
        <v>6.7200000000000003E-3</v>
      </c>
      <c r="D364">
        <f t="shared" si="25"/>
        <v>4.4662795891028706E-4</v>
      </c>
      <c r="E364">
        <f t="shared" si="26"/>
        <v>1.9947653368036906E-7</v>
      </c>
      <c r="F364">
        <f t="shared" si="29"/>
        <v>1.5696242438308913E-4</v>
      </c>
      <c r="G364">
        <f t="shared" si="27"/>
        <v>6.9209916223262677</v>
      </c>
      <c r="H364">
        <f t="shared" si="28"/>
        <v>1.2528464566062719E-2</v>
      </c>
    </row>
    <row r="365" spans="2:8" x14ac:dyDescent="0.2">
      <c r="B365" s="38">
        <v>32673</v>
      </c>
      <c r="C365">
        <v>6.7239999999999999E-3</v>
      </c>
      <c r="D365">
        <f t="shared" si="25"/>
        <v>5.9523809523804509E-4</v>
      </c>
      <c r="E365">
        <f t="shared" si="26"/>
        <v>3.5430839002261603E-7</v>
      </c>
      <c r="F365">
        <f t="shared" si="29"/>
        <v>1.3341852218661378E-4</v>
      </c>
      <c r="G365">
        <f t="shared" si="27"/>
        <v>7.0828147126314276</v>
      </c>
      <c r="H365">
        <f t="shared" si="28"/>
        <v>1.1550693580327277E-2</v>
      </c>
    </row>
    <row r="366" spans="2:8" x14ac:dyDescent="0.2">
      <c r="B366" s="38">
        <v>32674</v>
      </c>
      <c r="C366">
        <v>6.633E-3</v>
      </c>
      <c r="D366">
        <f t="shared" si="25"/>
        <v>-1.3533610945865547E-2</v>
      </c>
      <c r="E366">
        <f t="shared" si="26"/>
        <v>1.8315862523405176E-4</v>
      </c>
      <c r="F366">
        <f t="shared" si="29"/>
        <v>1.134338837343735E-4</v>
      </c>
      <c r="G366">
        <f t="shared" si="27"/>
        <v>6.4390768646765837</v>
      </c>
      <c r="H366">
        <f t="shared" si="28"/>
        <v>1.0650534434213783E-2</v>
      </c>
    </row>
    <row r="367" spans="2:8" x14ac:dyDescent="0.2">
      <c r="B367" s="38">
        <v>32675</v>
      </c>
      <c r="C367">
        <v>6.8840000000000004E-3</v>
      </c>
      <c r="D367">
        <f t="shared" si="25"/>
        <v>3.7841097542590137E-2</v>
      </c>
      <c r="E367">
        <f t="shared" si="26"/>
        <v>1.4319486632278213E-3</v>
      </c>
      <c r="F367">
        <f t="shared" si="29"/>
        <v>1.2390569813352549E-4</v>
      </c>
      <c r="G367">
        <f t="shared" si="27"/>
        <v>1.3797317163990437</v>
      </c>
      <c r="H367">
        <f t="shared" si="28"/>
        <v>1.1131293641510203E-2</v>
      </c>
    </row>
    <row r="368" spans="2:8" x14ac:dyDescent="0.2">
      <c r="B368" s="38">
        <v>32678</v>
      </c>
      <c r="C368">
        <v>6.8890000000000002E-3</v>
      </c>
      <c r="D368">
        <f t="shared" si="25"/>
        <v>7.263219058686514E-4</v>
      </c>
      <c r="E368">
        <f t="shared" si="26"/>
        <v>5.2754351094467012E-7</v>
      </c>
      <c r="F368">
        <f t="shared" si="29"/>
        <v>3.2035795972630771E-4</v>
      </c>
      <c r="G368">
        <f t="shared" si="27"/>
        <v>6.207371131111139</v>
      </c>
      <c r="H368">
        <f t="shared" si="28"/>
        <v>1.789854630204106E-2</v>
      </c>
    </row>
    <row r="369" spans="2:8" x14ac:dyDescent="0.2">
      <c r="B369" s="38">
        <v>32679</v>
      </c>
      <c r="C369">
        <v>6.8890000000000002E-3</v>
      </c>
      <c r="D369">
        <f t="shared" si="25"/>
        <v>0</v>
      </c>
      <c r="E369">
        <f t="shared" si="26"/>
        <v>0</v>
      </c>
      <c r="F369">
        <f t="shared" si="29"/>
        <v>2.7232329246509933E-4</v>
      </c>
      <c r="G369">
        <f t="shared" si="27"/>
        <v>6.3706435558159393</v>
      </c>
      <c r="H369">
        <f t="shared" si="28"/>
        <v>1.6502220834333156E-2</v>
      </c>
    </row>
    <row r="370" spans="2:8" x14ac:dyDescent="0.2">
      <c r="B370" s="38">
        <v>32680</v>
      </c>
      <c r="C370">
        <v>6.9519999999999998E-3</v>
      </c>
      <c r="D370">
        <f t="shared" si="25"/>
        <v>9.1450137901001143E-3</v>
      </c>
      <c r="E370">
        <f t="shared" si="26"/>
        <v>8.3631277221121262E-5</v>
      </c>
      <c r="F370">
        <f t="shared" si="29"/>
        <v>2.3142362164633171E-4</v>
      </c>
      <c r="G370">
        <f t="shared" si="27"/>
        <v>6.3526948778057095</v>
      </c>
      <c r="H370">
        <f t="shared" si="28"/>
        <v>1.521261389920653E-2</v>
      </c>
    </row>
    <row r="371" spans="2:8" x14ac:dyDescent="0.2">
      <c r="B371" s="38">
        <v>32681</v>
      </c>
      <c r="C371">
        <v>7.1050000000000002E-3</v>
      </c>
      <c r="D371">
        <f t="shared" si="25"/>
        <v>2.2008055235903389E-2</v>
      </c>
      <c r="E371">
        <f t="shared" si="26"/>
        <v>4.843544952665746E-4</v>
      </c>
      <c r="F371">
        <f t="shared" si="29"/>
        <v>2.0922699578371031E-4</v>
      </c>
      <c r="G371">
        <f t="shared" si="27"/>
        <v>5.4767280631750017</v>
      </c>
      <c r="H371">
        <f t="shared" si="28"/>
        <v>1.446468097759886E-2</v>
      </c>
    </row>
    <row r="372" spans="2:8" x14ac:dyDescent="0.2">
      <c r="B372" s="38">
        <v>32682</v>
      </c>
      <c r="C372">
        <v>7.1840000000000003E-3</v>
      </c>
      <c r="D372">
        <f t="shared" si="25"/>
        <v>1.1118930330753002E-2</v>
      </c>
      <c r="E372">
        <f t="shared" si="26"/>
        <v>1.2363061170013906E-4</v>
      </c>
      <c r="F372">
        <f t="shared" si="29"/>
        <v>2.5054782464186586E-4</v>
      </c>
      <c r="G372">
        <f t="shared" si="27"/>
        <v>6.2072630875823505</v>
      </c>
      <c r="H372">
        <f t="shared" si="28"/>
        <v>1.5828702557122799E-2</v>
      </c>
    </row>
    <row r="373" spans="2:8" x14ac:dyDescent="0.2">
      <c r="B373" s="38">
        <v>32685</v>
      </c>
      <c r="C373">
        <v>7.1009999999999997E-3</v>
      </c>
      <c r="D373">
        <f t="shared" si="25"/>
        <v>-1.1553452115813002E-2</v>
      </c>
      <c r="E373">
        <f t="shared" si="26"/>
        <v>1.3348225579238394E-4</v>
      </c>
      <c r="F373">
        <f t="shared" si="29"/>
        <v>2.3148639150640492E-4</v>
      </c>
      <c r="G373">
        <f t="shared" si="27"/>
        <v>6.2447968467845332</v>
      </c>
      <c r="H373">
        <f t="shared" si="28"/>
        <v>1.5214676845283468E-2</v>
      </c>
    </row>
    <row r="374" spans="2:8" x14ac:dyDescent="0.2">
      <c r="B374" s="38">
        <v>32686</v>
      </c>
      <c r="C374">
        <v>7.1260000000000004E-3</v>
      </c>
      <c r="D374">
        <f t="shared" si="25"/>
        <v>3.5206308970568536E-3</v>
      </c>
      <c r="E374">
        <f t="shared" si="26"/>
        <v>1.2394841913311345E-5</v>
      </c>
      <c r="F374">
        <f t="shared" si="29"/>
        <v>2.1676735350823224E-4</v>
      </c>
      <c r="G374">
        <f t="shared" si="27"/>
        <v>6.5702186215456928</v>
      </c>
      <c r="H374">
        <f t="shared" si="28"/>
        <v>1.4723021208577818E-2</v>
      </c>
    </row>
    <row r="375" spans="2:8" x14ac:dyDescent="0.2">
      <c r="B375" s="38">
        <v>32687</v>
      </c>
      <c r="C375">
        <v>7.0080000000000003E-3</v>
      </c>
      <c r="D375">
        <f t="shared" si="25"/>
        <v>-1.6559079427448786E-2</v>
      </c>
      <c r="E375">
        <f t="shared" si="26"/>
        <v>2.7420311148455758E-4</v>
      </c>
      <c r="F375">
        <f t="shared" si="29"/>
        <v>1.860730696187692E-4</v>
      </c>
      <c r="G375">
        <f t="shared" si="27"/>
        <v>6.0146783653084253</v>
      </c>
      <c r="H375">
        <f t="shared" si="28"/>
        <v>1.3640860296138554E-2</v>
      </c>
    </row>
    <row r="376" spans="2:8" x14ac:dyDescent="0.2">
      <c r="B376" s="38">
        <v>32688</v>
      </c>
      <c r="C376">
        <v>7.0179999999999999E-3</v>
      </c>
      <c r="D376">
        <f t="shared" si="25"/>
        <v>1.4269406392693482E-3</v>
      </c>
      <c r="E376">
        <f t="shared" si="26"/>
        <v>2.0361595879984161E-6</v>
      </c>
      <c r="F376">
        <f t="shared" si="29"/>
        <v>1.9930913792907319E-4</v>
      </c>
      <c r="G376">
        <f t="shared" si="27"/>
        <v>6.6776683715281022</v>
      </c>
      <c r="H376">
        <f t="shared" si="28"/>
        <v>1.4117688831004642E-2</v>
      </c>
    </row>
    <row r="377" spans="2:8" x14ac:dyDescent="0.2">
      <c r="B377" s="38">
        <v>32689</v>
      </c>
      <c r="C377">
        <v>6.9709999999999998E-3</v>
      </c>
      <c r="D377">
        <f t="shared" si="25"/>
        <v>-6.6970646907951225E-3</v>
      </c>
      <c r="E377">
        <f t="shared" si="26"/>
        <v>4.4850675472694772E-5</v>
      </c>
      <c r="F377">
        <f t="shared" si="29"/>
        <v>1.6968111822296644E-4</v>
      </c>
      <c r="G377">
        <f t="shared" si="27"/>
        <v>6.7115509341896553</v>
      </c>
      <c r="H377">
        <f t="shared" si="28"/>
        <v>1.3026170512586055E-2</v>
      </c>
    </row>
    <row r="378" spans="2:8" x14ac:dyDescent="0.2">
      <c r="B378" s="38">
        <v>32692</v>
      </c>
      <c r="C378">
        <v>7.0569999999999999E-3</v>
      </c>
      <c r="D378">
        <f t="shared" si="25"/>
        <v>1.2336823985081071E-2</v>
      </c>
      <c r="E378">
        <f t="shared" si="26"/>
        <v>1.5219722603887159E-4</v>
      </c>
      <c r="F378">
        <f t="shared" si="29"/>
        <v>1.5093309277706577E-4</v>
      </c>
      <c r="G378">
        <f t="shared" si="27"/>
        <v>6.4566091198413904</v>
      </c>
      <c r="H378">
        <f t="shared" si="28"/>
        <v>1.2285483009514351E-2</v>
      </c>
    </row>
    <row r="379" spans="2:8" x14ac:dyDescent="0.2">
      <c r="B379" s="38">
        <v>32693</v>
      </c>
      <c r="C379">
        <v>7.0699999999999999E-3</v>
      </c>
      <c r="D379">
        <f t="shared" si="25"/>
        <v>1.8421425534929845E-3</v>
      </c>
      <c r="E379">
        <f t="shared" si="26"/>
        <v>3.393489187389653E-6</v>
      </c>
      <c r="F379">
        <f t="shared" si="29"/>
        <v>1.5112295033133848E-4</v>
      </c>
      <c r="G379">
        <f t="shared" si="27"/>
        <v>6.9483121682348816</v>
      </c>
      <c r="H379">
        <f t="shared" si="28"/>
        <v>1.2293207487524908E-2</v>
      </c>
    </row>
    <row r="380" spans="2:8" x14ac:dyDescent="0.2">
      <c r="B380" s="38">
        <v>32694</v>
      </c>
      <c r="C380">
        <v>7.1580000000000003E-3</v>
      </c>
      <c r="D380">
        <f t="shared" si="25"/>
        <v>1.2446958981612504E-2</v>
      </c>
      <c r="E380">
        <f t="shared" si="26"/>
        <v>1.5492678788994418E-4</v>
      </c>
      <c r="F380">
        <f t="shared" si="29"/>
        <v>1.2893576877838419E-4</v>
      </c>
      <c r="G380">
        <f t="shared" si="27"/>
        <v>6.5175285582059272</v>
      </c>
      <c r="H380">
        <f t="shared" si="28"/>
        <v>1.1354988717668732E-2</v>
      </c>
    </row>
    <row r="381" spans="2:8" x14ac:dyDescent="0.2">
      <c r="B381" s="38">
        <v>32695</v>
      </c>
      <c r="C381">
        <v>7.1989999999999997E-3</v>
      </c>
      <c r="D381">
        <f t="shared" si="25"/>
        <v>5.7278569432801579E-3</v>
      </c>
      <c r="E381">
        <f t="shared" si="26"/>
        <v>3.2808345162682712E-5</v>
      </c>
      <c r="F381">
        <f t="shared" si="29"/>
        <v>1.3283930606410255E-4</v>
      </c>
      <c r="G381">
        <f t="shared" si="27"/>
        <v>6.9650044731179399</v>
      </c>
      <c r="H381">
        <f t="shared" si="28"/>
        <v>1.1525593523289921E-2</v>
      </c>
    </row>
    <row r="382" spans="2:8" x14ac:dyDescent="0.2">
      <c r="B382" s="38">
        <v>32696</v>
      </c>
      <c r="C382">
        <v>7.1679999999999999E-3</v>
      </c>
      <c r="D382">
        <f t="shared" si="25"/>
        <v>-4.3061536324489206E-3</v>
      </c>
      <c r="E382">
        <f t="shared" si="26"/>
        <v>1.8542959106253032E-5</v>
      </c>
      <c r="F382">
        <f t="shared" si="29"/>
        <v>1.1781586339227375E-4</v>
      </c>
      <c r="G382">
        <f t="shared" si="27"/>
        <v>7.12981590358795</v>
      </c>
      <c r="H382">
        <f t="shared" si="28"/>
        <v>1.0854301607762415E-2</v>
      </c>
    </row>
    <row r="383" spans="2:8" x14ac:dyDescent="0.2">
      <c r="B383" s="38">
        <v>32699</v>
      </c>
      <c r="C383">
        <v>7.1840000000000003E-3</v>
      </c>
      <c r="D383">
        <f t="shared" si="25"/>
        <v>2.2321428571429112E-3</v>
      </c>
      <c r="E383">
        <f t="shared" si="26"/>
        <v>4.9824617346941194E-6</v>
      </c>
      <c r="F383">
        <f t="shared" si="29"/>
        <v>1.0290627167219851E-4</v>
      </c>
      <c r="G383">
        <f t="shared" si="27"/>
        <v>7.3196061643693096</v>
      </c>
      <c r="H383">
        <f t="shared" si="28"/>
        <v>1.0144272850835516E-2</v>
      </c>
    </row>
    <row r="384" spans="2:8" x14ac:dyDescent="0.2">
      <c r="B384" s="38">
        <v>32700</v>
      </c>
      <c r="C384">
        <v>7.1409999999999998E-3</v>
      </c>
      <c r="D384">
        <f t="shared" si="25"/>
        <v>-5.9855233853007379E-3</v>
      </c>
      <c r="E384">
        <f t="shared" si="26"/>
        <v>3.5826490195982003E-5</v>
      </c>
      <c r="F384">
        <f t="shared" si="29"/>
        <v>8.8199297635900179E-5</v>
      </c>
      <c r="G384">
        <f t="shared" si="27"/>
        <v>7.2949348575559423</v>
      </c>
      <c r="H384">
        <f t="shared" si="28"/>
        <v>9.3914481117610485E-3</v>
      </c>
    </row>
    <row r="385" spans="2:8" x14ac:dyDescent="0.2">
      <c r="B385" s="38">
        <v>32701</v>
      </c>
      <c r="C385">
        <v>7.1380000000000002E-3</v>
      </c>
      <c r="D385">
        <f t="shared" si="25"/>
        <v>-4.2010922839931817E-4</v>
      </c>
      <c r="E385">
        <f t="shared" si="26"/>
        <v>1.7649176378627049E-7</v>
      </c>
      <c r="F385">
        <f t="shared" si="29"/>
        <v>8.0333534245785921E-5</v>
      </c>
      <c r="G385">
        <f t="shared" si="27"/>
        <v>7.5903478520428393</v>
      </c>
      <c r="H385">
        <f t="shared" si="28"/>
        <v>8.9628976478472594E-3</v>
      </c>
    </row>
    <row r="386" spans="2:8" x14ac:dyDescent="0.2">
      <c r="B386" s="38">
        <v>32702</v>
      </c>
      <c r="C386">
        <v>7.1859999999999997E-3</v>
      </c>
      <c r="D386">
        <f t="shared" si="25"/>
        <v>6.7245727094423407E-3</v>
      </c>
      <c r="E386">
        <f t="shared" si="26"/>
        <v>4.5219878124576704E-5</v>
      </c>
      <c r="F386">
        <f t="shared" si="29"/>
        <v>6.8294914186358159E-5</v>
      </c>
      <c r="G386">
        <f t="shared" si="27"/>
        <v>7.4227348994219966</v>
      </c>
      <c r="H386">
        <f t="shared" si="28"/>
        <v>8.2640737040734439E-3</v>
      </c>
    </row>
    <row r="387" spans="2:8" x14ac:dyDescent="0.2">
      <c r="B387" s="38">
        <v>32703</v>
      </c>
      <c r="C387">
        <v>7.1479999999999998E-3</v>
      </c>
      <c r="D387">
        <f t="shared" si="25"/>
        <v>-5.2880601168939388E-3</v>
      </c>
      <c r="E387">
        <f t="shared" si="26"/>
        <v>2.7963579799884339E-5</v>
      </c>
      <c r="F387">
        <f t="shared" si="29"/>
        <v>6.4829322350584484E-5</v>
      </c>
      <c r="G387">
        <f t="shared" si="27"/>
        <v>7.5902047146731837</v>
      </c>
      <c r="H387">
        <f t="shared" si="28"/>
        <v>8.0516658121524438E-3</v>
      </c>
    </row>
    <row r="388" spans="2:8" x14ac:dyDescent="0.2">
      <c r="B388" s="38">
        <v>32706</v>
      </c>
      <c r="C388">
        <v>7.0429999999999998E-3</v>
      </c>
      <c r="D388">
        <f t="shared" ref="D388:D451" si="30">(C388-C387)/C387</f>
        <v>-1.4689423614997211E-2</v>
      </c>
      <c r="E388">
        <f t="shared" ref="E388:E451" si="31">D388^2</f>
        <v>2.1577916614083775E-4</v>
      </c>
      <c r="F388">
        <f t="shared" si="29"/>
        <v>5.9292532892861878E-5</v>
      </c>
      <c r="G388">
        <f t="shared" si="27"/>
        <v>6.0755351003342382</v>
      </c>
      <c r="H388">
        <f t="shared" si="28"/>
        <v>7.7001644718059032E-3</v>
      </c>
    </row>
    <row r="389" spans="2:8" x14ac:dyDescent="0.2">
      <c r="B389" s="38">
        <v>32707</v>
      </c>
      <c r="C389">
        <v>7.0600000000000003E-3</v>
      </c>
      <c r="D389">
        <f t="shared" si="30"/>
        <v>2.4137441431209034E-3</v>
      </c>
      <c r="E389">
        <f t="shared" si="31"/>
        <v>5.8261607884504638E-6</v>
      </c>
      <c r="F389">
        <f t="shared" si="29"/>
        <v>8.2794935972097848E-5</v>
      </c>
      <c r="G389">
        <f t="shared" ref="G389:G452" si="32">-LN(2*PI()*F389)-0.5*E389/F389</f>
        <v>7.5260823095641216</v>
      </c>
      <c r="H389">
        <f t="shared" ref="H389:H452" si="33">SQRT(F389)</f>
        <v>9.0991722685141996E-3</v>
      </c>
    </row>
    <row r="390" spans="2:8" x14ac:dyDescent="0.2">
      <c r="B390" s="38">
        <v>32708</v>
      </c>
      <c r="C390">
        <v>7.0460000000000002E-3</v>
      </c>
      <c r="D390">
        <f t="shared" si="30"/>
        <v>-1.9830028328612073E-3</v>
      </c>
      <c r="E390">
        <f t="shared" si="31"/>
        <v>3.9323002351355733E-6</v>
      </c>
      <c r="F390">
        <f t="shared" ref="F390:F453" si="34">$K$1*F389+(1-$K$1)*E389</f>
        <v>7.123515516951243E-5</v>
      </c>
      <c r="G390">
        <f t="shared" si="32"/>
        <v>7.6840462026488785</v>
      </c>
      <c r="H390">
        <f t="shared" si="33"/>
        <v>8.4400921303924414E-3</v>
      </c>
    </row>
    <row r="391" spans="2:8" x14ac:dyDescent="0.2">
      <c r="B391" s="38">
        <v>32709</v>
      </c>
      <c r="C391">
        <v>7.0629999999999998E-3</v>
      </c>
      <c r="D391">
        <f t="shared" si="30"/>
        <v>2.412716434856607E-3</v>
      </c>
      <c r="E391">
        <f t="shared" si="31"/>
        <v>5.8212005950271754E-6</v>
      </c>
      <c r="F391">
        <f t="shared" si="34"/>
        <v>6.11270788934735E-5</v>
      </c>
      <c r="G391">
        <f t="shared" si="32"/>
        <v>7.817062970460066</v>
      </c>
      <c r="H391">
        <f t="shared" si="33"/>
        <v>7.8183808357916093E-3</v>
      </c>
    </row>
    <row r="392" spans="2:8" x14ac:dyDescent="0.2">
      <c r="B392" s="38">
        <v>32710</v>
      </c>
      <c r="C392">
        <v>7.0699999999999999E-3</v>
      </c>
      <c r="D392">
        <f t="shared" si="30"/>
        <v>9.9108027750248657E-4</v>
      </c>
      <c r="E392">
        <f t="shared" si="31"/>
        <v>9.8224011645440579E-7</v>
      </c>
      <c r="F392">
        <f t="shared" si="34"/>
        <v>5.2820803670838353E-5</v>
      </c>
      <c r="G392">
        <f t="shared" si="32"/>
        <v>8.0014305167090694</v>
      </c>
      <c r="H392">
        <f t="shared" si="33"/>
        <v>7.2677922143411858E-3</v>
      </c>
    </row>
    <row r="393" spans="2:8" x14ac:dyDescent="0.2">
      <c r="B393" s="38">
        <v>32713</v>
      </c>
      <c r="C393">
        <v>7.0299999999999998E-3</v>
      </c>
      <c r="D393">
        <f t="shared" si="30"/>
        <v>-5.6577086280056726E-3</v>
      </c>
      <c r="E393">
        <f t="shared" si="31"/>
        <v>3.2009666919409832E-5</v>
      </c>
      <c r="F393">
        <f t="shared" si="34"/>
        <v>4.5035277262502249E-5</v>
      </c>
      <c r="G393">
        <f t="shared" si="32"/>
        <v>7.8148030036902654</v>
      </c>
      <c r="H393">
        <f t="shared" si="33"/>
        <v>6.7108328292770228E-3</v>
      </c>
    </row>
    <row r="394" spans="2:8" x14ac:dyDescent="0.2">
      <c r="B394" s="38">
        <v>32714</v>
      </c>
      <c r="C394">
        <v>7.0219999999999996E-3</v>
      </c>
      <c r="D394">
        <f t="shared" si="30"/>
        <v>-1.137980085348534E-3</v>
      </c>
      <c r="E394">
        <f t="shared" si="31"/>
        <v>1.2949986746498567E-6</v>
      </c>
      <c r="F394">
        <f t="shared" si="34"/>
        <v>4.3078987844790061E-5</v>
      </c>
      <c r="G394">
        <f t="shared" si="32"/>
        <v>8.1995676201525853</v>
      </c>
      <c r="H394">
        <f t="shared" si="33"/>
        <v>6.5634585276963591E-3</v>
      </c>
    </row>
    <row r="395" spans="2:8" x14ac:dyDescent="0.2">
      <c r="B395" s="38">
        <v>32715</v>
      </c>
      <c r="C395">
        <v>7.1019999999999998E-3</v>
      </c>
      <c r="D395">
        <f t="shared" si="30"/>
        <v>1.1392765593847937E-2</v>
      </c>
      <c r="E395">
        <f t="shared" si="31"/>
        <v>1.2979510787636532E-4</v>
      </c>
      <c r="F395">
        <f t="shared" si="34"/>
        <v>3.6803537121922853E-5</v>
      </c>
      <c r="G395">
        <f t="shared" si="32"/>
        <v>6.6086885348949398</v>
      </c>
      <c r="H395">
        <f t="shared" si="33"/>
        <v>6.0665918868770836E-3</v>
      </c>
    </row>
    <row r="396" spans="2:8" x14ac:dyDescent="0.2">
      <c r="B396" s="38">
        <v>32716</v>
      </c>
      <c r="C396">
        <v>7.1780000000000004E-3</v>
      </c>
      <c r="D396">
        <f t="shared" si="30"/>
        <v>1.0701210926499654E-2</v>
      </c>
      <c r="E396">
        <f t="shared" si="31"/>
        <v>1.1451591529343558E-4</v>
      </c>
      <c r="F396">
        <f t="shared" si="34"/>
        <v>5.0769748378950249E-5</v>
      </c>
      <c r="G396">
        <f t="shared" si="32"/>
        <v>6.9225360603019723</v>
      </c>
      <c r="H396">
        <f t="shared" si="33"/>
        <v>7.1252893540508407E-3</v>
      </c>
    </row>
    <row r="397" spans="2:8" x14ac:dyDescent="0.2">
      <c r="B397" s="38">
        <v>32717</v>
      </c>
      <c r="C397">
        <v>7.1809999999999999E-3</v>
      </c>
      <c r="D397">
        <f t="shared" si="30"/>
        <v>4.1794371691272368E-4</v>
      </c>
      <c r="E397">
        <f t="shared" si="31"/>
        <v>1.7467695050682291E-7</v>
      </c>
      <c r="F397">
        <f t="shared" si="34"/>
        <v>6.0343653053647883E-5</v>
      </c>
      <c r="G397">
        <f t="shared" si="32"/>
        <v>7.8761303670206813</v>
      </c>
      <c r="H397">
        <f t="shared" si="33"/>
        <v>7.7681177291315483E-3</v>
      </c>
    </row>
    <row r="398" spans="2:8" x14ac:dyDescent="0.2">
      <c r="B398" s="38">
        <v>32720</v>
      </c>
      <c r="C398">
        <v>7.2919999999999999E-3</v>
      </c>
      <c r="D398">
        <f t="shared" si="30"/>
        <v>1.5457457178665923E-2</v>
      </c>
      <c r="E398">
        <f t="shared" si="31"/>
        <v>2.3893298243029068E-4</v>
      </c>
      <c r="F398">
        <f t="shared" si="34"/>
        <v>5.1306999252041293E-5</v>
      </c>
      <c r="G398">
        <f t="shared" si="32"/>
        <v>5.7113424960129215</v>
      </c>
      <c r="H398">
        <f t="shared" si="33"/>
        <v>7.1628904258016742E-3</v>
      </c>
    </row>
    <row r="399" spans="2:8" x14ac:dyDescent="0.2">
      <c r="B399" s="38">
        <v>32721</v>
      </c>
      <c r="C399">
        <v>7.3099999999999997E-3</v>
      </c>
      <c r="D399">
        <f t="shared" si="30"/>
        <v>2.4684585847503824E-3</v>
      </c>
      <c r="E399">
        <f t="shared" si="31"/>
        <v>6.093287784627861E-6</v>
      </c>
      <c r="F399">
        <f t="shared" si="34"/>
        <v>7.9486156751106498E-5</v>
      </c>
      <c r="G399">
        <f t="shared" si="32"/>
        <v>7.5637213750616903</v>
      </c>
      <c r="H399">
        <f t="shared" si="33"/>
        <v>8.9155009254167257E-3</v>
      </c>
    </row>
    <row r="400" spans="2:8" x14ac:dyDescent="0.2">
      <c r="B400" s="38">
        <v>32722</v>
      </c>
      <c r="C400">
        <v>7.345E-3</v>
      </c>
      <c r="D400">
        <f t="shared" si="30"/>
        <v>4.787961696306472E-3</v>
      </c>
      <c r="E400">
        <f t="shared" si="31"/>
        <v>2.2924577205297948E-5</v>
      </c>
      <c r="F400">
        <f t="shared" si="34"/>
        <v>6.8463433891075628E-5</v>
      </c>
      <c r="G400">
        <f t="shared" si="32"/>
        <v>7.5839116484249001</v>
      </c>
      <c r="H400">
        <f t="shared" si="33"/>
        <v>8.2742633443150474E-3</v>
      </c>
    </row>
    <row r="401" spans="2:8" x14ac:dyDescent="0.2">
      <c r="B401" s="38">
        <v>32723</v>
      </c>
      <c r="C401">
        <v>7.319E-3</v>
      </c>
      <c r="D401">
        <f t="shared" si="30"/>
        <v>-3.5398230088495549E-3</v>
      </c>
      <c r="E401">
        <f t="shared" si="31"/>
        <v>1.2530346933980715E-5</v>
      </c>
      <c r="F401">
        <f t="shared" si="34"/>
        <v>6.1624047399191022E-5</v>
      </c>
      <c r="G401">
        <f t="shared" si="32"/>
        <v>7.7549136448711709</v>
      </c>
      <c r="H401">
        <f t="shared" si="33"/>
        <v>7.850098559839298E-3</v>
      </c>
    </row>
    <row r="402" spans="2:8" x14ac:dyDescent="0.2">
      <c r="B402" s="38">
        <v>32724</v>
      </c>
      <c r="C402">
        <v>7.1710000000000003E-3</v>
      </c>
      <c r="D402">
        <f t="shared" si="30"/>
        <v>-2.0221341713348776E-2</v>
      </c>
      <c r="E402">
        <f t="shared" si="31"/>
        <v>4.0890266068801921E-4</v>
      </c>
      <c r="F402">
        <f t="shared" si="34"/>
        <v>5.4250766288616861E-5</v>
      </c>
      <c r="G402">
        <f t="shared" si="32"/>
        <v>4.2153814896375579</v>
      </c>
      <c r="H402">
        <f t="shared" si="33"/>
        <v>7.365511950205285E-3</v>
      </c>
    </row>
    <row r="403" spans="2:8" x14ac:dyDescent="0.2">
      <c r="B403" s="38">
        <v>32727</v>
      </c>
      <c r="C403">
        <v>7.1679999999999999E-3</v>
      </c>
      <c r="D403">
        <f t="shared" si="30"/>
        <v>-4.1835169432441753E-4</v>
      </c>
      <c r="E403">
        <f t="shared" si="31"/>
        <v>1.7501814014411089E-7</v>
      </c>
      <c r="F403">
        <f t="shared" si="34"/>
        <v>1.0751519917970661E-4</v>
      </c>
      <c r="G403">
        <f t="shared" si="32"/>
        <v>7.2991873434808614</v>
      </c>
      <c r="H403">
        <f t="shared" si="33"/>
        <v>1.0368953620289108E-2</v>
      </c>
    </row>
    <row r="404" spans="2:8" x14ac:dyDescent="0.2">
      <c r="B404" s="38">
        <v>32728</v>
      </c>
      <c r="C404">
        <v>7.1890000000000001E-3</v>
      </c>
      <c r="D404">
        <f t="shared" si="30"/>
        <v>2.929687500000026E-3</v>
      </c>
      <c r="E404">
        <f t="shared" si="31"/>
        <v>8.5830688476564025E-6</v>
      </c>
      <c r="F404">
        <f t="shared" si="34"/>
        <v>9.1393999886011713E-5</v>
      </c>
      <c r="G404">
        <f t="shared" si="32"/>
        <v>7.4154972487981174</v>
      </c>
      <c r="H404">
        <f t="shared" si="33"/>
        <v>9.5600209145174832E-3</v>
      </c>
    </row>
    <row r="405" spans="2:8" x14ac:dyDescent="0.2">
      <c r="B405" s="38">
        <v>32729</v>
      </c>
      <c r="C405">
        <v>7.1780000000000004E-3</v>
      </c>
      <c r="D405">
        <f t="shared" si="30"/>
        <v>-1.5301154541660488E-3</v>
      </c>
      <c r="E405">
        <f t="shared" si="31"/>
        <v>2.3412533030777738E-6</v>
      </c>
      <c r="F405">
        <f t="shared" si="34"/>
        <v>7.8956797805332317E-5</v>
      </c>
      <c r="G405">
        <f t="shared" si="32"/>
        <v>7.5939064851301881</v>
      </c>
      <c r="H405">
        <f t="shared" si="33"/>
        <v>8.8857637716367593E-3</v>
      </c>
    </row>
    <row r="406" spans="2:8" x14ac:dyDescent="0.2">
      <c r="B406" s="38">
        <v>32730</v>
      </c>
      <c r="C406">
        <v>7.1850000000000004E-3</v>
      </c>
      <c r="D406">
        <f t="shared" si="30"/>
        <v>9.7520200612984977E-4</v>
      </c>
      <c r="E406">
        <f t="shared" si="31"/>
        <v>9.5101895275968353E-7</v>
      </c>
      <c r="F406">
        <f t="shared" si="34"/>
        <v>6.7450067986602459E-5</v>
      </c>
      <c r="G406">
        <f t="shared" si="32"/>
        <v>7.7591961011375448</v>
      </c>
      <c r="H406">
        <f t="shared" si="33"/>
        <v>8.2127990348359586E-3</v>
      </c>
    </row>
    <row r="407" spans="2:8" x14ac:dyDescent="0.2">
      <c r="B407" s="38">
        <v>32731</v>
      </c>
      <c r="C407">
        <v>7.0920000000000002E-3</v>
      </c>
      <c r="D407">
        <f t="shared" si="30"/>
        <v>-1.2943632567849713E-2</v>
      </c>
      <c r="E407">
        <f t="shared" si="31"/>
        <v>1.6753762405149976E-4</v>
      </c>
      <c r="F407">
        <f t="shared" si="34"/>
        <v>5.7462713652621569E-5</v>
      </c>
      <c r="G407">
        <f t="shared" si="32"/>
        <v>6.4687029888708452</v>
      </c>
      <c r="H407">
        <f t="shared" si="33"/>
        <v>7.5804164564106614E-3</v>
      </c>
    </row>
    <row r="408" spans="2:8" x14ac:dyDescent="0.2">
      <c r="B408" s="38">
        <v>32734</v>
      </c>
      <c r="C408">
        <v>7.0470000000000003E-3</v>
      </c>
      <c r="D408">
        <f t="shared" si="30"/>
        <v>-6.3451776649746053E-3</v>
      </c>
      <c r="E408">
        <f t="shared" si="31"/>
        <v>4.0261279600092583E-5</v>
      </c>
      <c r="F408">
        <f t="shared" si="34"/>
        <v>7.3994636280196415E-5</v>
      </c>
      <c r="G408">
        <f t="shared" si="32"/>
        <v>7.4015854913948118</v>
      </c>
      <c r="H408">
        <f t="shared" si="33"/>
        <v>8.6020135015120978E-3</v>
      </c>
    </row>
    <row r="409" spans="2:8" x14ac:dyDescent="0.2">
      <c r="B409" s="38">
        <v>32735</v>
      </c>
      <c r="C409">
        <v>7.0470000000000003E-3</v>
      </c>
      <c r="D409">
        <f t="shared" si="30"/>
        <v>0</v>
      </c>
      <c r="E409">
        <f t="shared" si="31"/>
        <v>0</v>
      </c>
      <c r="F409">
        <f t="shared" si="34"/>
        <v>6.892829336351351E-5</v>
      </c>
      <c r="G409">
        <f t="shared" si="32"/>
        <v>7.7445667539438059</v>
      </c>
      <c r="H409">
        <f t="shared" si="33"/>
        <v>8.3023065086464676E-3</v>
      </c>
    </row>
    <row r="410" spans="2:8" x14ac:dyDescent="0.2">
      <c r="B410" s="38">
        <v>32736</v>
      </c>
      <c r="C410">
        <v>7.0179999999999999E-3</v>
      </c>
      <c r="D410">
        <f t="shared" si="30"/>
        <v>-4.1152263374486129E-3</v>
      </c>
      <c r="E410">
        <f t="shared" si="31"/>
        <v>1.6935087808430726E-5</v>
      </c>
      <c r="F410">
        <f t="shared" si="34"/>
        <v>5.8576095859040238E-5</v>
      </c>
      <c r="G410">
        <f t="shared" si="32"/>
        <v>7.7627504949600885</v>
      </c>
      <c r="H410">
        <f t="shared" si="33"/>
        <v>7.6535021956644295E-3</v>
      </c>
    </row>
    <row r="411" spans="2:8" x14ac:dyDescent="0.2">
      <c r="B411" s="38">
        <v>32737</v>
      </c>
      <c r="C411">
        <v>6.9639999999999997E-3</v>
      </c>
      <c r="D411">
        <f t="shared" si="30"/>
        <v>-7.6944998575092941E-3</v>
      </c>
      <c r="E411">
        <f t="shared" si="31"/>
        <v>5.9205328057210547E-5</v>
      </c>
      <c r="F411">
        <f t="shared" si="34"/>
        <v>5.2322119174141541E-5</v>
      </c>
      <c r="G411">
        <f t="shared" si="32"/>
        <v>7.4544370439751848</v>
      </c>
      <c r="H411">
        <f t="shared" si="33"/>
        <v>7.2334030147739965E-3</v>
      </c>
    </row>
    <row r="412" spans="2:8" x14ac:dyDescent="0.2">
      <c r="B412" s="38">
        <v>32738</v>
      </c>
      <c r="C412">
        <v>7.0000000000000001E-3</v>
      </c>
      <c r="D412">
        <f t="shared" si="30"/>
        <v>5.1694428489374557E-3</v>
      </c>
      <c r="E412">
        <f t="shared" si="31"/>
        <v>2.6723139368430599E-5</v>
      </c>
      <c r="F412">
        <f t="shared" si="34"/>
        <v>5.3355894048651843E-5</v>
      </c>
      <c r="G412">
        <f t="shared" si="32"/>
        <v>7.7502255419417487</v>
      </c>
      <c r="H412">
        <f t="shared" si="33"/>
        <v>7.3045118966739899E-3</v>
      </c>
    </row>
    <row r="413" spans="2:8" x14ac:dyDescent="0.2">
      <c r="B413" s="38">
        <v>32741</v>
      </c>
      <c r="C413">
        <v>7.0089999999999996E-3</v>
      </c>
      <c r="D413">
        <f t="shared" si="30"/>
        <v>1.2857142857142085E-3</v>
      </c>
      <c r="E413">
        <f t="shared" si="31"/>
        <v>1.6530612244895972E-6</v>
      </c>
      <c r="F413">
        <f t="shared" si="34"/>
        <v>4.9355975828077154E-5</v>
      </c>
      <c r="G413">
        <f t="shared" si="32"/>
        <v>8.0618283294149329</v>
      </c>
      <c r="H413">
        <f t="shared" si="33"/>
        <v>7.0253808315334162E-3</v>
      </c>
    </row>
    <row r="414" spans="2:8" x14ac:dyDescent="0.2">
      <c r="B414" s="38">
        <v>32742</v>
      </c>
      <c r="C414">
        <v>6.9890000000000004E-3</v>
      </c>
      <c r="D414">
        <f t="shared" si="30"/>
        <v>-2.8534741047223835E-3</v>
      </c>
      <c r="E414">
        <f t="shared" si="31"/>
        <v>8.1423144663212073E-6</v>
      </c>
      <c r="F414">
        <f t="shared" si="34"/>
        <v>4.2191573963214436E-5</v>
      </c>
      <c r="G414">
        <f t="shared" si="32"/>
        <v>8.1389207728407289</v>
      </c>
      <c r="H414">
        <f t="shared" si="33"/>
        <v>6.4955041346468588E-3</v>
      </c>
    </row>
    <row r="415" spans="2:8" x14ac:dyDescent="0.2">
      <c r="B415" s="38">
        <v>32743</v>
      </c>
      <c r="C415">
        <v>6.9880000000000003E-3</v>
      </c>
      <c r="D415">
        <f t="shared" si="30"/>
        <v>-1.4308198597798435E-4</v>
      </c>
      <c r="E415">
        <f t="shared" si="31"/>
        <v>2.0472454711404111E-8</v>
      </c>
      <c r="F415">
        <f t="shared" si="34"/>
        <v>3.7077786257286916E-5</v>
      </c>
      <c r="G415">
        <f t="shared" si="32"/>
        <v>8.3643393800450987</v>
      </c>
      <c r="H415">
        <f t="shared" si="33"/>
        <v>6.089153164216426E-3</v>
      </c>
    </row>
    <row r="416" spans="2:8" x14ac:dyDescent="0.2">
      <c r="B416" s="38">
        <v>32744</v>
      </c>
      <c r="C416">
        <v>6.9769999999999997E-3</v>
      </c>
      <c r="D416">
        <f t="shared" si="30"/>
        <v>-1.5741270749857746E-3</v>
      </c>
      <c r="E416">
        <f t="shared" si="31"/>
        <v>2.4778760482032705E-6</v>
      </c>
      <c r="F416">
        <f t="shared" si="34"/>
        <v>3.1512225110337461E-5</v>
      </c>
      <c r="G416">
        <f t="shared" si="32"/>
        <v>8.4879418149605552</v>
      </c>
      <c r="H416">
        <f t="shared" si="33"/>
        <v>5.6135750739023218E-3</v>
      </c>
    </row>
    <row r="417" spans="2:8" x14ac:dyDescent="0.2">
      <c r="B417" s="38">
        <v>32745</v>
      </c>
      <c r="C417">
        <v>6.9699999999999996E-3</v>
      </c>
      <c r="D417">
        <f t="shared" si="30"/>
        <v>-1.0032965457933299E-3</v>
      </c>
      <c r="E417">
        <f t="shared" si="31"/>
        <v>1.0066039588008273E-6</v>
      </c>
      <c r="F417">
        <f t="shared" si="34"/>
        <v>2.7151616407610824E-5</v>
      </c>
      <c r="G417">
        <f t="shared" si="32"/>
        <v>8.6576601882322066</v>
      </c>
      <c r="H417">
        <f t="shared" si="33"/>
        <v>5.2107212943709458E-3</v>
      </c>
    </row>
    <row r="418" spans="2:8" x14ac:dyDescent="0.2">
      <c r="B418" s="38">
        <v>32749</v>
      </c>
      <c r="C418">
        <v>6.9579999999999998E-3</v>
      </c>
      <c r="D418">
        <f t="shared" si="30"/>
        <v>-1.7216642754662639E-3</v>
      </c>
      <c r="E418">
        <f t="shared" si="31"/>
        <v>2.9641278774167753E-6</v>
      </c>
      <c r="F418">
        <f t="shared" si="34"/>
        <v>2.3224951181771015E-5</v>
      </c>
      <c r="G418">
        <f t="shared" si="32"/>
        <v>8.7685928727027314</v>
      </c>
      <c r="H418">
        <f t="shared" si="33"/>
        <v>4.8192272390675892E-3</v>
      </c>
    </row>
    <row r="419" spans="2:8" x14ac:dyDescent="0.2">
      <c r="B419" s="38">
        <v>32750</v>
      </c>
      <c r="C419">
        <v>6.9829999999999996E-3</v>
      </c>
      <c r="D419">
        <f t="shared" si="30"/>
        <v>3.5929864903707746E-3</v>
      </c>
      <c r="E419">
        <f t="shared" si="31"/>
        <v>1.2909551919986897E-5</v>
      </c>
      <c r="F419">
        <f t="shared" si="34"/>
        <v>2.0182020126685065E-5</v>
      </c>
      <c r="G419">
        <f t="shared" si="32"/>
        <v>8.6530133352809884</v>
      </c>
      <c r="H419">
        <f t="shared" si="33"/>
        <v>4.4924403308986829E-3</v>
      </c>
    </row>
    <row r="420" spans="2:8" x14ac:dyDescent="0.2">
      <c r="B420" s="38">
        <v>32751</v>
      </c>
      <c r="C420">
        <v>6.9189999999999998E-3</v>
      </c>
      <c r="D420">
        <f t="shared" si="30"/>
        <v>-9.165115279965606E-3</v>
      </c>
      <c r="E420">
        <f t="shared" si="31"/>
        <v>8.3999338095059023E-5</v>
      </c>
      <c r="F420">
        <f t="shared" si="34"/>
        <v>1.9089783201222555E-5</v>
      </c>
      <c r="G420">
        <f t="shared" si="32"/>
        <v>6.8283677941418865</v>
      </c>
      <c r="H420">
        <f t="shared" si="33"/>
        <v>4.3691856450856553E-3</v>
      </c>
    </row>
    <row r="421" spans="2:8" x14ac:dyDescent="0.2">
      <c r="B421" s="38">
        <v>32752</v>
      </c>
      <c r="C421">
        <v>6.8820000000000001E-3</v>
      </c>
      <c r="D421">
        <f t="shared" si="30"/>
        <v>-5.3475935828876586E-3</v>
      </c>
      <c r="E421">
        <f t="shared" si="31"/>
        <v>2.8596757127741265E-5</v>
      </c>
      <c r="F421">
        <f t="shared" si="34"/>
        <v>2.8838414705047636E-5</v>
      </c>
      <c r="G421">
        <f t="shared" si="32"/>
        <v>8.1201150047045658</v>
      </c>
      <c r="H421">
        <f t="shared" si="33"/>
        <v>5.3701410321375766E-3</v>
      </c>
    </row>
    <row r="422" spans="2:8" x14ac:dyDescent="0.2">
      <c r="B422" s="38">
        <v>32755</v>
      </c>
      <c r="C422">
        <v>6.8430000000000001E-3</v>
      </c>
      <c r="D422">
        <f t="shared" si="30"/>
        <v>-5.6669572798605013E-3</v>
      </c>
      <c r="E422">
        <f t="shared" si="31"/>
        <v>3.2114404811763935E-5</v>
      </c>
      <c r="F422">
        <f t="shared" si="34"/>
        <v>2.8802120654424121E-5</v>
      </c>
      <c r="G422">
        <f t="shared" si="32"/>
        <v>8.0596837739995024</v>
      </c>
      <c r="H422">
        <f t="shared" si="33"/>
        <v>5.3667607226728599E-3</v>
      </c>
    </row>
    <row r="423" spans="2:8" x14ac:dyDescent="0.2">
      <c r="B423" s="38">
        <v>32756</v>
      </c>
      <c r="C423">
        <v>6.8100000000000001E-3</v>
      </c>
      <c r="D423">
        <f t="shared" si="30"/>
        <v>-4.8224462954844427E-3</v>
      </c>
      <c r="E423">
        <f t="shared" si="31"/>
        <v>2.3255988272831626E-5</v>
      </c>
      <c r="F423">
        <f t="shared" si="34"/>
        <v>2.9299585746253454E-5</v>
      </c>
      <c r="G423">
        <f t="shared" si="32"/>
        <v>8.2031946348236335</v>
      </c>
      <c r="H423">
        <f t="shared" si="33"/>
        <v>5.4129091758733077E-3</v>
      </c>
    </row>
    <row r="424" spans="2:8" x14ac:dyDescent="0.2">
      <c r="B424" s="38">
        <v>32757</v>
      </c>
      <c r="C424">
        <v>6.8300000000000001E-3</v>
      </c>
      <c r="D424">
        <f t="shared" si="30"/>
        <v>2.9368575624082308E-3</v>
      </c>
      <c r="E424">
        <f t="shared" si="31"/>
        <v>8.625132341874416E-6</v>
      </c>
      <c r="F424">
        <f t="shared" si="34"/>
        <v>2.8391910368996597E-5</v>
      </c>
      <c r="G424">
        <f t="shared" si="32"/>
        <v>8.4796350451378668</v>
      </c>
      <c r="H424">
        <f t="shared" si="33"/>
        <v>5.3284059876286261E-3</v>
      </c>
    </row>
    <row r="425" spans="2:8" x14ac:dyDescent="0.2">
      <c r="B425" s="38">
        <v>32758</v>
      </c>
      <c r="C425">
        <v>6.7999999999999996E-3</v>
      </c>
      <c r="D425">
        <f t="shared" si="30"/>
        <v>-4.392386530014716E-3</v>
      </c>
      <c r="E425">
        <f t="shared" si="31"/>
        <v>1.9293059429054718E-5</v>
      </c>
      <c r="F425">
        <f t="shared" si="34"/>
        <v>2.5423178950032293E-5</v>
      </c>
      <c r="G425">
        <f t="shared" si="32"/>
        <v>8.3625338013181718</v>
      </c>
      <c r="H425">
        <f t="shared" si="33"/>
        <v>5.0421403143935109E-3</v>
      </c>
    </row>
    <row r="426" spans="2:8" x14ac:dyDescent="0.2">
      <c r="B426" s="38">
        <v>32759</v>
      </c>
      <c r="C426">
        <v>6.8320000000000004E-3</v>
      </c>
      <c r="D426">
        <f t="shared" si="30"/>
        <v>4.7058823529412914E-3</v>
      </c>
      <c r="E426">
        <f t="shared" si="31"/>
        <v>2.2145328719724264E-5</v>
      </c>
      <c r="F426">
        <f t="shared" si="34"/>
        <v>2.4502509005797479E-5</v>
      </c>
      <c r="G426">
        <f t="shared" si="32"/>
        <v>8.3269587650463084</v>
      </c>
      <c r="H426">
        <f t="shared" si="33"/>
        <v>4.9500009096764292E-3</v>
      </c>
    </row>
    <row r="427" spans="2:8" x14ac:dyDescent="0.2">
      <c r="B427" s="38">
        <v>32762</v>
      </c>
      <c r="C427">
        <v>6.8320000000000004E-3</v>
      </c>
      <c r="D427">
        <f t="shared" si="30"/>
        <v>0</v>
      </c>
      <c r="E427">
        <f t="shared" si="31"/>
        <v>0</v>
      </c>
      <c r="F427">
        <f t="shared" si="34"/>
        <v>2.4148488984637378E-5</v>
      </c>
      <c r="G427">
        <f t="shared" si="32"/>
        <v>8.7934116813377194</v>
      </c>
      <c r="H427">
        <f t="shared" si="33"/>
        <v>4.9141112100396529E-3</v>
      </c>
    </row>
    <row r="428" spans="2:8" x14ac:dyDescent="0.2">
      <c r="B428" s="38">
        <v>32763</v>
      </c>
      <c r="C428">
        <v>6.8269999999999997E-3</v>
      </c>
      <c r="D428">
        <f t="shared" si="30"/>
        <v>-7.3185011709611583E-4</v>
      </c>
      <c r="E428">
        <f t="shared" si="31"/>
        <v>5.3560459389359841E-7</v>
      </c>
      <c r="F428">
        <f t="shared" si="34"/>
        <v>2.0521677479452294E-5</v>
      </c>
      <c r="G428">
        <f t="shared" si="32"/>
        <v>8.9431019986798681</v>
      </c>
      <c r="H428">
        <f t="shared" si="33"/>
        <v>4.530085813696281E-3</v>
      </c>
    </row>
    <row r="429" spans="2:8" x14ac:dyDescent="0.2">
      <c r="B429" s="38">
        <v>32764</v>
      </c>
      <c r="C429">
        <v>6.816E-3</v>
      </c>
      <c r="D429">
        <f t="shared" si="30"/>
        <v>-1.6112494507103743E-3</v>
      </c>
      <c r="E429">
        <f t="shared" si="31"/>
        <v>2.596124792414483E-6</v>
      </c>
      <c r="F429">
        <f t="shared" si="34"/>
        <v>1.7520010620257693E-5</v>
      </c>
      <c r="G429">
        <f t="shared" si="32"/>
        <v>9.0401995253615279</v>
      </c>
      <c r="H429">
        <f t="shared" si="33"/>
        <v>4.1856911759299313E-3</v>
      </c>
    </row>
    <row r="430" spans="2:8" x14ac:dyDescent="0.2">
      <c r="B430" s="38">
        <v>32765</v>
      </c>
      <c r="C430">
        <v>6.8250000000000003E-3</v>
      </c>
      <c r="D430">
        <f t="shared" si="30"/>
        <v>1.3204225352113155E-3</v>
      </c>
      <c r="E430">
        <f t="shared" si="31"/>
        <v>1.7435156714938777E-6</v>
      </c>
      <c r="F430">
        <f t="shared" si="34"/>
        <v>1.5278623142269981E-5</v>
      </c>
      <c r="G430">
        <f t="shared" si="32"/>
        <v>9.1941214646332288</v>
      </c>
      <c r="H430">
        <f t="shared" si="33"/>
        <v>3.9087879377461728E-3</v>
      </c>
    </row>
    <row r="431" spans="2:8" x14ac:dyDescent="0.2">
      <c r="B431" s="38">
        <v>32766</v>
      </c>
      <c r="C431">
        <v>6.7340000000000004E-3</v>
      </c>
      <c r="D431">
        <f t="shared" si="30"/>
        <v>-1.3333333333333324E-2</v>
      </c>
      <c r="E431">
        <f t="shared" si="31"/>
        <v>1.7777777777777752E-4</v>
      </c>
      <c r="F431">
        <f t="shared" si="34"/>
        <v>1.3245813407045693E-5</v>
      </c>
      <c r="G431">
        <f t="shared" si="32"/>
        <v>2.6832361904638429</v>
      </c>
      <c r="H431">
        <f t="shared" si="33"/>
        <v>3.6394798264375214E-3</v>
      </c>
    </row>
    <row r="432" spans="2:8" x14ac:dyDescent="0.2">
      <c r="B432" s="38">
        <v>32769</v>
      </c>
      <c r="C432">
        <v>6.8240000000000002E-3</v>
      </c>
      <c r="D432">
        <f t="shared" si="30"/>
        <v>1.3365013365013334E-2</v>
      </c>
      <c r="E432">
        <f t="shared" si="31"/>
        <v>1.7862358224698504E-4</v>
      </c>
      <c r="F432">
        <f t="shared" si="34"/>
        <v>3.7956528091102891E-5</v>
      </c>
      <c r="G432">
        <f t="shared" si="32"/>
        <v>5.9881898627865429</v>
      </c>
      <c r="H432">
        <f t="shared" si="33"/>
        <v>6.1608869565268681E-3</v>
      </c>
    </row>
    <row r="433" spans="2:8" x14ac:dyDescent="0.2">
      <c r="B433" s="38">
        <v>32770</v>
      </c>
      <c r="C433">
        <v>6.8539999999999998E-3</v>
      </c>
      <c r="D433">
        <f t="shared" si="30"/>
        <v>4.3962485345837698E-3</v>
      </c>
      <c r="E433">
        <f t="shared" si="31"/>
        <v>1.9327001177829942E-5</v>
      </c>
      <c r="F433">
        <f t="shared" si="34"/>
        <v>5.9083021377602301E-5</v>
      </c>
      <c r="G433">
        <f t="shared" si="32"/>
        <v>7.7351318985025141</v>
      </c>
      <c r="H433">
        <f t="shared" si="33"/>
        <v>7.6865480794438739E-3</v>
      </c>
    </row>
    <row r="434" spans="2:8" x14ac:dyDescent="0.2">
      <c r="B434" s="38">
        <v>32771</v>
      </c>
      <c r="C434">
        <v>6.894E-3</v>
      </c>
      <c r="D434">
        <f t="shared" si="30"/>
        <v>5.8360081704114542E-3</v>
      </c>
      <c r="E434">
        <f t="shared" si="31"/>
        <v>3.4058991365109251E-5</v>
      </c>
      <c r="F434">
        <f t="shared" si="34"/>
        <v>5.3112147110784481E-5</v>
      </c>
      <c r="G434">
        <f t="shared" si="32"/>
        <v>7.6845950446215259</v>
      </c>
      <c r="H434">
        <f t="shared" si="33"/>
        <v>7.2878081142950298E-3</v>
      </c>
    </row>
    <row r="435" spans="2:8" x14ac:dyDescent="0.2">
      <c r="B435" s="38">
        <v>32772</v>
      </c>
      <c r="C435">
        <v>6.888E-3</v>
      </c>
      <c r="D435">
        <f t="shared" si="30"/>
        <v>-8.703220191470741E-4</v>
      </c>
      <c r="E435">
        <f t="shared" si="31"/>
        <v>7.5746041701223998E-7</v>
      </c>
      <c r="F435">
        <f t="shared" si="34"/>
        <v>5.0250593143061727E-5</v>
      </c>
      <c r="G435">
        <f t="shared" si="32"/>
        <v>8.0530743102346811</v>
      </c>
      <c r="H435">
        <f t="shared" si="33"/>
        <v>7.0887652763412705E-3</v>
      </c>
    </row>
    <row r="436" spans="2:8" x14ac:dyDescent="0.2">
      <c r="B436" s="38">
        <v>32773</v>
      </c>
      <c r="C436">
        <v>6.8789999999999997E-3</v>
      </c>
      <c r="D436">
        <f t="shared" si="30"/>
        <v>-1.306620209059281E-3</v>
      </c>
      <c r="E436">
        <f t="shared" si="31"/>
        <v>1.7072563707221194E-6</v>
      </c>
      <c r="F436">
        <f t="shared" si="34"/>
        <v>4.2817322129182426E-5</v>
      </c>
      <c r="G436">
        <f t="shared" si="32"/>
        <v>8.2007542331898051</v>
      </c>
      <c r="H436">
        <f t="shared" si="33"/>
        <v>6.5434946419464903E-3</v>
      </c>
    </row>
    <row r="437" spans="2:8" x14ac:dyDescent="0.2">
      <c r="B437" s="38">
        <v>32776</v>
      </c>
      <c r="C437">
        <v>7.0010000000000003E-3</v>
      </c>
      <c r="D437">
        <f t="shared" si="30"/>
        <v>1.7735135920918823E-2</v>
      </c>
      <c r="E437">
        <f t="shared" si="31"/>
        <v>3.1453504613346517E-4</v>
      </c>
      <c r="F437">
        <f t="shared" si="34"/>
        <v>3.6643086566594985E-5</v>
      </c>
      <c r="G437">
        <f t="shared" si="32"/>
        <v>4.0845343723998573</v>
      </c>
      <c r="H437">
        <f t="shared" si="33"/>
        <v>6.053353332376608E-3</v>
      </c>
    </row>
    <row r="438" spans="2:8" x14ac:dyDescent="0.2">
      <c r="B438" s="38">
        <v>32777</v>
      </c>
      <c r="C438">
        <v>7.0109999999999999E-3</v>
      </c>
      <c r="D438">
        <f t="shared" si="30"/>
        <v>1.4283673760890718E-3</v>
      </c>
      <c r="E438">
        <f t="shared" si="31"/>
        <v>2.0402333610755801E-6</v>
      </c>
      <c r="F438">
        <f t="shared" si="34"/>
        <v>7.8379103954545319E-5</v>
      </c>
      <c r="G438">
        <f t="shared" si="32"/>
        <v>7.6030609696160871</v>
      </c>
      <c r="H438">
        <f t="shared" si="33"/>
        <v>8.853197385947368E-3</v>
      </c>
    </row>
    <row r="439" spans="2:8" x14ac:dyDescent="0.2">
      <c r="B439" s="38">
        <v>32778</v>
      </c>
      <c r="C439">
        <v>7.149E-3</v>
      </c>
      <c r="D439">
        <f t="shared" si="30"/>
        <v>1.9683354728284141E-2</v>
      </c>
      <c r="E439">
        <f t="shared" si="31"/>
        <v>3.8743445335946567E-4</v>
      </c>
      <c r="F439">
        <f t="shared" si="34"/>
        <v>6.6913927216681243E-5</v>
      </c>
      <c r="G439">
        <f t="shared" si="32"/>
        <v>4.8792053336626999</v>
      </c>
      <c r="H439">
        <f t="shared" si="33"/>
        <v>8.1800933501202325E-3</v>
      </c>
    </row>
    <row r="440" spans="2:8" x14ac:dyDescent="0.2">
      <c r="B440" s="38">
        <v>32779</v>
      </c>
      <c r="C440">
        <v>7.0949999999999997E-3</v>
      </c>
      <c r="D440">
        <f t="shared" si="30"/>
        <v>-7.5535039865715801E-3</v>
      </c>
      <c r="E440">
        <f t="shared" si="31"/>
        <v>5.7055422475152757E-5</v>
      </c>
      <c r="F440">
        <f t="shared" si="34"/>
        <v>1.1505224065741691E-4</v>
      </c>
      <c r="G440">
        <f t="shared" si="32"/>
        <v>6.9842927829199555</v>
      </c>
      <c r="H440">
        <f t="shared" si="33"/>
        <v>1.0726240751419713E-2</v>
      </c>
    </row>
    <row r="441" spans="2:8" x14ac:dyDescent="0.2">
      <c r="B441" s="38">
        <v>32780</v>
      </c>
      <c r="C441">
        <v>7.1789999999999996E-3</v>
      </c>
      <c r="D441">
        <f t="shared" si="30"/>
        <v>1.1839323467230427E-2</v>
      </c>
      <c r="E441">
        <f t="shared" si="31"/>
        <v>1.401695801617131E-4</v>
      </c>
      <c r="F441">
        <f t="shared" si="34"/>
        <v>1.0634181875145923E-4</v>
      </c>
      <c r="G441">
        <f t="shared" si="32"/>
        <v>6.6519228640039749</v>
      </c>
      <c r="H441">
        <f t="shared" si="33"/>
        <v>1.0312216965883681E-2</v>
      </c>
    </row>
    <row r="442" spans="2:8" x14ac:dyDescent="0.2">
      <c r="B442" s="38">
        <v>32783</v>
      </c>
      <c r="C442">
        <v>7.1735999999999996E-3</v>
      </c>
      <c r="D442">
        <f t="shared" si="30"/>
        <v>-7.5219389887171237E-4</v>
      </c>
      <c r="E442">
        <f t="shared" si="31"/>
        <v>5.6579566149982788E-7</v>
      </c>
      <c r="F442">
        <f t="shared" si="34"/>
        <v>1.1142234011887956E-4</v>
      </c>
      <c r="G442">
        <f t="shared" si="32"/>
        <v>7.2617666758299046</v>
      </c>
      <c r="H442">
        <f t="shared" si="33"/>
        <v>1.0555678098487068E-2</v>
      </c>
    </row>
    <row r="443" spans="2:8" x14ac:dyDescent="0.2">
      <c r="B443" s="38">
        <v>32784</v>
      </c>
      <c r="C443">
        <v>7.0846599999999996E-3</v>
      </c>
      <c r="D443">
        <f t="shared" si="30"/>
        <v>-1.2398237983718082E-2</v>
      </c>
      <c r="E443">
        <f t="shared" si="31"/>
        <v>1.5371630510090982E-4</v>
      </c>
      <c r="F443">
        <f t="shared" si="34"/>
        <v>9.4773025492243349E-5</v>
      </c>
      <c r="G443">
        <f t="shared" si="32"/>
        <v>6.6151779035876483</v>
      </c>
      <c r="H443">
        <f t="shared" si="33"/>
        <v>9.7351438352108258E-3</v>
      </c>
    </row>
    <row r="444" spans="2:8" x14ac:dyDescent="0.2">
      <c r="B444" s="38">
        <v>32785</v>
      </c>
      <c r="C444">
        <v>7.1022699999999999E-3</v>
      </c>
      <c r="D444">
        <f t="shared" si="30"/>
        <v>2.4856520990422081E-3</v>
      </c>
      <c r="E444">
        <f t="shared" si="31"/>
        <v>6.178466357472935E-6</v>
      </c>
      <c r="F444">
        <f t="shared" si="34"/>
        <v>1.0362559447799031E-4</v>
      </c>
      <c r="G444">
        <f t="shared" si="32"/>
        <v>7.3070376531754837</v>
      </c>
      <c r="H444">
        <f t="shared" si="33"/>
        <v>1.0179665735081398E-2</v>
      </c>
    </row>
    <row r="445" spans="2:8" x14ac:dyDescent="0.2">
      <c r="B445" s="38">
        <v>32786</v>
      </c>
      <c r="C445">
        <v>7.0274100000000004E-3</v>
      </c>
      <c r="D445">
        <f t="shared" si="30"/>
        <v>-1.0540292047472078E-2</v>
      </c>
      <c r="E445">
        <f t="shared" si="31"/>
        <v>1.1109775644600314E-4</v>
      </c>
      <c r="F445">
        <f t="shared" si="34"/>
        <v>8.8990212295710701E-5</v>
      </c>
      <c r="G445">
        <f t="shared" si="32"/>
        <v>6.8648937555742018</v>
      </c>
      <c r="H445">
        <f t="shared" si="33"/>
        <v>9.4334623705037753E-3</v>
      </c>
    </row>
    <row r="446" spans="2:8" x14ac:dyDescent="0.2">
      <c r="B446" s="38">
        <v>32787</v>
      </c>
      <c r="C446">
        <v>7.0126199999999998E-3</v>
      </c>
      <c r="D446">
        <f t="shared" si="30"/>
        <v>-2.1046160676551724E-3</v>
      </c>
      <c r="E446">
        <f t="shared" si="31"/>
        <v>4.4294087922323208E-6</v>
      </c>
      <c r="F446">
        <f t="shared" si="34"/>
        <v>9.2310498526732281E-5</v>
      </c>
      <c r="G446">
        <f t="shared" si="32"/>
        <v>7.4284837114090267</v>
      </c>
      <c r="H446">
        <f t="shared" si="33"/>
        <v>9.6078352674643774E-3</v>
      </c>
    </row>
    <row r="447" spans="2:8" x14ac:dyDescent="0.2">
      <c r="B447" s="38">
        <v>32790</v>
      </c>
      <c r="C447">
        <v>7.0126199999999998E-3</v>
      </c>
      <c r="D447">
        <f t="shared" si="30"/>
        <v>0</v>
      </c>
      <c r="E447">
        <f t="shared" si="31"/>
        <v>0</v>
      </c>
      <c r="F447">
        <f t="shared" si="34"/>
        <v>7.9111819820994073E-5</v>
      </c>
      <c r="G447">
        <f t="shared" si="32"/>
        <v>7.6067711991078566</v>
      </c>
      <c r="H447">
        <f t="shared" si="33"/>
        <v>8.8944825493669985E-3</v>
      </c>
    </row>
    <row r="448" spans="2:8" x14ac:dyDescent="0.2">
      <c r="B448" s="38">
        <v>32791</v>
      </c>
      <c r="C448">
        <v>6.95169E-3</v>
      </c>
      <c r="D448">
        <f t="shared" si="30"/>
        <v>-8.6886213711850693E-3</v>
      </c>
      <c r="E448">
        <f t="shared" si="31"/>
        <v>7.5492141331813916E-5</v>
      </c>
      <c r="F448">
        <f t="shared" si="34"/>
        <v>6.723017958646662E-5</v>
      </c>
      <c r="G448">
        <f t="shared" si="32"/>
        <v>7.2080659093600179</v>
      </c>
      <c r="H448">
        <f t="shared" si="33"/>
        <v>8.1994011724312293E-3</v>
      </c>
    </row>
    <row r="449" spans="2:8" x14ac:dyDescent="0.2">
      <c r="B449" s="38">
        <v>32792</v>
      </c>
      <c r="C449">
        <v>6.9156299999999999E-3</v>
      </c>
      <c r="D449">
        <f t="shared" si="30"/>
        <v>-5.187227853946319E-3</v>
      </c>
      <c r="E449">
        <f t="shared" si="31"/>
        <v>2.6907332808756535E-5</v>
      </c>
      <c r="F449">
        <f t="shared" si="34"/>
        <v>6.8471026495459027E-5</v>
      </c>
      <c r="G449">
        <f t="shared" si="32"/>
        <v>7.5547358092422838</v>
      </c>
      <c r="H449">
        <f t="shared" si="33"/>
        <v>8.2747221400757028E-3</v>
      </c>
    </row>
    <row r="450" spans="2:8" x14ac:dyDescent="0.2">
      <c r="B450" s="38">
        <v>32793</v>
      </c>
      <c r="C450">
        <v>6.93241E-3</v>
      </c>
      <c r="D450">
        <f t="shared" si="30"/>
        <v>2.4263877622140127E-3</v>
      </c>
      <c r="E450">
        <f t="shared" si="31"/>
        <v>5.8873575726219242E-6</v>
      </c>
      <c r="F450">
        <f t="shared" si="34"/>
        <v>6.2228661494616937E-5</v>
      </c>
      <c r="G450">
        <f t="shared" si="32"/>
        <v>7.7995135742931589</v>
      </c>
      <c r="H450">
        <f t="shared" si="33"/>
        <v>7.888514530291298E-3</v>
      </c>
    </row>
    <row r="451" spans="2:8" x14ac:dyDescent="0.2">
      <c r="B451" s="38">
        <v>32794</v>
      </c>
      <c r="C451">
        <v>6.9905599999999998E-3</v>
      </c>
      <c r="D451">
        <f t="shared" si="30"/>
        <v>8.3881363046905584E-3</v>
      </c>
      <c r="E451">
        <f t="shared" si="31"/>
        <v>7.0360830666067774E-5</v>
      </c>
      <c r="F451">
        <f t="shared" si="34"/>
        <v>5.3766877843829671E-5</v>
      </c>
      <c r="G451">
        <f t="shared" si="32"/>
        <v>7.3386619711557959</v>
      </c>
      <c r="H451">
        <f t="shared" si="33"/>
        <v>7.3325901183572007E-3</v>
      </c>
    </row>
    <row r="452" spans="2:8" x14ac:dyDescent="0.2">
      <c r="B452" s="38">
        <v>32797</v>
      </c>
      <c r="C452">
        <v>7.0571599999999998E-3</v>
      </c>
      <c r="D452">
        <f t="shared" ref="D452:D515" si="35">(C452-C451)/C451</f>
        <v>9.527133734636423E-3</v>
      </c>
      <c r="E452">
        <f t="shared" ref="E452:E515" si="36">D452^2</f>
        <v>9.0766277197647355E-5</v>
      </c>
      <c r="F452">
        <f t="shared" si="34"/>
        <v>5.6259089221960974E-5</v>
      </c>
      <c r="G452">
        <f t="shared" si="32"/>
        <v>7.1409848729803187</v>
      </c>
      <c r="H452">
        <f t="shared" si="33"/>
        <v>7.5006059236544997E-3</v>
      </c>
    </row>
    <row r="453" spans="2:8" x14ac:dyDescent="0.2">
      <c r="B453" s="38">
        <v>32798</v>
      </c>
      <c r="C453">
        <v>7.07714E-3</v>
      </c>
      <c r="D453">
        <f t="shared" si="35"/>
        <v>2.831167211739591E-3</v>
      </c>
      <c r="E453">
        <f t="shared" si="36"/>
        <v>8.0155077808293304E-6</v>
      </c>
      <c r="F453">
        <f t="shared" si="34"/>
        <v>6.1441652256916145E-5</v>
      </c>
      <c r="G453">
        <f t="shared" ref="G453:G516" si="37">-LN(2*PI()*F453)-0.5*E453/F453</f>
        <v>7.7943168957056779</v>
      </c>
      <c r="H453">
        <f t="shared" ref="H453:H516" si="38">SQRT(F453)</f>
        <v>7.838472571675947E-3</v>
      </c>
    </row>
    <row r="454" spans="2:8" x14ac:dyDescent="0.2">
      <c r="B454" s="38">
        <v>32799</v>
      </c>
      <c r="C454">
        <v>7.0596499999999998E-3</v>
      </c>
      <c r="D454">
        <f t="shared" si="35"/>
        <v>-2.4713372916178307E-3</v>
      </c>
      <c r="E454">
        <f t="shared" si="36"/>
        <v>6.1075080089409543E-6</v>
      </c>
      <c r="F454">
        <f t="shared" ref="F454:F517" si="39">$K$1*F453+(1-$K$1)*E453</f>
        <v>5.3417690360715467E-5</v>
      </c>
      <c r="G454">
        <f t="shared" si="37"/>
        <v>7.9423240541561366</v>
      </c>
      <c r="H454">
        <f t="shared" si="38"/>
        <v>7.3087406822732104E-3</v>
      </c>
    </row>
    <row r="455" spans="2:8" x14ac:dyDescent="0.2">
      <c r="B455" s="38">
        <v>32800</v>
      </c>
      <c r="C455">
        <v>7.0496999999999999E-3</v>
      </c>
      <c r="D455">
        <f t="shared" si="35"/>
        <v>-1.4094183139390607E-3</v>
      </c>
      <c r="E455">
        <f t="shared" si="36"/>
        <v>1.9864599836668247E-6</v>
      </c>
      <c r="F455">
        <f t="shared" si="39"/>
        <v>4.631227213869015E-5</v>
      </c>
      <c r="G455">
        <f t="shared" si="37"/>
        <v>8.1207801414430705</v>
      </c>
      <c r="H455">
        <f t="shared" si="38"/>
        <v>6.8053120529987564E-3</v>
      </c>
    </row>
    <row r="456" spans="2:8" x14ac:dyDescent="0.2">
      <c r="B456" s="38">
        <v>32801</v>
      </c>
      <c r="C456">
        <v>7.0372999999999998E-3</v>
      </c>
      <c r="D456">
        <f t="shared" si="35"/>
        <v>-1.7589400967417174E-3</v>
      </c>
      <c r="E456">
        <f t="shared" si="36"/>
        <v>3.0938702639257621E-6</v>
      </c>
      <c r="F456">
        <f t="shared" si="39"/>
        <v>3.9655070290459257E-5</v>
      </c>
      <c r="G456">
        <f t="shared" si="37"/>
        <v>8.2584049064651062</v>
      </c>
      <c r="H456">
        <f t="shared" si="38"/>
        <v>6.2972271906339269E-3</v>
      </c>
    </row>
    <row r="457" spans="2:8" x14ac:dyDescent="0.2">
      <c r="B457" s="38">
        <v>32804</v>
      </c>
      <c r="C457">
        <v>7.0298799999999996E-3</v>
      </c>
      <c r="D457">
        <f t="shared" si="35"/>
        <v>-1.054381652054079E-3</v>
      </c>
      <c r="E457">
        <f t="shared" si="36"/>
        <v>1.111720668188289E-6</v>
      </c>
      <c r="F457">
        <f t="shared" si="39"/>
        <v>3.4164019443180085E-5</v>
      </c>
      <c r="G457">
        <f t="shared" si="37"/>
        <v>8.4301901207874579</v>
      </c>
      <c r="H457">
        <f t="shared" si="38"/>
        <v>5.8449995246518272E-3</v>
      </c>
    </row>
    <row r="458" spans="2:8" x14ac:dyDescent="0.2">
      <c r="B458" s="38">
        <v>32805</v>
      </c>
      <c r="C458">
        <v>7.0721400000000002E-3</v>
      </c>
      <c r="D458">
        <f t="shared" si="35"/>
        <v>6.0114824150626417E-3</v>
      </c>
      <c r="E458">
        <f t="shared" si="36"/>
        <v>3.6137920826607371E-5</v>
      </c>
      <c r="F458">
        <f t="shared" si="39"/>
        <v>2.9199963201557016E-5</v>
      </c>
      <c r="G458">
        <f t="shared" si="37"/>
        <v>7.9846652485223615</v>
      </c>
      <c r="H458">
        <f t="shared" si="38"/>
        <v>5.4036990295127478E-3</v>
      </c>
    </row>
    <row r="459" spans="2:8" x14ac:dyDescent="0.2">
      <c r="B459" s="38">
        <v>32806</v>
      </c>
      <c r="C459">
        <v>7.0646399999999996E-3</v>
      </c>
      <c r="D459">
        <f t="shared" si="35"/>
        <v>-1.0604993679424561E-3</v>
      </c>
      <c r="E459">
        <f t="shared" si="36"/>
        <v>1.1246589094063489E-6</v>
      </c>
      <c r="F459">
        <f t="shared" si="39"/>
        <v>3.024196067614133E-5</v>
      </c>
      <c r="G459">
        <f t="shared" si="37"/>
        <v>8.549808760025476</v>
      </c>
      <c r="H459">
        <f t="shared" si="38"/>
        <v>5.4992691038120087E-3</v>
      </c>
    </row>
    <row r="460" spans="2:8" x14ac:dyDescent="0.2">
      <c r="B460" s="38">
        <v>32807</v>
      </c>
      <c r="C460">
        <v>7.0472199999999999E-3</v>
      </c>
      <c r="D460">
        <f t="shared" si="35"/>
        <v>-2.4658015128866811E-3</v>
      </c>
      <c r="E460">
        <f t="shared" si="36"/>
        <v>6.0801771009542455E-6</v>
      </c>
      <c r="F460">
        <f t="shared" si="39"/>
        <v>2.5868893478656543E-5</v>
      </c>
      <c r="G460">
        <f t="shared" si="37"/>
        <v>8.607073189101154</v>
      </c>
      <c r="H460">
        <f t="shared" si="38"/>
        <v>5.0861472136241341E-3</v>
      </c>
    </row>
    <row r="461" spans="2:8" x14ac:dyDescent="0.2">
      <c r="B461" s="38">
        <v>32808</v>
      </c>
      <c r="C461">
        <v>7.0596499999999998E-3</v>
      </c>
      <c r="D461">
        <f t="shared" si="35"/>
        <v>1.763816086343254E-3</v>
      </c>
      <c r="E461">
        <f t="shared" si="36"/>
        <v>3.1110471864432335E-6</v>
      </c>
      <c r="F461">
        <f t="shared" si="39"/>
        <v>2.2896867184292815E-5</v>
      </c>
      <c r="G461">
        <f t="shared" si="37"/>
        <v>8.7786973061279845</v>
      </c>
      <c r="H461">
        <f t="shared" si="38"/>
        <v>4.7850671034263262E-3</v>
      </c>
    </row>
    <row r="462" spans="2:8" x14ac:dyDescent="0.2">
      <c r="B462" s="38">
        <v>32811</v>
      </c>
      <c r="C462">
        <v>7.0372999999999998E-3</v>
      </c>
      <c r="D462">
        <f t="shared" si="35"/>
        <v>-3.1658793282953084E-3</v>
      </c>
      <c r="E462">
        <f t="shared" si="36"/>
        <v>1.0022791921327553E-5</v>
      </c>
      <c r="F462">
        <f t="shared" si="39"/>
        <v>1.9925275891215499E-5</v>
      </c>
      <c r="G462">
        <f t="shared" si="37"/>
        <v>8.7341349313348324</v>
      </c>
      <c r="H462">
        <f t="shared" si="38"/>
        <v>4.4637737276003921E-3</v>
      </c>
    </row>
    <row r="463" spans="2:8" x14ac:dyDescent="0.2">
      <c r="B463" s="38">
        <v>32812</v>
      </c>
      <c r="C463">
        <v>7.0150799999999999E-3</v>
      </c>
      <c r="D463">
        <f t="shared" si="35"/>
        <v>-3.1574609580378669E-3</v>
      </c>
      <c r="E463">
        <f t="shared" si="36"/>
        <v>9.9695597015334034E-6</v>
      </c>
      <c r="F463">
        <f t="shared" si="39"/>
        <v>1.8438042349822981E-5</v>
      </c>
      <c r="G463">
        <f t="shared" si="37"/>
        <v>8.7928644538363052</v>
      </c>
      <c r="H463">
        <f t="shared" si="38"/>
        <v>4.2939541625200174E-3</v>
      </c>
    </row>
    <row r="464" spans="2:8" x14ac:dyDescent="0.2">
      <c r="B464" s="38">
        <v>32813</v>
      </c>
      <c r="C464">
        <v>6.9939900000000003E-3</v>
      </c>
      <c r="D464">
        <f t="shared" si="35"/>
        <v>-3.0063805402076173E-3</v>
      </c>
      <c r="E464">
        <f t="shared" si="36"/>
        <v>9.038323952539045E-6</v>
      </c>
      <c r="F464">
        <f t="shared" si="39"/>
        <v>1.716617849449787E-5</v>
      </c>
      <c r="G464">
        <f t="shared" si="37"/>
        <v>8.871432769843306</v>
      </c>
      <c r="H464">
        <f t="shared" si="38"/>
        <v>4.1432087196396307E-3</v>
      </c>
    </row>
    <row r="465" spans="2:8" x14ac:dyDescent="0.2">
      <c r="B465" s="38">
        <v>32814</v>
      </c>
      <c r="C465">
        <v>6.9637900000000001E-3</v>
      </c>
      <c r="D465">
        <f t="shared" si="35"/>
        <v>-4.3179930197212455E-3</v>
      </c>
      <c r="E465">
        <f t="shared" si="36"/>
        <v>1.86450637183614E-5</v>
      </c>
      <c r="F465">
        <f t="shared" si="39"/>
        <v>1.5945472868402574E-5</v>
      </c>
      <c r="G465">
        <f t="shared" si="37"/>
        <v>8.6238078362650903</v>
      </c>
      <c r="H465">
        <f t="shared" si="38"/>
        <v>3.993178291587113E-3</v>
      </c>
    </row>
    <row r="466" spans="2:8" x14ac:dyDescent="0.2">
      <c r="B466" s="38">
        <v>32815</v>
      </c>
      <c r="C466">
        <v>6.9954500000000003E-3</v>
      </c>
      <c r="D466">
        <f t="shared" si="35"/>
        <v>4.5463748906845545E-3</v>
      </c>
      <c r="E466">
        <f t="shared" si="36"/>
        <v>2.0669524646646993E-5</v>
      </c>
      <c r="F466">
        <f t="shared" si="39"/>
        <v>1.6350918822397945E-5</v>
      </c>
      <c r="G466">
        <f t="shared" si="37"/>
        <v>8.5512893636925327</v>
      </c>
      <c r="H466">
        <f t="shared" si="38"/>
        <v>4.0436269390731316E-3</v>
      </c>
    </row>
    <row r="467" spans="2:8" x14ac:dyDescent="0.2">
      <c r="B467" s="38">
        <v>32818</v>
      </c>
      <c r="C467">
        <v>6.9686399999999999E-3</v>
      </c>
      <c r="D467">
        <f t="shared" si="35"/>
        <v>-3.8324911192275514E-3</v>
      </c>
      <c r="E467">
        <f t="shared" si="36"/>
        <v>1.4687988178958049E-5</v>
      </c>
      <c r="F467">
        <f t="shared" si="39"/>
        <v>1.699952127945892E-5</v>
      </c>
      <c r="G467">
        <f t="shared" si="37"/>
        <v>8.7124364901382076</v>
      </c>
      <c r="H467">
        <f t="shared" si="38"/>
        <v>4.1230475718161338E-3</v>
      </c>
    </row>
    <row r="468" spans="2:8" x14ac:dyDescent="0.2">
      <c r="B468" s="38">
        <v>32819</v>
      </c>
      <c r="C468">
        <v>6.9783700000000002E-3</v>
      </c>
      <c r="D468">
        <f t="shared" si="35"/>
        <v>1.396255223400883E-3</v>
      </c>
      <c r="E468">
        <f t="shared" si="36"/>
        <v>1.9495286488742497E-6</v>
      </c>
      <c r="F468">
        <f t="shared" si="39"/>
        <v>1.6652356914481632E-5</v>
      </c>
      <c r="G468">
        <f t="shared" si="37"/>
        <v>9.1065456110147966</v>
      </c>
      <c r="H468">
        <f t="shared" si="38"/>
        <v>4.080729948732412E-3</v>
      </c>
    </row>
    <row r="469" spans="2:8" x14ac:dyDescent="0.2">
      <c r="B469" s="38">
        <v>32820</v>
      </c>
      <c r="C469">
        <v>6.9881199999999996E-3</v>
      </c>
      <c r="D469">
        <f t="shared" si="35"/>
        <v>1.3971744117894783E-3</v>
      </c>
      <c r="E469">
        <f t="shared" si="36"/>
        <v>1.9520963369592747E-6</v>
      </c>
      <c r="F469">
        <f t="shared" si="39"/>
        <v>1.4444169613554072E-5</v>
      </c>
      <c r="G469">
        <f t="shared" si="37"/>
        <v>9.2397687941493558</v>
      </c>
      <c r="H469">
        <f t="shared" si="38"/>
        <v>3.8005485937630205E-3</v>
      </c>
    </row>
    <row r="470" spans="2:8" x14ac:dyDescent="0.2">
      <c r="B470" s="38">
        <v>32821</v>
      </c>
      <c r="C470">
        <v>7.0028E-3</v>
      </c>
      <c r="D470">
        <f t="shared" si="35"/>
        <v>2.1007080588198862E-3</v>
      </c>
      <c r="E470">
        <f t="shared" si="36"/>
        <v>4.4129743483908147E-6</v>
      </c>
      <c r="F470">
        <f t="shared" si="39"/>
        <v>1.2568011021934039E-5</v>
      </c>
      <c r="G470">
        <f t="shared" si="37"/>
        <v>9.2709149612992139</v>
      </c>
      <c r="H470">
        <f t="shared" si="38"/>
        <v>3.5451390694772526E-3</v>
      </c>
    </row>
    <row r="471" spans="2:8" x14ac:dyDescent="0.2">
      <c r="B471" s="38">
        <v>32822</v>
      </c>
      <c r="C471">
        <v>6.9807999999999997E-3</v>
      </c>
      <c r="D471">
        <f t="shared" si="35"/>
        <v>-3.141600502656126E-3</v>
      </c>
      <c r="E471">
        <f t="shared" si="36"/>
        <v>9.8696537182892225E-6</v>
      </c>
      <c r="F471">
        <f t="shared" si="39"/>
        <v>1.1343222967839688E-5</v>
      </c>
      <c r="G471">
        <f t="shared" si="37"/>
        <v>9.1139667497874584</v>
      </c>
      <c r="H471">
        <f t="shared" si="38"/>
        <v>3.3679701554259187E-3</v>
      </c>
    </row>
    <row r="472" spans="2:8" x14ac:dyDescent="0.2">
      <c r="B472" s="38">
        <v>32825</v>
      </c>
      <c r="C472">
        <v>6.9574900000000002E-3</v>
      </c>
      <c r="D472">
        <f t="shared" si="35"/>
        <v>-3.3391588356634595E-3</v>
      </c>
      <c r="E472">
        <f t="shared" si="36"/>
        <v>1.114998172978935E-5</v>
      </c>
      <c r="F472">
        <f t="shared" si="39"/>
        <v>1.1121910656690261E-5</v>
      </c>
      <c r="G472">
        <f t="shared" si="37"/>
        <v>9.0674544241427579</v>
      </c>
      <c r="H472">
        <f t="shared" si="38"/>
        <v>3.3349528717345109E-3</v>
      </c>
    </row>
    <row r="473" spans="2:8" x14ac:dyDescent="0.2">
      <c r="B473" s="38">
        <v>32826</v>
      </c>
      <c r="C473">
        <v>6.9637900000000001E-3</v>
      </c>
      <c r="D473">
        <f t="shared" si="35"/>
        <v>9.0549896586267198E-4</v>
      </c>
      <c r="E473">
        <f t="shared" si="36"/>
        <v>8.1992837717836841E-7</v>
      </c>
      <c r="F473">
        <f t="shared" si="39"/>
        <v>1.1126126592972794E-5</v>
      </c>
      <c r="G473">
        <f t="shared" si="37"/>
        <v>9.5314904196400292</v>
      </c>
      <c r="H473">
        <f t="shared" si="38"/>
        <v>3.3355848951829711E-3</v>
      </c>
    </row>
    <row r="474" spans="2:8" x14ac:dyDescent="0.2">
      <c r="B474" s="38">
        <v>32827</v>
      </c>
      <c r="C474">
        <v>6.9662099999999996E-3</v>
      </c>
      <c r="D474">
        <f t="shared" si="35"/>
        <v>3.4751191520702171E-4</v>
      </c>
      <c r="E474">
        <f t="shared" si="36"/>
        <v>1.2076453121085226E-7</v>
      </c>
      <c r="F474">
        <f t="shared" si="39"/>
        <v>9.5782600458136523E-6</v>
      </c>
      <c r="G474">
        <f t="shared" si="37"/>
        <v>9.7118334442246805</v>
      </c>
      <c r="H474">
        <f t="shared" si="38"/>
        <v>3.0948764185042433E-3</v>
      </c>
    </row>
    <row r="475" spans="2:8" x14ac:dyDescent="0.2">
      <c r="B475" s="38">
        <v>32828</v>
      </c>
      <c r="C475">
        <v>6.9589400000000003E-3</v>
      </c>
      <c r="D475">
        <f t="shared" si="35"/>
        <v>-1.0436090786811374E-3</v>
      </c>
      <c r="E475">
        <f t="shared" si="36"/>
        <v>1.0891199091056923E-6</v>
      </c>
      <c r="F475">
        <f t="shared" si="39"/>
        <v>8.157858398140424E-6</v>
      </c>
      <c r="G475">
        <f t="shared" si="37"/>
        <v>9.8118990003303068</v>
      </c>
      <c r="H475">
        <f t="shared" si="38"/>
        <v>2.8561964915146199E-3</v>
      </c>
    </row>
    <row r="476" spans="2:8" x14ac:dyDescent="0.2">
      <c r="B476" s="38">
        <v>32829</v>
      </c>
      <c r="C476">
        <v>6.93722E-3</v>
      </c>
      <c r="D476">
        <f t="shared" si="35"/>
        <v>-3.1211650050151671E-3</v>
      </c>
      <c r="E476">
        <f t="shared" si="36"/>
        <v>9.7416709885313273E-6</v>
      </c>
      <c r="F476">
        <f t="shared" si="39"/>
        <v>7.0962192166792003E-6</v>
      </c>
      <c r="G476">
        <f t="shared" si="37"/>
        <v>9.3316726753075372</v>
      </c>
      <c r="H476">
        <f t="shared" si="38"/>
        <v>2.6638729730749551E-3</v>
      </c>
    </row>
    <row r="477" spans="2:8" x14ac:dyDescent="0.2">
      <c r="B477" s="38">
        <v>32832</v>
      </c>
      <c r="C477">
        <v>6.9276099999999998E-3</v>
      </c>
      <c r="D477">
        <f t="shared" si="35"/>
        <v>-1.3852811356710865E-3</v>
      </c>
      <c r="E477">
        <f t="shared" si="36"/>
        <v>1.919003824846175E-6</v>
      </c>
      <c r="F477">
        <f t="shared" si="39"/>
        <v>7.4935341347541717E-6</v>
      </c>
      <c r="G477">
        <f t="shared" si="37"/>
        <v>9.8355489812107599</v>
      </c>
      <c r="H477">
        <f t="shared" si="38"/>
        <v>2.7374320329013051E-3</v>
      </c>
    </row>
    <row r="478" spans="2:8" x14ac:dyDescent="0.2">
      <c r="B478" s="38">
        <v>32833</v>
      </c>
      <c r="C478">
        <v>6.9589400000000003E-3</v>
      </c>
      <c r="D478">
        <f t="shared" si="35"/>
        <v>4.5224832229297579E-3</v>
      </c>
      <c r="E478">
        <f t="shared" si="36"/>
        <v>2.0452854501681131E-5</v>
      </c>
      <c r="F478">
        <f t="shared" si="39"/>
        <v>6.6563069824946954E-6</v>
      </c>
      <c r="G478">
        <f t="shared" si="37"/>
        <v>8.5457171628499449</v>
      </c>
      <c r="H478">
        <f t="shared" si="38"/>
        <v>2.5799819732887082E-3</v>
      </c>
    </row>
    <row r="479" spans="2:8" x14ac:dyDescent="0.2">
      <c r="B479" s="38">
        <v>32834</v>
      </c>
      <c r="C479">
        <v>6.9662099999999996E-3</v>
      </c>
      <c r="D479">
        <f t="shared" si="35"/>
        <v>1.0446993363930894E-3</v>
      </c>
      <c r="E479">
        <f t="shared" si="36"/>
        <v>1.0913967034601615E-6</v>
      </c>
      <c r="F479">
        <f t="shared" si="39"/>
        <v>8.7283818566721473E-6</v>
      </c>
      <c r="G479">
        <f t="shared" si="37"/>
        <v>9.7485335026055466</v>
      </c>
      <c r="H479">
        <f t="shared" si="38"/>
        <v>2.9543834985783662E-3</v>
      </c>
    </row>
    <row r="480" spans="2:8" x14ac:dyDescent="0.2">
      <c r="B480" s="38">
        <v>32835</v>
      </c>
      <c r="C480">
        <v>6.9396299999999996E-3</v>
      </c>
      <c r="D480">
        <f t="shared" si="35"/>
        <v>-3.8155611157286396E-3</v>
      </c>
      <c r="E480">
        <f t="shared" si="36"/>
        <v>1.4558506627860381E-5</v>
      </c>
      <c r="F480">
        <f t="shared" si="39"/>
        <v>7.5813988865899385E-6</v>
      </c>
      <c r="G480">
        <f t="shared" si="37"/>
        <v>8.9917892977786629</v>
      </c>
      <c r="H480">
        <f t="shared" si="38"/>
        <v>2.7534340171120751E-3</v>
      </c>
    </row>
    <row r="481" spans="2:8" x14ac:dyDescent="0.2">
      <c r="B481" s="38">
        <v>32836</v>
      </c>
      <c r="C481">
        <v>6.9686399999999999E-3</v>
      </c>
      <c r="D481">
        <f t="shared" si="35"/>
        <v>4.1803381448290936E-3</v>
      </c>
      <c r="E481">
        <f t="shared" si="36"/>
        <v>1.7475227005113147E-5</v>
      </c>
      <c r="F481">
        <f t="shared" si="39"/>
        <v>8.6292762359782866E-6</v>
      </c>
      <c r="G481">
        <f t="shared" si="37"/>
        <v>8.8099182380486933</v>
      </c>
      <c r="H481">
        <f t="shared" si="38"/>
        <v>2.9375629756616772E-3</v>
      </c>
    </row>
    <row r="482" spans="2:8" x14ac:dyDescent="0.2">
      <c r="B482" s="38">
        <v>32839</v>
      </c>
      <c r="C482">
        <v>6.97593E-3</v>
      </c>
      <c r="D482">
        <f t="shared" si="35"/>
        <v>1.0461151673784375E-3</v>
      </c>
      <c r="E482">
        <f t="shared" si="36"/>
        <v>1.0943569434192163E-6</v>
      </c>
      <c r="F482">
        <f t="shared" si="39"/>
        <v>9.9578312459505136E-6</v>
      </c>
      <c r="G482">
        <f t="shared" si="37"/>
        <v>9.624324627428992</v>
      </c>
      <c r="H482">
        <f t="shared" si="38"/>
        <v>3.1556031508969112E-3</v>
      </c>
    </row>
    <row r="483" spans="2:8" x14ac:dyDescent="0.2">
      <c r="B483" s="38">
        <v>32840</v>
      </c>
      <c r="C483">
        <v>6.9613599999999998E-3</v>
      </c>
      <c r="D483">
        <f t="shared" si="35"/>
        <v>-2.0886104075012518E-3</v>
      </c>
      <c r="E483">
        <f t="shared" si="36"/>
        <v>4.3622934343225453E-6</v>
      </c>
      <c r="F483">
        <f t="shared" si="39"/>
        <v>8.6266444128205652E-6</v>
      </c>
      <c r="G483">
        <f t="shared" si="37"/>
        <v>9.5699395196421939</v>
      </c>
      <c r="H483">
        <f t="shared" si="38"/>
        <v>2.9371149812052926E-3</v>
      </c>
    </row>
    <row r="484" spans="2:8" x14ac:dyDescent="0.2">
      <c r="B484" s="38">
        <v>32841</v>
      </c>
      <c r="C484">
        <v>7.0249400000000004E-3</v>
      </c>
      <c r="D484">
        <f t="shared" si="35"/>
        <v>9.1332728087615903E-3</v>
      </c>
      <c r="E484">
        <f t="shared" si="36"/>
        <v>8.3416672199263824E-5</v>
      </c>
      <c r="F484">
        <f t="shared" si="39"/>
        <v>7.9861903785825252E-6</v>
      </c>
      <c r="G484">
        <f t="shared" si="37"/>
        <v>4.6773624394744457</v>
      </c>
      <c r="H484">
        <f t="shared" si="38"/>
        <v>2.8259848510886476E-3</v>
      </c>
    </row>
    <row r="485" spans="2:8" x14ac:dyDescent="0.2">
      <c r="B485" s="38">
        <v>32842</v>
      </c>
      <c r="C485">
        <v>7.0077100000000003E-3</v>
      </c>
      <c r="D485">
        <f t="shared" si="35"/>
        <v>-2.4526899873877957E-3</v>
      </c>
      <c r="E485">
        <f t="shared" si="36"/>
        <v>6.0156881742323457E-6</v>
      </c>
      <c r="F485">
        <f t="shared" si="39"/>
        <v>1.9314938089585912E-5</v>
      </c>
      <c r="G485">
        <f t="shared" si="37"/>
        <v>8.8610283881271652</v>
      </c>
      <c r="H485">
        <f t="shared" si="38"/>
        <v>4.3948763451985666E-3</v>
      </c>
    </row>
    <row r="486" spans="2:8" x14ac:dyDescent="0.2">
      <c r="B486" s="38">
        <v>32843</v>
      </c>
      <c r="C486">
        <v>6.99301E-3</v>
      </c>
      <c r="D486">
        <f t="shared" si="35"/>
        <v>-2.0976895448014121E-3</v>
      </c>
      <c r="E486">
        <f t="shared" si="36"/>
        <v>4.4003014263691555E-6</v>
      </c>
      <c r="F486">
        <f t="shared" si="39"/>
        <v>1.7317551311720801E-5</v>
      </c>
      <c r="G486">
        <f t="shared" si="37"/>
        <v>8.9988655288715087</v>
      </c>
      <c r="H486">
        <f t="shared" si="38"/>
        <v>4.1614362078158549E-3</v>
      </c>
    </row>
    <row r="487" spans="2:8" x14ac:dyDescent="0.2">
      <c r="B487" s="38">
        <v>32846</v>
      </c>
      <c r="C487">
        <v>6.9696100000000002E-3</v>
      </c>
      <c r="D487">
        <f t="shared" si="35"/>
        <v>-3.3461985611345914E-3</v>
      </c>
      <c r="E487">
        <f t="shared" si="36"/>
        <v>1.119704481053921E-5</v>
      </c>
      <c r="F487">
        <f t="shared" si="39"/>
        <v>1.5377536326545216E-5</v>
      </c>
      <c r="G487">
        <f t="shared" si="37"/>
        <v>8.8806542473922541</v>
      </c>
      <c r="H487">
        <f t="shared" si="38"/>
        <v>3.9214201925508079E-3</v>
      </c>
    </row>
    <row r="488" spans="2:8" x14ac:dyDescent="0.2">
      <c r="B488" s="38">
        <v>32847</v>
      </c>
      <c r="C488">
        <v>6.9623300000000001E-3</v>
      </c>
      <c r="D488">
        <f t="shared" si="35"/>
        <v>-1.0445347731078401E-3</v>
      </c>
      <c r="E488">
        <f t="shared" si="36"/>
        <v>1.0910528922314469E-6</v>
      </c>
      <c r="F488">
        <f t="shared" si="39"/>
        <v>1.4749676971153465E-5</v>
      </c>
      <c r="G488">
        <f t="shared" si="37"/>
        <v>9.2494266554697777</v>
      </c>
      <c r="H488">
        <f t="shared" si="38"/>
        <v>3.8405308189303033E-3</v>
      </c>
    </row>
    <row r="489" spans="2:8" x14ac:dyDescent="0.2">
      <c r="B489" s="38">
        <v>32848</v>
      </c>
      <c r="C489">
        <v>6.9526500000000003E-3</v>
      </c>
      <c r="D489">
        <f t="shared" si="35"/>
        <v>-1.3903391537028204E-3</v>
      </c>
      <c r="E489">
        <f t="shared" si="36"/>
        <v>1.9330429623190749E-6</v>
      </c>
      <c r="F489">
        <f t="shared" si="39"/>
        <v>1.2698316532579164E-5</v>
      </c>
      <c r="G489">
        <f t="shared" si="37"/>
        <v>9.3600499203083611</v>
      </c>
      <c r="H489">
        <f t="shared" si="38"/>
        <v>3.5634697322383928E-3</v>
      </c>
    </row>
    <row r="490" spans="2:8" x14ac:dyDescent="0.2">
      <c r="B490" s="38">
        <v>32849</v>
      </c>
      <c r="C490">
        <v>6.93241E-3</v>
      </c>
      <c r="D490">
        <f t="shared" si="35"/>
        <v>-2.911120220347689E-3</v>
      </c>
      <c r="E490">
        <f t="shared" si="36"/>
        <v>8.4746209373171776E-6</v>
      </c>
      <c r="F490">
        <f t="shared" si="39"/>
        <v>1.1081502409512387E-5</v>
      </c>
      <c r="G490">
        <f t="shared" si="37"/>
        <v>9.1899793292216163</v>
      </c>
      <c r="H490">
        <f t="shared" si="38"/>
        <v>3.3288890653658597E-3</v>
      </c>
    </row>
    <row r="491" spans="2:8" x14ac:dyDescent="0.2">
      <c r="B491" s="38">
        <v>32850</v>
      </c>
      <c r="C491">
        <v>6.9396299999999996E-3</v>
      </c>
      <c r="D491">
        <f t="shared" si="35"/>
        <v>1.0414848515883542E-3</v>
      </c>
      <c r="E491">
        <f t="shared" si="36"/>
        <v>1.0846906960880161E-6</v>
      </c>
      <c r="F491">
        <f t="shared" si="39"/>
        <v>1.0689980284793684E-5</v>
      </c>
      <c r="G491">
        <f t="shared" si="37"/>
        <v>9.5575926212372853</v>
      </c>
      <c r="H491">
        <f t="shared" si="38"/>
        <v>3.2695535298865631E-3</v>
      </c>
    </row>
    <row r="492" spans="2:8" x14ac:dyDescent="0.2">
      <c r="B492" s="38">
        <v>32853</v>
      </c>
      <c r="C492">
        <v>6.9252100000000002E-3</v>
      </c>
      <c r="D492">
        <f t="shared" si="35"/>
        <v>-2.0779205807801519E-3</v>
      </c>
      <c r="E492">
        <f t="shared" si="36"/>
        <v>4.3177539400297238E-6</v>
      </c>
      <c r="F492">
        <f t="shared" si="39"/>
        <v>9.247381751481131E-6</v>
      </c>
      <c r="G492">
        <f t="shared" si="37"/>
        <v>9.5198348478767194</v>
      </c>
      <c r="H492">
        <f t="shared" si="38"/>
        <v>3.0409507972805365E-3</v>
      </c>
    </row>
    <row r="493" spans="2:8" x14ac:dyDescent="0.2">
      <c r="B493" s="38">
        <v>32854</v>
      </c>
      <c r="C493">
        <v>6.9541000000000004E-3</v>
      </c>
      <c r="D493">
        <f t="shared" si="35"/>
        <v>4.1717146483644775E-3</v>
      </c>
      <c r="E493">
        <f t="shared" si="36"/>
        <v>1.7403203107378758E-5</v>
      </c>
      <c r="F493">
        <f t="shared" si="39"/>
        <v>8.5070111686994763E-6</v>
      </c>
      <c r="G493">
        <f t="shared" si="37"/>
        <v>8.8138687057746647</v>
      </c>
      <c r="H493">
        <f t="shared" si="38"/>
        <v>2.9166781050879572E-3</v>
      </c>
    </row>
    <row r="494" spans="2:8" x14ac:dyDescent="0.2">
      <c r="B494" s="38">
        <v>32855</v>
      </c>
      <c r="C494">
        <v>6.94686E-3</v>
      </c>
      <c r="D494">
        <f t="shared" si="35"/>
        <v>-1.0411124372672769E-3</v>
      </c>
      <c r="E494">
        <f t="shared" si="36"/>
        <v>1.0839151070326097E-6</v>
      </c>
      <c r="F494">
        <f t="shared" si="39"/>
        <v>9.8431117957847916E-6</v>
      </c>
      <c r="G494">
        <f t="shared" si="37"/>
        <v>9.6358020159364219</v>
      </c>
      <c r="H494">
        <f t="shared" si="38"/>
        <v>3.1373733911960163E-3</v>
      </c>
    </row>
    <row r="495" spans="2:8" x14ac:dyDescent="0.2">
      <c r="B495" s="38">
        <v>32856</v>
      </c>
      <c r="C495">
        <v>6.94686E-3</v>
      </c>
      <c r="D495">
        <f t="shared" si="35"/>
        <v>0</v>
      </c>
      <c r="E495">
        <f t="shared" si="36"/>
        <v>0</v>
      </c>
      <c r="F495">
        <f t="shared" si="39"/>
        <v>8.5275862013198376E-6</v>
      </c>
      <c r="G495">
        <f t="shared" si="37"/>
        <v>9.8343271476679934</v>
      </c>
      <c r="H495">
        <f t="shared" si="38"/>
        <v>2.9202031096003988E-3</v>
      </c>
    </row>
    <row r="496" spans="2:8" x14ac:dyDescent="0.2">
      <c r="B496" s="38">
        <v>32857</v>
      </c>
      <c r="C496">
        <v>6.9541000000000004E-3</v>
      </c>
      <c r="D496">
        <f t="shared" si="35"/>
        <v>1.0421974820279049E-3</v>
      </c>
      <c r="E496">
        <f t="shared" si="36"/>
        <v>1.0861755915453051E-6</v>
      </c>
      <c r="F496">
        <f t="shared" si="39"/>
        <v>7.2468457058760073E-6</v>
      </c>
      <c r="G496">
        <f t="shared" si="37"/>
        <v>9.922125925851244</v>
      </c>
      <c r="H496">
        <f t="shared" si="38"/>
        <v>2.6919966021293575E-3</v>
      </c>
    </row>
    <row r="497" spans="2:8" x14ac:dyDescent="0.2">
      <c r="B497" s="38">
        <v>32860</v>
      </c>
      <c r="C497">
        <v>6.9430000000000004E-3</v>
      </c>
      <c r="D497">
        <f t="shared" si="35"/>
        <v>-1.5961806703958814E-3</v>
      </c>
      <c r="E497">
        <f t="shared" si="36"/>
        <v>2.5477927325454455E-6</v>
      </c>
      <c r="F497">
        <f t="shared" si="39"/>
        <v>6.3215874313512997E-6</v>
      </c>
      <c r="G497">
        <f t="shared" si="37"/>
        <v>9.9321478741167617</v>
      </c>
      <c r="H497">
        <f t="shared" si="38"/>
        <v>2.5142767213159533E-3</v>
      </c>
    </row>
    <row r="498" spans="2:8" x14ac:dyDescent="0.2">
      <c r="B498" s="38">
        <v>32861</v>
      </c>
      <c r="C498">
        <v>6.9565199999999999E-3</v>
      </c>
      <c r="D498">
        <f t="shared" si="35"/>
        <v>1.9472850352872683E-3</v>
      </c>
      <c r="E498">
        <f t="shared" si="36"/>
        <v>3.7919190086537379E-6</v>
      </c>
      <c r="F498">
        <f t="shared" si="39"/>
        <v>5.7548090279264416E-6</v>
      </c>
      <c r="G498">
        <f t="shared" si="37"/>
        <v>9.8981410877678133</v>
      </c>
      <c r="H498">
        <f t="shared" si="38"/>
        <v>2.3989183037207503E-3</v>
      </c>
    </row>
    <row r="499" spans="2:8" x14ac:dyDescent="0.2">
      <c r="B499" s="38">
        <v>32862</v>
      </c>
      <c r="C499">
        <v>6.9492699999999996E-3</v>
      </c>
      <c r="D499">
        <f t="shared" si="35"/>
        <v>-1.042187760546985E-3</v>
      </c>
      <c r="E499">
        <f t="shared" si="36"/>
        <v>1.0861553282339397E-6</v>
      </c>
      <c r="F499">
        <f t="shared" si="39"/>
        <v>5.4600066446452284E-6</v>
      </c>
      <c r="G499">
        <f t="shared" si="37"/>
        <v>10.180718832228367</v>
      </c>
      <c r="H499">
        <f t="shared" si="38"/>
        <v>2.3366657109319742E-3</v>
      </c>
    </row>
    <row r="500" spans="2:8" x14ac:dyDescent="0.2">
      <c r="B500" s="38">
        <v>32863</v>
      </c>
      <c r="C500">
        <v>6.9637900000000001E-3</v>
      </c>
      <c r="D500">
        <f t="shared" si="35"/>
        <v>2.0894280982031934E-3</v>
      </c>
      <c r="E500">
        <f t="shared" si="36"/>
        <v>4.3657097775610134E-6</v>
      </c>
      <c r="F500">
        <f t="shared" si="39"/>
        <v>4.8031069816302429E-6</v>
      </c>
      <c r="G500">
        <f t="shared" si="37"/>
        <v>9.9539032311727791</v>
      </c>
      <c r="H500">
        <f t="shared" si="38"/>
        <v>2.1915991836168954E-3</v>
      </c>
    </row>
    <row r="501" spans="2:8" x14ac:dyDescent="0.2">
      <c r="B501" s="38">
        <v>32864</v>
      </c>
      <c r="C501">
        <v>7.0028E-3</v>
      </c>
      <c r="D501">
        <f t="shared" si="35"/>
        <v>5.601834633152337E-3</v>
      </c>
      <c r="E501">
        <f t="shared" si="36"/>
        <v>3.1380551257184975E-5</v>
      </c>
      <c r="F501">
        <f t="shared" si="39"/>
        <v>4.7374152021957921E-6</v>
      </c>
      <c r="G501">
        <f t="shared" si="37"/>
        <v>7.1101510072513161</v>
      </c>
      <c r="H501">
        <f t="shared" si="38"/>
        <v>2.1765604062823048E-3</v>
      </c>
    </row>
    <row r="502" spans="2:8" x14ac:dyDescent="0.2">
      <c r="B502" s="38">
        <v>32869</v>
      </c>
      <c r="C502">
        <v>7.0422499999999999E-3</v>
      </c>
      <c r="D502">
        <f t="shared" si="35"/>
        <v>5.6334609013537302E-3</v>
      </c>
      <c r="E502">
        <f t="shared" si="36"/>
        <v>3.173588172708118E-5</v>
      </c>
      <c r="F502">
        <f t="shared" si="39"/>
        <v>8.7388925799281818E-6</v>
      </c>
      <c r="G502">
        <f t="shared" si="37"/>
        <v>7.9940660697486807</v>
      </c>
      <c r="H502">
        <f t="shared" si="38"/>
        <v>2.9561617986720861E-3</v>
      </c>
    </row>
    <row r="503" spans="2:8" x14ac:dyDescent="0.2">
      <c r="B503" s="38">
        <v>32870</v>
      </c>
      <c r="C503">
        <v>6.99301E-3</v>
      </c>
      <c r="D503">
        <f t="shared" si="35"/>
        <v>-6.9920834960417299E-3</v>
      </c>
      <c r="E503">
        <f t="shared" si="36"/>
        <v>4.8889231615619139E-5</v>
      </c>
      <c r="F503">
        <f t="shared" si="39"/>
        <v>1.2192762711370835E-5</v>
      </c>
      <c r="G503">
        <f t="shared" si="37"/>
        <v>7.4719445870810155</v>
      </c>
      <c r="H503">
        <f t="shared" si="38"/>
        <v>3.491813670769223E-3</v>
      </c>
    </row>
    <row r="504" spans="2:8" x14ac:dyDescent="0.2">
      <c r="B504" s="38">
        <v>32871</v>
      </c>
      <c r="C504">
        <v>6.9686399999999999E-3</v>
      </c>
      <c r="D504">
        <f t="shared" si="35"/>
        <v>-3.4849085014893614E-3</v>
      </c>
      <c r="E504">
        <f t="shared" si="36"/>
        <v>1.2144587263752826E-5</v>
      </c>
      <c r="F504">
        <f t="shared" si="39"/>
        <v>1.7704129311006258E-5</v>
      </c>
      <c r="G504">
        <f t="shared" si="37"/>
        <v>8.7608481649944974</v>
      </c>
      <c r="H504">
        <f t="shared" si="38"/>
        <v>4.2076275157155079E-3</v>
      </c>
    </row>
    <row r="505" spans="2:8" x14ac:dyDescent="0.2">
      <c r="B505" s="38">
        <v>32875</v>
      </c>
      <c r="C505">
        <v>6.8493199999999999E-3</v>
      </c>
      <c r="D505">
        <f t="shared" si="35"/>
        <v>-1.7122422739587639E-2</v>
      </c>
      <c r="E505">
        <f t="shared" si="36"/>
        <v>2.931773604731479E-4</v>
      </c>
      <c r="F505">
        <f t="shared" si="39"/>
        <v>1.6869153214846931E-5</v>
      </c>
      <c r="G505">
        <f t="shared" si="37"/>
        <v>0.46239939409321629</v>
      </c>
      <c r="H505">
        <f t="shared" si="38"/>
        <v>4.1072074716097468E-3</v>
      </c>
    </row>
    <row r="506" spans="2:8" x14ac:dyDescent="0.2">
      <c r="B506" s="38">
        <v>32876</v>
      </c>
      <c r="C506">
        <v>6.8634200000000003E-3</v>
      </c>
      <c r="D506">
        <f t="shared" si="35"/>
        <v>2.058598517809125E-3</v>
      </c>
      <c r="E506">
        <f t="shared" si="36"/>
        <v>4.2378278575259262E-6</v>
      </c>
      <c r="F506">
        <f t="shared" si="39"/>
        <v>5.8367310126403215E-5</v>
      </c>
      <c r="G506">
        <f t="shared" si="37"/>
        <v>7.874574422849447</v>
      </c>
      <c r="H506">
        <f t="shared" si="38"/>
        <v>7.6398501376927028E-3</v>
      </c>
    </row>
    <row r="507" spans="2:8" x14ac:dyDescent="0.2">
      <c r="B507" s="38">
        <v>32877</v>
      </c>
      <c r="C507">
        <v>6.99301E-3</v>
      </c>
      <c r="D507">
        <f t="shared" si="35"/>
        <v>1.8881257448910272E-2</v>
      </c>
      <c r="E507">
        <f t="shared" si="36"/>
        <v>3.5650188285202961E-4</v>
      </c>
      <c r="F507">
        <f t="shared" si="39"/>
        <v>5.0237715384994428E-5</v>
      </c>
      <c r="G507">
        <f t="shared" si="37"/>
        <v>4.5127176120022385</v>
      </c>
      <c r="H507">
        <f t="shared" si="38"/>
        <v>7.0878568964810812E-3</v>
      </c>
    </row>
    <row r="508" spans="2:8" x14ac:dyDescent="0.2">
      <c r="B508" s="38">
        <v>32878</v>
      </c>
      <c r="C508">
        <v>6.9444399999999996E-3</v>
      </c>
      <c r="D508">
        <f t="shared" si="35"/>
        <v>-6.9455070134320394E-3</v>
      </c>
      <c r="E508">
        <f t="shared" si="36"/>
        <v>4.824006767363365E-5</v>
      </c>
      <c r="F508">
        <f t="shared" si="39"/>
        <v>9.623489586705323E-5</v>
      </c>
      <c r="G508">
        <f t="shared" si="37"/>
        <v>7.1602043711195762</v>
      </c>
      <c r="H508">
        <f t="shared" si="38"/>
        <v>9.8099386270788271E-3</v>
      </c>
    </row>
    <row r="509" spans="2:8" x14ac:dyDescent="0.2">
      <c r="B509" s="38">
        <v>32881</v>
      </c>
      <c r="C509">
        <v>6.9420300000000001E-3</v>
      </c>
      <c r="D509">
        <f t="shared" si="35"/>
        <v>-3.4704022210567956E-4</v>
      </c>
      <c r="E509">
        <f t="shared" si="36"/>
        <v>1.2043691575915941E-7</v>
      </c>
      <c r="F509">
        <f t="shared" si="39"/>
        <v>8.9026652105217329E-5</v>
      </c>
      <c r="G509">
        <f t="shared" si="37"/>
        <v>7.4880212954686716</v>
      </c>
      <c r="H509">
        <f t="shared" si="38"/>
        <v>9.435393585071972E-3</v>
      </c>
    </row>
    <row r="510" spans="2:8" x14ac:dyDescent="0.2">
      <c r="B510" s="38">
        <v>32882</v>
      </c>
      <c r="C510">
        <v>6.8908499999999996E-3</v>
      </c>
      <c r="D510">
        <f t="shared" si="35"/>
        <v>-7.3724832649816399E-3</v>
      </c>
      <c r="E510">
        <f t="shared" si="36"/>
        <v>5.4353509492434339E-5</v>
      </c>
      <c r="F510">
        <f t="shared" si="39"/>
        <v>7.5674011932297226E-5</v>
      </c>
      <c r="G510">
        <f t="shared" si="37"/>
        <v>7.2920693959319314</v>
      </c>
      <c r="H510">
        <f t="shared" si="38"/>
        <v>8.6990810970065807E-3</v>
      </c>
    </row>
    <row r="511" spans="2:8" x14ac:dyDescent="0.2">
      <c r="B511" s="38">
        <v>32883</v>
      </c>
      <c r="C511">
        <v>6.8908499999999996E-3</v>
      </c>
      <c r="D511">
        <f t="shared" si="35"/>
        <v>0</v>
      </c>
      <c r="E511">
        <f t="shared" si="36"/>
        <v>0</v>
      </c>
      <c r="F511">
        <f t="shared" si="39"/>
        <v>7.2471929864370999E-5</v>
      </c>
      <c r="G511">
        <f t="shared" si="37"/>
        <v>7.6944341789501527</v>
      </c>
      <c r="H511">
        <f t="shared" si="38"/>
        <v>8.5130446882634766E-3</v>
      </c>
    </row>
    <row r="512" spans="2:8" x14ac:dyDescent="0.2">
      <c r="B512" s="38">
        <v>32884</v>
      </c>
      <c r="C512">
        <v>6.88231E-3</v>
      </c>
      <c r="D512">
        <f t="shared" si="35"/>
        <v>-1.2393246116225996E-3</v>
      </c>
      <c r="E512">
        <f t="shared" si="36"/>
        <v>1.5359254929735072E-6</v>
      </c>
      <c r="F512">
        <f t="shared" si="39"/>
        <v>6.1587520939146724E-5</v>
      </c>
      <c r="G512">
        <f t="shared" si="37"/>
        <v>7.8447047699031511</v>
      </c>
      <c r="H512">
        <f t="shared" si="38"/>
        <v>7.8477717180832109E-3</v>
      </c>
    </row>
    <row r="513" spans="2:8" x14ac:dyDescent="0.2">
      <c r="B513" s="38">
        <v>32885</v>
      </c>
      <c r="C513">
        <v>6.88231E-3</v>
      </c>
      <c r="D513">
        <f t="shared" si="35"/>
        <v>0</v>
      </c>
      <c r="E513">
        <f t="shared" si="36"/>
        <v>0</v>
      </c>
      <c r="F513">
        <f t="shared" si="39"/>
        <v>5.2568496295101412E-5</v>
      </c>
      <c r="G513">
        <f t="shared" si="37"/>
        <v>8.0155164809922592</v>
      </c>
      <c r="H513">
        <f t="shared" si="38"/>
        <v>7.2504135257998497E-3</v>
      </c>
    </row>
    <row r="514" spans="2:8" x14ac:dyDescent="0.2">
      <c r="B514" s="38">
        <v>32888</v>
      </c>
      <c r="C514">
        <v>6.8799400000000002E-3</v>
      </c>
      <c r="D514">
        <f t="shared" si="35"/>
        <v>-3.4436112293689223E-4</v>
      </c>
      <c r="E514">
        <f t="shared" si="36"/>
        <v>1.185845829903574E-7</v>
      </c>
      <c r="F514">
        <f t="shared" si="39"/>
        <v>4.4673342801454524E-5</v>
      </c>
      <c r="G514">
        <f t="shared" si="37"/>
        <v>8.1769292847519832</v>
      </c>
      <c r="H514">
        <f t="shared" si="38"/>
        <v>6.6838119962678872E-3</v>
      </c>
    </row>
    <row r="515" spans="2:8" x14ac:dyDescent="0.2">
      <c r="B515" s="38">
        <v>32889</v>
      </c>
      <c r="C515">
        <v>6.8761600000000001E-3</v>
      </c>
      <c r="D515">
        <f t="shared" si="35"/>
        <v>-5.4942339613428353E-4</v>
      </c>
      <c r="E515">
        <f t="shared" si="36"/>
        <v>3.0186606821972984E-7</v>
      </c>
      <c r="F515">
        <f t="shared" si="39"/>
        <v>3.7981756018518921E-5</v>
      </c>
      <c r="G515">
        <f t="shared" si="37"/>
        <v>8.3365537220866326</v>
      </c>
      <c r="H515">
        <f t="shared" si="38"/>
        <v>6.162934043012218E-3</v>
      </c>
    </row>
    <row r="516" spans="2:8" x14ac:dyDescent="0.2">
      <c r="B516" s="38">
        <v>32890</v>
      </c>
      <c r="C516">
        <v>6.8775800000000003E-3</v>
      </c>
      <c r="D516">
        <f t="shared" ref="D516:D579" si="40">(C516-C515)/C515</f>
        <v>2.0651061057337823E-4</v>
      </c>
      <c r="E516">
        <f t="shared" ref="E516:E579" si="41">D516^2</f>
        <v>4.2646632279389476E-8</v>
      </c>
      <c r="F516">
        <f t="shared" si="39"/>
        <v>3.2322691450429756E-5</v>
      </c>
      <c r="G516">
        <f t="shared" si="37"/>
        <v>8.5012042851620162</v>
      </c>
      <c r="H516">
        <f t="shared" si="38"/>
        <v>5.6853048687321734E-3</v>
      </c>
    </row>
    <row r="517" spans="2:8" x14ac:dyDescent="0.2">
      <c r="B517" s="38">
        <v>32891</v>
      </c>
      <c r="C517">
        <v>6.8516599999999999E-3</v>
      </c>
      <c r="D517">
        <f t="shared" si="40"/>
        <v>-3.7687675025227557E-3</v>
      </c>
      <c r="E517">
        <f t="shared" si="41"/>
        <v>1.420360848807161E-5</v>
      </c>
      <c r="F517">
        <f t="shared" si="39"/>
        <v>2.7474618429842961E-5</v>
      </c>
      <c r="G517">
        <f t="shared" ref="G517:G580" si="42">-LN(2*PI()*F517)-0.5*E517/F517</f>
        <v>8.4058848783708644</v>
      </c>
      <c r="H517">
        <f t="shared" ref="H517:H580" si="43">SQRT(F517)</f>
        <v>5.2416236444295539E-3</v>
      </c>
    </row>
    <row r="518" spans="2:8" x14ac:dyDescent="0.2">
      <c r="B518" s="38">
        <v>32892</v>
      </c>
      <c r="C518">
        <v>6.8704899999999999E-3</v>
      </c>
      <c r="D518">
        <f t="shared" si="40"/>
        <v>2.7482391128573311E-3</v>
      </c>
      <c r="E518">
        <f t="shared" si="41"/>
        <v>7.5528182214388502E-6</v>
      </c>
      <c r="F518">
        <f t="shared" ref="F518:F581" si="44">$K$1*F517+(1-$K$1)*E517</f>
        <v>2.5481472955073839E-5</v>
      </c>
      <c r="G518">
        <f t="shared" si="42"/>
        <v>8.5914797029188748</v>
      </c>
      <c r="H518">
        <f t="shared" si="43"/>
        <v>5.0479176850532969E-3</v>
      </c>
    </row>
    <row r="519" spans="2:8" x14ac:dyDescent="0.2">
      <c r="B519" s="38">
        <v>32895</v>
      </c>
      <c r="C519">
        <v>6.8329300000000001E-3</v>
      </c>
      <c r="D519">
        <f t="shared" si="40"/>
        <v>-5.4668589867680256E-3</v>
      </c>
      <c r="E519">
        <f t="shared" si="41"/>
        <v>2.9886547181206322E-5</v>
      </c>
      <c r="F519">
        <f t="shared" si="44"/>
        <v>2.2788805463463711E-5</v>
      </c>
      <c r="G519">
        <f t="shared" si="42"/>
        <v>8.1956353729730687</v>
      </c>
      <c r="H519">
        <f t="shared" si="43"/>
        <v>4.7737621917585829E-3</v>
      </c>
    </row>
    <row r="520" spans="2:8" x14ac:dyDescent="0.2">
      <c r="B520" s="38">
        <v>32896</v>
      </c>
      <c r="C520">
        <v>6.8516599999999999E-3</v>
      </c>
      <c r="D520">
        <f t="shared" si="40"/>
        <v>2.7411374037198959E-3</v>
      </c>
      <c r="E520">
        <f t="shared" si="41"/>
        <v>7.5138342660722514E-6</v>
      </c>
      <c r="F520">
        <f t="shared" si="44"/>
        <v>2.3854800579726162E-5</v>
      </c>
      <c r="G520">
        <f t="shared" si="42"/>
        <v>8.6481569814976442</v>
      </c>
      <c r="H520">
        <f t="shared" si="43"/>
        <v>4.8841376495473753E-3</v>
      </c>
    </row>
    <row r="521" spans="2:8" x14ac:dyDescent="0.2">
      <c r="B521" s="38">
        <v>32897</v>
      </c>
      <c r="C521">
        <v>6.8846799999999998E-3</v>
      </c>
      <c r="D521">
        <f t="shared" si="40"/>
        <v>4.8192700746972159E-3</v>
      </c>
      <c r="E521">
        <f t="shared" si="41"/>
        <v>2.3225364052872109E-5</v>
      </c>
      <c r="F521">
        <f t="shared" si="44"/>
        <v>2.1400584720924184E-5</v>
      </c>
      <c r="G521">
        <f t="shared" si="42"/>
        <v>8.3715813802749572</v>
      </c>
      <c r="H521">
        <f t="shared" si="43"/>
        <v>4.6260766012814992E-3</v>
      </c>
    </row>
    <row r="522" spans="2:8" x14ac:dyDescent="0.2">
      <c r="B522" s="38">
        <v>32898</v>
      </c>
      <c r="C522">
        <v>6.9156299999999999E-3</v>
      </c>
      <c r="D522">
        <f t="shared" si="40"/>
        <v>4.4954885339623741E-3</v>
      </c>
      <c r="E522">
        <f t="shared" si="41"/>
        <v>2.0209417158987176E-5</v>
      </c>
      <c r="F522">
        <f t="shared" si="44"/>
        <v>2.1674644546354379E-5</v>
      </c>
      <c r="G522">
        <f t="shared" si="42"/>
        <v>8.4352908623025176</v>
      </c>
      <c r="H522">
        <f t="shared" si="43"/>
        <v>4.6556035641315482E-3</v>
      </c>
    </row>
    <row r="523" spans="2:8" x14ac:dyDescent="0.2">
      <c r="B523" s="38">
        <v>32899</v>
      </c>
      <c r="C523">
        <v>6.9156299999999999E-3</v>
      </c>
      <c r="D523">
        <f t="shared" si="40"/>
        <v>0</v>
      </c>
      <c r="E523">
        <f t="shared" si="41"/>
        <v>0</v>
      </c>
      <c r="F523">
        <f t="shared" si="44"/>
        <v>2.1454585082195097E-5</v>
      </c>
      <c r="G523">
        <f t="shared" si="42"/>
        <v>8.9116951122779291</v>
      </c>
      <c r="H523">
        <f t="shared" si="43"/>
        <v>4.6319094423569098E-3</v>
      </c>
    </row>
    <row r="524" spans="2:8" x14ac:dyDescent="0.2">
      <c r="B524" s="38">
        <v>32902</v>
      </c>
      <c r="C524">
        <v>6.9881199999999996E-3</v>
      </c>
      <c r="D524">
        <f t="shared" si="40"/>
        <v>1.0482052972758766E-2</v>
      </c>
      <c r="E524">
        <f t="shared" si="41"/>
        <v>1.0987343452372089E-4</v>
      </c>
      <c r="F524">
        <f t="shared" si="44"/>
        <v>1.8232365420145882E-5</v>
      </c>
      <c r="G524">
        <f t="shared" si="42"/>
        <v>6.0612925397097479</v>
      </c>
      <c r="H524">
        <f t="shared" si="43"/>
        <v>4.2699374023685505E-3</v>
      </c>
    </row>
    <row r="525" spans="2:8" x14ac:dyDescent="0.2">
      <c r="B525" s="38">
        <v>32903</v>
      </c>
      <c r="C525">
        <v>6.9444399999999996E-3</v>
      </c>
      <c r="D525">
        <f t="shared" si="40"/>
        <v>-6.2506081750170195E-3</v>
      </c>
      <c r="E525">
        <f t="shared" si="41"/>
        <v>3.9070102557589595E-5</v>
      </c>
      <c r="F525">
        <f t="shared" si="44"/>
        <v>3.1995747633573344E-5</v>
      </c>
      <c r="G525">
        <f t="shared" si="42"/>
        <v>7.9014789975537951</v>
      </c>
      <c r="H525">
        <f t="shared" si="43"/>
        <v>5.6564783773628401E-3</v>
      </c>
    </row>
    <row r="526" spans="2:8" x14ac:dyDescent="0.2">
      <c r="B526" s="38">
        <v>32904</v>
      </c>
      <c r="C526">
        <v>6.9237700000000001E-3</v>
      </c>
      <c r="D526">
        <f t="shared" si="40"/>
        <v>-2.9764819049483537E-3</v>
      </c>
      <c r="E526">
        <f t="shared" si="41"/>
        <v>8.8594445304849804E-6</v>
      </c>
      <c r="F526">
        <f t="shared" si="44"/>
        <v>3.3058230335762597E-5</v>
      </c>
      <c r="G526">
        <f t="shared" si="42"/>
        <v>8.345365367573045</v>
      </c>
      <c r="H526">
        <f t="shared" si="43"/>
        <v>5.7496287128616054E-3</v>
      </c>
    </row>
    <row r="527" spans="2:8" x14ac:dyDescent="0.2">
      <c r="B527" s="38">
        <v>32905</v>
      </c>
      <c r="C527">
        <v>6.9084599999999999E-3</v>
      </c>
      <c r="D527">
        <f t="shared" si="40"/>
        <v>-2.2112230764453687E-3</v>
      </c>
      <c r="E527">
        <f t="shared" si="41"/>
        <v>4.8895074938045207E-6</v>
      </c>
      <c r="F527">
        <f t="shared" si="44"/>
        <v>2.94238648553417E-5</v>
      </c>
      <c r="G527">
        <f t="shared" si="42"/>
        <v>8.5127399719135344</v>
      </c>
      <c r="H527">
        <f t="shared" si="43"/>
        <v>5.4243769094101217E-3</v>
      </c>
    </row>
    <row r="528" spans="2:8" x14ac:dyDescent="0.2">
      <c r="B528" s="38">
        <v>32906</v>
      </c>
      <c r="C528">
        <v>6.8799400000000002E-3</v>
      </c>
      <c r="D528">
        <f t="shared" si="40"/>
        <v>-4.1282717132327265E-3</v>
      </c>
      <c r="E528">
        <f t="shared" si="41"/>
        <v>1.704262733827747E-5</v>
      </c>
      <c r="F528">
        <f t="shared" si="44"/>
        <v>2.5739100578464874E-5</v>
      </c>
      <c r="G528">
        <f t="shared" si="42"/>
        <v>8.3985572972027374</v>
      </c>
      <c r="H528">
        <f t="shared" si="43"/>
        <v>5.0733717169614998E-3</v>
      </c>
    </row>
    <row r="529" spans="2:8" x14ac:dyDescent="0.2">
      <c r="B529" s="38">
        <v>32909</v>
      </c>
      <c r="C529">
        <v>6.8808899999999997E-3</v>
      </c>
      <c r="D529">
        <f t="shared" si="40"/>
        <v>1.3808259955749066E-4</v>
      </c>
      <c r="E529">
        <f t="shared" si="41"/>
        <v>1.906680430055432E-8</v>
      </c>
      <c r="F529">
        <f t="shared" si="44"/>
        <v>2.4432995288725584E-5</v>
      </c>
      <c r="G529">
        <f t="shared" si="42"/>
        <v>8.7813088212443162</v>
      </c>
      <c r="H529">
        <f t="shared" si="43"/>
        <v>4.9429743362398295E-3</v>
      </c>
    </row>
    <row r="530" spans="2:8" x14ac:dyDescent="0.2">
      <c r="B530" s="38">
        <v>32910</v>
      </c>
      <c r="C530">
        <v>6.8941699999999998E-3</v>
      </c>
      <c r="D530">
        <f t="shared" si="40"/>
        <v>1.9299828946546251E-3</v>
      </c>
      <c r="E530">
        <f t="shared" si="41"/>
        <v>3.7248339736594458E-6</v>
      </c>
      <c r="F530">
        <f t="shared" si="44"/>
        <v>2.0766317975275109E-5</v>
      </c>
      <c r="G530">
        <f t="shared" si="42"/>
        <v>8.8546166386322209</v>
      </c>
      <c r="H530">
        <f t="shared" si="43"/>
        <v>4.5570075680511114E-3</v>
      </c>
    </row>
    <row r="531" spans="2:8" x14ac:dyDescent="0.2">
      <c r="B531" s="38">
        <v>32911</v>
      </c>
      <c r="C531">
        <v>6.8799400000000002E-3</v>
      </c>
      <c r="D531">
        <f t="shared" si="40"/>
        <v>-2.0640628240962472E-3</v>
      </c>
      <c r="E531">
        <f t="shared" si="41"/>
        <v>4.2603553418161751E-6</v>
      </c>
      <c r="F531">
        <f t="shared" si="44"/>
        <v>1.8206892816963682E-5</v>
      </c>
      <c r="G531">
        <f t="shared" si="42"/>
        <v>8.9588348241606308</v>
      </c>
      <c r="H531">
        <f t="shared" si="43"/>
        <v>4.2669535756747669E-3</v>
      </c>
    </row>
    <row r="532" spans="2:8" x14ac:dyDescent="0.2">
      <c r="B532" s="38">
        <v>32912</v>
      </c>
      <c r="C532">
        <v>6.8846799999999998E-3</v>
      </c>
      <c r="D532">
        <f t="shared" si="40"/>
        <v>6.8895949673973978E-4</v>
      </c>
      <c r="E532">
        <f t="shared" si="41"/>
        <v>4.746651881478755E-7</v>
      </c>
      <c r="F532">
        <f t="shared" si="44"/>
        <v>1.6112291262202285E-5</v>
      </c>
      <c r="G532">
        <f t="shared" si="42"/>
        <v>9.1833211687752385</v>
      </c>
      <c r="H532">
        <f t="shared" si="43"/>
        <v>4.0140118662258945E-3</v>
      </c>
    </row>
    <row r="533" spans="2:8" x14ac:dyDescent="0.2">
      <c r="B533" s="38">
        <v>32913</v>
      </c>
      <c r="C533">
        <v>6.8919999999999997E-3</v>
      </c>
      <c r="D533">
        <f t="shared" si="40"/>
        <v>1.0632302445429411E-3</v>
      </c>
      <c r="E533">
        <f t="shared" si="41"/>
        <v>1.1304585529108423E-6</v>
      </c>
      <c r="F533">
        <f t="shared" si="44"/>
        <v>1.3763708616089596E-5</v>
      </c>
      <c r="G533">
        <f t="shared" si="42"/>
        <v>9.3145315331446117</v>
      </c>
      <c r="H533">
        <f t="shared" si="43"/>
        <v>3.70994725246729E-3</v>
      </c>
    </row>
    <row r="534" spans="2:8" x14ac:dyDescent="0.2">
      <c r="B534" s="38">
        <v>32916</v>
      </c>
      <c r="C534">
        <v>6.93722E-3</v>
      </c>
      <c r="D534">
        <f t="shared" si="40"/>
        <v>6.5612304120720158E-3</v>
      </c>
      <c r="E534">
        <f t="shared" si="41"/>
        <v>4.3049744520298711E-5</v>
      </c>
      <c r="F534">
        <f t="shared" si="44"/>
        <v>1.1866346975526273E-5</v>
      </c>
      <c r="G534">
        <f t="shared" si="42"/>
        <v>7.6899844851110943</v>
      </c>
      <c r="H534">
        <f t="shared" si="43"/>
        <v>3.4447564464743039E-3</v>
      </c>
    </row>
    <row r="535" spans="2:8" x14ac:dyDescent="0.2">
      <c r="B535" s="38">
        <v>32917</v>
      </c>
      <c r="C535">
        <v>6.93241E-3</v>
      </c>
      <c r="D535">
        <f t="shared" si="40"/>
        <v>-6.9336131764598176E-4</v>
      </c>
      <c r="E535">
        <f t="shared" si="41"/>
        <v>4.8074991680777204E-7</v>
      </c>
      <c r="F535">
        <f t="shared" si="44"/>
        <v>1.6549716815274415E-5</v>
      </c>
      <c r="G535">
        <f t="shared" si="42"/>
        <v>9.1567400855416423</v>
      </c>
      <c r="H535">
        <f t="shared" si="43"/>
        <v>4.0681343162774766E-3</v>
      </c>
    </row>
    <row r="536" spans="2:8" x14ac:dyDescent="0.2">
      <c r="B536" s="38">
        <v>32918</v>
      </c>
      <c r="C536">
        <v>6.9362599999999996E-3</v>
      </c>
      <c r="D536">
        <f t="shared" si="40"/>
        <v>5.5536242086080985E-4</v>
      </c>
      <c r="E536">
        <f t="shared" si="41"/>
        <v>3.0842741850437929E-7</v>
      </c>
      <c r="F536">
        <f t="shared" si="44"/>
        <v>1.4136351984834188E-5</v>
      </c>
      <c r="G536">
        <f t="shared" si="42"/>
        <v>9.3179748395952871</v>
      </c>
      <c r="H536">
        <f t="shared" si="43"/>
        <v>3.7598340368737273E-3</v>
      </c>
    </row>
    <row r="537" spans="2:8" x14ac:dyDescent="0.2">
      <c r="B537" s="38">
        <v>32919</v>
      </c>
      <c r="C537">
        <v>6.9300100000000003E-3</v>
      </c>
      <c r="D537">
        <f t="shared" si="40"/>
        <v>-9.0106195557826721E-4</v>
      </c>
      <c r="E537">
        <f t="shared" si="41"/>
        <v>8.1191264779053123E-7</v>
      </c>
      <c r="F537">
        <f t="shared" si="44"/>
        <v>1.2059564656985175E-5</v>
      </c>
      <c r="G537">
        <f t="shared" si="42"/>
        <v>9.4541127971214536</v>
      </c>
      <c r="H537">
        <f t="shared" si="43"/>
        <v>3.4726883904239343E-3</v>
      </c>
    </row>
    <row r="538" spans="2:8" x14ac:dyDescent="0.2">
      <c r="B538" s="38">
        <v>32920</v>
      </c>
      <c r="C538">
        <v>6.9420300000000001E-3</v>
      </c>
      <c r="D538">
        <f t="shared" si="40"/>
        <v>1.7344852316230047E-3</v>
      </c>
      <c r="E538">
        <f t="shared" si="41"/>
        <v>3.0084390187183082E-6</v>
      </c>
      <c r="F538">
        <f t="shared" si="44"/>
        <v>1.0370303116057428E-5</v>
      </c>
      <c r="G538">
        <f t="shared" si="42"/>
        <v>9.4936365605577908</v>
      </c>
      <c r="H538">
        <f t="shared" si="43"/>
        <v>3.2202955013565801E-3</v>
      </c>
    </row>
    <row r="539" spans="2:8" x14ac:dyDescent="0.2">
      <c r="B539" s="38">
        <v>32923</v>
      </c>
      <c r="C539">
        <v>6.9180200000000004E-3</v>
      </c>
      <c r="D539">
        <f t="shared" si="40"/>
        <v>-3.458642500824637E-3</v>
      </c>
      <c r="E539">
        <f t="shared" si="41"/>
        <v>1.1962207948510499E-5</v>
      </c>
      <c r="F539">
        <f t="shared" si="44"/>
        <v>9.2646400070809452E-6</v>
      </c>
      <c r="G539">
        <f t="shared" si="42"/>
        <v>9.1058444208046563</v>
      </c>
      <c r="H539">
        <f t="shared" si="43"/>
        <v>3.043787115926629E-3</v>
      </c>
    </row>
    <row r="540" spans="2:8" x14ac:dyDescent="0.2">
      <c r="B540" s="38">
        <v>32924</v>
      </c>
      <c r="C540">
        <v>6.8799400000000002E-3</v>
      </c>
      <c r="D540">
        <f t="shared" si="40"/>
        <v>-5.5044651504332492E-3</v>
      </c>
      <c r="E540">
        <f t="shared" si="41"/>
        <v>3.0299136592334132E-5</v>
      </c>
      <c r="F540">
        <f t="shared" si="44"/>
        <v>9.6697821446374276E-6</v>
      </c>
      <c r="G540">
        <f t="shared" si="42"/>
        <v>8.1419359214321911</v>
      </c>
      <c r="H540">
        <f t="shared" si="43"/>
        <v>3.1096273321151247E-3</v>
      </c>
    </row>
    <row r="541" spans="2:8" x14ac:dyDescent="0.2">
      <c r="B541" s="38">
        <v>32925</v>
      </c>
      <c r="C541">
        <v>6.8837300000000002E-3</v>
      </c>
      <c r="D541">
        <f t="shared" si="40"/>
        <v>5.5087689718224912E-4</v>
      </c>
      <c r="E541">
        <f t="shared" si="41"/>
        <v>3.0346535584914226E-7</v>
      </c>
      <c r="F541">
        <f t="shared" si="44"/>
        <v>1.276806212824407E-5</v>
      </c>
      <c r="G541">
        <f t="shared" si="42"/>
        <v>9.4188028177256164</v>
      </c>
      <c r="H541">
        <f t="shared" si="43"/>
        <v>3.5732425230096082E-3</v>
      </c>
    </row>
    <row r="542" spans="2:8" x14ac:dyDescent="0.2">
      <c r="B542" s="38">
        <v>32926</v>
      </c>
      <c r="C542">
        <v>6.8563599999999997E-3</v>
      </c>
      <c r="D542">
        <f t="shared" si="40"/>
        <v>-3.976042058593309E-3</v>
      </c>
      <c r="E542">
        <f t="shared" si="41"/>
        <v>1.5808910451702919E-5</v>
      </c>
      <c r="F542">
        <f t="shared" si="44"/>
        <v>1.0896030175836029E-5</v>
      </c>
      <c r="G542">
        <f t="shared" si="42"/>
        <v>8.8637913846974286</v>
      </c>
      <c r="H542">
        <f t="shared" si="43"/>
        <v>3.3009135365586343E-3</v>
      </c>
    </row>
    <row r="543" spans="2:8" x14ac:dyDescent="0.2">
      <c r="B543" s="38">
        <v>32927</v>
      </c>
      <c r="C543">
        <v>6.8119900000000004E-3</v>
      </c>
      <c r="D543">
        <f t="shared" si="40"/>
        <v>-6.4713638140353347E-3</v>
      </c>
      <c r="E543">
        <f t="shared" si="41"/>
        <v>4.1878549613605957E-5</v>
      </c>
      <c r="F543">
        <f t="shared" si="44"/>
        <v>1.1633885480962834E-5</v>
      </c>
      <c r="G543">
        <f t="shared" si="42"/>
        <v>7.7238592526894125</v>
      </c>
      <c r="H543">
        <f t="shared" si="43"/>
        <v>3.4108482055000386E-3</v>
      </c>
    </row>
    <row r="544" spans="2:8" x14ac:dyDescent="0.2">
      <c r="B544" s="38">
        <v>32930</v>
      </c>
      <c r="C544">
        <v>6.7249500000000004E-3</v>
      </c>
      <c r="D544">
        <f t="shared" si="40"/>
        <v>-1.2777470313373923E-2</v>
      </c>
      <c r="E544">
        <f t="shared" si="41"/>
        <v>1.6326374760915191E-4</v>
      </c>
      <c r="F544">
        <f t="shared" si="44"/>
        <v>1.6176268895366594E-5</v>
      </c>
      <c r="G544">
        <f t="shared" si="42"/>
        <v>4.1476912693761401</v>
      </c>
      <c r="H544">
        <f t="shared" si="43"/>
        <v>4.0219732589074474E-3</v>
      </c>
    </row>
    <row r="545" spans="2:8" x14ac:dyDescent="0.2">
      <c r="B545" s="38">
        <v>32931</v>
      </c>
      <c r="C545">
        <v>6.7317399999999999E-3</v>
      </c>
      <c r="D545">
        <f t="shared" si="40"/>
        <v>1.009672934371196E-3</v>
      </c>
      <c r="E545">
        <f t="shared" si="41"/>
        <v>1.0194394344017414E-6</v>
      </c>
      <c r="F545">
        <f t="shared" si="44"/>
        <v>3.8267032437847226E-5</v>
      </c>
      <c r="G545">
        <f t="shared" si="42"/>
        <v>8.3197246635535826</v>
      </c>
      <c r="H545">
        <f t="shared" si="43"/>
        <v>6.1860352761560636E-3</v>
      </c>
    </row>
    <row r="546" spans="2:8" x14ac:dyDescent="0.2">
      <c r="B546" s="38">
        <v>32932</v>
      </c>
      <c r="C546">
        <v>6.7249500000000004E-3</v>
      </c>
      <c r="D546">
        <f t="shared" si="40"/>
        <v>-1.0086545231989907E-3</v>
      </c>
      <c r="E546">
        <f t="shared" si="41"/>
        <v>1.0173839471697834E-6</v>
      </c>
      <c r="F546">
        <f t="shared" si="44"/>
        <v>3.2672893652133218E-5</v>
      </c>
      <c r="G546">
        <f t="shared" si="42"/>
        <v>8.4755184622803075</v>
      </c>
      <c r="H546">
        <f t="shared" si="43"/>
        <v>5.7160207882873569E-3</v>
      </c>
    </row>
    <row r="547" spans="2:8" x14ac:dyDescent="0.2">
      <c r="B547" s="38">
        <v>32933</v>
      </c>
      <c r="C547">
        <v>6.6867300000000001E-3</v>
      </c>
      <c r="D547">
        <f t="shared" si="40"/>
        <v>-5.6833136305846537E-3</v>
      </c>
      <c r="E547">
        <f t="shared" si="41"/>
        <v>3.2300053823589316E-5</v>
      </c>
      <c r="F547">
        <f t="shared" si="44"/>
        <v>2.7918618265648475E-5</v>
      </c>
      <c r="G547">
        <f t="shared" si="42"/>
        <v>8.0698717168004155</v>
      </c>
      <c r="H547">
        <f t="shared" si="43"/>
        <v>5.2838071752902257E-3</v>
      </c>
    </row>
    <row r="548" spans="2:8" x14ac:dyDescent="0.2">
      <c r="B548" s="38">
        <v>32934</v>
      </c>
      <c r="C548">
        <v>6.6867300000000001E-3</v>
      </c>
      <c r="D548">
        <f t="shared" si="40"/>
        <v>0</v>
      </c>
      <c r="E548">
        <f t="shared" si="41"/>
        <v>0</v>
      </c>
      <c r="F548">
        <f t="shared" si="44"/>
        <v>2.8576656990178032E-5</v>
      </c>
      <c r="G548">
        <f t="shared" si="42"/>
        <v>8.6250432961474548</v>
      </c>
      <c r="H548">
        <f t="shared" si="43"/>
        <v>5.3457138896669384E-3</v>
      </c>
    </row>
    <row r="549" spans="2:8" x14ac:dyDescent="0.2">
      <c r="B549" s="38">
        <v>32937</v>
      </c>
      <c r="C549">
        <v>6.6844900000000004E-3</v>
      </c>
      <c r="D549">
        <f t="shared" si="40"/>
        <v>-3.3499184205130274E-4</v>
      </c>
      <c r="E549">
        <f t="shared" si="41"/>
        <v>1.1221953424092497E-7</v>
      </c>
      <c r="F549">
        <f t="shared" si="44"/>
        <v>2.4284788111026225E-5</v>
      </c>
      <c r="G549">
        <f t="shared" si="42"/>
        <v>8.7854728506021988</v>
      </c>
      <c r="H549">
        <f t="shared" si="43"/>
        <v>4.9279598325297075E-3</v>
      </c>
    </row>
    <row r="550" spans="2:8" x14ac:dyDescent="0.2">
      <c r="B550" s="38">
        <v>32938</v>
      </c>
      <c r="C550">
        <v>6.6764600000000004E-3</v>
      </c>
      <c r="D550">
        <f t="shared" si="40"/>
        <v>-1.2012883555813556E-3</v>
      </c>
      <c r="E550">
        <f t="shared" si="41"/>
        <v>1.4430937132553575E-6</v>
      </c>
      <c r="F550">
        <f t="shared" si="44"/>
        <v>2.065436014180905E-5</v>
      </c>
      <c r="G550">
        <f t="shared" si="42"/>
        <v>8.9147726893669539</v>
      </c>
      <c r="H550">
        <f t="shared" si="43"/>
        <v>4.5447068268271223E-3</v>
      </c>
    </row>
    <row r="551" spans="2:8" x14ac:dyDescent="0.2">
      <c r="B551" s="38">
        <v>32939</v>
      </c>
      <c r="C551">
        <v>6.6159399999999998E-3</v>
      </c>
      <c r="D551">
        <f t="shared" si="40"/>
        <v>-9.0646839792345845E-3</v>
      </c>
      <c r="E551">
        <f t="shared" si="41"/>
        <v>8.2168495643392136E-5</v>
      </c>
      <c r="F551">
        <f t="shared" si="44"/>
        <v>1.7769059858359421E-5</v>
      </c>
      <c r="G551">
        <f t="shared" si="42"/>
        <v>6.7880519913087367</v>
      </c>
      <c r="H551">
        <f t="shared" si="43"/>
        <v>4.2153362687168171E-3</v>
      </c>
    </row>
    <row r="552" spans="2:8" x14ac:dyDescent="0.2">
      <c r="B552" s="38">
        <v>32940</v>
      </c>
      <c r="C552">
        <v>6.6334999999999996E-3</v>
      </c>
      <c r="D552">
        <f t="shared" si="40"/>
        <v>2.6541957756569434E-3</v>
      </c>
      <c r="E552">
        <f t="shared" si="41"/>
        <v>7.0447552155151635E-6</v>
      </c>
      <c r="F552">
        <f t="shared" si="44"/>
        <v>2.744107763061723E-5</v>
      </c>
      <c r="G552">
        <f t="shared" si="42"/>
        <v>8.5372309273654885</v>
      </c>
      <c r="H552">
        <f t="shared" si="43"/>
        <v>5.2384232007940358E-3</v>
      </c>
    </row>
    <row r="553" spans="2:8" x14ac:dyDescent="0.2">
      <c r="B553" s="38">
        <v>32941</v>
      </c>
      <c r="C553">
        <v>6.6093899999999997E-3</v>
      </c>
      <c r="D553">
        <f t="shared" si="40"/>
        <v>-3.634582045677234E-3</v>
      </c>
      <c r="E553">
        <f t="shared" si="41"/>
        <v>1.3210186646759308E-5</v>
      </c>
      <c r="F553">
        <f t="shared" si="44"/>
        <v>2.4377796244953032E-5</v>
      </c>
      <c r="G553">
        <f t="shared" si="42"/>
        <v>8.513013658323116</v>
      </c>
      <c r="H553">
        <f t="shared" si="43"/>
        <v>4.9373875931460996E-3</v>
      </c>
    </row>
    <row r="554" spans="2:8" x14ac:dyDescent="0.2">
      <c r="B554" s="38">
        <v>32944</v>
      </c>
      <c r="C554">
        <v>6.5668499999999999E-3</v>
      </c>
      <c r="D554">
        <f t="shared" si="40"/>
        <v>-6.4362974495376681E-3</v>
      </c>
      <c r="E554">
        <f t="shared" si="41"/>
        <v>4.1425924858925092E-5</v>
      </c>
      <c r="F554">
        <f t="shared" si="44"/>
        <v>2.270055610782018E-5</v>
      </c>
      <c r="G554">
        <f t="shared" si="42"/>
        <v>7.9428011171199993</v>
      </c>
      <c r="H554">
        <f t="shared" si="43"/>
        <v>4.7645100595780235E-3</v>
      </c>
    </row>
    <row r="555" spans="2:8" x14ac:dyDescent="0.2">
      <c r="B555" s="38">
        <v>32945</v>
      </c>
      <c r="C555">
        <v>6.5616800000000003E-3</v>
      </c>
      <c r="D555">
        <f t="shared" si="40"/>
        <v>-7.8728766455753586E-4</v>
      </c>
      <c r="E555">
        <f t="shared" si="41"/>
        <v>6.1982186676445909E-7</v>
      </c>
      <c r="F555">
        <f t="shared" si="44"/>
        <v>2.5512880426271129E-5</v>
      </c>
      <c r="G555">
        <f t="shared" si="42"/>
        <v>8.7263028179730053</v>
      </c>
      <c r="H555">
        <f t="shared" si="43"/>
        <v>5.0510276604143764E-3</v>
      </c>
    </row>
    <row r="556" spans="2:8" x14ac:dyDescent="0.2">
      <c r="B556" s="38">
        <v>32946</v>
      </c>
      <c r="C556">
        <v>6.5724599999999996E-3</v>
      </c>
      <c r="D556">
        <f t="shared" si="40"/>
        <v>1.6428719474279904E-3</v>
      </c>
      <c r="E556">
        <f t="shared" si="41"/>
        <v>2.6990282356458376E-6</v>
      </c>
      <c r="F556">
        <f t="shared" si="44"/>
        <v>2.1774243559993488E-5</v>
      </c>
      <c r="G556">
        <f t="shared" si="42"/>
        <v>8.8349281652815659</v>
      </c>
      <c r="H556">
        <f t="shared" si="43"/>
        <v>4.6662879851112372E-3</v>
      </c>
    </row>
    <row r="557" spans="2:8" x14ac:dyDescent="0.2">
      <c r="B557" s="38">
        <v>32947</v>
      </c>
      <c r="C557">
        <v>6.5359499999999996E-3</v>
      </c>
      <c r="D557">
        <f t="shared" si="40"/>
        <v>-5.5549976721045117E-3</v>
      </c>
      <c r="E557">
        <f t="shared" si="41"/>
        <v>3.0857999137086542E-5</v>
      </c>
      <c r="F557">
        <f t="shared" si="44"/>
        <v>1.8909376509875416E-5</v>
      </c>
      <c r="G557">
        <f t="shared" si="42"/>
        <v>8.2220311968588913</v>
      </c>
      <c r="H557">
        <f t="shared" si="43"/>
        <v>4.3484912912268104E-3</v>
      </c>
    </row>
    <row r="558" spans="2:8" x14ac:dyDescent="0.2">
      <c r="B558" s="38">
        <v>32948</v>
      </c>
      <c r="C558">
        <v>6.5724599999999996E-3</v>
      </c>
      <c r="D558">
        <f t="shared" si="40"/>
        <v>5.5860280448901869E-3</v>
      </c>
      <c r="E558">
        <f t="shared" si="41"/>
        <v>3.1203709318299686E-5</v>
      </c>
      <c r="F558">
        <f t="shared" si="44"/>
        <v>2.0703915374938688E-5</v>
      </c>
      <c r="G558">
        <f t="shared" si="42"/>
        <v>8.1937404118741863</v>
      </c>
      <c r="H558">
        <f t="shared" si="43"/>
        <v>4.5501555330492481E-3</v>
      </c>
    </row>
    <row r="559" spans="2:8" x14ac:dyDescent="0.2">
      <c r="B559" s="38">
        <v>32951</v>
      </c>
      <c r="C559">
        <v>6.5146600000000002E-3</v>
      </c>
      <c r="D559">
        <f t="shared" si="40"/>
        <v>-8.7942718555912621E-3</v>
      </c>
      <c r="E559">
        <f t="shared" si="41"/>
        <v>7.7339217470044576E-5</v>
      </c>
      <c r="F559">
        <f t="shared" si="44"/>
        <v>2.2280857663132385E-5</v>
      </c>
      <c r="G559">
        <f t="shared" si="42"/>
        <v>7.1383526105241675</v>
      </c>
      <c r="H559">
        <f t="shared" si="43"/>
        <v>4.7202603384911288E-3</v>
      </c>
    </row>
    <row r="560" spans="2:8" x14ac:dyDescent="0.2">
      <c r="B560" s="38">
        <v>32952</v>
      </c>
      <c r="C560">
        <v>6.4977300000000002E-3</v>
      </c>
      <c r="D560">
        <f t="shared" si="40"/>
        <v>-2.5987541943862102E-3</v>
      </c>
      <c r="E560">
        <f t="shared" si="41"/>
        <v>6.7535233628399209E-6</v>
      </c>
      <c r="F560">
        <f t="shared" si="44"/>
        <v>3.0549958596584748E-5</v>
      </c>
      <c r="G560">
        <f t="shared" si="42"/>
        <v>8.447737714140354</v>
      </c>
      <c r="H560">
        <f t="shared" si="43"/>
        <v>5.5272016967525938E-3</v>
      </c>
    </row>
    <row r="561" spans="2:8" x14ac:dyDescent="0.2">
      <c r="B561" s="38">
        <v>32953</v>
      </c>
      <c r="C561">
        <v>6.48929E-3</v>
      </c>
      <c r="D561">
        <f t="shared" si="40"/>
        <v>-1.2989151596019199E-3</v>
      </c>
      <c r="E561">
        <f t="shared" si="41"/>
        <v>1.6871805918436809E-6</v>
      </c>
      <c r="F561">
        <f t="shared" si="44"/>
        <v>2.6976021314502938E-5</v>
      </c>
      <c r="G561">
        <f t="shared" si="42"/>
        <v>8.6514132620533868</v>
      </c>
      <c r="H561">
        <f t="shared" si="43"/>
        <v>5.1938445601021734E-3</v>
      </c>
    </row>
    <row r="562" spans="2:8" x14ac:dyDescent="0.2">
      <c r="B562" s="38">
        <v>32954</v>
      </c>
      <c r="C562">
        <v>6.4453799999999997E-3</v>
      </c>
      <c r="D562">
        <f t="shared" si="40"/>
        <v>-6.7665337810454305E-3</v>
      </c>
      <c r="E562">
        <f t="shared" si="41"/>
        <v>4.5785979410028972E-5</v>
      </c>
      <c r="F562">
        <f t="shared" si="44"/>
        <v>2.317794274552572E-5</v>
      </c>
      <c r="G562">
        <f t="shared" si="42"/>
        <v>7.8467265560795729</v>
      </c>
      <c r="H562">
        <f t="shared" si="43"/>
        <v>4.8143475929273861E-3</v>
      </c>
    </row>
    <row r="563" spans="2:8" x14ac:dyDescent="0.2">
      <c r="B563" s="38">
        <v>32955</v>
      </c>
      <c r="C563">
        <v>6.4998399999999998E-3</v>
      </c>
      <c r="D563">
        <f t="shared" si="40"/>
        <v>8.4494630262296564E-3</v>
      </c>
      <c r="E563">
        <f t="shared" si="41"/>
        <v>7.1393425431622018E-5</v>
      </c>
      <c r="F563">
        <f t="shared" si="44"/>
        <v>2.6573396909826835E-5</v>
      </c>
      <c r="G563">
        <f t="shared" si="42"/>
        <v>7.3543977301246182</v>
      </c>
      <c r="H563">
        <f t="shared" si="43"/>
        <v>5.1549390791576612E-3</v>
      </c>
    </row>
    <row r="564" spans="2:8" x14ac:dyDescent="0.2">
      <c r="B564" s="38">
        <v>32958</v>
      </c>
      <c r="C564">
        <v>6.3979500000000003E-3</v>
      </c>
      <c r="D564">
        <f t="shared" si="40"/>
        <v>-1.5675770480504052E-2</v>
      </c>
      <c r="E564">
        <f t="shared" si="41"/>
        <v>2.4572978015744221E-4</v>
      </c>
      <c r="F564">
        <f t="shared" si="44"/>
        <v>3.3304824089762716E-5</v>
      </c>
      <c r="G564">
        <f t="shared" si="42"/>
        <v>4.7828293299936089</v>
      </c>
      <c r="H564">
        <f t="shared" si="43"/>
        <v>5.7710331908387702E-3</v>
      </c>
    </row>
    <row r="565" spans="2:8" x14ac:dyDescent="0.2">
      <c r="B565" s="38">
        <v>32959</v>
      </c>
      <c r="C565">
        <v>6.3593E-3</v>
      </c>
      <c r="D565">
        <f t="shared" si="40"/>
        <v>-6.0409975070140143E-3</v>
      </c>
      <c r="E565">
        <f t="shared" si="41"/>
        <v>3.6493650879749536E-5</v>
      </c>
      <c r="F565">
        <f t="shared" si="44"/>
        <v>6.5208487923339213E-5</v>
      </c>
      <c r="G565">
        <f t="shared" si="42"/>
        <v>7.5202209904780615</v>
      </c>
      <c r="H565">
        <f t="shared" si="43"/>
        <v>8.0751772688492235E-3</v>
      </c>
    </row>
    <row r="566" spans="2:8" x14ac:dyDescent="0.2">
      <c r="B566" s="38">
        <v>32960</v>
      </c>
      <c r="C566">
        <v>6.2992100000000004E-3</v>
      </c>
      <c r="D566">
        <f t="shared" si="40"/>
        <v>-9.449153208686431E-3</v>
      </c>
      <c r="E566">
        <f t="shared" si="41"/>
        <v>8.9286496361229081E-5</v>
      </c>
      <c r="F566">
        <f t="shared" si="44"/>
        <v>6.0895866068387585E-5</v>
      </c>
      <c r="G566">
        <f t="shared" si="42"/>
        <v>7.1353601735363865</v>
      </c>
      <c r="H566">
        <f t="shared" si="43"/>
        <v>7.8035803365114134E-3</v>
      </c>
    </row>
    <row r="567" spans="2:8" x14ac:dyDescent="0.2">
      <c r="B567" s="38">
        <v>32961</v>
      </c>
      <c r="C567">
        <v>6.3857000000000002E-3</v>
      </c>
      <c r="D567">
        <f t="shared" si="40"/>
        <v>1.3730293163745902E-2</v>
      </c>
      <c r="E567">
        <f t="shared" si="41"/>
        <v>1.8852095036240744E-4</v>
      </c>
      <c r="F567">
        <f t="shared" si="44"/>
        <v>6.5159795983465871E-5</v>
      </c>
      <c r="G567">
        <f t="shared" si="42"/>
        <v>6.3541860151315115</v>
      </c>
      <c r="H567">
        <f t="shared" si="43"/>
        <v>8.072161791209705E-3</v>
      </c>
    </row>
    <row r="568" spans="2:8" x14ac:dyDescent="0.2">
      <c r="B568" s="38">
        <v>32962</v>
      </c>
      <c r="C568">
        <v>6.3211099999999996E-3</v>
      </c>
      <c r="D568">
        <f t="shared" si="40"/>
        <v>-1.011478772883171E-2</v>
      </c>
      <c r="E568">
        <f t="shared" si="41"/>
        <v>1.0230893079932455E-4</v>
      </c>
      <c r="F568">
        <f t="shared" si="44"/>
        <v>8.3687152054443527E-5</v>
      </c>
      <c r="G568">
        <f t="shared" si="42"/>
        <v>6.9392897365069661</v>
      </c>
      <c r="H568">
        <f t="shared" si="43"/>
        <v>9.148068214352335E-3</v>
      </c>
    </row>
    <row r="569" spans="2:8" x14ac:dyDescent="0.2">
      <c r="B569" s="38">
        <v>32965</v>
      </c>
      <c r="C569">
        <v>6.2893100000000002E-3</v>
      </c>
      <c r="D569">
        <f t="shared" si="40"/>
        <v>-5.0307620022431764E-3</v>
      </c>
      <c r="E569">
        <f t="shared" si="41"/>
        <v>2.5308566323213773E-5</v>
      </c>
      <c r="F569">
        <f t="shared" si="44"/>
        <v>8.6483918404582925E-5</v>
      </c>
      <c r="G569">
        <f t="shared" si="42"/>
        <v>7.37135551551299</v>
      </c>
      <c r="H569">
        <f t="shared" si="43"/>
        <v>9.2996730267565289E-3</v>
      </c>
    </row>
    <row r="570" spans="2:8" x14ac:dyDescent="0.2">
      <c r="B570" s="38">
        <v>32966</v>
      </c>
      <c r="C570">
        <v>6.2893100000000002E-3</v>
      </c>
      <c r="D570">
        <f t="shared" si="40"/>
        <v>0</v>
      </c>
      <c r="E570">
        <f t="shared" si="41"/>
        <v>0</v>
      </c>
      <c r="F570">
        <f t="shared" si="44"/>
        <v>7.7296119080840281E-5</v>
      </c>
      <c r="G570">
        <f t="shared" si="42"/>
        <v>7.6299897431618833</v>
      </c>
      <c r="H570">
        <f t="shared" si="43"/>
        <v>8.791821147000221E-3</v>
      </c>
    </row>
    <row r="571" spans="2:8" x14ac:dyDescent="0.2">
      <c r="B571" s="38">
        <v>32967</v>
      </c>
      <c r="C571">
        <v>6.3091500000000003E-3</v>
      </c>
      <c r="D571">
        <f t="shared" si="40"/>
        <v>3.1545590851778868E-3</v>
      </c>
      <c r="E571">
        <f t="shared" si="41"/>
        <v>9.9512430218783459E-6</v>
      </c>
      <c r="F571">
        <f t="shared" si="44"/>
        <v>6.5687175176859722E-5</v>
      </c>
      <c r="G571">
        <f t="shared" si="42"/>
        <v>7.7169825587472758</v>
      </c>
      <c r="H571">
        <f t="shared" si="43"/>
        <v>8.1047624997195155E-3</v>
      </c>
    </row>
    <row r="572" spans="2:8" x14ac:dyDescent="0.2">
      <c r="B572" s="38">
        <v>32968</v>
      </c>
      <c r="C572">
        <v>6.3451799999999997E-3</v>
      </c>
      <c r="D572">
        <f t="shared" si="40"/>
        <v>5.7107534295427111E-3</v>
      </c>
      <c r="E572">
        <f t="shared" si="41"/>
        <v>3.2612704733033837E-5</v>
      </c>
      <c r="F572">
        <f t="shared" si="44"/>
        <v>5.7316311056934867E-5</v>
      </c>
      <c r="G572">
        <f t="shared" si="42"/>
        <v>7.6445506576083222</v>
      </c>
      <c r="H572">
        <f t="shared" si="43"/>
        <v>7.5707536650544156E-3</v>
      </c>
    </row>
    <row r="573" spans="2:8" x14ac:dyDescent="0.2">
      <c r="B573" s="38">
        <v>32969</v>
      </c>
      <c r="C573">
        <v>6.3572799999999999E-3</v>
      </c>
      <c r="D573">
        <f t="shared" si="40"/>
        <v>1.906959298238999E-3</v>
      </c>
      <c r="E573">
        <f t="shared" si="41"/>
        <v>3.6364937651401755E-6</v>
      </c>
      <c r="F573">
        <f t="shared" si="44"/>
        <v>5.3606127629222872E-5</v>
      </c>
      <c r="G573">
        <f t="shared" si="42"/>
        <v>7.9620514697334448</v>
      </c>
      <c r="H573">
        <f t="shared" si="43"/>
        <v>7.3216205603146949E-3</v>
      </c>
    </row>
    <row r="574" spans="2:8" x14ac:dyDescent="0.2">
      <c r="B574" s="38">
        <v>32972</v>
      </c>
      <c r="C574">
        <v>6.3572799999999999E-3</v>
      </c>
      <c r="D574">
        <f t="shared" si="40"/>
        <v>0</v>
      </c>
      <c r="E574">
        <f t="shared" si="41"/>
        <v>0</v>
      </c>
      <c r="F574">
        <f t="shared" si="44"/>
        <v>4.6101291897122404E-5</v>
      </c>
      <c r="G574">
        <f t="shared" si="42"/>
        <v>8.1467925181462348</v>
      </c>
      <c r="H574">
        <f t="shared" si="43"/>
        <v>6.789793214606937E-3</v>
      </c>
    </row>
    <row r="575" spans="2:8" x14ac:dyDescent="0.2">
      <c r="B575" s="38">
        <v>32973</v>
      </c>
      <c r="C575">
        <v>6.3131300000000001E-3</v>
      </c>
      <c r="D575">
        <f t="shared" si="40"/>
        <v>-6.9447939999496243E-3</v>
      </c>
      <c r="E575">
        <f t="shared" si="41"/>
        <v>4.82301637017363E-5</v>
      </c>
      <c r="F575">
        <f t="shared" si="44"/>
        <v>3.9177434426671646E-5</v>
      </c>
      <c r="G575">
        <f t="shared" si="42"/>
        <v>7.693997569245286</v>
      </c>
      <c r="H575">
        <f t="shared" si="43"/>
        <v>6.2591880005853509E-3</v>
      </c>
    </row>
    <row r="576" spans="2:8" x14ac:dyDescent="0.2">
      <c r="B576" s="38">
        <v>32974</v>
      </c>
      <c r="C576">
        <v>6.3251100000000001E-3</v>
      </c>
      <c r="D576">
        <f t="shared" si="40"/>
        <v>1.8976323947075345E-3</v>
      </c>
      <c r="E576">
        <f t="shared" si="41"/>
        <v>3.6010087054434519E-6</v>
      </c>
      <c r="F576">
        <f t="shared" si="44"/>
        <v>4.0537045071835304E-5</v>
      </c>
      <c r="G576">
        <f t="shared" si="42"/>
        <v>8.2310009720468909</v>
      </c>
      <c r="H576">
        <f t="shared" si="43"/>
        <v>6.3668709011440857E-3</v>
      </c>
    </row>
    <row r="577" spans="2:8" x14ac:dyDescent="0.2">
      <c r="B577" s="38">
        <v>32975</v>
      </c>
      <c r="C577">
        <v>6.3211099999999996E-3</v>
      </c>
      <c r="D577">
        <f t="shared" si="40"/>
        <v>-6.3240006893169139E-4</v>
      </c>
      <c r="E577">
        <f t="shared" si="41"/>
        <v>3.9992984718480801E-7</v>
      </c>
      <c r="F577">
        <f t="shared" si="44"/>
        <v>3.4989698331640236E-5</v>
      </c>
      <c r="G577">
        <f t="shared" si="42"/>
        <v>8.4168648411354194</v>
      </c>
      <c r="H577">
        <f t="shared" si="43"/>
        <v>5.9152090691403491E-3</v>
      </c>
    </row>
    <row r="578" spans="2:8" x14ac:dyDescent="0.2">
      <c r="B578" s="38">
        <v>32980</v>
      </c>
      <c r="C578">
        <v>6.2890000000000003E-3</v>
      </c>
      <c r="D578">
        <f t="shared" si="40"/>
        <v>-5.0798040217618834E-3</v>
      </c>
      <c r="E578">
        <f t="shared" si="41"/>
        <v>2.5804408899508205E-5</v>
      </c>
      <c r="F578">
        <f t="shared" si="44"/>
        <v>2.9794732701247392E-5</v>
      </c>
      <c r="G578">
        <f t="shared" si="42"/>
        <v>8.1502654464448288</v>
      </c>
      <c r="H578">
        <f t="shared" si="43"/>
        <v>5.4584551570245029E-3</v>
      </c>
    </row>
    <row r="579" spans="2:8" x14ac:dyDescent="0.2">
      <c r="B579" s="38">
        <v>32981</v>
      </c>
      <c r="C579">
        <v>6.2830000000000004E-3</v>
      </c>
      <c r="D579">
        <f t="shared" si="40"/>
        <v>-9.5404674829065487E-4</v>
      </c>
      <c r="E579">
        <f t="shared" si="41"/>
        <v>9.1020519792397222E-7</v>
      </c>
      <c r="F579">
        <f t="shared" si="44"/>
        <v>2.9195434240678352E-5</v>
      </c>
      <c r="G579">
        <f t="shared" si="42"/>
        <v>8.5880330132958704</v>
      </c>
      <c r="H579">
        <f t="shared" si="43"/>
        <v>5.4032799520919101E-3</v>
      </c>
    </row>
    <row r="580" spans="2:8" x14ac:dyDescent="0.2">
      <c r="B580" s="38">
        <v>32982</v>
      </c>
      <c r="C580">
        <v>6.3959999999999998E-3</v>
      </c>
      <c r="D580">
        <f t="shared" ref="D580:D643" si="45">(C580-C579)/C579</f>
        <v>1.7985038994110993E-2</v>
      </c>
      <c r="E580">
        <f t="shared" ref="E580:E643" si="46">D580^2</f>
        <v>3.2346162761969296E-4</v>
      </c>
      <c r="F580">
        <f t="shared" si="44"/>
        <v>2.4947334320873066E-5</v>
      </c>
      <c r="G580">
        <f t="shared" si="42"/>
        <v>2.2779769322129848</v>
      </c>
      <c r="H580">
        <f t="shared" si="43"/>
        <v>4.9947306554881483E-3</v>
      </c>
    </row>
    <row r="581" spans="2:8" x14ac:dyDescent="0.2">
      <c r="B581" s="38">
        <v>32983</v>
      </c>
      <c r="C581">
        <v>6.3569999999999998E-3</v>
      </c>
      <c r="D581">
        <f t="shared" si="45"/>
        <v>-6.097560975609752E-3</v>
      </c>
      <c r="E581">
        <f t="shared" si="46"/>
        <v>3.7180249851278948E-5</v>
      </c>
      <c r="F581">
        <f t="shared" si="44"/>
        <v>6.9780577265684662E-5</v>
      </c>
      <c r="G581">
        <f t="shared" ref="G581:G644" si="47">-LN(2*PI()*F581)-0.5*E581/F581</f>
        <v>7.4658694837044832</v>
      </c>
      <c r="H581">
        <f t="shared" ref="H581:H644" si="48">SQRT(F581)</f>
        <v>8.3534769566740684E-3</v>
      </c>
    </row>
    <row r="582" spans="2:8" x14ac:dyDescent="0.2">
      <c r="B582" s="38">
        <v>32986</v>
      </c>
      <c r="C582">
        <v>6.306E-3</v>
      </c>
      <c r="D582">
        <f t="shared" si="45"/>
        <v>-8.0226521944313095E-3</v>
      </c>
      <c r="E582">
        <f t="shared" si="46"/>
        <v>6.4362948232813509E-5</v>
      </c>
      <c r="F582">
        <f t="shared" ref="F582:F645" si="49">$K$1*F581+(1-$K$1)*E581</f>
        <v>6.4884401665853733E-5</v>
      </c>
      <c r="G582">
        <f t="shared" si="47"/>
        <v>7.3090445674543094</v>
      </c>
      <c r="H582">
        <f t="shared" si="48"/>
        <v>8.0550854536655132E-3</v>
      </c>
    </row>
    <row r="583" spans="2:8" x14ac:dyDescent="0.2">
      <c r="B583" s="38">
        <v>32987</v>
      </c>
      <c r="C583">
        <v>6.3070000000000001E-3</v>
      </c>
      <c r="D583">
        <f t="shared" si="45"/>
        <v>1.5857913098638325E-4</v>
      </c>
      <c r="E583">
        <f t="shared" si="46"/>
        <v>2.5147340784396498E-8</v>
      </c>
      <c r="F583">
        <f t="shared" si="49"/>
        <v>6.4806085655623371E-5</v>
      </c>
      <c r="G583">
        <f t="shared" si="47"/>
        <v>7.8060399582656856</v>
      </c>
      <c r="H583">
        <f t="shared" si="48"/>
        <v>8.0502227084487156E-3</v>
      </c>
    </row>
    <row r="584" spans="2:8" x14ac:dyDescent="0.2">
      <c r="B584" s="38">
        <v>32988</v>
      </c>
      <c r="C584">
        <v>6.3049999999999998E-3</v>
      </c>
      <c r="D584">
        <f t="shared" si="45"/>
        <v>-3.1710797526562001E-4</v>
      </c>
      <c r="E584">
        <f t="shared" si="46"/>
        <v>1.0055746797706107E-7</v>
      </c>
      <c r="F584">
        <f t="shared" si="49"/>
        <v>5.507677080919919E-5</v>
      </c>
      <c r="G584">
        <f t="shared" si="47"/>
        <v>7.9679925621315997</v>
      </c>
      <c r="H584">
        <f t="shared" si="48"/>
        <v>7.4213725690871488E-3</v>
      </c>
    </row>
    <row r="585" spans="2:8" x14ac:dyDescent="0.2">
      <c r="B585" s="38">
        <v>32989</v>
      </c>
      <c r="C585">
        <v>6.3010000000000002E-3</v>
      </c>
      <c r="D585">
        <f t="shared" si="45"/>
        <v>-6.3441712926243677E-4</v>
      </c>
      <c r="E585">
        <f t="shared" si="46"/>
        <v>4.0248509390159139E-7</v>
      </c>
      <c r="F585">
        <f t="shared" si="49"/>
        <v>4.6820007283154158E-5</v>
      </c>
      <c r="G585">
        <f t="shared" si="47"/>
        <v>8.1270246570274089</v>
      </c>
      <c r="H585">
        <f t="shared" si="48"/>
        <v>6.8425146900210716E-3</v>
      </c>
    </row>
    <row r="586" spans="2:8" x14ac:dyDescent="0.2">
      <c r="B586" s="38">
        <v>32990</v>
      </c>
      <c r="C586">
        <v>6.2989999999999999E-3</v>
      </c>
      <c r="D586">
        <f t="shared" si="45"/>
        <v>-3.1740993493100544E-4</v>
      </c>
      <c r="E586">
        <f t="shared" si="46"/>
        <v>1.0074906679290511E-7</v>
      </c>
      <c r="F586">
        <f t="shared" si="49"/>
        <v>3.9848655840616145E-5</v>
      </c>
      <c r="G586">
        <f t="shared" si="47"/>
        <v>8.291280670997331</v>
      </c>
      <c r="H586">
        <f t="shared" si="48"/>
        <v>6.3125791749978188E-3</v>
      </c>
    </row>
    <row r="587" spans="2:8" x14ac:dyDescent="0.2">
      <c r="B587" s="38">
        <v>32993</v>
      </c>
      <c r="C587">
        <v>6.29723E-3</v>
      </c>
      <c r="D587">
        <f t="shared" si="45"/>
        <v>-2.8099698364818172E-4</v>
      </c>
      <c r="E587">
        <f t="shared" si="46"/>
        <v>7.8959304819376504E-8</v>
      </c>
      <c r="F587">
        <f t="shared" si="49"/>
        <v>3.3879000112423964E-5</v>
      </c>
      <c r="G587">
        <f t="shared" si="47"/>
        <v>8.453672821438694</v>
      </c>
      <c r="H587">
        <f t="shared" si="48"/>
        <v>5.8205669923491101E-3</v>
      </c>
    </row>
    <row r="588" spans="2:8" x14ac:dyDescent="0.2">
      <c r="B588" s="38">
        <v>32994</v>
      </c>
      <c r="C588">
        <v>6.3023899999999997E-3</v>
      </c>
      <c r="D588">
        <f t="shared" si="45"/>
        <v>8.1940789839337507E-4</v>
      </c>
      <c r="E588">
        <f t="shared" si="46"/>
        <v>6.7142930394944763E-7</v>
      </c>
      <c r="F588">
        <f t="shared" si="49"/>
        <v>2.8802642044855771E-5</v>
      </c>
      <c r="G588">
        <f t="shared" si="47"/>
        <v>8.6055106814687257</v>
      </c>
      <c r="H588">
        <f t="shared" si="48"/>
        <v>5.3668092983499768E-3</v>
      </c>
    </row>
    <row r="589" spans="2:8" x14ac:dyDescent="0.2">
      <c r="B589" s="38">
        <v>32995</v>
      </c>
      <c r="C589">
        <v>6.3231099999999998E-3</v>
      </c>
      <c r="D589">
        <f t="shared" si="45"/>
        <v>3.2876416724449162E-3</v>
      </c>
      <c r="E589">
        <f t="shared" si="46"/>
        <v>1.0808587766396405E-5</v>
      </c>
      <c r="F589">
        <f t="shared" si="49"/>
        <v>2.4577673514177313E-5</v>
      </c>
      <c r="G589">
        <f t="shared" si="47"/>
        <v>8.5559087336478843</v>
      </c>
      <c r="H589">
        <f t="shared" si="48"/>
        <v>4.9575874691403388E-3</v>
      </c>
    </row>
    <row r="590" spans="2:8" x14ac:dyDescent="0.2">
      <c r="B590" s="38">
        <v>32996</v>
      </c>
      <c r="C590">
        <v>6.3271100000000004E-3</v>
      </c>
      <c r="D590">
        <f t="shared" si="45"/>
        <v>6.326000971041989E-4</v>
      </c>
      <c r="E590">
        <f t="shared" si="46"/>
        <v>4.0018288285624189E-7</v>
      </c>
      <c r="F590">
        <f t="shared" si="49"/>
        <v>2.2509723066524008E-5</v>
      </c>
      <c r="G590">
        <f t="shared" si="47"/>
        <v>8.8547970277539605</v>
      </c>
      <c r="H590">
        <f t="shared" si="48"/>
        <v>4.7444412807541424E-3</v>
      </c>
    </row>
    <row r="591" spans="2:8" x14ac:dyDescent="0.2">
      <c r="B591" s="38">
        <v>32997</v>
      </c>
      <c r="C591">
        <v>6.3191200000000001E-3</v>
      </c>
      <c r="D591">
        <f t="shared" si="45"/>
        <v>-1.2628198340158862E-3</v>
      </c>
      <c r="E591">
        <f t="shared" si="46"/>
        <v>1.5947139331839103E-6</v>
      </c>
      <c r="F591">
        <f t="shared" si="49"/>
        <v>1.91891370553872E-5</v>
      </c>
      <c r="G591">
        <f t="shared" si="47"/>
        <v>8.981736632806939</v>
      </c>
      <c r="H591">
        <f t="shared" si="48"/>
        <v>4.380540726370113E-3</v>
      </c>
    </row>
    <row r="592" spans="2:8" x14ac:dyDescent="0.2">
      <c r="B592" s="38">
        <v>33001</v>
      </c>
      <c r="C592">
        <v>6.3371399999999998E-3</v>
      </c>
      <c r="D592">
        <f t="shared" si="45"/>
        <v>2.8516628897694092E-3</v>
      </c>
      <c r="E592">
        <f t="shared" si="46"/>
        <v>8.1319812368880178E-6</v>
      </c>
      <c r="F592">
        <f t="shared" si="49"/>
        <v>1.6546667116696764E-5</v>
      </c>
      <c r="G592">
        <f t="shared" si="47"/>
        <v>8.9257201157434736</v>
      </c>
      <c r="H592">
        <f t="shared" si="48"/>
        <v>4.0677594713425186E-3</v>
      </c>
    </row>
    <row r="593" spans="2:8" x14ac:dyDescent="0.2">
      <c r="B593" s="38">
        <v>33002</v>
      </c>
      <c r="C593">
        <v>6.3897800000000003E-3</v>
      </c>
      <c r="D593">
        <f t="shared" si="45"/>
        <v>8.3065862518423919E-3</v>
      </c>
      <c r="E593">
        <f t="shared" si="46"/>
        <v>6.8999375159297042E-5</v>
      </c>
      <c r="F593">
        <f t="shared" si="49"/>
        <v>1.5282882886518889E-5</v>
      </c>
      <c r="G593">
        <f t="shared" si="47"/>
        <v>6.9934930045514889</v>
      </c>
      <c r="H593">
        <f t="shared" si="48"/>
        <v>3.9093327930119848E-3</v>
      </c>
    </row>
    <row r="594" spans="2:8" x14ac:dyDescent="0.2">
      <c r="B594" s="38">
        <v>33003</v>
      </c>
      <c r="C594">
        <v>6.3734899999999999E-3</v>
      </c>
      <c r="D594">
        <f t="shared" si="45"/>
        <v>-2.549383546851441E-3</v>
      </c>
      <c r="E594">
        <f t="shared" si="46"/>
        <v>6.499356468956833E-6</v>
      </c>
      <c r="F594">
        <f t="shared" si="49"/>
        <v>2.3350451516466561E-5</v>
      </c>
      <c r="G594">
        <f t="shared" si="47"/>
        <v>8.6878473464502033</v>
      </c>
      <c r="H594">
        <f t="shared" si="48"/>
        <v>4.8322304908258009E-3</v>
      </c>
    </row>
    <row r="595" spans="2:8" x14ac:dyDescent="0.2">
      <c r="B595" s="38">
        <v>33004</v>
      </c>
      <c r="C595">
        <v>6.5423599999999997E-3</v>
      </c>
      <c r="D595">
        <f t="shared" si="45"/>
        <v>2.6495687606005468E-2</v>
      </c>
      <c r="E595">
        <f t="shared" si="46"/>
        <v>7.0202146171503181E-4</v>
      </c>
      <c r="F595">
        <f t="shared" si="49"/>
        <v>2.0819620480530696E-5</v>
      </c>
      <c r="G595">
        <f t="shared" si="47"/>
        <v>-7.9178747063929098</v>
      </c>
      <c r="H595">
        <f t="shared" si="48"/>
        <v>4.5628522308453837E-3</v>
      </c>
    </row>
    <row r="596" spans="2:8" x14ac:dyDescent="0.2">
      <c r="B596" s="38">
        <v>33007</v>
      </c>
      <c r="C596">
        <v>6.5487899999999996E-3</v>
      </c>
      <c r="D596">
        <f t="shared" si="45"/>
        <v>9.8282576929425731E-4</v>
      </c>
      <c r="E596">
        <f t="shared" si="46"/>
        <v>9.659464927888488E-7</v>
      </c>
      <c r="F596">
        <f t="shared" si="49"/>
        <v>1.2312791300824431E-4</v>
      </c>
      <c r="G596">
        <f t="shared" si="47"/>
        <v>7.1604872008439129</v>
      </c>
      <c r="H596">
        <f t="shared" si="48"/>
        <v>1.1096301771682505E-2</v>
      </c>
    </row>
    <row r="597" spans="2:8" x14ac:dyDescent="0.2">
      <c r="B597" s="38">
        <v>33008</v>
      </c>
      <c r="C597">
        <v>6.6115699999999998E-3</v>
      </c>
      <c r="D597">
        <f t="shared" si="45"/>
        <v>9.5865037663446419E-3</v>
      </c>
      <c r="E597">
        <f t="shared" si="46"/>
        <v>9.1901054462140011E-5</v>
      </c>
      <c r="F597">
        <f t="shared" si="49"/>
        <v>1.0478066047678569E-4</v>
      </c>
      <c r="G597">
        <f t="shared" si="47"/>
        <v>6.8872241177525488</v>
      </c>
      <c r="H597">
        <f t="shared" si="48"/>
        <v>1.0236242497947462E-2</v>
      </c>
    </row>
    <row r="598" spans="2:8" x14ac:dyDescent="0.2">
      <c r="B598" s="38">
        <v>33009</v>
      </c>
      <c r="C598">
        <v>6.5954400000000002E-3</v>
      </c>
      <c r="D598">
        <f t="shared" si="45"/>
        <v>-2.4396625914872893E-3</v>
      </c>
      <c r="E598">
        <f t="shared" si="46"/>
        <v>5.9519535603024763E-6</v>
      </c>
      <c r="F598">
        <f t="shared" si="49"/>
        <v>1.0284629914652255E-4</v>
      </c>
      <c r="G598">
        <f t="shared" si="47"/>
        <v>7.3154617009438594</v>
      </c>
      <c r="H598">
        <f t="shared" si="48"/>
        <v>1.0141316440508232E-2</v>
      </c>
    </row>
    <row r="599" spans="2:8" x14ac:dyDescent="0.2">
      <c r="B599" s="38">
        <v>33010</v>
      </c>
      <c r="C599">
        <v>6.5703000000000003E-3</v>
      </c>
      <c r="D599">
        <f t="shared" si="45"/>
        <v>-3.8117244641752306E-3</v>
      </c>
      <c r="E599">
        <f t="shared" si="46"/>
        <v>1.4529243390791949E-5</v>
      </c>
      <c r="F599">
        <f t="shared" si="49"/>
        <v>8.829393822725159E-5</v>
      </c>
      <c r="G599">
        <f t="shared" si="47"/>
        <v>7.4146843413260317</v>
      </c>
      <c r="H599">
        <f t="shared" si="48"/>
        <v>9.3964854188814447E-3</v>
      </c>
    </row>
    <row r="600" spans="2:8" x14ac:dyDescent="0.2">
      <c r="B600" s="38">
        <v>33011</v>
      </c>
      <c r="C600">
        <v>6.5423599999999997E-3</v>
      </c>
      <c r="D600">
        <f t="shared" si="45"/>
        <v>-4.2524694458397029E-3</v>
      </c>
      <c r="E600">
        <f t="shared" si="46"/>
        <v>1.8083496387800231E-5</v>
      </c>
      <c r="F600">
        <f t="shared" si="49"/>
        <v>7.7215371610535555E-5</v>
      </c>
      <c r="G600">
        <f t="shared" si="47"/>
        <v>7.513937165445209</v>
      </c>
      <c r="H600">
        <f t="shared" si="48"/>
        <v>8.7872277545614774E-3</v>
      </c>
    </row>
    <row r="601" spans="2:8" x14ac:dyDescent="0.2">
      <c r="B601" s="38">
        <v>33014</v>
      </c>
      <c r="C601">
        <v>6.5201800000000004E-3</v>
      </c>
      <c r="D601">
        <f t="shared" si="45"/>
        <v>-3.390213928918502E-3</v>
      </c>
      <c r="E601">
        <f t="shared" si="46"/>
        <v>1.1493550483833025E-5</v>
      </c>
      <c r="F601">
        <f t="shared" si="49"/>
        <v>6.8334477840435934E-5</v>
      </c>
      <c r="G601">
        <f t="shared" si="47"/>
        <v>7.6691213110021081</v>
      </c>
      <c r="H601">
        <f t="shared" si="48"/>
        <v>8.2664670712727043E-3</v>
      </c>
    </row>
    <row r="602" spans="2:8" x14ac:dyDescent="0.2">
      <c r="B602" s="38">
        <v>33015</v>
      </c>
      <c r="C602">
        <v>6.59196E-3</v>
      </c>
      <c r="D602">
        <f t="shared" si="45"/>
        <v>1.1008898527341205E-2</v>
      </c>
      <c r="E602">
        <f t="shared" si="46"/>
        <v>1.2119584678529535E-4</v>
      </c>
      <c r="F602">
        <f t="shared" si="49"/>
        <v>5.9797656781633254E-5</v>
      </c>
      <c r="G602">
        <f t="shared" si="47"/>
        <v>6.873284106420809</v>
      </c>
      <c r="H602">
        <f t="shared" si="48"/>
        <v>7.7328944633709602E-3</v>
      </c>
    </row>
    <row r="603" spans="2:8" x14ac:dyDescent="0.2">
      <c r="B603" s="38">
        <v>33016</v>
      </c>
      <c r="C603">
        <v>6.6159399999999998E-3</v>
      </c>
      <c r="D603">
        <f t="shared" si="45"/>
        <v>3.637764792262064E-3</v>
      </c>
      <c r="E603">
        <f t="shared" si="46"/>
        <v>1.3233332683821459E-5</v>
      </c>
      <c r="F603">
        <f t="shared" si="49"/>
        <v>6.9018923671022652E-5</v>
      </c>
      <c r="G603">
        <f t="shared" si="47"/>
        <v>7.6473853455827507</v>
      </c>
      <c r="H603">
        <f t="shared" si="48"/>
        <v>8.3077628559692675E-3</v>
      </c>
    </row>
    <row r="604" spans="2:8" x14ac:dyDescent="0.2">
      <c r="B604" s="38">
        <v>33017</v>
      </c>
      <c r="C604">
        <v>6.6006600000000004E-3</v>
      </c>
      <c r="D604">
        <f t="shared" si="45"/>
        <v>-2.3095735451046204E-3</v>
      </c>
      <c r="E604">
        <f t="shared" si="46"/>
        <v>5.3341299602471241E-6</v>
      </c>
      <c r="F604">
        <f t="shared" si="49"/>
        <v>6.0640601394020407E-5</v>
      </c>
      <c r="G604">
        <f t="shared" si="47"/>
        <v>7.8286873267223456</v>
      </c>
      <c r="H604">
        <f t="shared" si="48"/>
        <v>7.7872075478967687E-3</v>
      </c>
    </row>
    <row r="605" spans="2:8" x14ac:dyDescent="0.2">
      <c r="B605" s="38">
        <v>33018</v>
      </c>
      <c r="C605">
        <v>6.6889599999999999E-3</v>
      </c>
      <c r="D605">
        <f t="shared" si="45"/>
        <v>1.3377450133774423E-2</v>
      </c>
      <c r="E605">
        <f t="shared" si="46"/>
        <v>1.7895617208162133E-4</v>
      </c>
      <c r="F605">
        <f t="shared" si="49"/>
        <v>5.2334237089619968E-5</v>
      </c>
      <c r="G605">
        <f t="shared" si="47"/>
        <v>6.3102398870058236</v>
      </c>
      <c r="H605">
        <f t="shared" si="48"/>
        <v>7.2342406021378616E-3</v>
      </c>
    </row>
    <row r="606" spans="2:8" x14ac:dyDescent="0.2">
      <c r="B606" s="38">
        <v>33022</v>
      </c>
      <c r="C606">
        <v>6.6312999999999997E-3</v>
      </c>
      <c r="D606">
        <f t="shared" si="45"/>
        <v>-8.6201741376836123E-3</v>
      </c>
      <c r="E606">
        <f t="shared" si="46"/>
        <v>7.4307402163989412E-5</v>
      </c>
      <c r="F606">
        <f t="shared" si="49"/>
        <v>7.1351323041869013E-5</v>
      </c>
      <c r="G606">
        <f t="shared" si="47"/>
        <v>7.189302648208006</v>
      </c>
      <c r="H606">
        <f t="shared" si="48"/>
        <v>8.4469712348195555E-3</v>
      </c>
    </row>
    <row r="607" spans="2:8" x14ac:dyDescent="0.2">
      <c r="B607" s="38">
        <v>33023</v>
      </c>
      <c r="C607">
        <v>6.6115699999999998E-3</v>
      </c>
      <c r="D607">
        <f t="shared" si="45"/>
        <v>-2.9752838809886332E-3</v>
      </c>
      <c r="E607">
        <f t="shared" si="46"/>
        <v>8.8523141724707835E-6</v>
      </c>
      <c r="F607">
        <f t="shared" si="49"/>
        <v>7.1795290437806874E-5</v>
      </c>
      <c r="G607">
        <f t="shared" si="47"/>
        <v>7.6421649247959094</v>
      </c>
      <c r="H607">
        <f t="shared" si="48"/>
        <v>8.4732101613147117E-3</v>
      </c>
    </row>
    <row r="608" spans="2:8" x14ac:dyDescent="0.2">
      <c r="B608" s="38">
        <v>33024</v>
      </c>
      <c r="C608">
        <v>6.5560899999999997E-3</v>
      </c>
      <c r="D608">
        <f t="shared" si="45"/>
        <v>-8.3913503146756541E-3</v>
      </c>
      <c r="E608">
        <f t="shared" si="46"/>
        <v>7.0414760103607206E-5</v>
      </c>
      <c r="F608">
        <f t="shared" si="49"/>
        <v>6.2342015301837102E-5</v>
      </c>
      <c r="G608">
        <f t="shared" si="47"/>
        <v>7.2802522706616459</v>
      </c>
      <c r="H608">
        <f t="shared" si="48"/>
        <v>7.8956959985701774E-3</v>
      </c>
    </row>
    <row r="609" spans="2:8" x14ac:dyDescent="0.2">
      <c r="B609" s="38">
        <v>33025</v>
      </c>
      <c r="C609">
        <v>6.6137599999999998E-3</v>
      </c>
      <c r="D609">
        <f t="shared" si="45"/>
        <v>8.7964015137071208E-3</v>
      </c>
      <c r="E609">
        <f t="shared" si="46"/>
        <v>7.737667959034892E-5</v>
      </c>
      <c r="F609">
        <f t="shared" si="49"/>
        <v>6.3554444110285895E-5</v>
      </c>
      <c r="G609">
        <f t="shared" si="47"/>
        <v>7.2169933007192606</v>
      </c>
      <c r="H609">
        <f t="shared" si="48"/>
        <v>7.9721041206375302E-3</v>
      </c>
    </row>
    <row r="610" spans="2:8" x14ac:dyDescent="0.2">
      <c r="B610" s="38">
        <v>33028</v>
      </c>
      <c r="C610">
        <v>6.5552300000000004E-3</v>
      </c>
      <c r="D610">
        <f t="shared" si="45"/>
        <v>-8.8497314689373902E-3</v>
      </c>
      <c r="E610">
        <f t="shared" si="46"/>
        <v>7.8317747072300739E-5</v>
      </c>
      <c r="F610">
        <f t="shared" si="49"/>
        <v>6.5630377006060939E-5</v>
      </c>
      <c r="G610">
        <f t="shared" si="47"/>
        <v>7.1969370816593052</v>
      </c>
      <c r="H610">
        <f t="shared" si="48"/>
        <v>8.101257742231199E-3</v>
      </c>
    </row>
    <row r="611" spans="2:8" x14ac:dyDescent="0.2">
      <c r="B611" s="38">
        <v>33029</v>
      </c>
      <c r="C611">
        <v>6.5616800000000003E-3</v>
      </c>
      <c r="D611">
        <f t="shared" si="45"/>
        <v>9.8394716890175607E-4</v>
      </c>
      <c r="E611">
        <f t="shared" si="46"/>
        <v>9.6815203118978097E-7</v>
      </c>
      <c r="F611">
        <f t="shared" si="49"/>
        <v>6.7535866817703088E-5</v>
      </c>
      <c r="G611">
        <f t="shared" si="47"/>
        <v>7.757806986633244</v>
      </c>
      <c r="H611">
        <f t="shared" si="48"/>
        <v>8.2180208577067437E-3</v>
      </c>
    </row>
    <row r="612" spans="2:8" x14ac:dyDescent="0.2">
      <c r="B612" s="38">
        <v>33030</v>
      </c>
      <c r="C612">
        <v>6.5573799999999998E-3</v>
      </c>
      <c r="D612">
        <f t="shared" si="45"/>
        <v>-6.5531997902983443E-4</v>
      </c>
      <c r="E612">
        <f t="shared" si="46"/>
        <v>4.2944427491566263E-7</v>
      </c>
      <c r="F612">
        <f t="shared" si="49"/>
        <v>5.7538199716660206E-5</v>
      </c>
      <c r="G612">
        <f t="shared" si="47"/>
        <v>7.9214526025958385</v>
      </c>
      <c r="H612">
        <f t="shared" si="48"/>
        <v>7.5853938405767837E-3</v>
      </c>
    </row>
    <row r="613" spans="2:8" x14ac:dyDescent="0.2">
      <c r="B613" s="38">
        <v>33031</v>
      </c>
      <c r="C613">
        <v>6.5573799999999998E-3</v>
      </c>
      <c r="D613">
        <f t="shared" si="45"/>
        <v>0</v>
      </c>
      <c r="E613">
        <f t="shared" si="46"/>
        <v>0</v>
      </c>
      <c r="F613">
        <f t="shared" si="49"/>
        <v>4.8961154112908918E-5</v>
      </c>
      <c r="G613">
        <f t="shared" si="47"/>
        <v>8.086606281061103</v>
      </c>
      <c r="H613">
        <f t="shared" si="48"/>
        <v>6.9972247436329293E-3</v>
      </c>
    </row>
    <row r="614" spans="2:8" x14ac:dyDescent="0.2">
      <c r="B614" s="38">
        <v>33032</v>
      </c>
      <c r="C614">
        <v>6.5248600000000004E-3</v>
      </c>
      <c r="D614">
        <f t="shared" si="45"/>
        <v>-4.9592977683159166E-3</v>
      </c>
      <c r="E614">
        <f t="shared" si="46"/>
        <v>2.4594634354823229E-5</v>
      </c>
      <c r="F614">
        <f t="shared" si="49"/>
        <v>4.1607779864242462E-5</v>
      </c>
      <c r="G614">
        <f t="shared" si="47"/>
        <v>7.9537930129988812</v>
      </c>
      <c r="H614">
        <f t="shared" si="48"/>
        <v>6.4504092788165357E-3</v>
      </c>
    </row>
    <row r="615" spans="2:8" x14ac:dyDescent="0.2">
      <c r="B615" s="38">
        <v>33035</v>
      </c>
      <c r="C615">
        <v>6.4780000000000003E-3</v>
      </c>
      <c r="D615">
        <f t="shared" si="45"/>
        <v>-7.1817632868751407E-3</v>
      </c>
      <c r="E615">
        <f t="shared" si="46"/>
        <v>5.1577723908707627E-5</v>
      </c>
      <c r="F615">
        <f t="shared" si="49"/>
        <v>3.9052610805333488E-5</v>
      </c>
      <c r="G615">
        <f t="shared" si="47"/>
        <v>7.6523617139718185</v>
      </c>
      <c r="H615">
        <f t="shared" si="48"/>
        <v>6.2492088143487005E-3</v>
      </c>
    </row>
    <row r="616" spans="2:8" x14ac:dyDescent="0.2">
      <c r="B616" s="38">
        <v>33036</v>
      </c>
      <c r="C616">
        <v>6.4770000000000001E-3</v>
      </c>
      <c r="D616">
        <f t="shared" si="45"/>
        <v>-1.5436863229393837E-4</v>
      </c>
      <c r="E616">
        <f t="shared" si="46"/>
        <v>2.3829674636301153E-8</v>
      </c>
      <c r="F616">
        <f t="shared" si="49"/>
        <v>4.0933731580051973E-5</v>
      </c>
      <c r="G616">
        <f t="shared" si="47"/>
        <v>8.2653879591473078</v>
      </c>
      <c r="H616">
        <f t="shared" si="48"/>
        <v>6.3979474505541211E-3</v>
      </c>
    </row>
    <row r="617" spans="2:8" x14ac:dyDescent="0.2">
      <c r="B617" s="38">
        <v>33037</v>
      </c>
      <c r="C617">
        <v>6.4650000000000003E-3</v>
      </c>
      <c r="D617">
        <f t="shared" si="45"/>
        <v>-1.8527095877720948E-3</v>
      </c>
      <c r="E617">
        <f t="shared" si="46"/>
        <v>3.4325328166226452E-6</v>
      </c>
      <c r="F617">
        <f t="shared" si="49"/>
        <v>3.4789558211650116E-5</v>
      </c>
      <c r="G617">
        <f t="shared" si="47"/>
        <v>8.3789833985734923</v>
      </c>
      <c r="H617">
        <f t="shared" si="48"/>
        <v>5.898267390653811E-3</v>
      </c>
    </row>
    <row r="618" spans="2:8" x14ac:dyDescent="0.2">
      <c r="B618" s="38">
        <v>33038</v>
      </c>
      <c r="C618">
        <v>6.4939999999999998E-3</v>
      </c>
      <c r="D618">
        <f t="shared" si="45"/>
        <v>4.485692188708354E-3</v>
      </c>
      <c r="E618">
        <f t="shared" si="46"/>
        <v>2.0121434411839142E-5</v>
      </c>
      <c r="F618">
        <f t="shared" si="49"/>
        <v>3.0080111564971068E-5</v>
      </c>
      <c r="G618">
        <f t="shared" si="47"/>
        <v>8.2393051914025772</v>
      </c>
      <c r="H618">
        <f t="shared" si="48"/>
        <v>5.4845338512011276E-3</v>
      </c>
    </row>
    <row r="619" spans="2:8" x14ac:dyDescent="0.2">
      <c r="B619" s="38">
        <v>33039</v>
      </c>
      <c r="C619">
        <v>6.4939999999999998E-3</v>
      </c>
      <c r="D619">
        <f t="shared" si="45"/>
        <v>0</v>
      </c>
      <c r="E619">
        <f t="shared" si="46"/>
        <v>0</v>
      </c>
      <c r="F619">
        <f t="shared" si="49"/>
        <v>2.8584438485865364E-5</v>
      </c>
      <c r="G619">
        <f t="shared" si="47"/>
        <v>8.6247710306959053</v>
      </c>
      <c r="H619">
        <f t="shared" si="48"/>
        <v>5.3464416658058995E-3</v>
      </c>
    </row>
    <row r="620" spans="2:8" x14ac:dyDescent="0.2">
      <c r="B620" s="38">
        <v>33042</v>
      </c>
      <c r="C620">
        <v>6.4910000000000002E-3</v>
      </c>
      <c r="D620">
        <f t="shared" si="45"/>
        <v>-4.6196489066823696E-4</v>
      </c>
      <c r="E620">
        <f t="shared" si="46"/>
        <v>2.1341156021011613E-7</v>
      </c>
      <c r="F620">
        <f t="shared" si="49"/>
        <v>2.4291400920005899E-5</v>
      </c>
      <c r="G620">
        <f t="shared" si="47"/>
        <v>8.7831183366084495</v>
      </c>
      <c r="H620">
        <f t="shared" si="48"/>
        <v>4.9286307347990574E-3</v>
      </c>
    </row>
    <row r="621" spans="2:8" x14ac:dyDescent="0.2">
      <c r="B621" s="38">
        <v>33043</v>
      </c>
      <c r="C621">
        <v>6.5129999999999997E-3</v>
      </c>
      <c r="D621">
        <f t="shared" si="45"/>
        <v>3.3893082729932905E-3</v>
      </c>
      <c r="E621">
        <f t="shared" si="46"/>
        <v>1.1487410569380762E-5</v>
      </c>
      <c r="F621">
        <f t="shared" si="49"/>
        <v>2.06751776073429E-5</v>
      </c>
      <c r="G621">
        <f t="shared" si="47"/>
        <v>8.6708928431124139</v>
      </c>
      <c r="H621">
        <f t="shared" si="48"/>
        <v>4.5469965479800947E-3</v>
      </c>
    </row>
    <row r="622" spans="2:8" x14ac:dyDescent="0.2">
      <c r="B622" s="38">
        <v>33044</v>
      </c>
      <c r="C622">
        <v>6.4949999999999999E-3</v>
      </c>
      <c r="D622">
        <f t="shared" si="45"/>
        <v>-2.7637033625057253E-3</v>
      </c>
      <c r="E622">
        <f t="shared" si="46"/>
        <v>7.6380562759254518E-6</v>
      </c>
      <c r="F622">
        <f t="shared" si="49"/>
        <v>1.9295285920478344E-5</v>
      </c>
      <c r="G622">
        <f t="shared" si="47"/>
        <v>8.8198472288595422</v>
      </c>
      <c r="H622">
        <f t="shared" si="48"/>
        <v>4.3926399716432878E-3</v>
      </c>
    </row>
    <row r="623" spans="2:8" x14ac:dyDescent="0.2">
      <c r="B623" s="38">
        <v>33045</v>
      </c>
      <c r="C623">
        <v>6.463E-3</v>
      </c>
      <c r="D623">
        <f t="shared" si="45"/>
        <v>-4.9268668206312411E-3</v>
      </c>
      <c r="E623">
        <f t="shared" si="46"/>
        <v>2.4274016668236993E-5</v>
      </c>
      <c r="F623">
        <f t="shared" si="49"/>
        <v>1.7544510763475954E-5</v>
      </c>
      <c r="G623">
        <f t="shared" si="47"/>
        <v>8.4211085670637704</v>
      </c>
      <c r="H623">
        <f t="shared" si="48"/>
        <v>4.1886168079063946E-3</v>
      </c>
    </row>
    <row r="624" spans="2:8" x14ac:dyDescent="0.2">
      <c r="B624" s="38">
        <v>33046</v>
      </c>
      <c r="C624">
        <v>6.4609999999999997E-3</v>
      </c>
      <c r="D624">
        <f t="shared" si="45"/>
        <v>-3.0945381401829885E-4</v>
      </c>
      <c r="E624">
        <f t="shared" si="46"/>
        <v>9.5761663010471897E-8</v>
      </c>
      <c r="F624">
        <f t="shared" si="49"/>
        <v>1.8555201306272447E-5</v>
      </c>
      <c r="G624">
        <f t="shared" si="47"/>
        <v>9.0543028945781128</v>
      </c>
      <c r="H624">
        <f t="shared" si="48"/>
        <v>4.3075748752949665E-3</v>
      </c>
    </row>
    <row r="625" spans="2:8" x14ac:dyDescent="0.2">
      <c r="B625" s="38">
        <v>33049</v>
      </c>
      <c r="C625">
        <v>6.4339999999999996E-3</v>
      </c>
      <c r="D625">
        <f t="shared" si="45"/>
        <v>-4.1789196718774362E-3</v>
      </c>
      <c r="E625">
        <f t="shared" si="46"/>
        <v>1.746336962400422E-5</v>
      </c>
      <c r="F625">
        <f t="shared" si="49"/>
        <v>1.5782816329305842E-5</v>
      </c>
      <c r="G625">
        <f t="shared" si="47"/>
        <v>8.6654717487557544</v>
      </c>
      <c r="H625">
        <f t="shared" si="48"/>
        <v>3.9727592840878038E-3</v>
      </c>
    </row>
    <row r="626" spans="2:8" x14ac:dyDescent="0.2">
      <c r="B626" s="38">
        <v>33050</v>
      </c>
      <c r="C626">
        <v>6.4520000000000003E-3</v>
      </c>
      <c r="D626">
        <f t="shared" si="45"/>
        <v>2.7976375505130019E-3</v>
      </c>
      <c r="E626">
        <f t="shared" si="46"/>
        <v>7.8267758640403889E-6</v>
      </c>
      <c r="F626">
        <f t="shared" si="49"/>
        <v>1.6035215145155822E-5</v>
      </c>
      <c r="G626">
        <f t="shared" si="47"/>
        <v>8.9587966356694118</v>
      </c>
      <c r="H626">
        <f t="shared" si="48"/>
        <v>4.0043994737233475E-3</v>
      </c>
    </row>
    <row r="627" spans="2:8" x14ac:dyDescent="0.2">
      <c r="B627" s="38">
        <v>33051</v>
      </c>
      <c r="C627">
        <v>6.4780000000000003E-3</v>
      </c>
      <c r="D627">
        <f t="shared" si="45"/>
        <v>4.0297582145071269E-3</v>
      </c>
      <c r="E627">
        <f t="shared" si="46"/>
        <v>1.6238951267387669E-5</v>
      </c>
      <c r="F627">
        <f t="shared" si="49"/>
        <v>1.4802406664124077E-5</v>
      </c>
      <c r="G627">
        <f t="shared" si="47"/>
        <v>8.734319689901195</v>
      </c>
      <c r="H627">
        <f t="shared" si="48"/>
        <v>3.8473895908945946E-3</v>
      </c>
    </row>
    <row r="628" spans="2:8" x14ac:dyDescent="0.2">
      <c r="B628" s="38">
        <v>33052</v>
      </c>
      <c r="C628">
        <v>6.5319999999999996E-3</v>
      </c>
      <c r="D628">
        <f t="shared" si="45"/>
        <v>8.3359061438714657E-3</v>
      </c>
      <c r="E628">
        <f t="shared" si="46"/>
        <v>6.9487331239434042E-5</v>
      </c>
      <c r="F628">
        <f t="shared" si="49"/>
        <v>1.5018158320393024E-5</v>
      </c>
      <c r="G628">
        <f t="shared" si="47"/>
        <v>6.9549296435208632</v>
      </c>
      <c r="H628">
        <f t="shared" si="48"/>
        <v>3.8753268662647055E-3</v>
      </c>
    </row>
    <row r="629" spans="2:8" x14ac:dyDescent="0.2">
      <c r="B629" s="38">
        <v>33053</v>
      </c>
      <c r="C629">
        <v>6.581E-3</v>
      </c>
      <c r="D629">
        <f t="shared" si="45"/>
        <v>7.5015309246785726E-3</v>
      </c>
      <c r="E629">
        <f t="shared" si="46"/>
        <v>5.6272966213908964E-5</v>
      </c>
      <c r="F629">
        <f t="shared" si="49"/>
        <v>2.3198770496433081E-5</v>
      </c>
      <c r="G629">
        <f t="shared" si="47"/>
        <v>7.6206904901892631</v>
      </c>
      <c r="H629">
        <f t="shared" si="48"/>
        <v>4.8165101989337761E-3</v>
      </c>
    </row>
    <row r="630" spans="2:8" x14ac:dyDescent="0.2">
      <c r="B630" s="38">
        <v>33056</v>
      </c>
      <c r="C630">
        <v>6.6225199999999998E-3</v>
      </c>
      <c r="D630">
        <f t="shared" si="45"/>
        <v>6.3090715696702254E-3</v>
      </c>
      <c r="E630">
        <f t="shared" si="46"/>
        <v>3.9804384071221123E-5</v>
      </c>
      <c r="F630">
        <f t="shared" si="49"/>
        <v>2.8166115394459465E-5</v>
      </c>
      <c r="G630">
        <f t="shared" si="47"/>
        <v>7.9329132889164153</v>
      </c>
      <c r="H630">
        <f t="shared" si="48"/>
        <v>5.3071758397908262E-3</v>
      </c>
    </row>
    <row r="631" spans="2:8" x14ac:dyDescent="0.2">
      <c r="B631" s="38">
        <v>33057</v>
      </c>
      <c r="C631">
        <v>6.6137599999999998E-3</v>
      </c>
      <c r="D631">
        <f t="shared" si="45"/>
        <v>-1.3227593121651604E-3</v>
      </c>
      <c r="E631">
        <f t="shared" si="46"/>
        <v>1.7496921979196484E-6</v>
      </c>
      <c r="F631">
        <f t="shared" si="49"/>
        <v>2.9914042843011923E-5</v>
      </c>
      <c r="G631">
        <f t="shared" si="47"/>
        <v>8.5500601296291219</v>
      </c>
      <c r="H631">
        <f t="shared" si="48"/>
        <v>5.4693731672845218E-3</v>
      </c>
    </row>
    <row r="632" spans="2:8" x14ac:dyDescent="0.2">
      <c r="B632" s="38">
        <v>33058</v>
      </c>
      <c r="C632">
        <v>6.68003E-3</v>
      </c>
      <c r="D632">
        <f t="shared" si="45"/>
        <v>1.0020018869750373E-2</v>
      </c>
      <c r="E632">
        <f t="shared" si="46"/>
        <v>1.0040077815015354E-4</v>
      </c>
      <c r="F632">
        <f t="shared" si="49"/>
        <v>2.5684097399192617E-5</v>
      </c>
      <c r="G632">
        <f t="shared" si="47"/>
        <v>6.7772295154679156</v>
      </c>
      <c r="H632">
        <f t="shared" si="48"/>
        <v>5.06794804622074E-3</v>
      </c>
    </row>
    <row r="633" spans="2:8" x14ac:dyDescent="0.2">
      <c r="B633" s="38">
        <v>33059</v>
      </c>
      <c r="C633">
        <v>6.6379000000000004E-3</v>
      </c>
      <c r="D633">
        <f t="shared" si="45"/>
        <v>-6.3068579033327098E-3</v>
      </c>
      <c r="E633">
        <f t="shared" si="46"/>
        <v>3.9776456612830263E-5</v>
      </c>
      <c r="F633">
        <f t="shared" si="49"/>
        <v>3.6905640807114254E-5</v>
      </c>
      <c r="G633">
        <f t="shared" si="47"/>
        <v>7.8303750872474609</v>
      </c>
      <c r="H633">
        <f t="shared" si="48"/>
        <v>6.0750013009969184E-3</v>
      </c>
    </row>
    <row r="634" spans="2:8" x14ac:dyDescent="0.2">
      <c r="B634" s="38">
        <v>33060</v>
      </c>
      <c r="C634">
        <v>6.6290999999999997E-3</v>
      </c>
      <c r="D634">
        <f t="shared" si="45"/>
        <v>-1.325720483888074E-3</v>
      </c>
      <c r="E634">
        <f t="shared" si="46"/>
        <v>1.7575348014004291E-6</v>
      </c>
      <c r="F634">
        <f t="shared" si="49"/>
        <v>3.7336802682296664E-5</v>
      </c>
      <c r="G634">
        <f t="shared" si="47"/>
        <v>8.3341177589343793</v>
      </c>
      <c r="H634">
        <f t="shared" si="48"/>
        <v>6.1103848227666204E-3</v>
      </c>
    </row>
    <row r="635" spans="2:8" x14ac:dyDescent="0.2">
      <c r="B635" s="38">
        <v>33063</v>
      </c>
      <c r="C635">
        <v>6.6260299999999998E-3</v>
      </c>
      <c r="D635">
        <f t="shared" si="45"/>
        <v>-4.6310962272404742E-4</v>
      </c>
      <c r="E635">
        <f t="shared" si="46"/>
        <v>2.1447052265960955E-7</v>
      </c>
      <c r="F635">
        <f t="shared" si="49"/>
        <v>3.1993226188604329E-5</v>
      </c>
      <c r="G635">
        <f t="shared" si="47"/>
        <v>8.5087574813356461</v>
      </c>
      <c r="H635">
        <f t="shared" si="48"/>
        <v>5.6562554918076612E-3</v>
      </c>
    </row>
    <row r="636" spans="2:8" x14ac:dyDescent="0.2">
      <c r="B636" s="38">
        <v>33064</v>
      </c>
      <c r="C636">
        <v>6.7226899999999999E-3</v>
      </c>
      <c r="D636">
        <f t="shared" si="45"/>
        <v>1.458792067044673E-2</v>
      </c>
      <c r="E636">
        <f t="shared" si="46"/>
        <v>2.1280742948724698E-4</v>
      </c>
      <c r="F636">
        <f t="shared" si="49"/>
        <v>2.7220440746706229E-5</v>
      </c>
      <c r="G636">
        <f t="shared" si="47"/>
        <v>4.7647016036671541</v>
      </c>
      <c r="H636">
        <f t="shared" si="48"/>
        <v>5.2173212232625877E-3</v>
      </c>
    </row>
    <row r="637" spans="2:8" x14ac:dyDescent="0.2">
      <c r="B637" s="38">
        <v>33065</v>
      </c>
      <c r="C637">
        <v>6.7303800000000002E-3</v>
      </c>
      <c r="D637">
        <f t="shared" si="45"/>
        <v>1.1438873427155351E-3</v>
      </c>
      <c r="E637">
        <f t="shared" si="46"/>
        <v>1.308478252824808E-6</v>
      </c>
      <c r="F637">
        <f t="shared" si="49"/>
        <v>5.5093365897635916E-5</v>
      </c>
      <c r="G637">
        <f t="shared" si="47"/>
        <v>7.9567290856454953</v>
      </c>
      <c r="H637">
        <f t="shared" si="48"/>
        <v>7.4224905454729892E-3</v>
      </c>
    </row>
    <row r="638" spans="2:8" x14ac:dyDescent="0.2">
      <c r="B638" s="38">
        <v>33066</v>
      </c>
      <c r="C638">
        <v>6.7385400000000003E-3</v>
      </c>
      <c r="D638">
        <f t="shared" si="45"/>
        <v>1.2124129692528672E-3</v>
      </c>
      <c r="E638">
        <f t="shared" si="46"/>
        <v>1.4699452080125539E-6</v>
      </c>
      <c r="F638">
        <f t="shared" si="49"/>
        <v>4.7015525108533759E-5</v>
      </c>
      <c r="G638">
        <f t="shared" si="47"/>
        <v>8.1115230717190805</v>
      </c>
      <c r="H638">
        <f t="shared" si="48"/>
        <v>6.8567867918241238E-3</v>
      </c>
    </row>
    <row r="639" spans="2:8" x14ac:dyDescent="0.2">
      <c r="B639" s="38">
        <v>33067</v>
      </c>
      <c r="C639">
        <v>6.7842600000000003E-3</v>
      </c>
      <c r="D639">
        <f t="shared" si="45"/>
        <v>6.7848525051420576E-3</v>
      </c>
      <c r="E639">
        <f t="shared" si="46"/>
        <v>4.6034223516532452E-5</v>
      </c>
      <c r="F639">
        <f t="shared" si="49"/>
        <v>4.0175128870962818E-5</v>
      </c>
      <c r="G639">
        <f t="shared" si="47"/>
        <v>7.7114659465438145</v>
      </c>
      <c r="H639">
        <f t="shared" si="48"/>
        <v>6.3383853520405983E-3</v>
      </c>
    </row>
    <row r="640" spans="2:8" x14ac:dyDescent="0.2">
      <c r="B640" s="38">
        <v>33070</v>
      </c>
      <c r="C640">
        <v>6.7681900000000003E-3</v>
      </c>
      <c r="D640">
        <f t="shared" si="45"/>
        <v>-2.3687181800225777E-3</v>
      </c>
      <c r="E640">
        <f t="shared" si="46"/>
        <v>5.6108258163694726E-6</v>
      </c>
      <c r="F640">
        <f t="shared" si="49"/>
        <v>4.1055094150945299E-5</v>
      </c>
      <c r="G640">
        <f t="shared" si="47"/>
        <v>8.1943856850095305</v>
      </c>
      <c r="H640">
        <f t="shared" si="48"/>
        <v>6.4074249235512156E-3</v>
      </c>
    </row>
    <row r="641" spans="2:8" x14ac:dyDescent="0.2">
      <c r="B641" s="38">
        <v>33071</v>
      </c>
      <c r="C641">
        <v>6.7544700000000003E-3</v>
      </c>
      <c r="D641">
        <f t="shared" si="45"/>
        <v>-2.0271298530330933E-3</v>
      </c>
      <c r="E641">
        <f t="shared" si="46"/>
        <v>4.1092554410579703E-6</v>
      </c>
      <c r="F641">
        <f t="shared" si="49"/>
        <v>3.5731792959285366E-5</v>
      </c>
      <c r="G641">
        <f t="shared" si="47"/>
        <v>8.3440912511686225</v>
      </c>
      <c r="H641">
        <f t="shared" si="48"/>
        <v>5.9776076284150138E-3</v>
      </c>
    </row>
    <row r="642" spans="2:8" x14ac:dyDescent="0.2">
      <c r="B642" s="38">
        <v>33072</v>
      </c>
      <c r="C642">
        <v>6.7934800000000002E-3</v>
      </c>
      <c r="D642">
        <f t="shared" si="45"/>
        <v>5.7754346380989047E-3</v>
      </c>
      <c r="E642">
        <f t="shared" si="46"/>
        <v>3.3355645258952628E-5</v>
      </c>
      <c r="F642">
        <f t="shared" si="49"/>
        <v>3.0982469597181171E-5</v>
      </c>
      <c r="G642">
        <f t="shared" si="47"/>
        <v>8.0059132592997244</v>
      </c>
      <c r="H642">
        <f t="shared" si="48"/>
        <v>5.56618986355848E-3</v>
      </c>
    </row>
    <row r="643" spans="2:8" x14ac:dyDescent="0.2">
      <c r="B643" s="38">
        <v>33073</v>
      </c>
      <c r="C643">
        <v>6.7636099999999998E-3</v>
      </c>
      <c r="D643">
        <f t="shared" si="45"/>
        <v>-4.3968628744031658E-3</v>
      </c>
      <c r="E643">
        <f t="shared" si="46"/>
        <v>1.933240313630487E-5</v>
      </c>
      <c r="F643">
        <f t="shared" si="49"/>
        <v>3.1338891930661894E-5</v>
      </c>
      <c r="G643">
        <f t="shared" si="47"/>
        <v>8.2243325349932039</v>
      </c>
      <c r="H643">
        <f t="shared" si="48"/>
        <v>5.5981150337110703E-3</v>
      </c>
    </row>
    <row r="644" spans="2:8" x14ac:dyDescent="0.2">
      <c r="B644" s="38">
        <v>33074</v>
      </c>
      <c r="C644">
        <v>6.7181699999999999E-3</v>
      </c>
      <c r="D644">
        <f t="shared" ref="D644:D707" si="50">(C644-C643)/C643</f>
        <v>-6.7183057568369394E-3</v>
      </c>
      <c r="E644">
        <f t="shared" ref="E644:E707" si="51">D644^2</f>
        <v>4.513563224234836E-5</v>
      </c>
      <c r="F644">
        <f t="shared" si="49"/>
        <v>2.9535662265900998E-5</v>
      </c>
      <c r="G644">
        <f t="shared" si="47"/>
        <v>7.827948049425407</v>
      </c>
      <c r="H644">
        <f t="shared" si="48"/>
        <v>5.4346722316898745E-3</v>
      </c>
    </row>
    <row r="645" spans="2:8" x14ac:dyDescent="0.2">
      <c r="B645" s="38">
        <v>33077</v>
      </c>
      <c r="C645">
        <v>6.7394500000000001E-3</v>
      </c>
      <c r="D645">
        <f t="shared" si="50"/>
        <v>3.1675292527578577E-3</v>
      </c>
      <c r="E645">
        <f t="shared" si="51"/>
        <v>1.0033241567076752E-5</v>
      </c>
      <c r="F645">
        <f t="shared" si="49"/>
        <v>3.1878589420768312E-5</v>
      </c>
      <c r="G645">
        <f t="shared" ref="G645:G708" si="52">-LN(2*PI()*F645)-0.5*E645/F645</f>
        <v>8.3583324246165986</v>
      </c>
      <c r="H645">
        <f t="shared" ref="H645:H708" si="53">SQRT(F645)</f>
        <v>5.6461127708157151E-3</v>
      </c>
    </row>
    <row r="646" spans="2:8" x14ac:dyDescent="0.2">
      <c r="B646" s="38">
        <v>33078</v>
      </c>
      <c r="C646">
        <v>6.7453599999999997E-3</v>
      </c>
      <c r="D646">
        <f t="shared" si="50"/>
        <v>8.7692615866273897E-4</v>
      </c>
      <c r="E646">
        <f t="shared" si="51"/>
        <v>7.6899948774698725E-7</v>
      </c>
      <c r="F646">
        <f t="shared" ref="F646:F709" si="54">$K$1*F645+(1-$K$1)*E645</f>
        <v>2.8597681908048068E-5</v>
      </c>
      <c r="G646">
        <f t="shared" si="52"/>
        <v>8.6108626924341358</v>
      </c>
      <c r="H646">
        <f t="shared" si="53"/>
        <v>5.3476800491472996E-3</v>
      </c>
    </row>
    <row r="647" spans="2:8" x14ac:dyDescent="0.2">
      <c r="B647" s="38">
        <v>33079</v>
      </c>
      <c r="C647">
        <v>6.7226899999999999E-3</v>
      </c>
      <c r="D647">
        <f t="shared" si="50"/>
        <v>-3.3608287771149069E-3</v>
      </c>
      <c r="E647">
        <f t="shared" si="51"/>
        <v>1.129517006908368E-5</v>
      </c>
      <c r="F647">
        <f t="shared" si="54"/>
        <v>2.4418149779131083E-5</v>
      </c>
      <c r="G647">
        <f t="shared" si="52"/>
        <v>8.5510204301438293</v>
      </c>
      <c r="H647">
        <f t="shared" si="53"/>
        <v>4.9414724302712732E-3</v>
      </c>
    </row>
    <row r="648" spans="2:8" x14ac:dyDescent="0.2">
      <c r="B648" s="38">
        <v>33080</v>
      </c>
      <c r="C648">
        <v>6.6511499999999998E-3</v>
      </c>
      <c r="D648">
        <f t="shared" si="50"/>
        <v>-1.0641573536783661E-2</v>
      </c>
      <c r="E648">
        <f t="shared" si="51"/>
        <v>1.132430873387743E-4</v>
      </c>
      <c r="F648">
        <f t="shared" si="54"/>
        <v>2.2447236658024883E-5</v>
      </c>
      <c r="G648">
        <f t="shared" si="52"/>
        <v>6.3440377330830842</v>
      </c>
      <c r="H648">
        <f t="shared" si="53"/>
        <v>4.7378514812122258E-3</v>
      </c>
    </row>
    <row r="649" spans="2:8" x14ac:dyDescent="0.2">
      <c r="B649" s="38">
        <v>33081</v>
      </c>
      <c r="C649">
        <v>6.6889599999999999E-3</v>
      </c>
      <c r="D649">
        <f t="shared" si="50"/>
        <v>5.6847312118957025E-3</v>
      </c>
      <c r="E649">
        <f t="shared" si="51"/>
        <v>3.231616895150118E-5</v>
      </c>
      <c r="F649">
        <f t="shared" si="54"/>
        <v>3.6083677268511957E-5</v>
      </c>
      <c r="G649">
        <f t="shared" si="52"/>
        <v>7.9439980420639875</v>
      </c>
      <c r="H649">
        <f t="shared" si="53"/>
        <v>6.0069690583947543E-3</v>
      </c>
    </row>
    <row r="650" spans="2:8" x14ac:dyDescent="0.2">
      <c r="B650" s="38">
        <v>33084</v>
      </c>
      <c r="C650">
        <v>6.744E-3</v>
      </c>
      <c r="D650">
        <f t="shared" si="50"/>
        <v>8.2284839496723147E-3</v>
      </c>
      <c r="E650">
        <f t="shared" si="51"/>
        <v>6.7707948110014903E-5</v>
      </c>
      <c r="F650">
        <f t="shared" si="54"/>
        <v>3.5517843003738375E-5</v>
      </c>
      <c r="G650">
        <f t="shared" si="52"/>
        <v>7.4544443036432284</v>
      </c>
      <c r="H650">
        <f t="shared" si="53"/>
        <v>5.9596848074154373E-3</v>
      </c>
    </row>
    <row r="651" spans="2:8" x14ac:dyDescent="0.2">
      <c r="B651" s="38">
        <v>33085</v>
      </c>
      <c r="C651">
        <v>6.84229E-3</v>
      </c>
      <c r="D651">
        <f t="shared" si="50"/>
        <v>1.457443653618031E-2</v>
      </c>
      <c r="E651">
        <f t="shared" si="51"/>
        <v>2.124142003471475E-4</v>
      </c>
      <c r="F651">
        <f t="shared" si="54"/>
        <v>4.0352408165427471E-5</v>
      </c>
      <c r="G651">
        <f t="shared" si="52"/>
        <v>5.6479932739918048</v>
      </c>
      <c r="H651">
        <f t="shared" si="53"/>
        <v>6.3523545371324697E-3</v>
      </c>
    </row>
    <row r="652" spans="2:8" x14ac:dyDescent="0.2">
      <c r="B652" s="38">
        <v>33086</v>
      </c>
      <c r="C652">
        <v>6.7980999999999996E-3</v>
      </c>
      <c r="D652">
        <f t="shared" si="50"/>
        <v>-6.4583640857082021E-3</v>
      </c>
      <c r="E652">
        <f t="shared" si="51"/>
        <v>4.1710466663565543E-5</v>
      </c>
      <c r="F652">
        <f t="shared" si="54"/>
        <v>6.6194012080455936E-5</v>
      </c>
      <c r="G652">
        <f t="shared" si="52"/>
        <v>7.4699812505345919</v>
      </c>
      <c r="H652">
        <f t="shared" si="53"/>
        <v>8.1359702605439711E-3</v>
      </c>
    </row>
    <row r="653" spans="2:8" x14ac:dyDescent="0.2">
      <c r="B653" s="38">
        <v>33087</v>
      </c>
      <c r="C653">
        <v>6.6889599999999999E-3</v>
      </c>
      <c r="D653">
        <f t="shared" si="50"/>
        <v>-1.6054485812212201E-2</v>
      </c>
      <c r="E653">
        <f t="shared" si="51"/>
        <v>2.5774651469452284E-4</v>
      </c>
      <c r="F653">
        <f t="shared" si="54"/>
        <v>6.2516879144221705E-5</v>
      </c>
      <c r="G653">
        <f t="shared" si="52"/>
        <v>5.7807815062552343</v>
      </c>
      <c r="H653">
        <f t="shared" si="53"/>
        <v>7.9067616091685541E-3</v>
      </c>
    </row>
    <row r="654" spans="2:8" x14ac:dyDescent="0.2">
      <c r="B654" s="38">
        <v>33088</v>
      </c>
      <c r="C654">
        <v>6.6778000000000002E-3</v>
      </c>
      <c r="D654">
        <f t="shared" si="50"/>
        <v>-1.6684208008419311E-3</v>
      </c>
      <c r="E654">
        <f t="shared" si="51"/>
        <v>2.7836279686820307E-6</v>
      </c>
      <c r="F654">
        <f t="shared" si="54"/>
        <v>9.1838013432059431E-5</v>
      </c>
      <c r="G654">
        <f t="shared" si="52"/>
        <v>7.4424520931567546</v>
      </c>
      <c r="H654">
        <f t="shared" si="53"/>
        <v>9.5832151928285231E-3</v>
      </c>
    </row>
    <row r="655" spans="2:8" x14ac:dyDescent="0.2">
      <c r="B655" s="38">
        <v>33091</v>
      </c>
      <c r="C655">
        <v>6.6934400000000002E-3</v>
      </c>
      <c r="D655">
        <f t="shared" si="50"/>
        <v>2.3420887118511973E-3</v>
      </c>
      <c r="E655">
        <f t="shared" si="51"/>
        <v>5.4853795341808006E-6</v>
      </c>
      <c r="F655">
        <f t="shared" si="54"/>
        <v>7.8463119872829379E-5</v>
      </c>
      <c r="G655">
        <f t="shared" si="52"/>
        <v>7.5800496422560126</v>
      </c>
      <c r="H655">
        <f t="shared" si="53"/>
        <v>8.857941062844649E-3</v>
      </c>
    </row>
    <row r="656" spans="2:8" x14ac:dyDescent="0.2">
      <c r="B656" s="38">
        <v>33092</v>
      </c>
      <c r="C656">
        <v>6.6889599999999999E-3</v>
      </c>
      <c r="D656">
        <f t="shared" si="50"/>
        <v>-6.6931204283601287E-4</v>
      </c>
      <c r="E656">
        <f t="shared" si="51"/>
        <v>4.4797861068531673E-7</v>
      </c>
      <c r="F656">
        <f t="shared" si="54"/>
        <v>6.750274432092631E-5</v>
      </c>
      <c r="G656">
        <f t="shared" si="52"/>
        <v>7.7621470127252099</v>
      </c>
      <c r="H656">
        <f t="shared" si="53"/>
        <v>8.2160053749329009E-3</v>
      </c>
    </row>
    <row r="657" spans="2:8" x14ac:dyDescent="0.2">
      <c r="B657" s="38">
        <v>33093</v>
      </c>
      <c r="C657">
        <v>6.6622299999999999E-3</v>
      </c>
      <c r="D657">
        <f t="shared" si="50"/>
        <v>-3.9961369181457183E-3</v>
      </c>
      <c r="E657">
        <f t="shared" si="51"/>
        <v>1.5969110268567158E-5</v>
      </c>
      <c r="F657">
        <f t="shared" si="54"/>
        <v>5.7431928051216584E-5</v>
      </c>
      <c r="G657">
        <f t="shared" si="52"/>
        <v>7.7880066888137485</v>
      </c>
      <c r="H657">
        <f t="shared" si="53"/>
        <v>7.5783855834350754E-3</v>
      </c>
    </row>
    <row r="658" spans="2:8" x14ac:dyDescent="0.2">
      <c r="B658" s="38">
        <v>33094</v>
      </c>
      <c r="C658">
        <v>6.6755699999999996E-3</v>
      </c>
      <c r="D658">
        <f t="shared" si="50"/>
        <v>2.0023325523135208E-3</v>
      </c>
      <c r="E658">
        <f t="shared" si="51"/>
        <v>4.0093356500543781E-6</v>
      </c>
      <c r="F658">
        <f t="shared" si="54"/>
        <v>5.1204713393306851E-5</v>
      </c>
      <c r="G658">
        <f t="shared" si="52"/>
        <v>8.0026518409207537</v>
      </c>
      <c r="H658">
        <f t="shared" si="53"/>
        <v>7.1557468787895821E-3</v>
      </c>
    </row>
    <row r="659" spans="2:8" x14ac:dyDescent="0.2">
      <c r="B659" s="38">
        <v>33095</v>
      </c>
      <c r="C659">
        <v>6.6688900000000002E-3</v>
      </c>
      <c r="D659">
        <f t="shared" si="50"/>
        <v>-1.0006636137437493E-3</v>
      </c>
      <c r="E659">
        <f t="shared" si="51"/>
        <v>1.0013276678706996E-6</v>
      </c>
      <c r="F659">
        <f t="shared" si="54"/>
        <v>4.411653743746642E-5</v>
      </c>
      <c r="G659">
        <f t="shared" si="52"/>
        <v>8.1794501151436219</v>
      </c>
      <c r="H659">
        <f t="shared" si="53"/>
        <v>6.6420281117642388E-3</v>
      </c>
    </row>
    <row r="660" spans="2:8" x14ac:dyDescent="0.2">
      <c r="B660" s="38">
        <v>33098</v>
      </c>
      <c r="C660">
        <v>6.6555700000000004E-3</v>
      </c>
      <c r="D660">
        <f t="shared" si="50"/>
        <v>-1.9973338891479428E-3</v>
      </c>
      <c r="E660">
        <f t="shared" si="51"/>
        <v>3.9893426647388463E-6</v>
      </c>
      <c r="F660">
        <f t="shared" si="54"/>
        <v>3.764115345214473E-5</v>
      </c>
      <c r="G660">
        <f t="shared" si="52"/>
        <v>8.2965437633581853</v>
      </c>
      <c r="H660">
        <f t="shared" si="53"/>
        <v>6.1352386630142376E-3</v>
      </c>
    </row>
    <row r="661" spans="2:8" x14ac:dyDescent="0.2">
      <c r="B661" s="38">
        <v>33099</v>
      </c>
      <c r="C661">
        <v>6.6979199999999996E-3</v>
      </c>
      <c r="D661">
        <f t="shared" si="50"/>
        <v>6.3630913655778783E-3</v>
      </c>
      <c r="E661">
        <f t="shared" si="51"/>
        <v>4.0488931726691747E-5</v>
      </c>
      <c r="F661">
        <f t="shared" si="54"/>
        <v>3.2587057744056354E-5</v>
      </c>
      <c r="G661">
        <f t="shared" si="52"/>
        <v>7.8724757639992449</v>
      </c>
      <c r="H661">
        <f t="shared" si="53"/>
        <v>5.7085074883069355E-3</v>
      </c>
    </row>
    <row r="662" spans="2:8" x14ac:dyDescent="0.2">
      <c r="B662" s="38">
        <v>33100</v>
      </c>
      <c r="C662">
        <v>6.8004099999999998E-3</v>
      </c>
      <c r="D662">
        <f t="shared" si="50"/>
        <v>1.5301765324160371E-2</v>
      </c>
      <c r="E662">
        <f t="shared" si="51"/>
        <v>2.3414402203567674E-4</v>
      </c>
      <c r="F662">
        <f t="shared" si="54"/>
        <v>3.3773823818363391E-5</v>
      </c>
      <c r="G662">
        <f t="shared" si="52"/>
        <v>4.9915939733043402</v>
      </c>
      <c r="H662">
        <f t="shared" si="53"/>
        <v>5.8115250854111769E-3</v>
      </c>
    </row>
    <row r="663" spans="2:8" x14ac:dyDescent="0.2">
      <c r="B663" s="38">
        <v>33101</v>
      </c>
      <c r="C663">
        <v>6.7521899999999999E-3</v>
      </c>
      <c r="D663">
        <f t="shared" si="50"/>
        <v>-7.0907489401374124E-3</v>
      </c>
      <c r="E663">
        <f t="shared" si="51"/>
        <v>5.0278720532059834E-5</v>
      </c>
      <c r="F663">
        <f t="shared" si="54"/>
        <v>6.3867008557709937E-5</v>
      </c>
      <c r="G663">
        <f t="shared" si="52"/>
        <v>7.4272101174912812</v>
      </c>
      <c r="H663">
        <f t="shared" si="53"/>
        <v>7.9916837123168195E-3</v>
      </c>
    </row>
    <row r="664" spans="2:8" x14ac:dyDescent="0.2">
      <c r="B664" s="38">
        <v>33102</v>
      </c>
      <c r="C664">
        <v>6.7934800000000002E-3</v>
      </c>
      <c r="D664">
        <f t="shared" si="50"/>
        <v>6.1150530420500983E-3</v>
      </c>
      <c r="E664">
        <f t="shared" si="51"/>
        <v>3.7393873707086164E-5</v>
      </c>
      <c r="F664">
        <f t="shared" si="54"/>
        <v>6.1826211745182722E-5</v>
      </c>
      <c r="G664">
        <f t="shared" si="52"/>
        <v>7.5508949116035566</v>
      </c>
      <c r="H664">
        <f t="shared" si="53"/>
        <v>7.8629645646653354E-3</v>
      </c>
    </row>
    <row r="665" spans="2:8" x14ac:dyDescent="0.2">
      <c r="B665" s="38">
        <v>33105</v>
      </c>
      <c r="C665">
        <v>6.8152400000000002E-3</v>
      </c>
      <c r="D665">
        <f t="shared" si="50"/>
        <v>3.2030711800137791E-3</v>
      </c>
      <c r="E665">
        <f t="shared" si="51"/>
        <v>1.0259664984234864E-5</v>
      </c>
      <c r="F665">
        <f t="shared" si="54"/>
        <v>5.8156769539025971E-5</v>
      </c>
      <c r="G665">
        <f t="shared" si="52"/>
        <v>7.8262842331130038</v>
      </c>
      <c r="H665">
        <f t="shared" si="53"/>
        <v>7.6260585848146991E-3</v>
      </c>
    </row>
    <row r="666" spans="2:8" x14ac:dyDescent="0.2">
      <c r="B666" s="38">
        <v>33106</v>
      </c>
      <c r="C666">
        <v>6.8306E-3</v>
      </c>
      <c r="D666">
        <f t="shared" si="50"/>
        <v>2.2537724276767731E-3</v>
      </c>
      <c r="E666">
        <f t="shared" si="51"/>
        <v>5.0794901557560559E-6</v>
      </c>
      <c r="F666">
        <f t="shared" si="54"/>
        <v>5.0963202687912379E-5</v>
      </c>
      <c r="G666">
        <f t="shared" si="52"/>
        <v>7.9966947554168488</v>
      </c>
      <c r="H666">
        <f t="shared" si="53"/>
        <v>7.1388516364967536E-3</v>
      </c>
    </row>
    <row r="667" spans="2:8" x14ac:dyDescent="0.2">
      <c r="B667" s="38">
        <v>33107</v>
      </c>
      <c r="C667">
        <v>6.8587099999999996E-3</v>
      </c>
      <c r="D667">
        <f t="shared" si="50"/>
        <v>4.1153046584486855E-3</v>
      </c>
      <c r="E667">
        <f t="shared" si="51"/>
        <v>1.6935732431849454E-5</v>
      </c>
      <c r="F667">
        <f t="shared" si="54"/>
        <v>4.4072023011283492E-5</v>
      </c>
      <c r="G667">
        <f t="shared" si="52"/>
        <v>7.9996713108298918</v>
      </c>
      <c r="H667">
        <f t="shared" si="53"/>
        <v>6.638676299631086E-3</v>
      </c>
    </row>
    <row r="668" spans="2:8" x14ac:dyDescent="0.2">
      <c r="B668" s="38">
        <v>33108</v>
      </c>
      <c r="C668">
        <v>6.8352700000000001E-3</v>
      </c>
      <c r="D668">
        <f t="shared" si="50"/>
        <v>-3.417552280239225E-3</v>
      </c>
      <c r="E668">
        <f t="shared" si="51"/>
        <v>1.1679663588168326E-5</v>
      </c>
      <c r="F668">
        <f t="shared" si="54"/>
        <v>3.99964797777442E-5</v>
      </c>
      <c r="G668">
        <f t="shared" si="52"/>
        <v>8.1428334024460085</v>
      </c>
      <c r="H668">
        <f t="shared" si="53"/>
        <v>6.324277016208588E-3</v>
      </c>
    </row>
    <row r="669" spans="2:8" x14ac:dyDescent="0.2">
      <c r="B669" s="38">
        <v>33109</v>
      </c>
      <c r="C669">
        <v>6.83761E-3</v>
      </c>
      <c r="D669">
        <f t="shared" si="50"/>
        <v>3.4234199965765523E-4</v>
      </c>
      <c r="E669">
        <f t="shared" si="51"/>
        <v>1.1719804472960201E-7</v>
      </c>
      <c r="F669">
        <f t="shared" si="54"/>
        <v>3.5743635849832198E-5</v>
      </c>
      <c r="G669">
        <f t="shared" si="52"/>
        <v>8.3996218311082949</v>
      </c>
      <c r="H669">
        <f t="shared" si="53"/>
        <v>5.9785981508905742E-3</v>
      </c>
    </row>
    <row r="670" spans="2:8" x14ac:dyDescent="0.2">
      <c r="B670" s="38">
        <v>33113</v>
      </c>
      <c r="C670">
        <v>6.9734999999999997E-3</v>
      </c>
      <c r="D670">
        <f t="shared" si="50"/>
        <v>1.9873903308319663E-2</v>
      </c>
      <c r="E670">
        <f t="shared" si="51"/>
        <v>3.9497203270843925E-4</v>
      </c>
      <c r="F670">
        <f t="shared" si="54"/>
        <v>3.0392975002997968E-5</v>
      </c>
      <c r="G670">
        <f t="shared" si="52"/>
        <v>2.0656699214900032</v>
      </c>
      <c r="H670">
        <f t="shared" si="53"/>
        <v>5.5129824054678395E-3</v>
      </c>
    </row>
    <row r="671" spans="2:8" x14ac:dyDescent="0.2">
      <c r="B671" s="38">
        <v>33114</v>
      </c>
      <c r="C671">
        <v>6.9637900000000001E-3</v>
      </c>
      <c r="D671">
        <f t="shared" si="50"/>
        <v>-1.3924141392413537E-3</v>
      </c>
      <c r="E671">
        <f t="shared" si="51"/>
        <v>1.9388171351592401E-6</v>
      </c>
      <c r="F671">
        <f t="shared" si="54"/>
        <v>8.5148347973820987E-5</v>
      </c>
      <c r="G671">
        <f t="shared" si="52"/>
        <v>7.521853549113426</v>
      </c>
      <c r="H671">
        <f t="shared" si="53"/>
        <v>9.2275862485170519E-3</v>
      </c>
    </row>
    <row r="672" spans="2:8" x14ac:dyDescent="0.2">
      <c r="B672" s="38">
        <v>33115</v>
      </c>
      <c r="C672">
        <v>6.93241E-3</v>
      </c>
      <c r="D672">
        <f t="shared" si="50"/>
        <v>-4.5061669004952936E-3</v>
      </c>
      <c r="E672">
        <f t="shared" si="51"/>
        <v>2.030554013511936E-5</v>
      </c>
      <c r="F672">
        <f t="shared" si="54"/>
        <v>7.2651281015358315E-5</v>
      </c>
      <c r="G672">
        <f t="shared" si="52"/>
        <v>7.552215861289862</v>
      </c>
      <c r="H672">
        <f t="shared" si="53"/>
        <v>8.5235720807275584E-3</v>
      </c>
    </row>
    <row r="673" spans="2:8" x14ac:dyDescent="0.2">
      <c r="B673" s="38">
        <v>33116</v>
      </c>
      <c r="C673">
        <v>6.9637900000000001E-3</v>
      </c>
      <c r="D673">
        <f t="shared" si="50"/>
        <v>4.5265643549645971E-3</v>
      </c>
      <c r="E673">
        <f t="shared" si="51"/>
        <v>2.048978485963606E-5</v>
      </c>
      <c r="F673">
        <f t="shared" si="54"/>
        <v>6.4789582695738238E-5</v>
      </c>
      <c r="G673">
        <f t="shared" si="52"/>
        <v>7.6483630497594586</v>
      </c>
      <c r="H673">
        <f t="shared" si="53"/>
        <v>8.0491976429789714E-3</v>
      </c>
    </row>
    <row r="674" spans="2:8" x14ac:dyDescent="0.2">
      <c r="B674" s="38">
        <v>33119</v>
      </c>
      <c r="C674">
        <v>6.9696100000000002E-3</v>
      </c>
      <c r="D674">
        <f t="shared" si="50"/>
        <v>8.3575179607658055E-4</v>
      </c>
      <c r="E674">
        <f t="shared" si="51"/>
        <v>6.984810646452303E-7</v>
      </c>
      <c r="F674">
        <f t="shared" si="54"/>
        <v>5.8136287884143167E-5</v>
      </c>
      <c r="G674">
        <f t="shared" si="52"/>
        <v>7.9088361736920447</v>
      </c>
      <c r="H674">
        <f t="shared" si="53"/>
        <v>7.624715593656144E-3</v>
      </c>
    </row>
    <row r="675" spans="2:8" x14ac:dyDescent="0.2">
      <c r="B675" s="38">
        <v>33120</v>
      </c>
      <c r="C675">
        <v>6.9686399999999999E-3</v>
      </c>
      <c r="D675">
        <f t="shared" si="50"/>
        <v>-1.3917564971358668E-4</v>
      </c>
      <c r="E675">
        <f t="shared" si="51"/>
        <v>1.9369861473198979E-8</v>
      </c>
      <c r="F675">
        <f t="shared" si="54"/>
        <v>4.9509822736030653E-5</v>
      </c>
      <c r="G675">
        <f t="shared" si="52"/>
        <v>8.0752667862065284</v>
      </c>
      <c r="H675">
        <f t="shared" si="53"/>
        <v>7.0363216765601793E-3</v>
      </c>
    </row>
    <row r="676" spans="2:8" x14ac:dyDescent="0.2">
      <c r="B676" s="38">
        <v>33121</v>
      </c>
      <c r="C676">
        <v>7.0571599999999998E-3</v>
      </c>
      <c r="D676">
        <f t="shared" si="50"/>
        <v>1.2702622032419513E-2</v>
      </c>
      <c r="E676">
        <f t="shared" si="51"/>
        <v>1.6135660649850965E-4</v>
      </c>
      <c r="F676">
        <f t="shared" si="54"/>
        <v>4.2076954203492094E-5</v>
      </c>
      <c r="G676">
        <f t="shared" si="52"/>
        <v>6.3207344652070176</v>
      </c>
      <c r="H676">
        <f t="shared" si="53"/>
        <v>6.4866751270193958E-3</v>
      </c>
    </row>
    <row r="677" spans="2:8" x14ac:dyDescent="0.2">
      <c r="B677" s="38">
        <v>33122</v>
      </c>
      <c r="C677">
        <v>7.0947099999999997E-3</v>
      </c>
      <c r="D677">
        <f t="shared" si="50"/>
        <v>5.320837277318342E-3</v>
      </c>
      <c r="E677">
        <f t="shared" si="51"/>
        <v>2.8311309331700466E-5</v>
      </c>
      <c r="F677">
        <f t="shared" si="54"/>
        <v>5.9991317936695338E-5</v>
      </c>
      <c r="G677">
        <f t="shared" si="52"/>
        <v>7.6474719191838583</v>
      </c>
      <c r="H677">
        <f t="shared" si="53"/>
        <v>7.7454062473633579E-3</v>
      </c>
    </row>
    <row r="678" spans="2:8" x14ac:dyDescent="0.2">
      <c r="B678" s="38">
        <v>33123</v>
      </c>
      <c r="C678">
        <v>7.1377599999999999E-3</v>
      </c>
      <c r="D678">
        <f t="shared" si="50"/>
        <v>6.0679012954722895E-3</v>
      </c>
      <c r="E678">
        <f t="shared" si="51"/>
        <v>3.6819426131594293E-5</v>
      </c>
      <c r="F678">
        <f t="shared" si="54"/>
        <v>5.5233363111196626E-5</v>
      </c>
      <c r="G678">
        <f t="shared" si="52"/>
        <v>7.632758474647666</v>
      </c>
      <c r="H678">
        <f t="shared" si="53"/>
        <v>7.4319151711518226E-3</v>
      </c>
    </row>
    <row r="679" spans="2:8" x14ac:dyDescent="0.2">
      <c r="B679" s="38">
        <v>33126</v>
      </c>
      <c r="C679">
        <v>7.1890000000000001E-3</v>
      </c>
      <c r="D679">
        <f t="shared" si="50"/>
        <v>7.1787227365448184E-3</v>
      </c>
      <c r="E679">
        <f t="shared" si="51"/>
        <v>5.1534060128185523E-5</v>
      </c>
      <c r="F679">
        <f t="shared" si="54"/>
        <v>5.2467812084966335E-5</v>
      </c>
      <c r="G679">
        <f t="shared" si="52"/>
        <v>7.5263319444992387</v>
      </c>
      <c r="H679">
        <f t="shared" si="53"/>
        <v>7.2434668553784613E-3</v>
      </c>
    </row>
    <row r="680" spans="2:8" x14ac:dyDescent="0.2">
      <c r="B680" s="38">
        <v>33127</v>
      </c>
      <c r="C680">
        <v>7.15922E-3</v>
      </c>
      <c r="D680">
        <f t="shared" si="50"/>
        <v>-4.1424398386423816E-3</v>
      </c>
      <c r="E680">
        <f t="shared" si="51"/>
        <v>1.715980781677152E-5</v>
      </c>
      <c r="F680">
        <f t="shared" si="54"/>
        <v>5.2327573814075088E-5</v>
      </c>
      <c r="G680">
        <f t="shared" si="52"/>
        <v>7.8561447818834704</v>
      </c>
      <c r="H680">
        <f t="shared" si="53"/>
        <v>7.2337800501587751E-3</v>
      </c>
    </row>
    <row r="681" spans="2:8" x14ac:dyDescent="0.2">
      <c r="B681" s="38">
        <v>33128</v>
      </c>
      <c r="C681">
        <v>7.26744E-3</v>
      </c>
      <c r="D681">
        <f t="shared" si="50"/>
        <v>1.5116171873472252E-2</v>
      </c>
      <c r="E681">
        <f t="shared" si="51"/>
        <v>2.2849865210835361E-4</v>
      </c>
      <c r="F681">
        <f t="shared" si="54"/>
        <v>4.7045799935311114E-5</v>
      </c>
      <c r="G681">
        <f t="shared" si="52"/>
        <v>5.6980416364862894</v>
      </c>
      <c r="H681">
        <f t="shared" si="53"/>
        <v>6.8589940906310098E-3</v>
      </c>
    </row>
    <row r="682" spans="2:8" x14ac:dyDescent="0.2">
      <c r="B682" s="38">
        <v>33129</v>
      </c>
      <c r="C682">
        <v>7.2912899999999998E-3</v>
      </c>
      <c r="D682">
        <f t="shared" si="50"/>
        <v>3.2817608401307392E-3</v>
      </c>
      <c r="E682">
        <f t="shared" si="51"/>
        <v>1.0769954211815614E-5</v>
      </c>
      <c r="F682">
        <f t="shared" si="54"/>
        <v>7.429782768448006E-5</v>
      </c>
      <c r="G682">
        <f t="shared" si="52"/>
        <v>7.5970735195852486</v>
      </c>
      <c r="H682">
        <f t="shared" si="53"/>
        <v>8.6196187667715359E-3</v>
      </c>
    </row>
    <row r="683" spans="2:8" x14ac:dyDescent="0.2">
      <c r="B683" s="38">
        <v>33130</v>
      </c>
      <c r="C683">
        <v>7.3206399999999998E-3</v>
      </c>
      <c r="D683">
        <f t="shared" si="50"/>
        <v>4.0253507952639428E-3</v>
      </c>
      <c r="E683">
        <f t="shared" si="51"/>
        <v>1.6203449024932058E-5</v>
      </c>
      <c r="F683">
        <f t="shared" si="54"/>
        <v>6.4756708049326975E-5</v>
      </c>
      <c r="G683">
        <f t="shared" si="52"/>
        <v>7.6818859999487374</v>
      </c>
      <c r="H683">
        <f t="shared" si="53"/>
        <v>8.0471552768246607E-3</v>
      </c>
    </row>
    <row r="684" spans="2:8" x14ac:dyDescent="0.2">
      <c r="B684" s="38">
        <v>33133</v>
      </c>
      <c r="C684">
        <v>7.2966100000000002E-3</v>
      </c>
      <c r="D684">
        <f t="shared" si="50"/>
        <v>-3.2824998907198741E-3</v>
      </c>
      <c r="E684">
        <f t="shared" si="51"/>
        <v>1.0774805532575985E-5</v>
      </c>
      <c r="F684">
        <f t="shared" si="54"/>
        <v>5.7464594718512241E-5</v>
      </c>
      <c r="G684">
        <f t="shared" si="52"/>
        <v>7.832712789230948</v>
      </c>
      <c r="H684">
        <f t="shared" si="53"/>
        <v>7.5805405294419636E-3</v>
      </c>
    </row>
    <row r="685" spans="2:8" x14ac:dyDescent="0.2">
      <c r="B685" s="38">
        <v>33134</v>
      </c>
      <c r="C685">
        <v>7.2753699999999998E-3</v>
      </c>
      <c r="D685">
        <f t="shared" si="50"/>
        <v>-2.9109408341682634E-3</v>
      </c>
      <c r="E685">
        <f t="shared" si="51"/>
        <v>8.4735765400282245E-6</v>
      </c>
      <c r="F685">
        <f t="shared" si="54"/>
        <v>5.0452352060102179E-5</v>
      </c>
      <c r="G685">
        <f t="shared" si="52"/>
        <v>7.9726280934447464</v>
      </c>
      <c r="H685">
        <f t="shared" si="53"/>
        <v>7.1029819132602456E-3</v>
      </c>
    </row>
    <row r="686" spans="2:8" x14ac:dyDescent="0.2">
      <c r="B686" s="38">
        <v>33135</v>
      </c>
      <c r="C686">
        <v>7.2700799999999999E-3</v>
      </c>
      <c r="D686">
        <f t="shared" si="50"/>
        <v>-7.271107861180681E-4</v>
      </c>
      <c r="E686">
        <f t="shared" si="51"/>
        <v>5.2869009528923494E-7</v>
      </c>
      <c r="F686">
        <f t="shared" si="54"/>
        <v>4.4147646779095033E-5</v>
      </c>
      <c r="G686">
        <f t="shared" si="52"/>
        <v>8.1841061170639495</v>
      </c>
      <c r="H686">
        <f t="shared" si="53"/>
        <v>6.644369554675224E-3</v>
      </c>
    </row>
    <row r="687" spans="2:8" x14ac:dyDescent="0.2">
      <c r="B687" s="38">
        <v>33136</v>
      </c>
      <c r="C687">
        <v>7.30994E-3</v>
      </c>
      <c r="D687">
        <f t="shared" si="50"/>
        <v>5.4827457194418861E-3</v>
      </c>
      <c r="E687">
        <f t="shared" si="51"/>
        <v>3.0060500624058325E-5</v>
      </c>
      <c r="F687">
        <f t="shared" si="54"/>
        <v>3.7596606088903699E-5</v>
      </c>
      <c r="G687">
        <f t="shared" si="52"/>
        <v>7.9509429237490465</v>
      </c>
      <c r="H687">
        <f t="shared" si="53"/>
        <v>6.1316071375214264E-3</v>
      </c>
    </row>
    <row r="688" spans="2:8" x14ac:dyDescent="0.2">
      <c r="B688" s="38">
        <v>33137</v>
      </c>
      <c r="C688">
        <v>7.30994E-3</v>
      </c>
      <c r="D688">
        <f t="shared" si="50"/>
        <v>0</v>
      </c>
      <c r="E688">
        <f t="shared" si="51"/>
        <v>0</v>
      </c>
      <c r="F688">
        <f t="shared" si="54"/>
        <v>3.6464774030112054E-5</v>
      </c>
      <c r="G688">
        <f t="shared" si="52"/>
        <v>8.3812867920359988</v>
      </c>
      <c r="H688">
        <f t="shared" si="53"/>
        <v>6.038606961055841E-3</v>
      </c>
    </row>
    <row r="689" spans="2:8" x14ac:dyDescent="0.2">
      <c r="B689" s="38">
        <v>33140</v>
      </c>
      <c r="C689">
        <v>7.3475399999999996E-3</v>
      </c>
      <c r="D689">
        <f t="shared" si="50"/>
        <v>5.1436810698856092E-3</v>
      </c>
      <c r="E689">
        <f t="shared" si="51"/>
        <v>2.6457454948699567E-5</v>
      </c>
      <c r="F689">
        <f t="shared" si="54"/>
        <v>3.0988205203361894E-5</v>
      </c>
      <c r="G689">
        <f t="shared" si="52"/>
        <v>8.1171312683687749</v>
      </c>
      <c r="H689">
        <f t="shared" si="53"/>
        <v>5.5667050580538117E-3</v>
      </c>
    </row>
    <row r="690" spans="2:8" x14ac:dyDescent="0.2">
      <c r="B690" s="38">
        <v>33141</v>
      </c>
      <c r="C690">
        <v>7.28438E-3</v>
      </c>
      <c r="D690">
        <f t="shared" si="50"/>
        <v>-8.5960743323615259E-3</v>
      </c>
      <c r="E690">
        <f t="shared" si="51"/>
        <v>7.389249392748465E-5</v>
      </c>
      <c r="F690">
        <f t="shared" si="54"/>
        <v>3.0307741214033896E-5</v>
      </c>
      <c r="G690">
        <f t="shared" si="52"/>
        <v>7.3471936877680522</v>
      </c>
      <c r="H690">
        <f t="shared" si="53"/>
        <v>5.5052466987441989E-3</v>
      </c>
    </row>
    <row r="691" spans="2:8" x14ac:dyDescent="0.2">
      <c r="B691" s="38">
        <v>33142</v>
      </c>
      <c r="C691">
        <v>7.2875700000000002E-3</v>
      </c>
      <c r="D691">
        <f t="shared" si="50"/>
        <v>4.3792333733277744E-4</v>
      </c>
      <c r="E691">
        <f t="shared" si="51"/>
        <v>1.9177684938067759E-7</v>
      </c>
      <c r="F691">
        <f t="shared" si="54"/>
        <v>3.6853644880816202E-5</v>
      </c>
      <c r="G691">
        <f t="shared" si="52"/>
        <v>8.3680770956672266</v>
      </c>
      <c r="H691">
        <f t="shared" si="53"/>
        <v>6.0707202934096871E-3</v>
      </c>
    </row>
    <row r="692" spans="2:8" x14ac:dyDescent="0.2">
      <c r="B692" s="38">
        <v>33143</v>
      </c>
      <c r="C692">
        <v>7.2306599999999999E-3</v>
      </c>
      <c r="D692">
        <f t="shared" si="50"/>
        <v>-7.8091874246148298E-3</v>
      </c>
      <c r="E692">
        <f t="shared" si="51"/>
        <v>6.0983408232762396E-5</v>
      </c>
      <c r="F692">
        <f t="shared" si="54"/>
        <v>3.1347474914547226E-5</v>
      </c>
      <c r="G692">
        <f t="shared" si="52"/>
        <v>7.5597992856855303</v>
      </c>
      <c r="H692">
        <f t="shared" si="53"/>
        <v>5.5988815771140605E-3</v>
      </c>
    </row>
    <row r="693" spans="2:8" x14ac:dyDescent="0.2">
      <c r="B693" s="38">
        <v>33144</v>
      </c>
      <c r="C693">
        <v>7.23589E-3</v>
      </c>
      <c r="D693">
        <f t="shared" si="50"/>
        <v>7.2330879892017674E-4</v>
      </c>
      <c r="E693">
        <f t="shared" si="51"/>
        <v>5.2317561859534864E-7</v>
      </c>
      <c r="F693">
        <f t="shared" si="54"/>
        <v>3.5798434309720117E-5</v>
      </c>
      <c r="G693">
        <f t="shared" si="52"/>
        <v>8.3924220918450132</v>
      </c>
      <c r="H693">
        <f t="shared" si="53"/>
        <v>5.9831792810946353E-3</v>
      </c>
    </row>
    <row r="694" spans="2:8" x14ac:dyDescent="0.2">
      <c r="B694" s="38">
        <v>33147</v>
      </c>
      <c r="C694">
        <v>7.2992700000000001E-3</v>
      </c>
      <c r="D694">
        <f t="shared" si="50"/>
        <v>8.7591160175182359E-3</v>
      </c>
      <c r="E694">
        <f t="shared" si="51"/>
        <v>7.6722113408344525E-5</v>
      </c>
      <c r="F694">
        <f t="shared" si="54"/>
        <v>3.0500516326083904E-5</v>
      </c>
      <c r="G694">
        <f t="shared" si="52"/>
        <v>7.3021716068551505</v>
      </c>
      <c r="H694">
        <f t="shared" si="53"/>
        <v>5.5227272543630019E-3</v>
      </c>
    </row>
    <row r="695" spans="2:8" x14ac:dyDescent="0.2">
      <c r="B695" s="38">
        <v>33148</v>
      </c>
      <c r="C695">
        <v>7.30994E-3</v>
      </c>
      <c r="D695">
        <f t="shared" si="50"/>
        <v>1.4617900146178934E-3</v>
      </c>
      <c r="E695">
        <f t="shared" si="51"/>
        <v>2.1368300468365809E-6</v>
      </c>
      <c r="F695">
        <f t="shared" si="54"/>
        <v>3.7442442182919842E-5</v>
      </c>
      <c r="G695">
        <f t="shared" si="52"/>
        <v>8.326293748083053</v>
      </c>
      <c r="H695">
        <f t="shared" si="53"/>
        <v>6.1190229761719185E-3</v>
      </c>
    </row>
    <row r="696" spans="2:8" x14ac:dyDescent="0.2">
      <c r="B696" s="38">
        <v>33149</v>
      </c>
      <c r="C696">
        <v>7.3540200000000002E-3</v>
      </c>
      <c r="D696">
        <f t="shared" si="50"/>
        <v>6.0301452542702349E-3</v>
      </c>
      <c r="E696">
        <f t="shared" si="51"/>
        <v>3.6362651787597834E-5</v>
      </c>
      <c r="F696">
        <f t="shared" si="54"/>
        <v>3.2139965478302475E-5</v>
      </c>
      <c r="G696">
        <f t="shared" si="52"/>
        <v>7.9418410640166934</v>
      </c>
      <c r="H696">
        <f t="shared" si="53"/>
        <v>5.6692120685596578E-3</v>
      </c>
    </row>
    <row r="697" spans="2:8" x14ac:dyDescent="0.2">
      <c r="B697" s="38">
        <v>33150</v>
      </c>
      <c r="C697">
        <v>7.4654700000000001E-3</v>
      </c>
      <c r="D697">
        <f t="shared" si="50"/>
        <v>1.5154976461853506E-2</v>
      </c>
      <c r="E697">
        <f t="shared" si="51"/>
        <v>2.2967331155933379E-4</v>
      </c>
      <c r="F697">
        <f t="shared" si="54"/>
        <v>3.2774161982236233E-5</v>
      </c>
      <c r="G697">
        <f t="shared" si="52"/>
        <v>4.9841153165823231</v>
      </c>
      <c r="H697">
        <f t="shared" si="53"/>
        <v>5.724872224096904E-3</v>
      </c>
    </row>
    <row r="698" spans="2:8" x14ac:dyDescent="0.2">
      <c r="B698" s="38">
        <v>33151</v>
      </c>
      <c r="C698">
        <v>7.5643000000000004E-3</v>
      </c>
      <c r="D698">
        <f t="shared" si="50"/>
        <v>1.3238282385435916E-2</v>
      </c>
      <c r="E698">
        <f t="shared" si="51"/>
        <v>1.7525212051654285E-4</v>
      </c>
      <c r="F698">
        <f t="shared" si="54"/>
        <v>6.2346037121160139E-5</v>
      </c>
      <c r="G698">
        <f t="shared" si="52"/>
        <v>6.4394541498636881</v>
      </c>
      <c r="H698">
        <f t="shared" si="53"/>
        <v>7.8959506787441465E-3</v>
      </c>
    </row>
    <row r="699" spans="2:8" x14ac:dyDescent="0.2">
      <c r="B699" s="38">
        <v>33154</v>
      </c>
      <c r="C699">
        <v>7.65404E-3</v>
      </c>
      <c r="D699">
        <f t="shared" si="50"/>
        <v>1.1863622542733578E-2</v>
      </c>
      <c r="E699">
        <f t="shared" si="51"/>
        <v>1.4074553983645631E-4</v>
      </c>
      <c r="F699">
        <f t="shared" si="54"/>
        <v>7.9303167752574238E-5</v>
      </c>
      <c r="G699">
        <f t="shared" si="52"/>
        <v>6.716966276176449</v>
      </c>
      <c r="H699">
        <f t="shared" si="53"/>
        <v>8.9052326051919737E-3</v>
      </c>
    </row>
    <row r="700" spans="2:8" x14ac:dyDescent="0.2">
      <c r="B700" s="38">
        <v>33155</v>
      </c>
      <c r="C700">
        <v>7.6757800000000001E-3</v>
      </c>
      <c r="D700">
        <f t="shared" si="50"/>
        <v>2.8403300740524125E-3</v>
      </c>
      <c r="E700">
        <f t="shared" si="51"/>
        <v>8.0674749295665831E-6</v>
      </c>
      <c r="F700">
        <f t="shared" si="54"/>
        <v>8.8531070257010479E-5</v>
      </c>
      <c r="G700">
        <f t="shared" si="52"/>
        <v>7.4487169664763178</v>
      </c>
      <c r="H700">
        <f t="shared" si="53"/>
        <v>9.4090950817286613E-3</v>
      </c>
    </row>
    <row r="701" spans="2:8" x14ac:dyDescent="0.2">
      <c r="B701" s="38">
        <v>33156</v>
      </c>
      <c r="C701">
        <v>7.6982300000000004E-3</v>
      </c>
      <c r="D701">
        <f t="shared" si="50"/>
        <v>2.9247841913134882E-3</v>
      </c>
      <c r="E701">
        <f t="shared" si="51"/>
        <v>8.5543625657572951E-6</v>
      </c>
      <c r="F701">
        <f t="shared" si="54"/>
        <v>7.6446409661153639E-5</v>
      </c>
      <c r="G701">
        <f t="shared" si="52"/>
        <v>7.5850934625232176</v>
      </c>
      <c r="H701">
        <f t="shared" si="53"/>
        <v>8.7433637497906745E-3</v>
      </c>
    </row>
    <row r="702" spans="2:8" x14ac:dyDescent="0.2">
      <c r="B702" s="38">
        <v>33157</v>
      </c>
      <c r="C702">
        <v>7.6893500000000002E-3</v>
      </c>
      <c r="D702">
        <f t="shared" si="50"/>
        <v>-1.1535119111796052E-3</v>
      </c>
      <c r="E702">
        <f t="shared" si="51"/>
        <v>1.3305897292332254E-6</v>
      </c>
      <c r="F702">
        <f t="shared" si="54"/>
        <v>6.6249843835739181E-5</v>
      </c>
      <c r="G702">
        <f t="shared" si="52"/>
        <v>7.7741581735805809</v>
      </c>
      <c r="H702">
        <f t="shared" si="53"/>
        <v>8.1394007049499159E-3</v>
      </c>
    </row>
    <row r="703" spans="2:8" x14ac:dyDescent="0.2">
      <c r="B703" s="38">
        <v>33158</v>
      </c>
      <c r="C703">
        <v>7.7760499999999996E-3</v>
      </c>
      <c r="D703">
        <f t="shared" si="50"/>
        <v>1.1275335366448327E-2</v>
      </c>
      <c r="E703">
        <f t="shared" si="51"/>
        <v>1.2713318762588044E-4</v>
      </c>
      <c r="F703">
        <f t="shared" si="54"/>
        <v>5.6499755627267973E-5</v>
      </c>
      <c r="G703">
        <f t="shared" si="52"/>
        <v>6.8183198555636153</v>
      </c>
      <c r="H703">
        <f t="shared" si="53"/>
        <v>7.516631933736544E-3</v>
      </c>
    </row>
    <row r="704" spans="2:8" x14ac:dyDescent="0.2">
      <c r="B704" s="38">
        <v>33161</v>
      </c>
      <c r="C704">
        <v>7.8094499999999999E-3</v>
      </c>
      <c r="D704">
        <f t="shared" si="50"/>
        <v>4.2952398711428386E-3</v>
      </c>
      <c r="E704">
        <f t="shared" si="51"/>
        <v>1.8449085550655148E-5</v>
      </c>
      <c r="F704">
        <f t="shared" si="54"/>
        <v>6.7108044368905057E-5</v>
      </c>
      <c r="G704">
        <f t="shared" si="52"/>
        <v>7.6338714908175209</v>
      </c>
      <c r="H704">
        <f t="shared" si="53"/>
        <v>8.1919499735353032E-3</v>
      </c>
    </row>
    <row r="705" spans="2:8" x14ac:dyDescent="0.2">
      <c r="B705" s="38">
        <v>33162</v>
      </c>
      <c r="C705">
        <v>7.8216699999999993E-3</v>
      </c>
      <c r="D705">
        <f t="shared" si="50"/>
        <v>1.5647708865540364E-3</v>
      </c>
      <c r="E705">
        <f t="shared" si="51"/>
        <v>2.4485079274071052E-6</v>
      </c>
      <c r="F705">
        <f t="shared" si="54"/>
        <v>5.9800056205147656E-5</v>
      </c>
      <c r="G705">
        <f t="shared" si="52"/>
        <v>7.8661544356457096</v>
      </c>
      <c r="H705">
        <f t="shared" si="53"/>
        <v>7.7330496057601786E-3</v>
      </c>
    </row>
    <row r="706" spans="2:8" x14ac:dyDescent="0.2">
      <c r="B706" s="38">
        <v>33163</v>
      </c>
      <c r="C706">
        <v>7.9872199999999997E-3</v>
      </c>
      <c r="D706">
        <f t="shared" si="50"/>
        <v>2.116555671614891E-2</v>
      </c>
      <c r="E706">
        <f t="shared" si="51"/>
        <v>4.4798079110451621E-4</v>
      </c>
      <c r="F706">
        <f t="shared" si="54"/>
        <v>5.118654604862344E-5</v>
      </c>
      <c r="G706">
        <f t="shared" si="52"/>
        <v>3.6661944708989438</v>
      </c>
      <c r="H706">
        <f t="shared" si="53"/>
        <v>7.154477342798944E-3</v>
      </c>
    </row>
    <row r="707" spans="2:8" x14ac:dyDescent="0.2">
      <c r="B707" s="38">
        <v>33164</v>
      </c>
      <c r="C707">
        <v>8.0000000000000002E-3</v>
      </c>
      <c r="D707">
        <f t="shared" si="50"/>
        <v>1.600056089603195E-3</v>
      </c>
      <c r="E707">
        <f t="shared" si="51"/>
        <v>2.5601794898762675E-6</v>
      </c>
      <c r="F707">
        <f t="shared" si="54"/>
        <v>1.1078025123139726E-4</v>
      </c>
      <c r="G707">
        <f t="shared" si="52"/>
        <v>7.2585297549906151</v>
      </c>
      <c r="H707">
        <f t="shared" si="53"/>
        <v>1.0525219771168546E-2</v>
      </c>
    </row>
    <row r="708" spans="2:8" x14ac:dyDescent="0.2">
      <c r="B708" s="38">
        <v>33165</v>
      </c>
      <c r="C708">
        <v>7.9491300000000004E-3</v>
      </c>
      <c r="D708">
        <f t="shared" ref="D708:D771" si="55">(C708-C707)/C707</f>
        <v>-6.3587499999999669E-3</v>
      </c>
      <c r="E708">
        <f t="shared" ref="E708:E771" si="56">D708^2</f>
        <v>4.0433701562499579E-5</v>
      </c>
      <c r="F708">
        <f t="shared" si="54"/>
        <v>9.4526902977028324E-5</v>
      </c>
      <c r="G708">
        <f t="shared" si="52"/>
        <v>7.2148749683662965</v>
      </c>
      <c r="H708">
        <f t="shared" si="53"/>
        <v>9.7224946889688923E-3</v>
      </c>
    </row>
    <row r="709" spans="2:8" x14ac:dyDescent="0.2">
      <c r="B709" s="38">
        <v>33168</v>
      </c>
      <c r="C709">
        <v>7.9428099999999998E-3</v>
      </c>
      <c r="D709">
        <f t="shared" si="55"/>
        <v>-7.9505555953929936E-4</v>
      </c>
      <c r="E709">
        <f t="shared" si="56"/>
        <v>6.3211334275434834E-7</v>
      </c>
      <c r="F709">
        <f t="shared" si="54"/>
        <v>8.6402757181930549E-5</v>
      </c>
      <c r="G709">
        <f t="shared" ref="G709:G772" si="57">-LN(2*PI()*F709)-0.5*E709/F709</f>
        <v>7.5149559578318277</v>
      </c>
      <c r="H709">
        <f t="shared" ref="H709:H772" si="58">SQRT(F709)</f>
        <v>9.295308342488191E-3</v>
      </c>
    </row>
    <row r="710" spans="2:8" x14ac:dyDescent="0.2">
      <c r="B710" s="38">
        <v>33169</v>
      </c>
      <c r="C710">
        <v>7.8554599999999999E-3</v>
      </c>
      <c r="D710">
        <f t="shared" si="55"/>
        <v>-1.0997367430418193E-2</v>
      </c>
      <c r="E710">
        <f t="shared" si="56"/>
        <v>1.2094209039962285E-4</v>
      </c>
      <c r="F710">
        <f t="shared" ref="F710:F773" si="59">$K$1*F709+(1-$K$1)*E709</f>
        <v>7.3521041970641212E-5</v>
      </c>
      <c r="G710">
        <f t="shared" si="57"/>
        <v>6.8575620017775716</v>
      </c>
      <c r="H710">
        <f t="shared" si="58"/>
        <v>8.5744412045707808E-3</v>
      </c>
    </row>
    <row r="711" spans="2:8" x14ac:dyDescent="0.2">
      <c r="B711" s="38">
        <v>33170</v>
      </c>
      <c r="C711">
        <v>7.7984899999999999E-3</v>
      </c>
      <c r="D711">
        <f t="shared" si="55"/>
        <v>-7.2522805793677186E-3</v>
      </c>
      <c r="E711">
        <f t="shared" si="56"/>
        <v>5.259557360187417E-5</v>
      </c>
      <c r="F711">
        <f t="shared" si="59"/>
        <v>8.0643110938997091E-5</v>
      </c>
      <c r="G711">
        <f t="shared" si="57"/>
        <v>7.2614992626276296</v>
      </c>
      <c r="H711">
        <f t="shared" si="58"/>
        <v>8.9801509418827186E-3</v>
      </c>
    </row>
    <row r="712" spans="2:8" x14ac:dyDescent="0.2">
      <c r="B712" s="38">
        <v>33171</v>
      </c>
      <c r="C712">
        <v>7.8616399999999996E-3</v>
      </c>
      <c r="D712">
        <f t="shared" si="55"/>
        <v>8.0977214819791601E-3</v>
      </c>
      <c r="E712">
        <f t="shared" si="56"/>
        <v>6.5573093199706772E-5</v>
      </c>
      <c r="F712">
        <f t="shared" si="59"/>
        <v>7.6430709443769002E-5</v>
      </c>
      <c r="G712">
        <f t="shared" si="57"/>
        <v>7.2122780674102849</v>
      </c>
      <c r="H712">
        <f t="shared" si="58"/>
        <v>8.7424658674637671E-3</v>
      </c>
    </row>
    <row r="713" spans="2:8" x14ac:dyDescent="0.2">
      <c r="B713" s="38">
        <v>33172</v>
      </c>
      <c r="C713">
        <v>7.8339199999999994E-3</v>
      </c>
      <c r="D713">
        <f t="shared" si="55"/>
        <v>-3.5259818562030538E-3</v>
      </c>
      <c r="E713">
        <f t="shared" si="56"/>
        <v>1.2432548050273133E-5</v>
      </c>
      <c r="F713">
        <f t="shared" si="59"/>
        <v>7.4800026565933415E-5</v>
      </c>
      <c r="G713">
        <f t="shared" si="57"/>
        <v>7.5797100132149104</v>
      </c>
      <c r="H713">
        <f t="shared" si="58"/>
        <v>8.6487008600097514E-3</v>
      </c>
    </row>
    <row r="714" spans="2:8" x14ac:dyDescent="0.2">
      <c r="B714" s="38">
        <v>33175</v>
      </c>
      <c r="C714">
        <v>7.7942300000000001E-3</v>
      </c>
      <c r="D714">
        <f t="shared" si="55"/>
        <v>-5.0664290674399719E-3</v>
      </c>
      <c r="E714">
        <f t="shared" si="56"/>
        <v>2.5668703495400662E-5</v>
      </c>
      <c r="F714">
        <f t="shared" si="59"/>
        <v>6.5433184244085465E-5</v>
      </c>
      <c r="G714">
        <f t="shared" si="57"/>
        <v>7.600459571432193</v>
      </c>
      <c r="H714">
        <f t="shared" si="58"/>
        <v>8.0890780836931891E-3</v>
      </c>
    </row>
    <row r="715" spans="2:8" x14ac:dyDescent="0.2">
      <c r="B715" s="38">
        <v>33176</v>
      </c>
      <c r="C715">
        <v>7.7549400000000001E-3</v>
      </c>
      <c r="D715">
        <f t="shared" si="55"/>
        <v>-5.0409084669043617E-3</v>
      </c>
      <c r="E715">
        <f t="shared" si="56"/>
        <v>2.5410758171708082E-5</v>
      </c>
      <c r="F715">
        <f t="shared" si="59"/>
        <v>5.9461039304963661E-5</v>
      </c>
      <c r="G715">
        <f t="shared" si="57"/>
        <v>7.6786364969328238</v>
      </c>
      <c r="H715">
        <f t="shared" si="58"/>
        <v>7.7110984499592318E-3</v>
      </c>
    </row>
    <row r="716" spans="2:8" x14ac:dyDescent="0.2">
      <c r="B716" s="38">
        <v>33177</v>
      </c>
      <c r="C716">
        <v>7.6982300000000004E-3</v>
      </c>
      <c r="D716">
        <f t="shared" si="55"/>
        <v>-7.3127580613131429E-3</v>
      </c>
      <c r="E716">
        <f t="shared" si="56"/>
        <v>5.3476430463300355E-5</v>
      </c>
      <c r="F716">
        <f t="shared" si="59"/>
        <v>5.4347098161588544E-5</v>
      </c>
      <c r="G716">
        <f t="shared" si="57"/>
        <v>7.4902525212163544</v>
      </c>
      <c r="H716">
        <f t="shared" si="58"/>
        <v>7.3720484372790541E-3</v>
      </c>
    </row>
    <row r="717" spans="2:8" x14ac:dyDescent="0.2">
      <c r="B717" s="38">
        <v>33178</v>
      </c>
      <c r="C717">
        <v>7.6757800000000001E-3</v>
      </c>
      <c r="D717">
        <f t="shared" si="55"/>
        <v>-2.9162547754484143E-3</v>
      </c>
      <c r="E717">
        <f t="shared" si="56"/>
        <v>8.5045419153256818E-6</v>
      </c>
      <c r="F717">
        <f t="shared" si="59"/>
        <v>5.4216334384718141E-5</v>
      </c>
      <c r="G717">
        <f t="shared" si="57"/>
        <v>7.9062197094847431</v>
      </c>
      <c r="H717">
        <f t="shared" si="58"/>
        <v>7.363174205783681E-3</v>
      </c>
    </row>
    <row r="718" spans="2:8" x14ac:dyDescent="0.2">
      <c r="B718" s="38">
        <v>33179</v>
      </c>
      <c r="C718">
        <v>7.7790699999999999E-3</v>
      </c>
      <c r="D718">
        <f t="shared" si="55"/>
        <v>1.3456612878430571E-2</v>
      </c>
      <c r="E718">
        <f t="shared" si="56"/>
        <v>1.8108043015994349E-4</v>
      </c>
      <c r="F718">
        <f t="shared" si="59"/>
        <v>4.7350975025956802E-5</v>
      </c>
      <c r="G718">
        <f t="shared" si="57"/>
        <v>6.2079373004297622</v>
      </c>
      <c r="H718">
        <f t="shared" si="58"/>
        <v>6.8812044749416365E-3</v>
      </c>
    </row>
    <row r="719" spans="2:8" x14ac:dyDescent="0.2">
      <c r="B719" s="38">
        <v>33182</v>
      </c>
      <c r="C719">
        <v>7.8895500000000004E-3</v>
      </c>
      <c r="D719">
        <f t="shared" si="55"/>
        <v>1.4202211832519887E-2</v>
      </c>
      <c r="E719">
        <f t="shared" si="56"/>
        <v>2.0170282093576791E-4</v>
      </c>
      <c r="F719">
        <f t="shared" si="59"/>
        <v>6.7435524695736424E-5</v>
      </c>
      <c r="G719">
        <f t="shared" si="57"/>
        <v>6.270938061347044</v>
      </c>
      <c r="H719">
        <f t="shared" si="58"/>
        <v>8.2119135830655467E-3</v>
      </c>
    </row>
    <row r="720" spans="2:8" x14ac:dyDescent="0.2">
      <c r="B720" s="38">
        <v>33183</v>
      </c>
      <c r="C720">
        <v>7.8740200000000007E-3</v>
      </c>
      <c r="D720">
        <f t="shared" si="55"/>
        <v>-1.9684265896026654E-3</v>
      </c>
      <c r="E720">
        <f t="shared" si="56"/>
        <v>3.8747032386547798E-6</v>
      </c>
      <c r="F720">
        <f t="shared" si="59"/>
        <v>8.7600851606386295E-5</v>
      </c>
      <c r="G720">
        <f t="shared" si="57"/>
        <v>7.4827271010586154</v>
      </c>
      <c r="H720">
        <f t="shared" si="58"/>
        <v>9.3595326596142767E-3</v>
      </c>
    </row>
    <row r="721" spans="2:8" x14ac:dyDescent="0.2">
      <c r="B721" s="38">
        <v>33184</v>
      </c>
      <c r="C721">
        <v>7.7972700000000002E-3</v>
      </c>
      <c r="D721">
        <f t="shared" si="55"/>
        <v>-9.7472447364878954E-3</v>
      </c>
      <c r="E721">
        <f t="shared" si="56"/>
        <v>9.5008779952990982E-5</v>
      </c>
      <c r="F721">
        <f t="shared" si="59"/>
        <v>7.502619493208665E-5</v>
      </c>
      <c r="G721">
        <f t="shared" si="57"/>
        <v>7.0266254517372628</v>
      </c>
      <c r="H721">
        <f t="shared" si="58"/>
        <v>8.6617662709222686E-3</v>
      </c>
    </row>
    <row r="722" spans="2:8" x14ac:dyDescent="0.2">
      <c r="B722" s="38">
        <v>33185</v>
      </c>
      <c r="C722">
        <v>7.7159999999999998E-3</v>
      </c>
      <c r="D722">
        <f t="shared" si="55"/>
        <v>-1.0422878776802711E-2</v>
      </c>
      <c r="E722">
        <f t="shared" si="56"/>
        <v>1.0863640199592438E-4</v>
      </c>
      <c r="F722">
        <f t="shared" si="59"/>
        <v>7.8027337956118511E-5</v>
      </c>
      <c r="G722">
        <f t="shared" si="57"/>
        <v>6.9244310362491959</v>
      </c>
      <c r="H722">
        <f t="shared" si="58"/>
        <v>8.8333084377326312E-3</v>
      </c>
    </row>
    <row r="723" spans="2:8" x14ac:dyDescent="0.2">
      <c r="B723" s="38">
        <v>33186</v>
      </c>
      <c r="C723">
        <v>7.7142599999999997E-3</v>
      </c>
      <c r="D723">
        <f t="shared" si="55"/>
        <v>-2.255054432348464E-4</v>
      </c>
      <c r="E723">
        <f t="shared" si="56"/>
        <v>5.0852704928544533E-8</v>
      </c>
      <c r="F723">
        <f t="shared" si="59"/>
        <v>8.262444983724444E-5</v>
      </c>
      <c r="G723">
        <f t="shared" si="57"/>
        <v>7.5630201179557766</v>
      </c>
      <c r="H723">
        <f t="shared" si="58"/>
        <v>9.0897992187530981E-3</v>
      </c>
    </row>
    <row r="724" spans="2:8" x14ac:dyDescent="0.2">
      <c r="B724" s="38">
        <v>33189</v>
      </c>
      <c r="C724">
        <v>7.7669899999999997E-3</v>
      </c>
      <c r="D724">
        <f t="shared" si="55"/>
        <v>6.8353931550142162E-3</v>
      </c>
      <c r="E724">
        <f t="shared" si="56"/>
        <v>4.6722599583615204E-5</v>
      </c>
      <c r="F724">
        <f t="shared" si="59"/>
        <v>7.0222892443963151E-5</v>
      </c>
      <c r="G724">
        <f t="shared" si="57"/>
        <v>7.3932855680865943</v>
      </c>
      <c r="H724">
        <f t="shared" si="58"/>
        <v>8.3799100498730388E-3</v>
      </c>
    </row>
    <row r="725" spans="2:8" x14ac:dyDescent="0.2">
      <c r="B725" s="38">
        <v>33190</v>
      </c>
      <c r="C725">
        <v>7.7130699999999998E-3</v>
      </c>
      <c r="D725">
        <f t="shared" si="55"/>
        <v>-6.942200260332489E-3</v>
      </c>
      <c r="E725">
        <f t="shared" si="56"/>
        <v>4.8194144454560475E-5</v>
      </c>
      <c r="F725">
        <f t="shared" si="59"/>
        <v>6.6693432171092634E-5</v>
      </c>
      <c r="G725">
        <f t="shared" si="57"/>
        <v>7.4162159883488812</v>
      </c>
      <c r="H725">
        <f t="shared" si="58"/>
        <v>8.1666046905120027E-3</v>
      </c>
    </row>
    <row r="726" spans="2:8" x14ac:dyDescent="0.2">
      <c r="B726" s="38">
        <v>33191</v>
      </c>
      <c r="C726">
        <v>7.71903E-3</v>
      </c>
      <c r="D726">
        <f t="shared" si="55"/>
        <v>7.7271436665298854E-4</v>
      </c>
      <c r="E726">
        <f t="shared" si="56"/>
        <v>5.9708749243192922E-7</v>
      </c>
      <c r="F726">
        <f t="shared" si="59"/>
        <v>6.391506249459938E-5</v>
      </c>
      <c r="G726">
        <f t="shared" si="57"/>
        <v>7.815407493086223</v>
      </c>
      <c r="H726">
        <f t="shared" si="58"/>
        <v>7.9946896434195235E-3</v>
      </c>
    </row>
    <row r="727" spans="2:8" x14ac:dyDescent="0.2">
      <c r="B727" s="38">
        <v>33192</v>
      </c>
      <c r="C727">
        <v>7.7339499999999999E-3</v>
      </c>
      <c r="D727">
        <f t="shared" si="55"/>
        <v>1.9328853495840623E-3</v>
      </c>
      <c r="E727">
        <f t="shared" si="56"/>
        <v>3.7360457746367025E-6</v>
      </c>
      <c r="F727">
        <f t="shared" si="59"/>
        <v>5.4405467075648956E-5</v>
      </c>
      <c r="G727">
        <f t="shared" si="57"/>
        <v>7.9468336396212305</v>
      </c>
      <c r="H727">
        <f t="shared" si="58"/>
        <v>7.3760061737805612E-3</v>
      </c>
    </row>
    <row r="728" spans="2:8" x14ac:dyDescent="0.2">
      <c r="B728" s="38">
        <v>33193</v>
      </c>
      <c r="C728">
        <v>7.7339499999999999E-3</v>
      </c>
      <c r="D728">
        <f t="shared" si="55"/>
        <v>0</v>
      </c>
      <c r="E728">
        <f t="shared" si="56"/>
        <v>0</v>
      </c>
      <c r="F728">
        <f t="shared" si="59"/>
        <v>4.6795531718927882E-5</v>
      </c>
      <c r="G728">
        <f t="shared" si="57"/>
        <v>8.1318457692807442</v>
      </c>
      <c r="H728">
        <f t="shared" si="58"/>
        <v>6.8407259643204453E-3</v>
      </c>
    </row>
    <row r="729" spans="2:8" x14ac:dyDescent="0.2">
      <c r="B729" s="38">
        <v>33196</v>
      </c>
      <c r="C729">
        <v>7.7669899999999997E-3</v>
      </c>
      <c r="D729">
        <f t="shared" si="55"/>
        <v>4.2720731320993553E-3</v>
      </c>
      <c r="E729">
        <f t="shared" si="56"/>
        <v>1.8250608846005194E-5</v>
      </c>
      <c r="F729">
        <f t="shared" si="59"/>
        <v>3.9767407808672811E-5</v>
      </c>
      <c r="G729">
        <f t="shared" si="57"/>
        <v>8.0651188981300983</v>
      </c>
      <c r="H729">
        <f t="shared" si="58"/>
        <v>6.3061404843749568E-3</v>
      </c>
    </row>
    <row r="730" spans="2:8" x14ac:dyDescent="0.2">
      <c r="B730" s="38">
        <v>33197</v>
      </c>
      <c r="C730">
        <v>7.7609599999999999E-3</v>
      </c>
      <c r="D730">
        <f t="shared" si="55"/>
        <v>-7.7636252911356281E-4</v>
      </c>
      <c r="E730">
        <f t="shared" si="56"/>
        <v>6.0273877661160767E-7</v>
      </c>
      <c r="F730">
        <f t="shared" si="59"/>
        <v>3.6535844372873469E-5</v>
      </c>
      <c r="G730">
        <f t="shared" si="57"/>
        <v>8.3710910800976475</v>
      </c>
      <c r="H730">
        <f t="shared" si="58"/>
        <v>6.044488760257022E-3</v>
      </c>
    </row>
    <row r="731" spans="2:8" x14ac:dyDescent="0.2">
      <c r="B731" s="38">
        <v>33198</v>
      </c>
      <c r="C731">
        <v>7.8400599999999994E-3</v>
      </c>
      <c r="D731">
        <f t="shared" si="55"/>
        <v>1.0192038098379515E-2</v>
      </c>
      <c r="E731">
        <f t="shared" si="56"/>
        <v>1.0387764059881952E-4</v>
      </c>
      <c r="F731">
        <f t="shared" si="59"/>
        <v>3.1139125726151483E-5</v>
      </c>
      <c r="G731">
        <f t="shared" si="57"/>
        <v>6.8712082677562343</v>
      </c>
      <c r="H731">
        <f t="shared" si="58"/>
        <v>5.580244235349514E-3</v>
      </c>
    </row>
    <row r="732" spans="2:8" x14ac:dyDescent="0.2">
      <c r="B732" s="38">
        <v>33199</v>
      </c>
      <c r="C732">
        <v>7.8604E-3</v>
      </c>
      <c r="D732">
        <f t="shared" si="55"/>
        <v>2.5943679002457427E-3</v>
      </c>
      <c r="E732">
        <f t="shared" si="56"/>
        <v>6.7307448018255039E-6</v>
      </c>
      <c r="F732">
        <f t="shared" si="59"/>
        <v>4.2063572501189746E-5</v>
      </c>
      <c r="G732">
        <f t="shared" si="57"/>
        <v>8.1584445731597466</v>
      </c>
      <c r="H732">
        <f t="shared" si="58"/>
        <v>6.4856435687747861E-3</v>
      </c>
    </row>
    <row r="733" spans="2:8" x14ac:dyDescent="0.2">
      <c r="B733" s="38">
        <v>33200</v>
      </c>
      <c r="C733">
        <v>7.8616399999999996E-3</v>
      </c>
      <c r="D733">
        <f t="shared" si="55"/>
        <v>1.5775278611770074E-4</v>
      </c>
      <c r="E733">
        <f t="shared" si="56"/>
        <v>2.4885941527897035E-8</v>
      </c>
      <c r="F733">
        <f t="shared" si="59"/>
        <v>3.675700834753611E-5</v>
      </c>
      <c r="G733">
        <f t="shared" si="57"/>
        <v>8.3729660610616943</v>
      </c>
      <c r="H733">
        <f t="shared" si="58"/>
        <v>6.0627558376975818E-3</v>
      </c>
    </row>
    <row r="734" spans="2:8" x14ac:dyDescent="0.2">
      <c r="B734" s="38">
        <v>33203</v>
      </c>
      <c r="C734">
        <v>7.7639800000000002E-3</v>
      </c>
      <c r="D734">
        <f t="shared" si="55"/>
        <v>-1.2422344447214502E-2</v>
      </c>
      <c r="E734">
        <f t="shared" si="56"/>
        <v>1.5431464156524097E-4</v>
      </c>
      <c r="F734">
        <f t="shared" si="59"/>
        <v>3.1240287022374583E-5</v>
      </c>
      <c r="G734">
        <f t="shared" si="57"/>
        <v>6.066123061741397</v>
      </c>
      <c r="H734">
        <f t="shared" si="58"/>
        <v>5.5893011211040136E-3</v>
      </c>
    </row>
    <row r="735" spans="2:8" x14ac:dyDescent="0.2">
      <c r="B735" s="38">
        <v>33204</v>
      </c>
      <c r="C735">
        <v>7.8063999999999998E-3</v>
      </c>
      <c r="D735">
        <f t="shared" si="55"/>
        <v>5.4636925906557735E-3</v>
      </c>
      <c r="E735">
        <f t="shared" si="56"/>
        <v>2.9851936725186797E-5</v>
      </c>
      <c r="F735">
        <f t="shared" si="59"/>
        <v>4.9724569220455913E-5</v>
      </c>
      <c r="G735">
        <f t="shared" si="57"/>
        <v>7.770961425698145</v>
      </c>
      <c r="H735">
        <f t="shared" si="58"/>
        <v>7.0515650192319659E-3</v>
      </c>
    </row>
    <row r="736" spans="2:8" x14ac:dyDescent="0.2">
      <c r="B736" s="38">
        <v>33205</v>
      </c>
      <c r="C736">
        <v>7.7071300000000004E-3</v>
      </c>
      <c r="D736">
        <f t="shared" si="55"/>
        <v>-1.2716489034638168E-2</v>
      </c>
      <c r="E736">
        <f t="shared" si="56"/>
        <v>1.6170909336807277E-4</v>
      </c>
      <c r="F736">
        <f t="shared" si="59"/>
        <v>4.6739939738337644E-5</v>
      </c>
      <c r="G736">
        <f t="shared" si="57"/>
        <v>6.4031531738293967</v>
      </c>
      <c r="H736">
        <f t="shared" si="58"/>
        <v>6.8366614468128844E-3</v>
      </c>
    </row>
    <row r="737" spans="2:8" x14ac:dyDescent="0.2">
      <c r="B737" s="38">
        <v>33206</v>
      </c>
      <c r="C737">
        <v>7.5872500000000002E-3</v>
      </c>
      <c r="D737">
        <f t="shared" si="55"/>
        <v>-1.5554428172354709E-2</v>
      </c>
      <c r="E737">
        <f t="shared" si="56"/>
        <v>2.4194023576894186E-4</v>
      </c>
      <c r="F737">
        <f t="shared" si="59"/>
        <v>6.4006918611880448E-5</v>
      </c>
      <c r="G737">
        <f t="shared" si="57"/>
        <v>5.9286885290432503</v>
      </c>
      <c r="H737">
        <f t="shared" si="58"/>
        <v>8.0004324015568347E-3</v>
      </c>
    </row>
    <row r="738" spans="2:8" x14ac:dyDescent="0.2">
      <c r="B738" s="38">
        <v>33207</v>
      </c>
      <c r="C738">
        <v>7.5272899999999998E-3</v>
      </c>
      <c r="D738">
        <f t="shared" si="55"/>
        <v>-7.9027315562292515E-3</v>
      </c>
      <c r="E738">
        <f t="shared" si="56"/>
        <v>6.2453166049821604E-5</v>
      </c>
      <c r="F738">
        <f t="shared" si="59"/>
        <v>9.0730354692354E-5</v>
      </c>
      <c r="G738">
        <f t="shared" si="57"/>
        <v>7.1255724355107315</v>
      </c>
      <c r="H738">
        <f t="shared" si="58"/>
        <v>9.5252482745781485E-3</v>
      </c>
    </row>
    <row r="739" spans="2:8" x14ac:dyDescent="0.2">
      <c r="B739" s="38">
        <v>33210</v>
      </c>
      <c r="C739">
        <v>7.4432500000000002E-3</v>
      </c>
      <c r="D739">
        <f t="shared" si="55"/>
        <v>-1.1164708680016266E-2</v>
      </c>
      <c r="E739">
        <f t="shared" si="56"/>
        <v>1.2465071990963055E-4</v>
      </c>
      <c r="F739">
        <f t="shared" si="59"/>
        <v>8.6483462343591762E-5</v>
      </c>
      <c r="G739">
        <f t="shared" si="57"/>
        <v>6.7970181090537585</v>
      </c>
      <c r="H739">
        <f t="shared" si="58"/>
        <v>9.2996485064539818E-3</v>
      </c>
    </row>
    <row r="740" spans="2:8" x14ac:dyDescent="0.2">
      <c r="B740" s="38">
        <v>33211</v>
      </c>
      <c r="C740">
        <v>7.4749600000000001E-3</v>
      </c>
      <c r="D740">
        <f t="shared" si="55"/>
        <v>4.2602357840996734E-3</v>
      </c>
      <c r="E740">
        <f t="shared" si="56"/>
        <v>1.8149608936123359E-5</v>
      </c>
      <c r="F740">
        <f t="shared" si="59"/>
        <v>9.2215723643664601E-5</v>
      </c>
      <c r="G740">
        <f t="shared" si="57"/>
        <v>7.3550944083669041</v>
      </c>
      <c r="H740">
        <f t="shared" si="58"/>
        <v>9.6029018345323413E-3</v>
      </c>
    </row>
    <row r="741" spans="2:8" x14ac:dyDescent="0.2">
      <c r="B741" s="38">
        <v>33212</v>
      </c>
      <c r="C741">
        <v>7.4404800000000002E-3</v>
      </c>
      <c r="D741">
        <f t="shared" si="55"/>
        <v>-4.6127337136252135E-3</v>
      </c>
      <c r="E741">
        <f t="shared" si="56"/>
        <v>2.1277312312814654E-5</v>
      </c>
      <c r="F741">
        <f t="shared" si="59"/>
        <v>8.1091887401299294E-5</v>
      </c>
      <c r="G741">
        <f t="shared" si="57"/>
        <v>7.4508579599662754</v>
      </c>
      <c r="H741">
        <f t="shared" si="58"/>
        <v>9.0051034086954997E-3</v>
      </c>
    </row>
    <row r="742" spans="2:8" x14ac:dyDescent="0.2">
      <c r="B742" s="38">
        <v>33213</v>
      </c>
      <c r="C742">
        <v>7.5700200000000002E-3</v>
      </c>
      <c r="D742">
        <f t="shared" si="55"/>
        <v>1.7410167085994455E-2</v>
      </c>
      <c r="E742">
        <f t="shared" si="56"/>
        <v>3.0311391796224467E-4</v>
      </c>
      <c r="F742">
        <f t="shared" si="59"/>
        <v>7.2108460353475211E-5</v>
      </c>
      <c r="G742">
        <f t="shared" si="57"/>
        <v>5.5976704744752226</v>
      </c>
      <c r="H742">
        <f t="shared" si="58"/>
        <v>8.4916700567953772E-3</v>
      </c>
    </row>
    <row r="743" spans="2:8" x14ac:dyDescent="0.2">
      <c r="B743" s="38">
        <v>33214</v>
      </c>
      <c r="C743">
        <v>7.6452600000000001E-3</v>
      </c>
      <c r="D743">
        <f t="shared" si="55"/>
        <v>9.9392075582362873E-3</v>
      </c>
      <c r="E743">
        <f t="shared" si="56"/>
        <v>9.8787846885701338E-5</v>
      </c>
      <c r="F743">
        <f t="shared" si="59"/>
        <v>1.0680269119951383E-4</v>
      </c>
      <c r="G743">
        <f t="shared" si="57"/>
        <v>6.8441721007294616</v>
      </c>
      <c r="H743">
        <f t="shared" si="58"/>
        <v>1.0334538751173844E-2</v>
      </c>
    </row>
    <row r="744" spans="2:8" x14ac:dyDescent="0.2">
      <c r="B744" s="38">
        <v>33217</v>
      </c>
      <c r="C744">
        <v>7.5930099999999999E-3</v>
      </c>
      <c r="D744">
        <f t="shared" si="55"/>
        <v>-6.8342999453256279E-3</v>
      </c>
      <c r="E744">
        <f t="shared" si="56"/>
        <v>4.6707655742677882E-5</v>
      </c>
      <c r="F744">
        <f t="shared" si="59"/>
        <v>1.0559895834533422E-4</v>
      </c>
      <c r="G744">
        <f t="shared" si="57"/>
        <v>7.0968291299459931</v>
      </c>
      <c r="H744">
        <f t="shared" si="58"/>
        <v>1.0276135379866023E-2</v>
      </c>
    </row>
    <row r="745" spans="2:8" x14ac:dyDescent="0.2">
      <c r="B745" s="38">
        <v>33218</v>
      </c>
      <c r="C745">
        <v>7.5814999999999997E-3</v>
      </c>
      <c r="D745">
        <f t="shared" si="55"/>
        <v>-1.5158678837509981E-3</v>
      </c>
      <c r="E745">
        <f t="shared" si="56"/>
        <v>2.2978554409877296E-6</v>
      </c>
      <c r="F745">
        <f t="shared" si="59"/>
        <v>9.6754195678381053E-5</v>
      </c>
      <c r="G745">
        <f t="shared" si="57"/>
        <v>7.3935850874439932</v>
      </c>
      <c r="H745">
        <f t="shared" si="58"/>
        <v>9.8363710624590137E-3</v>
      </c>
    </row>
    <row r="746" spans="2:8" x14ac:dyDescent="0.2">
      <c r="B746" s="38">
        <v>33219</v>
      </c>
      <c r="C746">
        <v>7.5872500000000002E-3</v>
      </c>
      <c r="D746">
        <f t="shared" si="55"/>
        <v>7.5842511376383913E-4</v>
      </c>
      <c r="E746">
        <f t="shared" si="56"/>
        <v>5.7520865318769229E-7</v>
      </c>
      <c r="F746">
        <f t="shared" si="59"/>
        <v>8.2567993728909514E-5</v>
      </c>
      <c r="G746">
        <f t="shared" si="57"/>
        <v>7.56052812896358</v>
      </c>
      <c r="H746">
        <f t="shared" si="58"/>
        <v>9.086693222999747E-3</v>
      </c>
    </row>
    <row r="747" spans="2:8" x14ac:dyDescent="0.2">
      <c r="B747" s="38">
        <v>33220</v>
      </c>
      <c r="C747">
        <v>7.5999400000000003E-3</v>
      </c>
      <c r="D747">
        <f t="shared" si="55"/>
        <v>1.6725427526442513E-3</v>
      </c>
      <c r="E747">
        <f t="shared" si="56"/>
        <v>2.7973992594228093E-6</v>
      </c>
      <c r="F747">
        <f t="shared" si="59"/>
        <v>7.0253667294490531E-5</v>
      </c>
      <c r="G747">
        <f t="shared" si="57"/>
        <v>7.7056117055431308</v>
      </c>
      <c r="H747">
        <f t="shared" si="58"/>
        <v>8.3817460767128069E-3</v>
      </c>
    </row>
    <row r="748" spans="2:8" x14ac:dyDescent="0.2">
      <c r="B748" s="38">
        <v>33221</v>
      </c>
      <c r="C748">
        <v>7.5590264999999997E-3</v>
      </c>
      <c r="D748">
        <f t="shared" si="55"/>
        <v>-5.3833977636666428E-3</v>
      </c>
      <c r="E748">
        <f t="shared" si="56"/>
        <v>2.8980971481851009E-5</v>
      </c>
      <c r="F748">
        <f t="shared" si="59"/>
        <v>6.0122550222856241E-5</v>
      </c>
      <c r="G748">
        <f t="shared" si="57"/>
        <v>7.6402326887186964</v>
      </c>
      <c r="H748">
        <f t="shared" si="58"/>
        <v>7.7538732400559817E-3</v>
      </c>
    </row>
    <row r="749" spans="2:8" x14ac:dyDescent="0.2">
      <c r="B749" s="38">
        <v>33224</v>
      </c>
      <c r="C749">
        <v>7.5143257999000001E-3</v>
      </c>
      <c r="D749">
        <f t="shared" si="55"/>
        <v>-5.9135525057359729E-3</v>
      </c>
      <c r="E749">
        <f t="shared" si="56"/>
        <v>3.4970103238096205E-5</v>
      </c>
      <c r="F749">
        <f t="shared" si="59"/>
        <v>5.5445461062563137E-5</v>
      </c>
      <c r="G749">
        <f t="shared" si="57"/>
        <v>7.6468777673636836</v>
      </c>
      <c r="H749">
        <f t="shared" si="58"/>
        <v>7.4461708993658702E-3</v>
      </c>
    </row>
    <row r="750" spans="2:8" x14ac:dyDescent="0.2">
      <c r="B750" s="38">
        <v>33225</v>
      </c>
      <c r="C750">
        <v>7.5075100000000002E-3</v>
      </c>
      <c r="D750">
        <f t="shared" si="55"/>
        <v>-9.0704077538007906E-4</v>
      </c>
      <c r="E750">
        <f t="shared" si="56"/>
        <v>8.2272296820209504E-7</v>
      </c>
      <c r="F750">
        <f t="shared" si="59"/>
        <v>5.2370309512592431E-5</v>
      </c>
      <c r="G750">
        <f t="shared" si="57"/>
        <v>8.011438812505455</v>
      </c>
      <c r="H750">
        <f t="shared" si="58"/>
        <v>7.2367333454116181E-3</v>
      </c>
    </row>
    <row r="751" spans="2:8" x14ac:dyDescent="0.2">
      <c r="B751" s="38">
        <v>33226</v>
      </c>
      <c r="C751">
        <v>7.4626900000000001E-3</v>
      </c>
      <c r="D751">
        <f t="shared" si="55"/>
        <v>-5.9700220179527037E-3</v>
      </c>
      <c r="E751">
        <f t="shared" si="56"/>
        <v>3.5641162894840073E-5</v>
      </c>
      <c r="F751">
        <f t="shared" si="59"/>
        <v>4.4628484338244946E-5</v>
      </c>
      <c r="G751">
        <f t="shared" si="57"/>
        <v>7.7799515916233482</v>
      </c>
      <c r="H751">
        <f t="shared" si="58"/>
        <v>6.6804553990162186E-3</v>
      </c>
    </row>
    <row r="752" spans="2:8" x14ac:dyDescent="0.2">
      <c r="B752" s="38">
        <v>33227</v>
      </c>
      <c r="C752">
        <v>7.4365999999999998E-3</v>
      </c>
      <c r="D752">
        <f t="shared" si="55"/>
        <v>-3.496058391813182E-3</v>
      </c>
      <c r="E752">
        <f t="shared" si="56"/>
        <v>1.2222424278967373E-5</v>
      </c>
      <c r="F752">
        <f t="shared" si="59"/>
        <v>4.3278697159739756E-5</v>
      </c>
      <c r="G752">
        <f t="shared" si="57"/>
        <v>8.0687669501662338</v>
      </c>
      <c r="H752">
        <f t="shared" si="58"/>
        <v>6.5786546618392845E-3</v>
      </c>
    </row>
    <row r="753" spans="2:8" x14ac:dyDescent="0.2">
      <c r="B753" s="38">
        <v>33228</v>
      </c>
      <c r="C753">
        <v>7.3637700000000004E-3</v>
      </c>
      <c r="D753">
        <f t="shared" si="55"/>
        <v>-9.7934539977946131E-3</v>
      </c>
      <c r="E753">
        <f t="shared" si="56"/>
        <v>9.5911741206919284E-5</v>
      </c>
      <c r="F753">
        <f t="shared" si="59"/>
        <v>3.8614419909771512E-5</v>
      </c>
      <c r="G753">
        <f t="shared" si="57"/>
        <v>7.0820915906788384</v>
      </c>
      <c r="H753">
        <f t="shared" si="58"/>
        <v>6.2140502017421382E-3</v>
      </c>
    </row>
    <row r="754" spans="2:8" x14ac:dyDescent="0.2">
      <c r="B754" s="38">
        <v>33231</v>
      </c>
      <c r="C754">
        <v>7.3664799999999999E-3</v>
      </c>
      <c r="D754">
        <f t="shared" si="55"/>
        <v>3.68018012512547E-4</v>
      </c>
      <c r="E754">
        <f t="shared" si="56"/>
        <v>1.3543725753368521E-7</v>
      </c>
      <c r="F754">
        <f t="shared" si="59"/>
        <v>4.7219785828483146E-5</v>
      </c>
      <c r="G754">
        <f t="shared" si="57"/>
        <v>8.1213863799756858</v>
      </c>
      <c r="H754">
        <f t="shared" si="58"/>
        <v>6.8716654333926316E-3</v>
      </c>
    </row>
    <row r="755" spans="2:8" x14ac:dyDescent="0.2">
      <c r="B755" s="38">
        <v>33234</v>
      </c>
      <c r="C755">
        <v>7.3340699999999998E-3</v>
      </c>
      <c r="D755">
        <f t="shared" si="55"/>
        <v>-4.3996589958840695E-3</v>
      </c>
      <c r="E755">
        <f t="shared" si="56"/>
        <v>1.9356999280063619E-5</v>
      </c>
      <c r="F755">
        <f t="shared" si="59"/>
        <v>4.0148285113887661E-5</v>
      </c>
      <c r="G755">
        <f t="shared" si="57"/>
        <v>8.0439849459849828</v>
      </c>
      <c r="H755">
        <f t="shared" si="58"/>
        <v>6.3362674433681898E-3</v>
      </c>
    </row>
    <row r="756" spans="2:8" x14ac:dyDescent="0.2">
      <c r="B756" s="38">
        <v>33235</v>
      </c>
      <c r="C756">
        <v>7.3882499999999999E-3</v>
      </c>
      <c r="D756">
        <f t="shared" si="55"/>
        <v>7.3874397162830502E-3</v>
      </c>
      <c r="E756">
        <f t="shared" si="56"/>
        <v>5.4574265561716195E-5</v>
      </c>
      <c r="F756">
        <f t="shared" si="59"/>
        <v>3.7025684991052811E-5</v>
      </c>
      <c r="G756">
        <f t="shared" si="57"/>
        <v>7.6290431579530038</v>
      </c>
      <c r="H756">
        <f t="shared" si="58"/>
        <v>6.0848734572752465E-3</v>
      </c>
    </row>
    <row r="757" spans="2:8" x14ac:dyDescent="0.2">
      <c r="B757" s="38">
        <v>33238</v>
      </c>
      <c r="C757">
        <v>7.3828000000000001E-3</v>
      </c>
      <c r="D757">
        <f t="shared" si="55"/>
        <v>-7.3765776740090363E-4</v>
      </c>
      <c r="E757">
        <f t="shared" si="56"/>
        <v>5.4413898180688566E-7</v>
      </c>
      <c r="F757">
        <f t="shared" si="59"/>
        <v>3.9661269931950719E-5</v>
      </c>
      <c r="G757">
        <f t="shared" si="57"/>
        <v>8.2903985204802257</v>
      </c>
      <c r="H757">
        <f t="shared" si="58"/>
        <v>6.2977194230888628E-3</v>
      </c>
    </row>
    <row r="758" spans="2:8" x14ac:dyDescent="0.2">
      <c r="B758" s="38">
        <v>33240</v>
      </c>
      <c r="C758">
        <v>7.4167499999999997E-3</v>
      </c>
      <c r="D758">
        <f t="shared" si="55"/>
        <v>4.5985263043831076E-3</v>
      </c>
      <c r="E758">
        <f t="shared" si="56"/>
        <v>2.1146444172103361E-5</v>
      </c>
      <c r="F758">
        <f t="shared" si="59"/>
        <v>3.3786349117233601E-5</v>
      </c>
      <c r="G758">
        <f t="shared" si="57"/>
        <v>8.1446330321878815</v>
      </c>
      <c r="H758">
        <f t="shared" si="58"/>
        <v>5.8126026113294212E-3</v>
      </c>
    </row>
    <row r="759" spans="2:8" x14ac:dyDescent="0.2">
      <c r="B759" s="38">
        <v>33241</v>
      </c>
      <c r="C759">
        <v>7.5131499999999997E-3</v>
      </c>
      <c r="D759">
        <f t="shared" si="55"/>
        <v>1.2997606768463271E-2</v>
      </c>
      <c r="E759">
        <f t="shared" si="56"/>
        <v>1.6893778170760221E-4</v>
      </c>
      <c r="F759">
        <f t="shared" si="59"/>
        <v>3.1887987993744341E-5</v>
      </c>
      <c r="G759">
        <f t="shared" si="57"/>
        <v>5.8664790338040458</v>
      </c>
      <c r="H759">
        <f t="shared" si="58"/>
        <v>5.6469450142306449E-3</v>
      </c>
    </row>
    <row r="760" spans="2:8" x14ac:dyDescent="0.2">
      <c r="B760" s="38">
        <v>33242</v>
      </c>
      <c r="C760">
        <v>7.4129E-3</v>
      </c>
      <c r="D760">
        <f t="shared" si="55"/>
        <v>-1.3343271464033015E-2</v>
      </c>
      <c r="E760">
        <f t="shared" si="56"/>
        <v>1.7804289336287776E-4</v>
      </c>
      <c r="F760">
        <f t="shared" si="59"/>
        <v>5.2471212432377929E-5</v>
      </c>
      <c r="G760">
        <f t="shared" si="57"/>
        <v>6.3207919116636351</v>
      </c>
      <c r="H760">
        <f t="shared" si="58"/>
        <v>7.2437015698037927E-3</v>
      </c>
    </row>
    <row r="761" spans="2:8" x14ac:dyDescent="0.2">
      <c r="B761" s="38">
        <v>33245</v>
      </c>
      <c r="C761">
        <v>7.3233200000000004E-3</v>
      </c>
      <c r="D761">
        <f t="shared" si="55"/>
        <v>-1.2084339462288672E-2</v>
      </c>
      <c r="E761">
        <f t="shared" si="56"/>
        <v>1.4603126023982727E-4</v>
      </c>
      <c r="F761">
        <f t="shared" si="59"/>
        <v>7.1330562904115365E-5</v>
      </c>
      <c r="G761">
        <f t="shared" si="57"/>
        <v>6.6866852486645509</v>
      </c>
      <c r="H761">
        <f t="shared" si="58"/>
        <v>8.4457422944413454E-3</v>
      </c>
    </row>
    <row r="762" spans="2:8" x14ac:dyDescent="0.2">
      <c r="B762" s="38">
        <v>33246</v>
      </c>
      <c r="C762">
        <v>7.3217200000000003E-3</v>
      </c>
      <c r="D762">
        <f t="shared" si="55"/>
        <v>-2.1848014288601875E-4</v>
      </c>
      <c r="E762">
        <f t="shared" si="56"/>
        <v>4.7733572835495172E-8</v>
      </c>
      <c r="F762">
        <f t="shared" si="59"/>
        <v>8.2549705796031468E-5</v>
      </c>
      <c r="G762">
        <f t="shared" si="57"/>
        <v>7.5639437649563837</v>
      </c>
      <c r="H762">
        <f t="shared" si="58"/>
        <v>9.0856868642954815E-3</v>
      </c>
    </row>
    <row r="763" spans="2:8" x14ac:dyDescent="0.2">
      <c r="B763" s="38">
        <v>33247</v>
      </c>
      <c r="C763">
        <v>7.4626900000000001E-3</v>
      </c>
      <c r="D763">
        <f t="shared" si="55"/>
        <v>1.9253672634299019E-2</v>
      </c>
      <c r="E763">
        <f t="shared" si="56"/>
        <v>3.707039099087549E-4</v>
      </c>
      <c r="F763">
        <f t="shared" si="59"/>
        <v>7.0158905599385522E-5</v>
      </c>
      <c r="G763">
        <f t="shared" si="57"/>
        <v>5.0849829680515661</v>
      </c>
      <c r="H763">
        <f t="shared" si="58"/>
        <v>8.3760913079661166E-3</v>
      </c>
    </row>
    <row r="764" spans="2:8" x14ac:dyDescent="0.2">
      <c r="B764" s="38">
        <v>33248</v>
      </c>
      <c r="C764">
        <v>7.4156500000000002E-3</v>
      </c>
      <c r="D764">
        <f t="shared" si="55"/>
        <v>-6.3033571004557244E-3</v>
      </c>
      <c r="E764">
        <f t="shared" si="56"/>
        <v>3.9732310735865599E-5</v>
      </c>
      <c r="F764">
        <f t="shared" si="59"/>
        <v>1.1529713682157763E-4</v>
      </c>
      <c r="G764">
        <f t="shared" si="57"/>
        <v>7.0578169186511825</v>
      </c>
      <c r="H764">
        <f t="shared" si="58"/>
        <v>1.0737650433012691E-2</v>
      </c>
    </row>
    <row r="765" spans="2:8" x14ac:dyDescent="0.2">
      <c r="B765" s="38">
        <v>33249</v>
      </c>
      <c r="C765">
        <v>7.4571200000000002E-3</v>
      </c>
      <c r="D765">
        <f t="shared" si="55"/>
        <v>5.5922272491285389E-3</v>
      </c>
      <c r="E765">
        <f t="shared" si="56"/>
        <v>3.1273005605895743E-5</v>
      </c>
      <c r="F765">
        <f t="shared" si="59"/>
        <v>1.0394821222388047E-4</v>
      </c>
      <c r="G765">
        <f t="shared" si="57"/>
        <v>7.18331478134637</v>
      </c>
      <c r="H765">
        <f t="shared" si="58"/>
        <v>1.0195499606389109E-2</v>
      </c>
    </row>
    <row r="766" spans="2:8" x14ac:dyDescent="0.2">
      <c r="B766" s="38">
        <v>33252</v>
      </c>
      <c r="C766">
        <v>7.4046600000000004E-3</v>
      </c>
      <c r="D766">
        <f t="shared" si="55"/>
        <v>-7.0348874632565695E-3</v>
      </c>
      <c r="E766">
        <f t="shared" si="56"/>
        <v>4.9489641620684453E-5</v>
      </c>
      <c r="F766">
        <f t="shared" si="59"/>
        <v>9.3033273584386606E-5</v>
      </c>
      <c r="G766">
        <f t="shared" si="57"/>
        <v>7.1786981016661526</v>
      </c>
      <c r="H766">
        <f t="shared" si="58"/>
        <v>9.6453757616998311E-3</v>
      </c>
    </row>
    <row r="767" spans="2:8" x14ac:dyDescent="0.2">
      <c r="B767" s="38">
        <v>33253</v>
      </c>
      <c r="C767">
        <v>7.3610000000000004E-3</v>
      </c>
      <c r="D767">
        <f t="shared" si="55"/>
        <v>-5.8962869328233912E-3</v>
      </c>
      <c r="E767">
        <f t="shared" si="56"/>
        <v>3.4766199594183872E-5</v>
      </c>
      <c r="F767">
        <f t="shared" si="59"/>
        <v>8.6493545757773216E-5</v>
      </c>
      <c r="G767">
        <f t="shared" si="57"/>
        <v>7.316588008717364</v>
      </c>
      <c r="H767">
        <f t="shared" si="58"/>
        <v>9.3001906301845884E-3</v>
      </c>
    </row>
    <row r="768" spans="2:8" x14ac:dyDescent="0.2">
      <c r="B768" s="38">
        <v>33254</v>
      </c>
      <c r="C768">
        <v>7.30994E-3</v>
      </c>
      <c r="D768">
        <f t="shared" si="55"/>
        <v>-6.9365575329439393E-3</v>
      </c>
      <c r="E768">
        <f t="shared" si="56"/>
        <v>4.8115830407841309E-5</v>
      </c>
      <c r="F768">
        <f t="shared" si="59"/>
        <v>7.8724722858827158E-5</v>
      </c>
      <c r="G768">
        <f t="shared" si="57"/>
        <v>7.3060808191332933</v>
      </c>
      <c r="H768">
        <f t="shared" si="58"/>
        <v>8.8726953547852167E-3</v>
      </c>
    </row>
    <row r="769" spans="2:8" x14ac:dyDescent="0.2">
      <c r="B769" s="38">
        <v>33255</v>
      </c>
      <c r="C769">
        <v>7.5244500000000002E-3</v>
      </c>
      <c r="D769">
        <f t="shared" si="55"/>
        <v>2.9344974103754643E-2</v>
      </c>
      <c r="E769">
        <f t="shared" si="56"/>
        <v>8.6112750515003058E-4</v>
      </c>
      <c r="F769">
        <f t="shared" si="59"/>
        <v>7.4127636748270447E-5</v>
      </c>
      <c r="G769">
        <f t="shared" si="57"/>
        <v>1.8634344425374509</v>
      </c>
      <c r="H769">
        <f t="shared" si="58"/>
        <v>8.6097408061027274E-3</v>
      </c>
    </row>
    <row r="770" spans="2:8" x14ac:dyDescent="0.2">
      <c r="B770" s="38">
        <v>33256</v>
      </c>
      <c r="C770">
        <v>7.5443200000000002E-3</v>
      </c>
      <c r="D770">
        <f t="shared" si="55"/>
        <v>2.6407245712311142E-3</v>
      </c>
      <c r="E770">
        <f t="shared" si="56"/>
        <v>6.9734262611037517E-6</v>
      </c>
      <c r="F770">
        <f t="shared" si="59"/>
        <v>1.9232551567620169E-4</v>
      </c>
      <c r="G770">
        <f t="shared" si="57"/>
        <v>6.7003149329040639</v>
      </c>
      <c r="H770">
        <f t="shared" si="58"/>
        <v>1.3868147521432042E-2</v>
      </c>
    </row>
    <row r="771" spans="2:8" x14ac:dyDescent="0.2">
      <c r="B771" s="38">
        <v>33259</v>
      </c>
      <c r="C771">
        <v>7.57576E-3</v>
      </c>
      <c r="D771">
        <f t="shared" si="55"/>
        <v>4.1673736002714318E-3</v>
      </c>
      <c r="E771">
        <f t="shared" si="56"/>
        <v>1.7367002724239276E-5</v>
      </c>
      <c r="F771">
        <f t="shared" si="59"/>
        <v>1.6448786956805677E-4</v>
      </c>
      <c r="G771">
        <f t="shared" si="57"/>
        <v>6.822005530090105</v>
      </c>
      <c r="H771">
        <f t="shared" si="58"/>
        <v>1.2825282436190509E-2</v>
      </c>
    </row>
    <row r="772" spans="2:8" x14ac:dyDescent="0.2">
      <c r="B772" s="38">
        <v>33260</v>
      </c>
      <c r="C772">
        <v>7.5976300000000002E-3</v>
      </c>
      <c r="D772">
        <f t="shared" ref="D772:D835" si="60">(C772-C771)/C771</f>
        <v>2.8868390762115249E-3</v>
      </c>
      <c r="E772">
        <f t="shared" ref="E772:E835" si="61">D772^2</f>
        <v>8.3338398519418112E-6</v>
      </c>
      <c r="F772">
        <f t="shared" si="59"/>
        <v>1.4239209153153412E-4</v>
      </c>
      <c r="G772">
        <f t="shared" si="57"/>
        <v>6.9897853277669011</v>
      </c>
      <c r="H772">
        <f t="shared" si="58"/>
        <v>1.1932815741958563E-2</v>
      </c>
    </row>
    <row r="773" spans="2:8" x14ac:dyDescent="0.2">
      <c r="B773" s="38">
        <v>33261</v>
      </c>
      <c r="C773">
        <v>7.5643000000000004E-3</v>
      </c>
      <c r="D773">
        <f t="shared" si="60"/>
        <v>-4.3868943341541797E-3</v>
      </c>
      <c r="E773">
        <f t="shared" si="61"/>
        <v>1.9244841899034043E-5</v>
      </c>
      <c r="F773">
        <f t="shared" si="59"/>
        <v>1.2225816059010532E-4</v>
      </c>
      <c r="G773">
        <f t="shared" ref="G773:G836" si="62">-LN(2*PI()*F773)-0.5*E773/F773</f>
        <v>7.0927928561909646</v>
      </c>
      <c r="H773">
        <f t="shared" ref="H773:H836" si="63">SQRT(F773)</f>
        <v>1.1057041222230534E-2</v>
      </c>
    </row>
    <row r="774" spans="2:8" x14ac:dyDescent="0.2">
      <c r="B774" s="38">
        <v>33262</v>
      </c>
      <c r="C774">
        <v>7.5671599999999999E-3</v>
      </c>
      <c r="D774">
        <f t="shared" si="60"/>
        <v>3.7809182607769322E-4</v>
      </c>
      <c r="E774">
        <f t="shared" si="61"/>
        <v>1.4295342894676463E-7</v>
      </c>
      <c r="F774">
        <f t="shared" ref="F774:F837" si="64">$K$1*F773+(1-$K$1)*E773</f>
        <v>1.0678680378373306E-4</v>
      </c>
      <c r="G774">
        <f t="shared" si="62"/>
        <v>7.3061297924105171</v>
      </c>
      <c r="H774">
        <f t="shared" si="63"/>
        <v>1.0333770066327829E-2</v>
      </c>
    </row>
    <row r="775" spans="2:8" x14ac:dyDescent="0.2">
      <c r="B775" s="38">
        <v>33263</v>
      </c>
      <c r="C775">
        <v>7.5671599999999999E-3</v>
      </c>
      <c r="D775">
        <f t="shared" si="60"/>
        <v>0</v>
      </c>
      <c r="E775">
        <f t="shared" si="61"/>
        <v>0</v>
      </c>
      <c r="F775">
        <f t="shared" si="64"/>
        <v>9.0770184952218064E-5</v>
      </c>
      <c r="G775">
        <f t="shared" si="62"/>
        <v>7.4693026194265544</v>
      </c>
      <c r="H775">
        <f t="shared" si="63"/>
        <v>9.5273388179605567E-3</v>
      </c>
    </row>
    <row r="776" spans="2:8" x14ac:dyDescent="0.2">
      <c r="B776" s="38">
        <v>33266</v>
      </c>
      <c r="C776">
        <v>7.5700200000000002E-3</v>
      </c>
      <c r="D776">
        <f t="shared" si="60"/>
        <v>3.7794892667795612E-4</v>
      </c>
      <c r="E776">
        <f t="shared" si="61"/>
        <v>1.4284539117701906E-7</v>
      </c>
      <c r="F776">
        <f t="shared" si="64"/>
        <v>7.7137599024298741E-5</v>
      </c>
      <c r="G776">
        <f t="shared" si="62"/>
        <v>7.6311167513025149</v>
      </c>
      <c r="H776">
        <f t="shared" si="63"/>
        <v>8.7828013198693461E-3</v>
      </c>
    </row>
    <row r="777" spans="2:8" x14ac:dyDescent="0.2">
      <c r="B777" s="38">
        <v>33267</v>
      </c>
      <c r="C777">
        <v>7.6074599999999999E-3</v>
      </c>
      <c r="D777">
        <f t="shared" si="60"/>
        <v>4.9458257706055855E-3</v>
      </c>
      <c r="E777">
        <f t="shared" si="61"/>
        <v>2.4461192553186332E-5</v>
      </c>
      <c r="F777">
        <f t="shared" si="64"/>
        <v>6.5573916572235364E-5</v>
      </c>
      <c r="G777">
        <f t="shared" si="62"/>
        <v>7.6079393101911075</v>
      </c>
      <c r="H777">
        <f t="shared" si="63"/>
        <v>8.0977723215854471E-3</v>
      </c>
    </row>
    <row r="778" spans="2:8" x14ac:dyDescent="0.2">
      <c r="B778" s="38">
        <v>33268</v>
      </c>
      <c r="C778">
        <v>7.6045599999999998E-3</v>
      </c>
      <c r="D778">
        <f t="shared" si="60"/>
        <v>-3.8120476479667651E-4</v>
      </c>
      <c r="E778">
        <f t="shared" si="61"/>
        <v>1.4531707270368946E-7</v>
      </c>
      <c r="F778">
        <f t="shared" si="64"/>
        <v>5.9399281771000194E-5</v>
      </c>
      <c r="G778">
        <f t="shared" si="62"/>
        <v>7.8921281341835741</v>
      </c>
      <c r="H778">
        <f t="shared" si="63"/>
        <v>7.7070929520150593E-3</v>
      </c>
    </row>
    <row r="779" spans="2:8" x14ac:dyDescent="0.2">
      <c r="B779" s="38">
        <v>33269</v>
      </c>
      <c r="C779">
        <v>7.6144100000000003E-3</v>
      </c>
      <c r="D779">
        <f t="shared" si="60"/>
        <v>1.2952754662992315E-3</v>
      </c>
      <c r="E779">
        <f t="shared" si="61"/>
        <v>1.6777385335966915E-6</v>
      </c>
      <c r="F779">
        <f t="shared" si="64"/>
        <v>5.0500051635635283E-5</v>
      </c>
      <c r="G779">
        <f t="shared" si="62"/>
        <v>8.0390478771612486</v>
      </c>
      <c r="H779">
        <f t="shared" si="63"/>
        <v>7.1063388348456399E-3</v>
      </c>
    </row>
    <row r="780" spans="2:8" x14ac:dyDescent="0.2">
      <c r="B780" s="38">
        <v>33270</v>
      </c>
      <c r="C780">
        <v>7.6132500000000002E-3</v>
      </c>
      <c r="D780">
        <f t="shared" si="60"/>
        <v>-1.5234272911493469E-4</v>
      </c>
      <c r="E780">
        <f t="shared" si="61"/>
        <v>2.3208307114186368E-8</v>
      </c>
      <c r="F780">
        <f t="shared" si="64"/>
        <v>4.3167529630599328E-5</v>
      </c>
      <c r="G780">
        <f t="shared" si="62"/>
        <v>8.2122760911247248</v>
      </c>
      <c r="H780">
        <f t="shared" si="63"/>
        <v>6.5702001210464914E-3</v>
      </c>
    </row>
    <row r="781" spans="2:8" x14ac:dyDescent="0.2">
      <c r="B781" s="38">
        <v>33273</v>
      </c>
      <c r="C781">
        <v>7.63359E-3</v>
      </c>
      <c r="D781">
        <f t="shared" si="60"/>
        <v>2.6716579647325083E-3</v>
      </c>
      <c r="E781">
        <f t="shared" si="61"/>
        <v>7.1377562805186487E-6</v>
      </c>
      <c r="F781">
        <f t="shared" si="64"/>
        <v>3.6687773441341934E-5</v>
      </c>
      <c r="G781">
        <f t="shared" si="62"/>
        <v>8.2779128970394069</v>
      </c>
      <c r="H781">
        <f t="shared" si="63"/>
        <v>6.0570432920148366E-3</v>
      </c>
    </row>
    <row r="782" spans="2:8" x14ac:dyDescent="0.2">
      <c r="B782" s="38">
        <v>33274</v>
      </c>
      <c r="C782">
        <v>7.71129E-3</v>
      </c>
      <c r="D782">
        <f t="shared" si="60"/>
        <v>1.0178697048177855E-2</v>
      </c>
      <c r="E782">
        <f t="shared" si="61"/>
        <v>1.0360587359858457E-4</v>
      </c>
      <c r="F782">
        <f t="shared" si="64"/>
        <v>3.2249717615759197E-5</v>
      </c>
      <c r="G782">
        <f t="shared" si="62"/>
        <v>6.8978175255377305</v>
      </c>
      <c r="H782">
        <f t="shared" si="63"/>
        <v>5.6788834831997736E-3</v>
      </c>
    </row>
    <row r="783" spans="2:8" x14ac:dyDescent="0.2">
      <c r="B783" s="38">
        <v>33275</v>
      </c>
      <c r="C783">
        <v>7.7942300000000001E-3</v>
      </c>
      <c r="D783">
        <f t="shared" si="60"/>
        <v>1.0755658262106612E-2</v>
      </c>
      <c r="E783">
        <f t="shared" si="61"/>
        <v>1.1568418465122222E-4</v>
      </c>
      <c r="F783">
        <f t="shared" si="64"/>
        <v>4.2966550774510087E-5</v>
      </c>
      <c r="G783">
        <f t="shared" si="62"/>
        <v>6.8709994261647882</v>
      </c>
      <c r="H783">
        <f t="shared" si="63"/>
        <v>6.5548875485785477E-3</v>
      </c>
    </row>
    <row r="784" spans="2:8" x14ac:dyDescent="0.2">
      <c r="B784" s="38">
        <v>33276</v>
      </c>
      <c r="C784">
        <v>7.8339199999999994E-3</v>
      </c>
      <c r="D784">
        <f t="shared" si="60"/>
        <v>5.0922284818384041E-3</v>
      </c>
      <c r="E784">
        <f t="shared" si="61"/>
        <v>2.5930790911246259E-5</v>
      </c>
      <c r="F784">
        <f t="shared" si="64"/>
        <v>5.3887861476048227E-5</v>
      </c>
      <c r="G784">
        <f t="shared" si="62"/>
        <v>7.7501286891855425</v>
      </c>
      <c r="H784">
        <f t="shared" si="63"/>
        <v>7.3408352028940293E-3</v>
      </c>
    </row>
    <row r="785" spans="2:8" x14ac:dyDescent="0.2">
      <c r="B785" s="38">
        <v>33277</v>
      </c>
      <c r="C785">
        <v>7.8216699999999993E-3</v>
      </c>
      <c r="D785">
        <f t="shared" si="60"/>
        <v>-1.5637126751358336E-3</v>
      </c>
      <c r="E785">
        <f t="shared" si="61"/>
        <v>2.4451973303804649E-6</v>
      </c>
      <c r="F785">
        <f t="shared" si="64"/>
        <v>4.9689046997833886E-5</v>
      </c>
      <c r="G785">
        <f t="shared" si="62"/>
        <v>8.0472439718433559</v>
      </c>
      <c r="H785">
        <f t="shared" si="63"/>
        <v>7.0490458217998472E-3</v>
      </c>
    </row>
    <row r="786" spans="2:8" x14ac:dyDescent="0.2">
      <c r="B786" s="38">
        <v>33280</v>
      </c>
      <c r="C786">
        <v>7.8462099999999993E-3</v>
      </c>
      <c r="D786">
        <f t="shared" si="60"/>
        <v>3.1374374014756417E-3</v>
      </c>
      <c r="E786">
        <f t="shared" si="61"/>
        <v>9.8435134481782263E-6</v>
      </c>
      <c r="F786">
        <f t="shared" si="64"/>
        <v>4.2593591144171188E-5</v>
      </c>
      <c r="G786">
        <f t="shared" si="62"/>
        <v>8.110378112938248</v>
      </c>
      <c r="H786">
        <f t="shared" si="63"/>
        <v>6.5263765708217592E-3</v>
      </c>
    </row>
    <row r="787" spans="2:8" x14ac:dyDescent="0.2">
      <c r="B787" s="38">
        <v>33281</v>
      </c>
      <c r="C787">
        <v>7.8033599999999996E-3</v>
      </c>
      <c r="D787">
        <f t="shared" si="60"/>
        <v>-5.461235424491527E-3</v>
      </c>
      <c r="E787">
        <f t="shared" si="61"/>
        <v>2.9825092361721149E-5</v>
      </c>
      <c r="F787">
        <f t="shared" si="64"/>
        <v>3.767492485995373E-5</v>
      </c>
      <c r="G787">
        <f t="shared" si="62"/>
        <v>7.9528172173068148</v>
      </c>
      <c r="H787">
        <f t="shared" si="63"/>
        <v>6.1379902948728851E-3</v>
      </c>
    </row>
    <row r="788" spans="2:8" x14ac:dyDescent="0.2">
      <c r="B788" s="38">
        <v>33282</v>
      </c>
      <c r="C788">
        <v>7.7489300000000002E-3</v>
      </c>
      <c r="D788">
        <f t="shared" si="60"/>
        <v>-6.9752004264828759E-3</v>
      </c>
      <c r="E788">
        <f t="shared" si="61"/>
        <v>4.8653420989606894E-5</v>
      </c>
      <c r="F788">
        <f t="shared" si="64"/>
        <v>3.6495974788316643E-5</v>
      </c>
      <c r="G788">
        <f t="shared" si="62"/>
        <v>7.7138727898396464</v>
      </c>
      <c r="H788">
        <f t="shared" si="63"/>
        <v>6.0411898487232338E-3</v>
      </c>
    </row>
    <row r="789" spans="2:8" x14ac:dyDescent="0.2">
      <c r="B789" s="38">
        <v>33283</v>
      </c>
      <c r="C789">
        <v>7.7041599999999998E-3</v>
      </c>
      <c r="D789">
        <f t="shared" si="60"/>
        <v>-5.7775718712132383E-3</v>
      </c>
      <c r="E789">
        <f t="shared" si="61"/>
        <v>3.3380336727034442E-5</v>
      </c>
      <c r="F789">
        <f t="shared" si="64"/>
        <v>3.8321876433117637E-5</v>
      </c>
      <c r="G789">
        <f t="shared" si="62"/>
        <v>7.8960867076709915</v>
      </c>
      <c r="H789">
        <f t="shared" si="63"/>
        <v>6.1904665763670543E-3</v>
      </c>
    </row>
    <row r="790" spans="2:8" x14ac:dyDescent="0.2">
      <c r="B790" s="38">
        <v>33284</v>
      </c>
      <c r="C790">
        <v>7.6716500000000003E-3</v>
      </c>
      <c r="D790">
        <f t="shared" si="60"/>
        <v>-4.2197981350334734E-3</v>
      </c>
      <c r="E790">
        <f t="shared" si="61"/>
        <v>1.7806696300431981E-5</v>
      </c>
      <c r="F790">
        <f t="shared" si="64"/>
        <v>3.7579716827572425E-5</v>
      </c>
      <c r="G790">
        <f t="shared" si="62"/>
        <v>8.1142500535663089</v>
      </c>
      <c r="H790">
        <f t="shared" si="63"/>
        <v>6.1302297532451772E-3</v>
      </c>
    </row>
    <row r="791" spans="2:8" x14ac:dyDescent="0.2">
      <c r="B791" s="38">
        <v>33287</v>
      </c>
      <c r="C791">
        <v>7.6846199999999996E-3</v>
      </c>
      <c r="D791">
        <f t="shared" si="60"/>
        <v>1.6906402142953993E-3</v>
      </c>
      <c r="E791">
        <f t="shared" si="61"/>
        <v>2.8582643341927938E-6</v>
      </c>
      <c r="F791">
        <f t="shared" si="64"/>
        <v>3.4610047860469937E-5</v>
      </c>
      <c r="G791">
        <f t="shared" si="62"/>
        <v>8.3921970445040568</v>
      </c>
      <c r="H791">
        <f t="shared" si="63"/>
        <v>5.8830304997059069E-3</v>
      </c>
    </row>
    <row r="792" spans="2:8" x14ac:dyDescent="0.2">
      <c r="B792" s="38">
        <v>33288</v>
      </c>
      <c r="C792">
        <v>7.6074599999999999E-3</v>
      </c>
      <c r="D792">
        <f t="shared" si="60"/>
        <v>-1.0040834810309389E-2</v>
      </c>
      <c r="E792">
        <f t="shared" si="61"/>
        <v>1.0081836368792079E-4</v>
      </c>
      <c r="F792">
        <f t="shared" si="64"/>
        <v>2.9841313308320176E-5</v>
      </c>
      <c r="G792">
        <f t="shared" si="62"/>
        <v>6.892498306413847</v>
      </c>
      <c r="H792">
        <f t="shared" si="63"/>
        <v>5.4627203212612102E-3</v>
      </c>
    </row>
    <row r="793" spans="2:8" x14ac:dyDescent="0.2">
      <c r="B793" s="38">
        <v>33289</v>
      </c>
      <c r="C793">
        <v>7.5912899999999997E-3</v>
      </c>
      <c r="D793">
        <f t="shared" si="60"/>
        <v>-2.1255451885386512E-3</v>
      </c>
      <c r="E793">
        <f t="shared" si="61"/>
        <v>4.51794234851981E-6</v>
      </c>
      <c r="F793">
        <f t="shared" si="64"/>
        <v>4.0501209382339575E-5</v>
      </c>
      <c r="G793">
        <f t="shared" si="62"/>
        <v>8.2205262560903698</v>
      </c>
      <c r="H793">
        <f t="shared" si="63"/>
        <v>6.3640560480199716E-3</v>
      </c>
    </row>
    <row r="794" spans="2:8" x14ac:dyDescent="0.2">
      <c r="B794" s="38">
        <v>33290</v>
      </c>
      <c r="C794">
        <v>7.6144100000000003E-3</v>
      </c>
      <c r="D794">
        <f t="shared" si="60"/>
        <v>3.0455956760972913E-3</v>
      </c>
      <c r="E794">
        <f t="shared" si="61"/>
        <v>9.2756530222625176E-6</v>
      </c>
      <c r="F794">
        <f t="shared" si="64"/>
        <v>3.5096957093286288E-5</v>
      </c>
      <c r="G794">
        <f t="shared" si="62"/>
        <v>8.2873757920762596</v>
      </c>
      <c r="H794">
        <f t="shared" si="63"/>
        <v>5.9242684859218096E-3</v>
      </c>
    </row>
    <row r="795" spans="2:8" x14ac:dyDescent="0.2">
      <c r="B795" s="38">
        <v>33291</v>
      </c>
      <c r="C795">
        <v>7.5671599999999999E-3</v>
      </c>
      <c r="D795">
        <f t="shared" si="60"/>
        <v>-6.2053396126555329E-3</v>
      </c>
      <c r="E795">
        <f t="shared" si="61"/>
        <v>3.8506239708391917E-5</v>
      </c>
      <c r="F795">
        <f t="shared" si="64"/>
        <v>3.1218908957717706E-5</v>
      </c>
      <c r="G795">
        <f t="shared" si="62"/>
        <v>7.919896112237752</v>
      </c>
      <c r="H795">
        <f t="shared" si="63"/>
        <v>5.5873883843632803E-3</v>
      </c>
    </row>
    <row r="796" spans="2:8" x14ac:dyDescent="0.2">
      <c r="B796" s="38">
        <v>33294</v>
      </c>
      <c r="C796">
        <v>7.5075100000000002E-3</v>
      </c>
      <c r="D796">
        <f t="shared" si="60"/>
        <v>-7.8827459707472326E-3</v>
      </c>
      <c r="E796">
        <f t="shared" si="61"/>
        <v>6.2137684039331734E-5</v>
      </c>
      <c r="F796">
        <f t="shared" si="64"/>
        <v>3.2313378057852636E-5</v>
      </c>
      <c r="G796">
        <f t="shared" si="62"/>
        <v>7.5406667411969535</v>
      </c>
      <c r="H796">
        <f t="shared" si="63"/>
        <v>5.6844857338067649E-3</v>
      </c>
    </row>
    <row r="797" spans="2:8" x14ac:dyDescent="0.2">
      <c r="B797" s="38">
        <v>33295</v>
      </c>
      <c r="C797">
        <v>7.5357999999999996E-3</v>
      </c>
      <c r="D797">
        <f t="shared" si="60"/>
        <v>3.7682267489486383E-3</v>
      </c>
      <c r="E797">
        <f t="shared" si="61"/>
        <v>1.4199532831492023E-5</v>
      </c>
      <c r="F797">
        <f t="shared" si="64"/>
        <v>3.6792628752858924E-5</v>
      </c>
      <c r="G797">
        <f t="shared" si="62"/>
        <v>8.1793688844684134</v>
      </c>
      <c r="H797">
        <f t="shared" si="63"/>
        <v>6.0656927677602435E-3</v>
      </c>
    </row>
    <row r="798" spans="2:8" x14ac:dyDescent="0.2">
      <c r="B798" s="38">
        <v>33296</v>
      </c>
      <c r="C798">
        <v>7.5643000000000004E-3</v>
      </c>
      <c r="D798">
        <f t="shared" si="60"/>
        <v>3.7819475039147466E-3</v>
      </c>
      <c r="E798">
        <f t="shared" si="61"/>
        <v>1.4303126922366983E-5</v>
      </c>
      <c r="F798">
        <f t="shared" si="64"/>
        <v>3.3399418507800019E-5</v>
      </c>
      <c r="G798">
        <f t="shared" si="62"/>
        <v>8.2549726073080905</v>
      </c>
      <c r="H798">
        <f t="shared" si="63"/>
        <v>5.7792230020825477E-3</v>
      </c>
    </row>
    <row r="799" spans="2:8" x14ac:dyDescent="0.2">
      <c r="B799" s="38">
        <v>33297</v>
      </c>
      <c r="C799">
        <v>7.5244500000000002E-3</v>
      </c>
      <c r="D799">
        <f t="shared" si="60"/>
        <v>-5.2681675766429311E-3</v>
      </c>
      <c r="E799">
        <f t="shared" si="61"/>
        <v>2.7753589615591855E-5</v>
      </c>
      <c r="F799">
        <f t="shared" si="64"/>
        <v>3.0531386057716783E-5</v>
      </c>
      <c r="G799">
        <f t="shared" si="62"/>
        <v>8.1043691201794594</v>
      </c>
      <c r="H799">
        <f t="shared" si="63"/>
        <v>5.5255213380926132E-3</v>
      </c>
    </row>
    <row r="800" spans="2:8" x14ac:dyDescent="0.2">
      <c r="B800" s="38">
        <v>33298</v>
      </c>
      <c r="C800">
        <v>7.4432500000000002E-3</v>
      </c>
      <c r="D800">
        <f t="shared" si="60"/>
        <v>-1.0791486420934424E-2</v>
      </c>
      <c r="E800">
        <f t="shared" si="61"/>
        <v>1.1645617917321206E-4</v>
      </c>
      <c r="F800">
        <f t="shared" si="64"/>
        <v>3.0114194567939929E-5</v>
      </c>
      <c r="G800">
        <f t="shared" si="62"/>
        <v>6.6390606609938692</v>
      </c>
      <c r="H800">
        <f t="shared" si="63"/>
        <v>5.4876401638536696E-3</v>
      </c>
    </row>
    <row r="801" spans="2:8" x14ac:dyDescent="0.2">
      <c r="B801" s="38">
        <v>33301</v>
      </c>
      <c r="C801">
        <v>7.3909800000000001E-3</v>
      </c>
      <c r="D801">
        <f t="shared" si="60"/>
        <v>-7.0224700231753725E-3</v>
      </c>
      <c r="E801">
        <f t="shared" si="61"/>
        <v>4.9315085226396718E-5</v>
      </c>
      <c r="F801">
        <f t="shared" si="64"/>
        <v>4.3081718264603911E-5</v>
      </c>
      <c r="G801">
        <f t="shared" si="62"/>
        <v>7.6421912268732557</v>
      </c>
      <c r="H801">
        <f t="shared" si="63"/>
        <v>6.5636665260054086E-3</v>
      </c>
    </row>
    <row r="802" spans="2:8" x14ac:dyDescent="0.2">
      <c r="B802" s="38">
        <v>33302</v>
      </c>
      <c r="C802">
        <v>7.3855199999999996E-3</v>
      </c>
      <c r="D802">
        <f t="shared" si="60"/>
        <v>-7.3873829992782201E-4</v>
      </c>
      <c r="E802">
        <f t="shared" si="61"/>
        <v>5.4573427578024869E-7</v>
      </c>
      <c r="F802">
        <f t="shared" si="64"/>
        <v>4.4017894727961637E-5</v>
      </c>
      <c r="G802">
        <f t="shared" si="62"/>
        <v>8.1868382372172039</v>
      </c>
      <c r="H802">
        <f t="shared" si="63"/>
        <v>6.634598309465437E-3</v>
      </c>
    </row>
    <row r="803" spans="2:8" x14ac:dyDescent="0.2">
      <c r="B803" s="38">
        <v>33303</v>
      </c>
      <c r="C803">
        <v>7.35565E-3</v>
      </c>
      <c r="D803">
        <f t="shared" si="60"/>
        <v>-4.0444003942849728E-3</v>
      </c>
      <c r="E803">
        <f t="shared" si="61"/>
        <v>1.6357174549292442E-5</v>
      </c>
      <c r="F803">
        <f t="shared" si="64"/>
        <v>3.7488901059516135E-5</v>
      </c>
      <c r="G803">
        <f t="shared" si="62"/>
        <v>8.1354283442116397</v>
      </c>
      <c r="H803">
        <f t="shared" si="63"/>
        <v>6.1228180651980947E-3</v>
      </c>
    </row>
    <row r="804" spans="2:8" x14ac:dyDescent="0.2">
      <c r="B804" s="38">
        <v>33304</v>
      </c>
      <c r="C804">
        <v>7.3637700000000004E-3</v>
      </c>
      <c r="D804">
        <f t="shared" si="60"/>
        <v>1.1039133183335735E-3</v>
      </c>
      <c r="E804">
        <f t="shared" si="61"/>
        <v>1.2186246143942415E-6</v>
      </c>
      <c r="F804">
        <f t="shared" si="64"/>
        <v>3.4315170857164313E-5</v>
      </c>
      <c r="G804">
        <f t="shared" si="62"/>
        <v>8.4242895825370123</v>
      </c>
      <c r="H804">
        <f t="shared" si="63"/>
        <v>5.8579152313057853E-3</v>
      </c>
    </row>
    <row r="805" spans="2:8" x14ac:dyDescent="0.2">
      <c r="B805" s="38">
        <v>33305</v>
      </c>
      <c r="C805">
        <v>7.3475399999999996E-3</v>
      </c>
      <c r="D805">
        <f t="shared" si="60"/>
        <v>-2.2040340749372614E-3</v>
      </c>
      <c r="E805">
        <f t="shared" si="61"/>
        <v>4.8577662034845492E-6</v>
      </c>
      <c r="F805">
        <f t="shared" si="64"/>
        <v>2.9344469180072566E-5</v>
      </c>
      <c r="G805">
        <f t="shared" si="62"/>
        <v>8.5157579962385181</v>
      </c>
      <c r="H805">
        <f t="shared" si="63"/>
        <v>5.4170535515234266E-3</v>
      </c>
    </row>
    <row r="806" spans="2:8" x14ac:dyDescent="0.2">
      <c r="B806" s="38">
        <v>33308</v>
      </c>
      <c r="C806">
        <v>7.2411300000000001E-3</v>
      </c>
      <c r="D806">
        <f t="shared" si="60"/>
        <v>-1.4482398190414683E-2</v>
      </c>
      <c r="E806">
        <f t="shared" si="61"/>
        <v>2.0973985734572647E-4</v>
      </c>
      <c r="F806">
        <f t="shared" si="64"/>
        <v>2.5666862016492395E-5</v>
      </c>
      <c r="G806">
        <f t="shared" si="62"/>
        <v>4.6466224677348293</v>
      </c>
      <c r="H806">
        <f t="shared" si="63"/>
        <v>5.0662473307658794E-3</v>
      </c>
    </row>
    <row r="807" spans="2:8" x14ac:dyDescent="0.2">
      <c r="B807" s="38">
        <v>33309</v>
      </c>
      <c r="C807">
        <v>7.3367600000000003E-3</v>
      </c>
      <c r="D807">
        <f t="shared" si="60"/>
        <v>1.3206502300055404E-2</v>
      </c>
      <c r="E807">
        <f t="shared" si="61"/>
        <v>1.7441170300136867E-4</v>
      </c>
      <c r="F807">
        <f t="shared" si="64"/>
        <v>5.3312403635210413E-5</v>
      </c>
      <c r="G807">
        <f t="shared" si="62"/>
        <v>6.3657128371884708</v>
      </c>
      <c r="H807">
        <f t="shared" si="63"/>
        <v>7.3015343343170282E-3</v>
      </c>
    </row>
    <row r="808" spans="2:8" x14ac:dyDescent="0.2">
      <c r="B808" s="38">
        <v>33310</v>
      </c>
      <c r="C808">
        <v>7.3367600000000003E-3</v>
      </c>
      <c r="D808">
        <f t="shared" si="60"/>
        <v>0</v>
      </c>
      <c r="E808">
        <f t="shared" si="61"/>
        <v>0</v>
      </c>
      <c r="F808">
        <f t="shared" si="64"/>
        <v>7.1500056390231463E-5</v>
      </c>
      <c r="G808">
        <f t="shared" si="62"/>
        <v>7.7079352531807119</v>
      </c>
      <c r="H808">
        <f t="shared" si="63"/>
        <v>8.4557705970675114E-3</v>
      </c>
    </row>
    <row r="809" spans="2:8" x14ac:dyDescent="0.2">
      <c r="B809" s="38">
        <v>33311</v>
      </c>
      <c r="C809">
        <v>7.33945E-3</v>
      </c>
      <c r="D809">
        <f t="shared" si="60"/>
        <v>3.6664685774096971E-4</v>
      </c>
      <c r="E809">
        <f t="shared" si="61"/>
        <v>1.3442991829132688E-7</v>
      </c>
      <c r="F809">
        <f t="shared" si="64"/>
        <v>6.0761611127571579E-5</v>
      </c>
      <c r="G809">
        <f t="shared" si="62"/>
        <v>7.8695690902737772</v>
      </c>
      <c r="H809">
        <f t="shared" si="63"/>
        <v>7.7949734526534201E-3</v>
      </c>
    </row>
    <row r="810" spans="2:8" x14ac:dyDescent="0.2">
      <c r="B810" s="38">
        <v>33312</v>
      </c>
      <c r="C810">
        <v>7.2966100000000002E-3</v>
      </c>
      <c r="D810">
        <f t="shared" si="60"/>
        <v>-5.8369496351906094E-3</v>
      </c>
      <c r="E810">
        <f t="shared" si="61"/>
        <v>3.4069981043751792E-5</v>
      </c>
      <c r="F810">
        <f t="shared" si="64"/>
        <v>5.1656140450849635E-5</v>
      </c>
      <c r="G810">
        <f t="shared" si="62"/>
        <v>7.7032477368363148</v>
      </c>
      <c r="H810">
        <f t="shared" si="63"/>
        <v>7.1872206346298871E-3</v>
      </c>
    </row>
    <row r="811" spans="2:8" x14ac:dyDescent="0.2">
      <c r="B811" s="38">
        <v>33315</v>
      </c>
      <c r="C811">
        <v>7.2500500000000001E-3</v>
      </c>
      <c r="D811">
        <f t="shared" si="60"/>
        <v>-6.3810454443913233E-3</v>
      </c>
      <c r="E811">
        <f t="shared" si="61"/>
        <v>4.0717740963387262E-5</v>
      </c>
      <c r="F811">
        <f t="shared" si="64"/>
        <v>4.9014911622401714E-5</v>
      </c>
      <c r="G811">
        <f t="shared" si="62"/>
        <v>7.6701481703231078</v>
      </c>
      <c r="H811">
        <f t="shared" si="63"/>
        <v>7.001065034864461E-3</v>
      </c>
    </row>
    <row r="812" spans="2:8" x14ac:dyDescent="0.2">
      <c r="B812" s="38">
        <v>33316</v>
      </c>
      <c r="C812">
        <v>7.2463800000000002E-3</v>
      </c>
      <c r="D812">
        <f t="shared" si="60"/>
        <v>-5.0620340549373981E-4</v>
      </c>
      <c r="E812">
        <f t="shared" si="61"/>
        <v>2.5624188773345958E-7</v>
      </c>
      <c r="F812">
        <f t="shared" si="64"/>
        <v>4.7768776759647292E-5</v>
      </c>
      <c r="G812">
        <f t="shared" si="62"/>
        <v>8.1085791649126797</v>
      </c>
      <c r="H812">
        <f t="shared" si="63"/>
        <v>6.9114959856493652E-3</v>
      </c>
    </row>
    <row r="813" spans="2:8" x14ac:dyDescent="0.2">
      <c r="B813" s="38">
        <v>33317</v>
      </c>
      <c r="C813">
        <v>7.2202200000000003E-3</v>
      </c>
      <c r="D813">
        <f t="shared" si="60"/>
        <v>-3.6100784115654849E-3</v>
      </c>
      <c r="E813">
        <f t="shared" si="61"/>
        <v>1.3032666137651175E-5</v>
      </c>
      <c r="F813">
        <f t="shared" si="64"/>
        <v>4.063296763206215E-5</v>
      </c>
      <c r="G813">
        <f t="shared" si="62"/>
        <v>8.1126831519317602</v>
      </c>
      <c r="H813">
        <f t="shared" si="63"/>
        <v>6.3743993938301475E-3</v>
      </c>
    </row>
    <row r="814" spans="2:8" x14ac:dyDescent="0.2">
      <c r="B814" s="38">
        <v>33318</v>
      </c>
      <c r="C814">
        <v>7.2700799999999999E-3</v>
      </c>
      <c r="D814">
        <f t="shared" si="60"/>
        <v>6.905606754364778E-3</v>
      </c>
      <c r="E814">
        <f t="shared" si="61"/>
        <v>4.7687404645928445E-5</v>
      </c>
      <c r="F814">
        <f t="shared" si="64"/>
        <v>3.6487735561012556E-5</v>
      </c>
      <c r="G814">
        <f t="shared" si="62"/>
        <v>7.7271856066727356</v>
      </c>
      <c r="H814">
        <f t="shared" si="63"/>
        <v>6.0405078893262408E-3</v>
      </c>
    </row>
    <row r="815" spans="2:8" x14ac:dyDescent="0.2">
      <c r="B815" s="38">
        <v>33319</v>
      </c>
      <c r="C815">
        <v>7.2939500000000004E-3</v>
      </c>
      <c r="D815">
        <f t="shared" si="60"/>
        <v>3.2833201285268508E-3</v>
      </c>
      <c r="E815">
        <f t="shared" si="61"/>
        <v>1.0780191066389576E-5</v>
      </c>
      <c r="F815">
        <f t="shared" si="64"/>
        <v>3.8169790646002736E-5</v>
      </c>
      <c r="G815">
        <f t="shared" si="62"/>
        <v>8.1943754575914518</v>
      </c>
      <c r="H815">
        <f t="shared" si="63"/>
        <v>6.1781704934391977E-3</v>
      </c>
    </row>
    <row r="816" spans="2:8" x14ac:dyDescent="0.2">
      <c r="B816" s="38">
        <v>33322</v>
      </c>
      <c r="C816">
        <v>7.2306599999999999E-3</v>
      </c>
      <c r="D816">
        <f t="shared" si="60"/>
        <v>-8.6770542710054993E-3</v>
      </c>
      <c r="E816">
        <f t="shared" si="61"/>
        <v>7.5291270821974772E-5</v>
      </c>
      <c r="F816">
        <f t="shared" si="64"/>
        <v>3.4056203458789944E-5</v>
      </c>
      <c r="G816">
        <f t="shared" si="62"/>
        <v>7.3442239870609027</v>
      </c>
      <c r="H816">
        <f t="shared" si="63"/>
        <v>5.8357693116494885E-3</v>
      </c>
    </row>
    <row r="817" spans="2:8" x14ac:dyDescent="0.2">
      <c r="B817" s="38">
        <v>33323</v>
      </c>
      <c r="C817">
        <v>7.2098099999999997E-3</v>
      </c>
      <c r="D817">
        <f t="shared" si="60"/>
        <v>-2.8835541983719616E-3</v>
      </c>
      <c r="E817">
        <f t="shared" si="61"/>
        <v>8.3148848149485659E-6</v>
      </c>
      <c r="F817">
        <f t="shared" si="64"/>
        <v>4.0249212753285408E-5</v>
      </c>
      <c r="G817">
        <f t="shared" si="62"/>
        <v>8.1792505319200774</v>
      </c>
      <c r="H817">
        <f t="shared" si="63"/>
        <v>6.3442267261885751E-3</v>
      </c>
    </row>
    <row r="818" spans="2:8" x14ac:dyDescent="0.2">
      <c r="B818" s="38">
        <v>33324</v>
      </c>
      <c r="C818">
        <v>7.1942400000000002E-3</v>
      </c>
      <c r="D818">
        <f t="shared" si="60"/>
        <v>-2.159557602766158E-3</v>
      </c>
      <c r="E818">
        <f t="shared" si="61"/>
        <v>4.6636890396651153E-6</v>
      </c>
      <c r="F818">
        <f t="shared" si="64"/>
        <v>3.5453062234269707E-5</v>
      </c>
      <c r="G818">
        <f t="shared" si="62"/>
        <v>8.3436511353227409</v>
      </c>
      <c r="H818">
        <f t="shared" si="63"/>
        <v>5.9542474112409625E-3</v>
      </c>
    </row>
    <row r="819" spans="2:8" x14ac:dyDescent="0.2">
      <c r="B819" s="38">
        <v>33325</v>
      </c>
      <c r="C819">
        <v>7.0871700000000003E-3</v>
      </c>
      <c r="D819">
        <f t="shared" si="60"/>
        <v>-1.4882739524953283E-2</v>
      </c>
      <c r="E819">
        <f t="shared" si="61"/>
        <v>2.2149593576760668E-4</v>
      </c>
      <c r="F819">
        <f t="shared" si="64"/>
        <v>3.082887009493259E-5</v>
      </c>
      <c r="G819">
        <f t="shared" si="62"/>
        <v>4.9568359091453882</v>
      </c>
      <c r="H819">
        <f t="shared" si="63"/>
        <v>5.5523751759884339E-3</v>
      </c>
    </row>
    <row r="820" spans="2:8" x14ac:dyDescent="0.2">
      <c r="B820" s="38">
        <v>33330</v>
      </c>
      <c r="C820">
        <v>7.2202200000000003E-3</v>
      </c>
      <c r="D820">
        <f t="shared" si="60"/>
        <v>1.8773360876061955E-2</v>
      </c>
      <c r="E820">
        <f t="shared" si="61"/>
        <v>3.5243907858285368E-4</v>
      </c>
      <c r="F820">
        <f t="shared" si="64"/>
        <v>5.9464761470225537E-5</v>
      </c>
      <c r="G820">
        <f t="shared" si="62"/>
        <v>4.9288215963391941</v>
      </c>
      <c r="H820">
        <f t="shared" si="63"/>
        <v>7.7113397973520492E-3</v>
      </c>
    </row>
    <row r="821" spans="2:8" x14ac:dyDescent="0.2">
      <c r="B821" s="38">
        <v>33331</v>
      </c>
      <c r="C821">
        <v>7.2886299999999999E-3</v>
      </c>
      <c r="D821">
        <f t="shared" si="60"/>
        <v>9.4747805468530944E-3</v>
      </c>
      <c r="E821">
        <f t="shared" si="61"/>
        <v>8.9771466411025827E-5</v>
      </c>
      <c r="F821">
        <f t="shared" si="64"/>
        <v>1.034659668749942E-4</v>
      </c>
      <c r="G821">
        <f t="shared" si="62"/>
        <v>6.9045695235251916</v>
      </c>
      <c r="H821">
        <f t="shared" si="63"/>
        <v>1.017182220032351E-2</v>
      </c>
    </row>
    <row r="822" spans="2:8" x14ac:dyDescent="0.2">
      <c r="B822" s="38">
        <v>33332</v>
      </c>
      <c r="C822">
        <v>7.3529399999999996E-3</v>
      </c>
      <c r="D822">
        <f t="shared" si="60"/>
        <v>8.8233316823600211E-3</v>
      </c>
      <c r="E822">
        <f t="shared" si="61"/>
        <v>7.7851181976938127E-5</v>
      </c>
      <c r="F822">
        <f t="shared" si="64"/>
        <v>1.01409218236515E-4</v>
      </c>
      <c r="G822">
        <f t="shared" si="62"/>
        <v>6.9746228223250357</v>
      </c>
      <c r="H822">
        <f t="shared" si="63"/>
        <v>1.007021440866653E-2</v>
      </c>
    </row>
    <row r="823" spans="2:8" x14ac:dyDescent="0.2">
      <c r="B823" s="38">
        <v>33333</v>
      </c>
      <c r="C823">
        <v>7.3421399999999996E-3</v>
      </c>
      <c r="D823">
        <f t="shared" si="60"/>
        <v>-1.468800235008044E-3</v>
      </c>
      <c r="E823">
        <f t="shared" si="61"/>
        <v>2.1573741303596852E-6</v>
      </c>
      <c r="F823">
        <f t="shared" si="64"/>
        <v>9.7871085602205837E-5</v>
      </c>
      <c r="G823">
        <f t="shared" si="62"/>
        <v>7.3829608227440504</v>
      </c>
      <c r="H823">
        <f t="shared" si="63"/>
        <v>9.892981633572653E-3</v>
      </c>
    </row>
    <row r="824" spans="2:8" x14ac:dyDescent="0.2">
      <c r="B824" s="38">
        <v>33336</v>
      </c>
      <c r="C824">
        <v>7.2939500000000004E-3</v>
      </c>
      <c r="D824">
        <f t="shared" si="60"/>
        <v>-6.563481491772041E-3</v>
      </c>
      <c r="E824">
        <f t="shared" si="61"/>
        <v>4.3079289292834139E-5</v>
      </c>
      <c r="F824">
        <f t="shared" si="64"/>
        <v>8.3496041673333283E-5</v>
      </c>
      <c r="G824">
        <f t="shared" si="62"/>
        <v>7.2948622206136733</v>
      </c>
      <c r="H824">
        <f t="shared" si="63"/>
        <v>9.1376168486828821E-3</v>
      </c>
    </row>
    <row r="825" spans="2:8" x14ac:dyDescent="0.2">
      <c r="B825" s="38">
        <v>33337</v>
      </c>
      <c r="C825">
        <v>7.3991899999999999E-3</v>
      </c>
      <c r="D825">
        <f t="shared" si="60"/>
        <v>1.4428396136524036E-2</v>
      </c>
      <c r="E825">
        <f t="shared" si="61"/>
        <v>2.0817861507246174E-4</v>
      </c>
      <c r="F825">
        <f t="shared" si="64"/>
        <v>7.7425933409869523E-5</v>
      </c>
      <c r="G825">
        <f t="shared" si="62"/>
        <v>6.2839390567544795</v>
      </c>
      <c r="H825">
        <f t="shared" si="63"/>
        <v>8.7992007256267046E-3</v>
      </c>
    </row>
    <row r="826" spans="2:8" x14ac:dyDescent="0.2">
      <c r="B826" s="38">
        <v>33338</v>
      </c>
      <c r="C826">
        <v>7.3421399999999996E-3</v>
      </c>
      <c r="D826">
        <f t="shared" si="60"/>
        <v>-7.710303425104684E-3</v>
      </c>
      <c r="E826">
        <f t="shared" si="61"/>
        <v>5.944877890718102E-5</v>
      </c>
      <c r="F826">
        <f t="shared" si="64"/>
        <v>9.7063407642289406E-5</v>
      </c>
      <c r="G826">
        <f t="shared" si="62"/>
        <v>7.0960322179413602</v>
      </c>
      <c r="H826">
        <f t="shared" si="63"/>
        <v>9.8520763112294966E-3</v>
      </c>
    </row>
    <row r="827" spans="2:8" x14ac:dyDescent="0.2">
      <c r="B827" s="38">
        <v>33339</v>
      </c>
      <c r="C827">
        <v>7.3692000000000002E-3</v>
      </c>
      <c r="D827">
        <f t="shared" si="60"/>
        <v>3.6855739607254325E-3</v>
      </c>
      <c r="E827">
        <f t="shared" si="61"/>
        <v>1.3583455419977351E-5</v>
      </c>
      <c r="F827">
        <f t="shared" si="64"/>
        <v>9.1414144520835135E-5</v>
      </c>
      <c r="G827">
        <f t="shared" si="62"/>
        <v>7.3879370256584416</v>
      </c>
      <c r="H827">
        <f t="shared" si="63"/>
        <v>9.5610744438496629E-3</v>
      </c>
    </row>
    <row r="828" spans="2:8" x14ac:dyDescent="0.2">
      <c r="B828" s="38">
        <v>33340</v>
      </c>
      <c r="C828">
        <v>7.3367600000000003E-3</v>
      </c>
      <c r="D828">
        <f t="shared" si="60"/>
        <v>-4.4021060630733185E-3</v>
      </c>
      <c r="E828">
        <f t="shared" si="61"/>
        <v>1.9378537790546873E-5</v>
      </c>
      <c r="F828">
        <f t="shared" si="64"/>
        <v>7.9724914653614388E-5</v>
      </c>
      <c r="G828">
        <f t="shared" si="62"/>
        <v>7.4775175860114631</v>
      </c>
      <c r="H828">
        <f t="shared" si="63"/>
        <v>8.9288809295238331E-3</v>
      </c>
    </row>
    <row r="829" spans="2:8" x14ac:dyDescent="0.2">
      <c r="B829" s="38">
        <v>33343</v>
      </c>
      <c r="C829">
        <v>7.4377100000000002E-3</v>
      </c>
      <c r="D829">
        <f t="shared" si="60"/>
        <v>1.3759479661321867E-2</v>
      </c>
      <c r="E829">
        <f t="shared" si="61"/>
        <v>1.8932328055033012E-4</v>
      </c>
      <c r="F829">
        <f t="shared" si="64"/>
        <v>7.0661617399593899E-5</v>
      </c>
      <c r="G829">
        <f t="shared" si="62"/>
        <v>6.3800837263383858</v>
      </c>
      <c r="H829">
        <f t="shared" si="63"/>
        <v>8.4060464785530361E-3</v>
      </c>
    </row>
    <row r="830" spans="2:8" x14ac:dyDescent="0.2">
      <c r="B830" s="38">
        <v>33344</v>
      </c>
      <c r="C830">
        <v>7.4238999999999998E-3</v>
      </c>
      <c r="D830">
        <f t="shared" si="60"/>
        <v>-1.8567542966854561E-3</v>
      </c>
      <c r="E830">
        <f t="shared" si="61"/>
        <v>3.4475365182599029E-6</v>
      </c>
      <c r="F830">
        <f t="shared" si="64"/>
        <v>8.8483166624196428E-5</v>
      </c>
      <c r="G830">
        <f t="shared" si="62"/>
        <v>7.4753398523267292</v>
      </c>
      <c r="H830">
        <f t="shared" si="63"/>
        <v>9.4065491347356724E-3</v>
      </c>
    </row>
    <row r="831" spans="2:8" x14ac:dyDescent="0.2">
      <c r="B831" s="38">
        <v>33345</v>
      </c>
      <c r="C831">
        <v>7.3367600000000003E-3</v>
      </c>
      <c r="D831">
        <f t="shared" si="60"/>
        <v>-1.1737765864303053E-2</v>
      </c>
      <c r="E831">
        <f t="shared" si="61"/>
        <v>1.3777514748519802E-4</v>
      </c>
      <c r="F831">
        <f t="shared" si="64"/>
        <v>7.5711841601952822E-5</v>
      </c>
      <c r="G831">
        <f t="shared" si="62"/>
        <v>6.7408336645812845</v>
      </c>
      <c r="H831">
        <f t="shared" si="63"/>
        <v>8.7012551739362766E-3</v>
      </c>
    </row>
    <row r="832" spans="2:8" x14ac:dyDescent="0.2">
      <c r="B832" s="38">
        <v>33346</v>
      </c>
      <c r="C832">
        <v>7.32601E-3</v>
      </c>
      <c r="D832">
        <f t="shared" si="60"/>
        <v>-1.4652244314929672E-3</v>
      </c>
      <c r="E832">
        <f t="shared" si="61"/>
        <v>2.1468826346438891E-6</v>
      </c>
      <c r="F832">
        <f t="shared" si="64"/>
        <v>8.5033000866632785E-5</v>
      </c>
      <c r="G832">
        <f t="shared" si="62"/>
        <v>7.5219702446836063</v>
      </c>
      <c r="H832">
        <f t="shared" si="63"/>
        <v>9.2213340068903697E-3</v>
      </c>
    </row>
    <row r="833" spans="2:8" x14ac:dyDescent="0.2">
      <c r="B833" s="38">
        <v>33347</v>
      </c>
      <c r="C833">
        <v>7.2306599999999999E-3</v>
      </c>
      <c r="D833">
        <f t="shared" si="60"/>
        <v>-1.3015270249426376E-2</v>
      </c>
      <c r="E833">
        <f t="shared" si="61"/>
        <v>1.6939725966560331E-4</v>
      </c>
      <c r="F833">
        <f t="shared" si="64"/>
        <v>7.2584506577190916E-5</v>
      </c>
      <c r="G833">
        <f t="shared" si="62"/>
        <v>6.5259851815377026</v>
      </c>
      <c r="H833">
        <f t="shared" si="63"/>
        <v>8.519654134833814E-3</v>
      </c>
    </row>
    <row r="834" spans="2:8" x14ac:dyDescent="0.2">
      <c r="B834" s="38">
        <v>33350</v>
      </c>
      <c r="C834">
        <v>7.1735999999999996E-3</v>
      </c>
      <c r="D834">
        <f t="shared" si="60"/>
        <v>-7.8913958061920027E-3</v>
      </c>
      <c r="E834">
        <f t="shared" si="61"/>
        <v>6.2274127769984731E-5</v>
      </c>
      <c r="F834">
        <f t="shared" si="64"/>
        <v>8.7124613288342529E-5</v>
      </c>
      <c r="G834">
        <f t="shared" si="62"/>
        <v>7.1529086712251946</v>
      </c>
      <c r="H834">
        <f t="shared" si="63"/>
        <v>9.334056636229637E-3</v>
      </c>
    </row>
    <row r="835" spans="2:8" x14ac:dyDescent="0.2">
      <c r="B835" s="38">
        <v>33351</v>
      </c>
      <c r="C835">
        <v>7.2516300000000002E-3</v>
      </c>
      <c r="D835">
        <f t="shared" si="60"/>
        <v>1.0877383740381488E-2</v>
      </c>
      <c r="E835">
        <f t="shared" si="61"/>
        <v>1.1831747703551557E-4</v>
      </c>
      <c r="F835">
        <f t="shared" si="64"/>
        <v>8.3392370378868882E-5</v>
      </c>
      <c r="G835">
        <f t="shared" si="62"/>
        <v>6.8446743786132451</v>
      </c>
      <c r="H835">
        <f t="shared" si="63"/>
        <v>9.1319423114071888E-3</v>
      </c>
    </row>
    <row r="836" spans="2:8" x14ac:dyDescent="0.2">
      <c r="B836" s="38">
        <v>33352</v>
      </c>
      <c r="C836">
        <v>7.2479500000000004E-3</v>
      </c>
      <c r="D836">
        <f t="shared" ref="D836:D899" si="65">(C836-C835)/C835</f>
        <v>-5.0747211316625764E-4</v>
      </c>
      <c r="E836">
        <f t="shared" ref="E836:E899" si="66">D836^2</f>
        <v>2.5752794564142699E-7</v>
      </c>
      <c r="F836">
        <f t="shared" si="64"/>
        <v>8.8637699754248197E-5</v>
      </c>
      <c r="G836">
        <f t="shared" si="62"/>
        <v>7.4916235194721459</v>
      </c>
      <c r="H836">
        <f t="shared" si="63"/>
        <v>9.4147596758625864E-3</v>
      </c>
    </row>
    <row r="837" spans="2:8" x14ac:dyDescent="0.2">
      <c r="B837" s="38">
        <v>33353</v>
      </c>
      <c r="C837">
        <v>7.2621600000000001E-3</v>
      </c>
      <c r="D837">
        <f t="shared" si="65"/>
        <v>1.9605543636476166E-3</v>
      </c>
      <c r="E837">
        <f t="shared" si="66"/>
        <v>3.8437734128177104E-6</v>
      </c>
      <c r="F837">
        <f t="shared" si="64"/>
        <v>7.5364064946306097E-5</v>
      </c>
      <c r="G837">
        <f t="shared" ref="G837:G900" si="67">-LN(2*PI()*F837)-0.5*E837/F837</f>
        <v>7.6298015550050078</v>
      </c>
      <c r="H837">
        <f t="shared" ref="H837:H900" si="68">SQRT(F837)</f>
        <v>8.6812478910756885E-3</v>
      </c>
    </row>
    <row r="838" spans="2:8" x14ac:dyDescent="0.2">
      <c r="B838" s="38">
        <v>33354</v>
      </c>
      <c r="C838">
        <v>7.2568900000000002E-3</v>
      </c>
      <c r="D838">
        <f t="shared" si="65"/>
        <v>-7.2567941218589611E-4</v>
      </c>
      <c r="E838">
        <f t="shared" si="66"/>
        <v>5.2661060927046769E-7</v>
      </c>
      <c r="F838">
        <f t="shared" ref="F838:F901" si="69">$K$1*F837+(1-$K$1)*E837</f>
        <v>6.4622580609424219E-5</v>
      </c>
      <c r="G838">
        <f t="shared" si="67"/>
        <v>7.8049950875216956</v>
      </c>
      <c r="H838">
        <f t="shared" si="68"/>
        <v>8.0388171150626523E-3</v>
      </c>
    </row>
    <row r="839" spans="2:8" x14ac:dyDescent="0.2">
      <c r="B839" s="38">
        <v>33357</v>
      </c>
      <c r="C839">
        <v>7.2630000000000004E-3</v>
      </c>
      <c r="D839">
        <f t="shared" si="65"/>
        <v>8.4195846981284582E-4</v>
      </c>
      <c r="E839">
        <f t="shared" si="66"/>
        <v>7.088940648895888E-7</v>
      </c>
      <c r="F839">
        <f t="shared" si="69"/>
        <v>5.4996139734368106E-5</v>
      </c>
      <c r="G839">
        <f t="shared" si="67"/>
        <v>7.9639255515855076</v>
      </c>
      <c r="H839">
        <f t="shared" si="68"/>
        <v>7.4159382234730157E-3</v>
      </c>
    </row>
    <row r="840" spans="2:8" x14ac:dyDescent="0.2">
      <c r="B840" s="38">
        <v>33358</v>
      </c>
      <c r="C840">
        <v>7.3088700000000003E-3</v>
      </c>
      <c r="D840">
        <f t="shared" si="65"/>
        <v>6.3155720776538532E-3</v>
      </c>
      <c r="E840">
        <f t="shared" si="66"/>
        <v>3.9886450668041009E-5</v>
      </c>
      <c r="F840">
        <f t="shared" si="69"/>
        <v>4.6842850834837802E-5</v>
      </c>
      <c r="G840">
        <f t="shared" si="67"/>
        <v>7.7050876192135327</v>
      </c>
      <c r="H840">
        <f t="shared" si="68"/>
        <v>6.844183723048191E-3</v>
      </c>
    </row>
    <row r="841" spans="2:8" x14ac:dyDescent="0.2">
      <c r="B841" s="38">
        <v>33359</v>
      </c>
      <c r="C841">
        <v>7.26744E-3</v>
      </c>
      <c r="D841">
        <f t="shared" si="65"/>
        <v>-5.6684549047938031E-3</v>
      </c>
      <c r="E841">
        <f t="shared" si="66"/>
        <v>3.2131381007680925E-5</v>
      </c>
      <c r="F841">
        <f t="shared" si="69"/>
        <v>4.5798083513136616E-5</v>
      </c>
      <c r="G841">
        <f t="shared" si="67"/>
        <v>7.8025972984943808</v>
      </c>
      <c r="H841">
        <f t="shared" si="68"/>
        <v>6.7674281313610278E-3</v>
      </c>
    </row>
    <row r="842" spans="2:8" x14ac:dyDescent="0.2">
      <c r="B842" s="38">
        <v>33360</v>
      </c>
      <c r="C842">
        <v>7.2463800000000002E-3</v>
      </c>
      <c r="D842">
        <f t="shared" si="65"/>
        <v>-2.8978567418513025E-3</v>
      </c>
      <c r="E842">
        <f t="shared" si="66"/>
        <v>8.3975736962930465E-6</v>
      </c>
      <c r="F842">
        <f t="shared" si="69"/>
        <v>4.3745509792426334E-5</v>
      </c>
      <c r="G842">
        <f t="shared" si="67"/>
        <v>8.1032623955562233</v>
      </c>
      <c r="H842">
        <f t="shared" si="68"/>
        <v>6.614038841164023E-3</v>
      </c>
    </row>
    <row r="843" spans="2:8" x14ac:dyDescent="0.2">
      <c r="B843" s="38">
        <v>33361</v>
      </c>
      <c r="C843">
        <v>7.2072100000000004E-3</v>
      </c>
      <c r="D843">
        <f t="shared" si="65"/>
        <v>-5.4054576215986231E-3</v>
      </c>
      <c r="E843">
        <f t="shared" si="66"/>
        <v>2.9218972098898641E-5</v>
      </c>
      <c r="F843">
        <f t="shared" si="69"/>
        <v>3.8436676539978908E-5</v>
      </c>
      <c r="G843">
        <f t="shared" si="67"/>
        <v>7.9485290368123147</v>
      </c>
      <c r="H843">
        <f t="shared" si="68"/>
        <v>6.1997319732371419E-3</v>
      </c>
    </row>
    <row r="844" spans="2:8" x14ac:dyDescent="0.2">
      <c r="B844" s="38">
        <v>33365</v>
      </c>
      <c r="C844">
        <v>7.2490000000000002E-3</v>
      </c>
      <c r="D844">
        <f t="shared" si="65"/>
        <v>5.7983602531353857E-3</v>
      </c>
      <c r="E844">
        <f t="shared" si="66"/>
        <v>3.3620981625140256E-5</v>
      </c>
      <c r="F844">
        <f t="shared" si="69"/>
        <v>3.705228861659482E-5</v>
      </c>
      <c r="G844">
        <f t="shared" si="67"/>
        <v>7.9116069476044695</v>
      </c>
      <c r="H844">
        <f t="shared" si="68"/>
        <v>6.0870591106539145E-3</v>
      </c>
    </row>
    <row r="845" spans="2:8" x14ac:dyDescent="0.2">
      <c r="B845" s="38">
        <v>33366</v>
      </c>
      <c r="C845">
        <v>7.2329999999999998E-3</v>
      </c>
      <c r="D845">
        <f t="shared" si="65"/>
        <v>-2.2072009932405006E-3</v>
      </c>
      <c r="E845">
        <f t="shared" si="66"/>
        <v>4.8717362245618526E-6</v>
      </c>
      <c r="F845">
        <f t="shared" si="69"/>
        <v>3.6536947732022442E-5</v>
      </c>
      <c r="G845">
        <f t="shared" si="67"/>
        <v>8.3126408500925368</v>
      </c>
      <c r="H845">
        <f t="shared" si="68"/>
        <v>6.0445800294166374E-3</v>
      </c>
    </row>
    <row r="846" spans="2:8" x14ac:dyDescent="0.2">
      <c r="B846" s="38">
        <v>33367</v>
      </c>
      <c r="C846">
        <v>7.1916599999999999E-3</v>
      </c>
      <c r="D846">
        <f t="shared" si="65"/>
        <v>-5.7154707590211466E-3</v>
      </c>
      <c r="E846">
        <f t="shared" si="66"/>
        <v>3.2666605997225763E-5</v>
      </c>
      <c r="F846">
        <f t="shared" si="69"/>
        <v>3.178121525193072E-5</v>
      </c>
      <c r="G846">
        <f t="shared" si="67"/>
        <v>8.004828625174726</v>
      </c>
      <c r="H846">
        <f t="shared" si="68"/>
        <v>5.6374830600127504E-3</v>
      </c>
    </row>
    <row r="847" spans="2:8" x14ac:dyDescent="0.2">
      <c r="B847" s="38">
        <v>33368</v>
      </c>
      <c r="C847">
        <v>7.2098099999999997E-3</v>
      </c>
      <c r="D847">
        <f t="shared" si="65"/>
        <v>2.5237566848265581E-3</v>
      </c>
      <c r="E847">
        <f t="shared" si="66"/>
        <v>6.3693478042067391E-6</v>
      </c>
      <c r="F847">
        <f t="shared" si="69"/>
        <v>3.1914190252712896E-5</v>
      </c>
      <c r="G847">
        <f t="shared" si="67"/>
        <v>8.4147940970163955</v>
      </c>
      <c r="H847">
        <f t="shared" si="68"/>
        <v>5.6492645762712245E-3</v>
      </c>
    </row>
    <row r="848" spans="2:8" x14ac:dyDescent="0.2">
      <c r="B848" s="38">
        <v>33371</v>
      </c>
      <c r="C848">
        <v>7.1849399999999999E-3</v>
      </c>
      <c r="D848">
        <f t="shared" si="65"/>
        <v>-3.4494667681949668E-3</v>
      </c>
      <c r="E848">
        <f t="shared" si="66"/>
        <v>1.1898820984881429E-5</v>
      </c>
      <c r="F848">
        <f t="shared" si="69"/>
        <v>2.8077663315175663E-5</v>
      </c>
      <c r="G848">
        <f t="shared" si="67"/>
        <v>8.4307679055099118</v>
      </c>
      <c r="H848">
        <f t="shared" si="68"/>
        <v>5.2988360339961136E-3</v>
      </c>
    </row>
    <row r="849" spans="2:8" x14ac:dyDescent="0.2">
      <c r="B849" s="38">
        <v>33372</v>
      </c>
      <c r="C849">
        <v>7.2463800000000002E-3</v>
      </c>
      <c r="D849">
        <f t="shared" si="65"/>
        <v>8.5512196344019967E-3</v>
      </c>
      <c r="E849">
        <f t="shared" si="66"/>
        <v>7.3123357235782213E-5</v>
      </c>
      <c r="F849">
        <f t="shared" si="69"/>
        <v>2.5647796521380998E-5</v>
      </c>
      <c r="G849">
        <f t="shared" si="67"/>
        <v>7.3076467945046266</v>
      </c>
      <c r="H849">
        <f t="shared" si="68"/>
        <v>5.0643653621535835E-3</v>
      </c>
    </row>
    <row r="850" spans="2:8" x14ac:dyDescent="0.2">
      <c r="B850" s="38">
        <v>33373</v>
      </c>
      <c r="C850">
        <v>7.2516300000000002E-3</v>
      </c>
      <c r="D850">
        <f t="shared" si="65"/>
        <v>7.2449968122014667E-4</v>
      </c>
      <c r="E850">
        <f t="shared" si="66"/>
        <v>5.248997880880942E-7</v>
      </c>
      <c r="F850">
        <f t="shared" si="69"/>
        <v>3.2778052576890009E-5</v>
      </c>
      <c r="G850">
        <f t="shared" si="67"/>
        <v>8.479867450092037</v>
      </c>
      <c r="H850">
        <f t="shared" si="68"/>
        <v>5.7252120115232419E-3</v>
      </c>
    </row>
    <row r="851" spans="2:8" x14ac:dyDescent="0.2">
      <c r="B851" s="38">
        <v>33374</v>
      </c>
      <c r="C851">
        <v>7.26744E-3</v>
      </c>
      <c r="D851">
        <f t="shared" si="65"/>
        <v>2.1801994861844554E-3</v>
      </c>
      <c r="E851">
        <f t="shared" si="66"/>
        <v>4.7532697995589631E-6</v>
      </c>
      <c r="F851">
        <f t="shared" si="69"/>
        <v>2.7934018414448782E-5</v>
      </c>
      <c r="G851">
        <f t="shared" si="67"/>
        <v>8.5627079391222978</v>
      </c>
      <c r="H851">
        <f t="shared" si="68"/>
        <v>5.2852642710132089E-3</v>
      </c>
    </row>
    <row r="852" spans="2:8" x14ac:dyDescent="0.2">
      <c r="B852" s="38">
        <v>33375</v>
      </c>
      <c r="C852">
        <v>7.2150000000000001E-3</v>
      </c>
      <c r="D852">
        <f t="shared" si="65"/>
        <v>-7.2157458472309303E-3</v>
      </c>
      <c r="E852">
        <f t="shared" si="66"/>
        <v>5.2066988131830414E-5</v>
      </c>
      <c r="F852">
        <f t="shared" si="69"/>
        <v>2.445254982944663E-5</v>
      </c>
      <c r="G852">
        <f t="shared" si="67"/>
        <v>7.7162454401562384</v>
      </c>
      <c r="H852">
        <f t="shared" si="68"/>
        <v>4.9449519542101349E-3</v>
      </c>
    </row>
    <row r="853" spans="2:8" x14ac:dyDescent="0.2">
      <c r="B853" s="38">
        <v>33378</v>
      </c>
      <c r="C853">
        <v>7.2463800000000002E-3</v>
      </c>
      <c r="D853">
        <f t="shared" si="65"/>
        <v>4.3492723492723666E-3</v>
      </c>
      <c r="E853">
        <f t="shared" si="66"/>
        <v>1.8916169968145169E-5</v>
      </c>
      <c r="F853">
        <f t="shared" si="69"/>
        <v>2.8599905078382634E-5</v>
      </c>
      <c r="G853">
        <f t="shared" si="67"/>
        <v>8.2935267229180578</v>
      </c>
      <c r="H853">
        <f t="shared" si="68"/>
        <v>5.3478879081729673E-3</v>
      </c>
    </row>
    <row r="854" spans="2:8" x14ac:dyDescent="0.2">
      <c r="B854" s="38">
        <v>33379</v>
      </c>
      <c r="C854">
        <v>7.2648000000000001E-3</v>
      </c>
      <c r="D854">
        <f t="shared" si="65"/>
        <v>2.5419588815380778E-3</v>
      </c>
      <c r="E854">
        <f t="shared" si="66"/>
        <v>6.461554955430315E-6</v>
      </c>
      <c r="F854">
        <f t="shared" si="69"/>
        <v>2.7145524974794493E-5</v>
      </c>
      <c r="G854">
        <f t="shared" si="67"/>
        <v>8.5574043388213266</v>
      </c>
      <c r="H854">
        <f t="shared" si="68"/>
        <v>5.2101367520243167E-3</v>
      </c>
    </row>
    <row r="855" spans="2:8" x14ac:dyDescent="0.2">
      <c r="B855" s="38">
        <v>33380</v>
      </c>
      <c r="C855">
        <v>7.2437500000000002E-3</v>
      </c>
      <c r="D855">
        <f t="shared" si="65"/>
        <v>-2.8975333113093115E-3</v>
      </c>
      <c r="E855">
        <f t="shared" si="66"/>
        <v>8.3956992901471031E-6</v>
      </c>
      <c r="F855">
        <f t="shared" si="69"/>
        <v>2.4039042391687242E-5</v>
      </c>
      <c r="G855">
        <f t="shared" si="67"/>
        <v>8.623327890984898</v>
      </c>
      <c r="H855">
        <f t="shared" si="68"/>
        <v>4.9029626137354178E-3</v>
      </c>
    </row>
    <row r="856" spans="2:8" x14ac:dyDescent="0.2">
      <c r="B856" s="38">
        <v>33381</v>
      </c>
      <c r="C856">
        <v>7.2700799999999999E-3</v>
      </c>
      <c r="D856">
        <f t="shared" si="65"/>
        <v>3.6348576358929776E-3</v>
      </c>
      <c r="E856">
        <f t="shared" si="66"/>
        <v>1.3212190033209487E-5</v>
      </c>
      <c r="F856">
        <f t="shared" si="69"/>
        <v>2.1689601117066827E-5</v>
      </c>
      <c r="G856">
        <f t="shared" si="67"/>
        <v>8.5962262598700043</v>
      </c>
      <c r="H856">
        <f t="shared" si="68"/>
        <v>4.6572095848336935E-3</v>
      </c>
    </row>
    <row r="857" spans="2:8" x14ac:dyDescent="0.2">
      <c r="B857" s="38">
        <v>33382</v>
      </c>
      <c r="C857">
        <v>7.2306599999999999E-3</v>
      </c>
      <c r="D857">
        <f t="shared" si="65"/>
        <v>-5.4222236894229609E-3</v>
      </c>
      <c r="E857">
        <f t="shared" si="66"/>
        <v>2.9400509738139546E-5</v>
      </c>
      <c r="F857">
        <f t="shared" si="69"/>
        <v>2.0416396318510815E-5</v>
      </c>
      <c r="G857">
        <f t="shared" si="67"/>
        <v>8.2412731548431672</v>
      </c>
      <c r="H857">
        <f t="shared" si="68"/>
        <v>4.5184506546504209E-3</v>
      </c>
    </row>
    <row r="858" spans="2:8" x14ac:dyDescent="0.2">
      <c r="B858" s="38">
        <v>33386</v>
      </c>
      <c r="C858">
        <v>7.2542600000000002E-3</v>
      </c>
      <c r="D858">
        <f t="shared" si="65"/>
        <v>3.2638790926416616E-3</v>
      </c>
      <c r="E858">
        <f t="shared" si="66"/>
        <v>1.0652906731383357E-5</v>
      </c>
      <c r="F858">
        <f t="shared" si="69"/>
        <v>2.1765701690574717E-5</v>
      </c>
      <c r="G858">
        <f t="shared" si="67"/>
        <v>8.6525803359017939</v>
      </c>
      <c r="H858">
        <f t="shared" si="68"/>
        <v>4.6653726207640392E-3</v>
      </c>
    </row>
    <row r="859" spans="2:8" x14ac:dyDescent="0.2">
      <c r="B859" s="38">
        <v>33387</v>
      </c>
      <c r="C859">
        <v>7.24218E-3</v>
      </c>
      <c r="D859">
        <f t="shared" si="65"/>
        <v>-1.6652284312941982E-3</v>
      </c>
      <c r="E859">
        <f t="shared" si="66"/>
        <v>2.7729857283905363E-6</v>
      </c>
      <c r="F859">
        <f t="shared" si="69"/>
        <v>2.0096694050452871E-5</v>
      </c>
      <c r="G859">
        <f t="shared" si="67"/>
        <v>8.9080870733150821</v>
      </c>
      <c r="H859">
        <f t="shared" si="68"/>
        <v>4.4829336433247447E-3</v>
      </c>
    </row>
    <row r="860" spans="2:8" x14ac:dyDescent="0.2">
      <c r="B860" s="38">
        <v>33388</v>
      </c>
      <c r="C860">
        <v>7.2595300000000001E-3</v>
      </c>
      <c r="D860">
        <f t="shared" si="65"/>
        <v>2.3956874863646275E-3</v>
      </c>
      <c r="E860">
        <f t="shared" si="66"/>
        <v>5.7393185323240673E-6</v>
      </c>
      <c r="F860">
        <f t="shared" si="69"/>
        <v>1.7494882206453152E-5</v>
      </c>
      <c r="G860">
        <f t="shared" si="67"/>
        <v>8.9516965998754721</v>
      </c>
      <c r="H860">
        <f t="shared" si="68"/>
        <v>4.1826883946157346E-3</v>
      </c>
    </row>
    <row r="861" spans="2:8" x14ac:dyDescent="0.2">
      <c r="B861" s="38">
        <v>33389</v>
      </c>
      <c r="C861">
        <v>7.2280399999999998E-3</v>
      </c>
      <c r="D861">
        <f t="shared" si="65"/>
        <v>-4.3377463830303531E-3</v>
      </c>
      <c r="E861">
        <f t="shared" si="66"/>
        <v>1.881604368349291E-5</v>
      </c>
      <c r="F861">
        <f t="shared" si="69"/>
        <v>1.5729338465377238E-5</v>
      </c>
      <c r="G861">
        <f t="shared" si="67"/>
        <v>8.6239864718860613</v>
      </c>
      <c r="H861">
        <f t="shared" si="68"/>
        <v>3.9660230036369223E-3</v>
      </c>
    </row>
    <row r="862" spans="2:8" x14ac:dyDescent="0.2">
      <c r="B862" s="38">
        <v>33392</v>
      </c>
      <c r="C862">
        <v>7.1932100000000002E-3</v>
      </c>
      <c r="D862">
        <f t="shared" si="65"/>
        <v>-4.8187337092765927E-3</v>
      </c>
      <c r="E862">
        <f t="shared" si="66"/>
        <v>2.3220194560918549E-5</v>
      </c>
      <c r="F862">
        <f t="shared" si="69"/>
        <v>1.6192924323908538E-5</v>
      </c>
      <c r="G862">
        <f t="shared" si="67"/>
        <v>8.4760732852308891</v>
      </c>
      <c r="H862">
        <f t="shared" si="68"/>
        <v>4.0240432805709906E-3</v>
      </c>
    </row>
    <row r="863" spans="2:8" x14ac:dyDescent="0.2">
      <c r="B863" s="38">
        <v>33393</v>
      </c>
      <c r="C863">
        <v>7.2124099999999998E-3</v>
      </c>
      <c r="D863">
        <f t="shared" si="65"/>
        <v>2.6691838553301794E-3</v>
      </c>
      <c r="E863">
        <f t="shared" si="66"/>
        <v>7.1245424535552799E-6</v>
      </c>
      <c r="F863">
        <f t="shared" si="69"/>
        <v>1.7248335474554299E-5</v>
      </c>
      <c r="G863">
        <f t="shared" si="67"/>
        <v>8.9233894412482968</v>
      </c>
      <c r="H863">
        <f t="shared" si="68"/>
        <v>4.1531115413090342E-3</v>
      </c>
    </row>
    <row r="864" spans="2:8" x14ac:dyDescent="0.2">
      <c r="B864" s="38">
        <v>33394</v>
      </c>
      <c r="C864">
        <v>7.1839099999999999E-3</v>
      </c>
      <c r="D864">
        <f t="shared" si="65"/>
        <v>-3.9515224453407225E-3</v>
      </c>
      <c r="E864">
        <f t="shared" si="66"/>
        <v>1.5614529636031525E-5</v>
      </c>
      <c r="F864">
        <f t="shared" si="69"/>
        <v>1.5727863985508747E-5</v>
      </c>
      <c r="G864">
        <f t="shared" si="67"/>
        <v>8.725802555812594</v>
      </c>
      <c r="H864">
        <f t="shared" si="68"/>
        <v>3.9658371103095938E-3</v>
      </c>
    </row>
    <row r="865" spans="2:8" x14ac:dyDescent="0.2">
      <c r="B865" s="38">
        <v>33395</v>
      </c>
      <c r="C865">
        <v>7.1901100000000004E-3</v>
      </c>
      <c r="D865">
        <f t="shared" si="65"/>
        <v>8.6303976525325011E-4</v>
      </c>
      <c r="E865">
        <f t="shared" si="66"/>
        <v>7.4483763640838507E-7</v>
      </c>
      <c r="F865">
        <f t="shared" si="69"/>
        <v>1.5710842534482218E-5</v>
      </c>
      <c r="G865">
        <f t="shared" si="67"/>
        <v>9.1995778369847852</v>
      </c>
      <c r="H865">
        <f t="shared" si="68"/>
        <v>3.9636905195136289E-3</v>
      </c>
    </row>
    <row r="866" spans="2:8" x14ac:dyDescent="0.2">
      <c r="B866" s="38">
        <v>33396</v>
      </c>
      <c r="C866">
        <v>7.1326699999999998E-3</v>
      </c>
      <c r="D866">
        <f t="shared" si="65"/>
        <v>-7.9887512152109798E-3</v>
      </c>
      <c r="E866">
        <f t="shared" si="66"/>
        <v>6.3820145978534906E-5</v>
      </c>
      <c r="F866">
        <f t="shared" si="69"/>
        <v>1.346312928064173E-5</v>
      </c>
      <c r="G866">
        <f t="shared" si="67"/>
        <v>7.0074962386540234</v>
      </c>
      <c r="H866">
        <f t="shared" si="68"/>
        <v>3.6692137142229435E-3</v>
      </c>
    </row>
    <row r="867" spans="2:8" x14ac:dyDescent="0.2">
      <c r="B867" s="38">
        <v>33399</v>
      </c>
      <c r="C867">
        <v>7.0496999999999999E-3</v>
      </c>
      <c r="D867">
        <f t="shared" si="65"/>
        <v>-1.163239011478169E-2</v>
      </c>
      <c r="E867">
        <f t="shared" si="66"/>
        <v>1.3531249978247079E-4</v>
      </c>
      <c r="F867">
        <f t="shared" si="69"/>
        <v>2.1026145237578168E-5</v>
      </c>
      <c r="G867">
        <f t="shared" si="67"/>
        <v>5.7141467295168971</v>
      </c>
      <c r="H867">
        <f t="shared" si="68"/>
        <v>4.585427486895651E-3</v>
      </c>
    </row>
    <row r="868" spans="2:8" x14ac:dyDescent="0.2">
      <c r="B868" s="38">
        <v>33400</v>
      </c>
      <c r="C868">
        <v>7.0896800000000001E-3</v>
      </c>
      <c r="D868">
        <f t="shared" si="65"/>
        <v>5.6711633119140136E-3</v>
      </c>
      <c r="E868">
        <f t="shared" si="66"/>
        <v>3.2162093310399522E-5</v>
      </c>
      <c r="F868">
        <f t="shared" si="69"/>
        <v>3.8190575931886565E-5</v>
      </c>
      <c r="G868">
        <f t="shared" si="67"/>
        <v>7.9139710217136781</v>
      </c>
      <c r="H868">
        <f t="shared" si="68"/>
        <v>6.1798524199115435E-3</v>
      </c>
    </row>
    <row r="869" spans="2:8" x14ac:dyDescent="0.2">
      <c r="B869" s="38">
        <v>33401</v>
      </c>
      <c r="C869">
        <v>7.05318E-3</v>
      </c>
      <c r="D869">
        <f t="shared" si="65"/>
        <v>-5.1483282743367926E-3</v>
      </c>
      <c r="E869">
        <f t="shared" si="66"/>
        <v>2.6505284020335656E-5</v>
      </c>
      <c r="F869">
        <f t="shared" si="69"/>
        <v>3.7285170622911456E-5</v>
      </c>
      <c r="G869">
        <f t="shared" si="67"/>
        <v>8.003597788534849</v>
      </c>
      <c r="H869">
        <f t="shared" si="68"/>
        <v>6.106158417770657E-3</v>
      </c>
    </row>
    <row r="870" spans="2:8" x14ac:dyDescent="0.2">
      <c r="B870" s="38">
        <v>33402</v>
      </c>
      <c r="C870">
        <v>7.0796499999999998E-3</v>
      </c>
      <c r="D870">
        <f t="shared" si="65"/>
        <v>3.7529171239072011E-3</v>
      </c>
      <c r="E870">
        <f t="shared" si="66"/>
        <v>1.4084386938915898E-5</v>
      </c>
      <c r="F870">
        <f t="shared" si="69"/>
        <v>3.5666161798811335E-5</v>
      </c>
      <c r="G870">
        <f t="shared" si="67"/>
        <v>8.2059836294178368</v>
      </c>
      <c r="H870">
        <f t="shared" si="68"/>
        <v>5.9721153537763598E-3</v>
      </c>
    </row>
    <row r="871" spans="2:8" x14ac:dyDescent="0.2">
      <c r="B871" s="38">
        <v>33403</v>
      </c>
      <c r="C871">
        <v>7.1275799999999997E-3</v>
      </c>
      <c r="D871">
        <f t="shared" si="65"/>
        <v>6.7701086918138392E-3</v>
      </c>
      <c r="E871">
        <f t="shared" si="66"/>
        <v>4.5834371698973292E-5</v>
      </c>
      <c r="F871">
        <f t="shared" si="69"/>
        <v>3.2424839767690539E-5</v>
      </c>
      <c r="G871">
        <f t="shared" si="67"/>
        <v>7.7919300106796863</v>
      </c>
      <c r="H871">
        <f t="shared" si="68"/>
        <v>5.6942813214391277E-3</v>
      </c>
    </row>
    <row r="872" spans="2:8" x14ac:dyDescent="0.2">
      <c r="B872" s="38">
        <v>33406</v>
      </c>
      <c r="C872">
        <v>7.0972300000000004E-3</v>
      </c>
      <c r="D872">
        <f t="shared" si="65"/>
        <v>-4.2581072397643105E-3</v>
      </c>
      <c r="E872">
        <f t="shared" si="66"/>
        <v>1.8131477265333235E-5</v>
      </c>
      <c r="F872">
        <f t="shared" si="69"/>
        <v>3.4438789572933536E-5</v>
      </c>
      <c r="G872">
        <f t="shared" si="67"/>
        <v>8.1752078776263897</v>
      </c>
      <c r="H872">
        <f t="shared" si="68"/>
        <v>5.8684571714321589E-3</v>
      </c>
    </row>
    <row r="873" spans="2:8" x14ac:dyDescent="0.2">
      <c r="B873" s="38">
        <v>33407</v>
      </c>
      <c r="C873">
        <v>7.1073200000000003E-3</v>
      </c>
      <c r="D873">
        <f t="shared" si="65"/>
        <v>1.4216814165526445E-3</v>
      </c>
      <c r="E873">
        <f t="shared" si="66"/>
        <v>2.0211780501711341E-6</v>
      </c>
      <c r="F873">
        <f t="shared" si="69"/>
        <v>3.1989628139542125E-5</v>
      </c>
      <c r="G873">
        <f t="shared" si="67"/>
        <v>8.480630615556473</v>
      </c>
      <c r="H873">
        <f t="shared" si="68"/>
        <v>5.6559374235878998E-3</v>
      </c>
    </row>
    <row r="874" spans="2:8" x14ac:dyDescent="0.2">
      <c r="B874" s="38">
        <v>33408</v>
      </c>
      <c r="C874">
        <v>7.1352100000000003E-3</v>
      </c>
      <c r="D874">
        <f t="shared" si="65"/>
        <v>3.9241232982333753E-3</v>
      </c>
      <c r="E874">
        <f t="shared" si="66"/>
        <v>1.5398743659737984E-5</v>
      </c>
      <c r="F874">
        <f t="shared" si="69"/>
        <v>2.7488728739756024E-5</v>
      </c>
      <c r="G874">
        <f t="shared" si="67"/>
        <v>8.38376547784633</v>
      </c>
      <c r="H874">
        <f t="shared" si="68"/>
        <v>5.2429694582131628E-3</v>
      </c>
    </row>
    <row r="875" spans="2:8" x14ac:dyDescent="0.2">
      <c r="B875" s="38">
        <v>33409</v>
      </c>
      <c r="C875">
        <v>7.2280399999999998E-3</v>
      </c>
      <c r="D875">
        <f t="shared" si="65"/>
        <v>1.3010128643725898E-2</v>
      </c>
      <c r="E875">
        <f t="shared" si="66"/>
        <v>1.6926344732629708E-4</v>
      </c>
      <c r="F875">
        <f t="shared" si="69"/>
        <v>2.5672958940924288E-5</v>
      </c>
      <c r="G875">
        <f t="shared" si="67"/>
        <v>5.4356635083229987</v>
      </c>
      <c r="H875">
        <f t="shared" si="68"/>
        <v>5.0668490150116265E-3</v>
      </c>
    </row>
    <row r="876" spans="2:8" x14ac:dyDescent="0.2">
      <c r="B876" s="38">
        <v>33410</v>
      </c>
      <c r="C876">
        <v>7.2072100000000004E-3</v>
      </c>
      <c r="D876">
        <f t="shared" si="65"/>
        <v>-2.8818324193003167E-3</v>
      </c>
      <c r="E876">
        <f t="shared" si="66"/>
        <v>8.3049580929303167E-6</v>
      </c>
      <c r="F876">
        <f t="shared" si="69"/>
        <v>4.7238516754604416E-5</v>
      </c>
      <c r="G876">
        <f t="shared" si="67"/>
        <v>8.0345193807982671</v>
      </c>
      <c r="H876">
        <f t="shared" si="68"/>
        <v>6.8730282084831004E-3</v>
      </c>
    </row>
    <row r="877" spans="2:8" x14ac:dyDescent="0.2">
      <c r="B877" s="38">
        <v>33413</v>
      </c>
      <c r="C877">
        <v>7.2020199999999999E-3</v>
      </c>
      <c r="D877">
        <f t="shared" si="65"/>
        <v>-7.2011222095657017E-4</v>
      </c>
      <c r="E877">
        <f t="shared" si="66"/>
        <v>5.1856161077100419E-7</v>
      </c>
      <c r="F877">
        <f t="shared" si="69"/>
        <v>4.1391166281380664E-5</v>
      </c>
      <c r="G877">
        <f t="shared" si="67"/>
        <v>8.2483018503373184</v>
      </c>
      <c r="H877">
        <f t="shared" si="68"/>
        <v>6.4335966831454913E-3</v>
      </c>
    </row>
    <row r="878" spans="2:8" x14ac:dyDescent="0.2">
      <c r="B878" s="38">
        <v>33414</v>
      </c>
      <c r="C878">
        <v>7.2202200000000003E-3</v>
      </c>
      <c r="D878">
        <f t="shared" si="65"/>
        <v>2.5270687945882315E-3</v>
      </c>
      <c r="E878">
        <f t="shared" si="66"/>
        <v>6.3860766925816172E-6</v>
      </c>
      <c r="F878">
        <f t="shared" si="69"/>
        <v>3.5252594507363945E-5</v>
      </c>
      <c r="G878">
        <f t="shared" si="67"/>
        <v>8.3245183805058218</v>
      </c>
      <c r="H878">
        <f t="shared" si="68"/>
        <v>5.9373895364346731E-3</v>
      </c>
    </row>
    <row r="879" spans="2:8" x14ac:dyDescent="0.2">
      <c r="B879" s="38">
        <v>33415</v>
      </c>
      <c r="C879">
        <v>7.2437500000000002E-3</v>
      </c>
      <c r="D879">
        <f t="shared" si="65"/>
        <v>3.2589034683153566E-3</v>
      </c>
      <c r="E879">
        <f t="shared" si="66"/>
        <v>1.0620451815797861E-5</v>
      </c>
      <c r="F879">
        <f t="shared" si="69"/>
        <v>3.0917192031793491E-5</v>
      </c>
      <c r="G879">
        <f t="shared" si="67"/>
        <v>8.3745646760271164</v>
      </c>
      <c r="H879">
        <f t="shared" si="68"/>
        <v>5.5603230150588819E-3</v>
      </c>
    </row>
    <row r="880" spans="2:8" x14ac:dyDescent="0.2">
      <c r="B880" s="38">
        <v>33416</v>
      </c>
      <c r="C880">
        <v>7.2437500000000002E-3</v>
      </c>
      <c r="D880">
        <f t="shared" si="65"/>
        <v>0</v>
      </c>
      <c r="E880">
        <f t="shared" si="66"/>
        <v>0</v>
      </c>
      <c r="F880">
        <f t="shared" si="69"/>
        <v>2.7868866690197337E-5</v>
      </c>
      <c r="G880">
        <f t="shared" si="67"/>
        <v>8.6501233150358061</v>
      </c>
      <c r="H880">
        <f t="shared" si="68"/>
        <v>5.2790971472589264E-3</v>
      </c>
    </row>
    <row r="881" spans="2:8" x14ac:dyDescent="0.2">
      <c r="B881" s="38">
        <v>33417</v>
      </c>
      <c r="C881">
        <v>7.2568900000000002E-3</v>
      </c>
      <c r="D881">
        <f t="shared" si="65"/>
        <v>1.8139775668679933E-3</v>
      </c>
      <c r="E881">
        <f t="shared" si="66"/>
        <v>3.2905146131003252E-6</v>
      </c>
      <c r="F881">
        <f t="shared" si="69"/>
        <v>2.3683299369079304E-5</v>
      </c>
      <c r="G881">
        <f t="shared" si="67"/>
        <v>8.7433942676192249</v>
      </c>
      <c r="H881">
        <f t="shared" si="68"/>
        <v>4.8665490205153901E-3</v>
      </c>
    </row>
    <row r="882" spans="2:8" x14ac:dyDescent="0.2">
      <c r="B882" s="38">
        <v>33420</v>
      </c>
      <c r="C882">
        <v>7.2306599999999999E-3</v>
      </c>
      <c r="D882">
        <f t="shared" si="65"/>
        <v>-3.6144960168888254E-3</v>
      </c>
      <c r="E882">
        <f t="shared" si="66"/>
        <v>1.3064581456105184E-5</v>
      </c>
      <c r="F882">
        <f t="shared" si="69"/>
        <v>2.0620549297105884E-5</v>
      </c>
      <c r="G882">
        <f t="shared" si="67"/>
        <v>8.6345598884029879</v>
      </c>
      <c r="H882">
        <f t="shared" si="68"/>
        <v>4.5409854984469929E-3</v>
      </c>
    </row>
    <row r="883" spans="2:8" x14ac:dyDescent="0.2">
      <c r="B883" s="38">
        <v>33421</v>
      </c>
      <c r="C883">
        <v>7.2020199999999999E-3</v>
      </c>
      <c r="D883">
        <f t="shared" si="65"/>
        <v>-3.9609108988667586E-3</v>
      </c>
      <c r="E883">
        <f t="shared" si="66"/>
        <v>1.5688815148761475E-5</v>
      </c>
      <c r="F883">
        <f t="shared" si="69"/>
        <v>1.9485734149210561E-5</v>
      </c>
      <c r="G883">
        <f t="shared" si="67"/>
        <v>8.6053790499686187</v>
      </c>
      <c r="H883">
        <f t="shared" si="68"/>
        <v>4.4142648481044454E-3</v>
      </c>
    </row>
    <row r="884" spans="2:8" x14ac:dyDescent="0.2">
      <c r="B884" s="38">
        <v>33422</v>
      </c>
      <c r="C884">
        <v>7.1739999999999998E-3</v>
      </c>
      <c r="D884">
        <f t="shared" si="65"/>
        <v>-3.8905751441956739E-3</v>
      </c>
      <c r="E884">
        <f t="shared" si="66"/>
        <v>1.5136574952633189E-5</v>
      </c>
      <c r="F884">
        <f t="shared" si="69"/>
        <v>1.8915482754854373E-5</v>
      </c>
      <c r="G884">
        <f t="shared" si="67"/>
        <v>8.6375419887109164</v>
      </c>
      <c r="H884">
        <f t="shared" si="68"/>
        <v>4.3491933453060436E-3</v>
      </c>
    </row>
    <row r="885" spans="2:8" x14ac:dyDescent="0.2">
      <c r="B885" s="38">
        <v>33423</v>
      </c>
      <c r="C885">
        <v>7.1916599999999999E-3</v>
      </c>
      <c r="D885">
        <f t="shared" si="65"/>
        <v>2.4616671313075094E-3</v>
      </c>
      <c r="E885">
        <f t="shared" si="66"/>
        <v>6.0598050653597426E-6</v>
      </c>
      <c r="F885">
        <f t="shared" si="69"/>
        <v>1.8347936425026096E-5</v>
      </c>
      <c r="G885">
        <f t="shared" si="67"/>
        <v>8.9029805049603592</v>
      </c>
      <c r="H885">
        <f t="shared" si="68"/>
        <v>4.2834491271668091E-3</v>
      </c>
    </row>
    <row r="886" spans="2:8" x14ac:dyDescent="0.2">
      <c r="B886" s="38">
        <v>33424</v>
      </c>
      <c r="C886">
        <v>7.23327E-3</v>
      </c>
      <c r="D886">
        <f t="shared" si="65"/>
        <v>5.7858686311644441E-3</v>
      </c>
      <c r="E886">
        <f t="shared" si="66"/>
        <v>3.3476275817092719E-5</v>
      </c>
      <c r="F886">
        <f t="shared" si="69"/>
        <v>1.6502407447175112E-5</v>
      </c>
      <c r="G886">
        <f t="shared" si="67"/>
        <v>8.1598426049824511</v>
      </c>
      <c r="H886">
        <f t="shared" si="68"/>
        <v>4.062315527771706E-3</v>
      </c>
    </row>
    <row r="887" spans="2:8" x14ac:dyDescent="0.2">
      <c r="B887" s="38">
        <v>33427</v>
      </c>
      <c r="C887">
        <v>7.2124099999999998E-3</v>
      </c>
      <c r="D887">
        <f t="shared" si="65"/>
        <v>-2.883896218446173E-3</v>
      </c>
      <c r="E887">
        <f t="shared" si="66"/>
        <v>8.3168573987681367E-6</v>
      </c>
      <c r="F887">
        <f t="shared" si="69"/>
        <v>1.9051677553916691E-5</v>
      </c>
      <c r="G887">
        <f t="shared" si="67"/>
        <v>8.8122073339154454</v>
      </c>
      <c r="H887">
        <f t="shared" si="68"/>
        <v>4.3648227402629637E-3</v>
      </c>
    </row>
    <row r="888" spans="2:8" x14ac:dyDescent="0.2">
      <c r="B888" s="38">
        <v>33428</v>
      </c>
      <c r="C888">
        <v>7.2269999999999999E-3</v>
      </c>
      <c r="D888">
        <f t="shared" si="65"/>
        <v>2.0229021921937453E-3</v>
      </c>
      <c r="E888">
        <f t="shared" si="66"/>
        <v>4.0921332791822606E-6</v>
      </c>
      <c r="F888">
        <f t="shared" si="69"/>
        <v>1.7439437166141137E-5</v>
      </c>
      <c r="G888">
        <f t="shared" si="67"/>
        <v>9.0015752249870591</v>
      </c>
      <c r="H888">
        <f t="shared" si="68"/>
        <v>4.1760552158874933E-3</v>
      </c>
    </row>
    <row r="889" spans="2:8" x14ac:dyDescent="0.2">
      <c r="B889" s="38">
        <v>33429</v>
      </c>
      <c r="C889">
        <v>7.2199999999999999E-3</v>
      </c>
      <c r="D889">
        <f t="shared" si="65"/>
        <v>-9.6859000968590862E-4</v>
      </c>
      <c r="E889">
        <f t="shared" si="66"/>
        <v>9.3816660686334856E-7</v>
      </c>
      <c r="F889">
        <f t="shared" si="69"/>
        <v>1.5434833261887748E-5</v>
      </c>
      <c r="G889">
        <f t="shared" si="67"/>
        <v>9.2106154233777886</v>
      </c>
      <c r="H889">
        <f t="shared" si="68"/>
        <v>3.9287190357529698E-3</v>
      </c>
    </row>
    <row r="890" spans="2:8" x14ac:dyDescent="0.2">
      <c r="B890" s="38">
        <v>33430</v>
      </c>
      <c r="C890">
        <v>7.2191699999999996E-3</v>
      </c>
      <c r="D890">
        <f t="shared" si="65"/>
        <v>-1.1495844875350069E-4</v>
      </c>
      <c r="E890">
        <f t="shared" si="66"/>
        <v>1.3215444939811244E-8</v>
      </c>
      <c r="F890">
        <f t="shared" si="69"/>
        <v>1.3257608945918193E-5</v>
      </c>
      <c r="G890">
        <f t="shared" si="67"/>
        <v>9.3925634340590065</v>
      </c>
      <c r="H890">
        <f t="shared" si="68"/>
        <v>3.6410999637359852E-3</v>
      </c>
    </row>
    <row r="891" spans="2:8" x14ac:dyDescent="0.2">
      <c r="B891" s="38">
        <v>33431</v>
      </c>
      <c r="C891">
        <v>7.3045999999999996E-3</v>
      </c>
      <c r="D891">
        <f t="shared" si="65"/>
        <v>1.1833770364183148E-2</v>
      </c>
      <c r="E891">
        <f t="shared" si="66"/>
        <v>1.4003812103221934E-4</v>
      </c>
      <c r="F891">
        <f t="shared" si="69"/>
        <v>1.1268460939220736E-5</v>
      </c>
      <c r="G891">
        <f t="shared" si="67"/>
        <v>3.3419057879135075</v>
      </c>
      <c r="H891">
        <f t="shared" si="68"/>
        <v>3.3568528325234538E-3</v>
      </c>
    </row>
    <row r="892" spans="2:8" x14ac:dyDescent="0.2">
      <c r="B892" s="38">
        <v>33434</v>
      </c>
      <c r="C892">
        <v>7.3179999999999999E-3</v>
      </c>
      <c r="D892">
        <f t="shared" si="65"/>
        <v>1.8344604769597538E-3</v>
      </c>
      <c r="E892">
        <f t="shared" si="66"/>
        <v>3.3652452415274073E-6</v>
      </c>
      <c r="F892">
        <f t="shared" si="69"/>
        <v>3.0608109272545753E-5</v>
      </c>
      <c r="G892">
        <f t="shared" si="67"/>
        <v>8.5013954098141689</v>
      </c>
      <c r="H892">
        <f t="shared" si="68"/>
        <v>5.53245960423985E-3</v>
      </c>
    </row>
    <row r="893" spans="2:8" x14ac:dyDescent="0.2">
      <c r="B893" s="38">
        <v>33435</v>
      </c>
      <c r="C893">
        <v>7.2969999999999997E-3</v>
      </c>
      <c r="D893">
        <f t="shared" si="65"/>
        <v>-2.8696365127084157E-3</v>
      </c>
      <c r="E893">
        <f t="shared" si="66"/>
        <v>8.2348137150693172E-6</v>
      </c>
      <c r="F893">
        <f t="shared" si="69"/>
        <v>2.6516559993220362E-5</v>
      </c>
      <c r="G893">
        <f t="shared" si="67"/>
        <v>8.544587237967729</v>
      </c>
      <c r="H893">
        <f t="shared" si="68"/>
        <v>5.149423268019474E-3</v>
      </c>
    </row>
    <row r="894" spans="2:8" x14ac:dyDescent="0.2">
      <c r="B894" s="38">
        <v>33436</v>
      </c>
      <c r="C894">
        <v>7.3140000000000002E-3</v>
      </c>
      <c r="D894">
        <f t="shared" si="65"/>
        <v>2.3297245443333592E-3</v>
      </c>
      <c r="E894">
        <f t="shared" si="66"/>
        <v>5.4276164524692786E-6</v>
      </c>
      <c r="F894">
        <f t="shared" si="69"/>
        <v>2.3770862414433803E-5</v>
      </c>
      <c r="G894">
        <f t="shared" si="67"/>
        <v>8.6950076044949824</v>
      </c>
      <c r="H894">
        <f t="shared" si="68"/>
        <v>4.8755371411193047E-3</v>
      </c>
    </row>
    <row r="895" spans="2:8" x14ac:dyDescent="0.2">
      <c r="B895" s="38">
        <v>33437</v>
      </c>
      <c r="C895">
        <v>7.3099999999999997E-3</v>
      </c>
      <c r="D895">
        <f t="shared" si="65"/>
        <v>-5.4689636313925765E-4</v>
      </c>
      <c r="E895">
        <f t="shared" si="66"/>
        <v>2.9909563201494675E-7</v>
      </c>
      <c r="F895">
        <f t="shared" si="69"/>
        <v>2.1015928325612936E-5</v>
      </c>
      <c r="G895">
        <f t="shared" si="67"/>
        <v>8.9252369224450092</v>
      </c>
      <c r="H895">
        <f t="shared" si="68"/>
        <v>4.5843132883358808E-3</v>
      </c>
    </row>
    <row r="896" spans="2:8" x14ac:dyDescent="0.2">
      <c r="B896" s="38">
        <v>33438</v>
      </c>
      <c r="C896">
        <v>7.3233200000000004E-3</v>
      </c>
      <c r="D896">
        <f t="shared" si="65"/>
        <v>1.8221614227087132E-3</v>
      </c>
      <c r="E896">
        <f t="shared" si="66"/>
        <v>3.3202722504078418E-6</v>
      </c>
      <c r="F896">
        <f t="shared" si="69"/>
        <v>1.7904510165580845E-5</v>
      </c>
      <c r="G896">
        <f t="shared" si="67"/>
        <v>8.9998591735359295</v>
      </c>
      <c r="H896">
        <f t="shared" si="68"/>
        <v>4.2313721374491334E-3</v>
      </c>
    </row>
    <row r="897" spans="2:8" x14ac:dyDescent="0.2">
      <c r="B897" s="38">
        <v>33441</v>
      </c>
      <c r="C897">
        <v>7.2833200000000002E-3</v>
      </c>
      <c r="D897">
        <f t="shared" si="65"/>
        <v>-5.4620035721503505E-3</v>
      </c>
      <c r="E897">
        <f t="shared" si="66"/>
        <v>2.9833483022183188E-5</v>
      </c>
      <c r="F897">
        <f t="shared" si="69"/>
        <v>1.5714133703568839E-5</v>
      </c>
      <c r="G897">
        <f t="shared" si="67"/>
        <v>8.2738165786590514</v>
      </c>
      <c r="H897">
        <f t="shared" si="68"/>
        <v>3.9641056625131527E-3</v>
      </c>
    </row>
    <row r="898" spans="2:8" x14ac:dyDescent="0.2">
      <c r="B898" s="38">
        <v>33442</v>
      </c>
      <c r="C898">
        <v>7.3045999999999996E-3</v>
      </c>
      <c r="D898">
        <f t="shared" si="65"/>
        <v>2.9217444791660107E-3</v>
      </c>
      <c r="E898">
        <f t="shared" si="66"/>
        <v>8.5365908015370626E-6</v>
      </c>
      <c r="F898">
        <f t="shared" si="69"/>
        <v>1.7834689510893056E-5</v>
      </c>
      <c r="G898">
        <f t="shared" si="67"/>
        <v>8.8571626146050484</v>
      </c>
      <c r="H898">
        <f t="shared" si="68"/>
        <v>4.2231137222306786E-3</v>
      </c>
    </row>
    <row r="899" spans="2:8" x14ac:dyDescent="0.2">
      <c r="B899" s="38">
        <v>33443</v>
      </c>
      <c r="C899">
        <v>7.2966100000000002E-3</v>
      </c>
      <c r="D899">
        <f t="shared" si="65"/>
        <v>-1.0938312843960501E-3</v>
      </c>
      <c r="E899">
        <f t="shared" si="66"/>
        <v>1.1964668787235127E-6</v>
      </c>
      <c r="F899">
        <f t="shared" si="69"/>
        <v>1.6438227338999311E-5</v>
      </c>
      <c r="G899">
        <f t="shared" si="67"/>
        <v>9.1416311144015676</v>
      </c>
      <c r="H899">
        <f t="shared" si="68"/>
        <v>4.0544083833525344E-3</v>
      </c>
    </row>
    <row r="900" spans="2:8" x14ac:dyDescent="0.2">
      <c r="B900" s="38">
        <v>33444</v>
      </c>
      <c r="C900">
        <v>7.2046100000000002E-3</v>
      </c>
      <c r="D900">
        <f t="shared" ref="D900:D963" si="70">(C900-C899)/C899</f>
        <v>-1.2608594950257731E-2</v>
      </c>
      <c r="E900">
        <f t="shared" ref="E900:E963" si="71">D900^2</f>
        <v>1.5897666661966476E-4</v>
      </c>
      <c r="F900">
        <f t="shared" si="69"/>
        <v>1.4149098928862745E-5</v>
      </c>
      <c r="G900">
        <f t="shared" si="67"/>
        <v>3.7100747441738875</v>
      </c>
      <c r="H900">
        <f t="shared" si="68"/>
        <v>3.7615288020780521E-3</v>
      </c>
    </row>
    <row r="901" spans="2:8" x14ac:dyDescent="0.2">
      <c r="B901" s="38">
        <v>33445</v>
      </c>
      <c r="C901">
        <v>7.2595300000000001E-3</v>
      </c>
      <c r="D901">
        <f t="shared" si="70"/>
        <v>7.6228970062224002E-3</v>
      </c>
      <c r="E901">
        <f t="shared" si="71"/>
        <v>5.8108558767474429E-5</v>
      </c>
      <c r="F901">
        <f t="shared" si="69"/>
        <v>3.5900451119185293E-5</v>
      </c>
      <c r="G901">
        <f t="shared" ref="G901:G964" si="72">-LN(2*PI()*F901)-0.5*E901/F901</f>
        <v>7.5875823963733717</v>
      </c>
      <c r="H901">
        <f t="shared" ref="H901:H964" si="73">SQRT(F901)</f>
        <v>5.9916985170471735E-3</v>
      </c>
    </row>
    <row r="902" spans="2:8" x14ac:dyDescent="0.2">
      <c r="B902" s="38">
        <v>33448</v>
      </c>
      <c r="C902">
        <v>7.2490000000000002E-3</v>
      </c>
      <c r="D902">
        <f t="shared" si="70"/>
        <v>-1.450507126494403E-3</v>
      </c>
      <c r="E902">
        <f t="shared" si="71"/>
        <v>2.1039709240110501E-6</v>
      </c>
      <c r="F902">
        <f t="shared" ref="F902:F965" si="74">$K$1*F901+(1-$K$1)*E901</f>
        <v>3.9235840773521185E-5</v>
      </c>
      <c r="G902">
        <f t="shared" si="72"/>
        <v>8.2812310074276372</v>
      </c>
      <c r="H902">
        <f t="shared" si="73"/>
        <v>6.2638519118447542E-3</v>
      </c>
    </row>
    <row r="903" spans="2:8" x14ac:dyDescent="0.2">
      <c r="B903" s="38">
        <v>33449</v>
      </c>
      <c r="C903">
        <v>7.2516300000000002E-3</v>
      </c>
      <c r="D903">
        <f t="shared" si="70"/>
        <v>3.6280866326389758E-4</v>
      </c>
      <c r="E903">
        <f t="shared" si="71"/>
        <v>1.3163012613933623E-7</v>
      </c>
      <c r="F903">
        <f t="shared" si="74"/>
        <v>3.3659082208423714E-5</v>
      </c>
      <c r="G903">
        <f t="shared" si="72"/>
        <v>8.4593952263342089</v>
      </c>
      <c r="H903">
        <f t="shared" si="73"/>
        <v>5.8016447847505891E-3</v>
      </c>
    </row>
    <row r="904" spans="2:8" x14ac:dyDescent="0.2">
      <c r="B904" s="38">
        <v>33450</v>
      </c>
      <c r="C904">
        <v>7.2886299999999999E-3</v>
      </c>
      <c r="D904">
        <f t="shared" si="70"/>
        <v>5.1023011378131134E-3</v>
      </c>
      <c r="E904">
        <f t="shared" si="71"/>
        <v>2.6033476900928991E-5</v>
      </c>
      <c r="F904">
        <f t="shared" si="74"/>
        <v>2.8623663676484602E-5</v>
      </c>
      <c r="G904">
        <f t="shared" si="72"/>
        <v>8.1686452639225529</v>
      </c>
      <c r="H904">
        <f t="shared" si="73"/>
        <v>5.3501087537062833E-3</v>
      </c>
    </row>
    <row r="905" spans="2:8" x14ac:dyDescent="0.2">
      <c r="B905" s="38">
        <v>33451</v>
      </c>
      <c r="C905">
        <v>7.2886299999999999E-3</v>
      </c>
      <c r="D905">
        <f t="shared" si="70"/>
        <v>0</v>
      </c>
      <c r="E905">
        <f t="shared" si="71"/>
        <v>0</v>
      </c>
      <c r="F905">
        <f t="shared" si="74"/>
        <v>2.8234648893649138E-5</v>
      </c>
      <c r="G905">
        <f t="shared" si="72"/>
        <v>8.6370835836535722</v>
      </c>
      <c r="H905">
        <f t="shared" si="73"/>
        <v>5.313628599521154E-3</v>
      </c>
    </row>
    <row r="906" spans="2:8" x14ac:dyDescent="0.2">
      <c r="B906" s="38">
        <v>33452</v>
      </c>
      <c r="C906">
        <v>7.3179999999999999E-3</v>
      </c>
      <c r="D906">
        <f t="shared" si="70"/>
        <v>4.0295638549356898E-3</v>
      </c>
      <c r="E906">
        <f t="shared" si="71"/>
        <v>1.6237384861004177E-5</v>
      </c>
      <c r="F906">
        <f t="shared" si="74"/>
        <v>2.3994145501594539E-5</v>
      </c>
      <c r="G906">
        <f t="shared" si="72"/>
        <v>8.4614622381180382</v>
      </c>
      <c r="H906">
        <f t="shared" si="73"/>
        <v>4.8983819268810123E-3</v>
      </c>
    </row>
    <row r="907" spans="2:8" x14ac:dyDescent="0.2">
      <c r="B907" s="38">
        <v>33455</v>
      </c>
      <c r="C907">
        <v>7.3190399999999997E-3</v>
      </c>
      <c r="D907">
        <f t="shared" si="70"/>
        <v>1.42115332057925E-4</v>
      </c>
      <c r="E907">
        <f t="shared" si="71"/>
        <v>2.0196767605934284E-8</v>
      </c>
      <c r="F907">
        <f t="shared" si="74"/>
        <v>2.2829173699335732E-5</v>
      </c>
      <c r="G907">
        <f t="shared" si="72"/>
        <v>8.8491518797344089</v>
      </c>
      <c r="H907">
        <f t="shared" si="73"/>
        <v>4.7779884574301488E-3</v>
      </c>
    </row>
    <row r="908" spans="2:8" x14ac:dyDescent="0.2">
      <c r="B908" s="38">
        <v>33456</v>
      </c>
      <c r="C908">
        <v>7.3719099999999997E-3</v>
      </c>
      <c r="D908">
        <f t="shared" si="70"/>
        <v>7.223624956278419E-3</v>
      </c>
      <c r="E908">
        <f t="shared" si="71"/>
        <v>5.2180757508968392E-5</v>
      </c>
      <c r="F908">
        <f t="shared" si="74"/>
        <v>1.9403540732812422E-5</v>
      </c>
      <c r="G908">
        <f t="shared" si="72"/>
        <v>7.6675584550770255</v>
      </c>
      <c r="H908">
        <f t="shared" si="73"/>
        <v>4.4049450317583333E-3</v>
      </c>
    </row>
    <row r="909" spans="2:8" x14ac:dyDescent="0.2">
      <c r="B909" s="38">
        <v>33457</v>
      </c>
      <c r="C909">
        <v>7.3626899999999999E-3</v>
      </c>
      <c r="D909">
        <f t="shared" si="70"/>
        <v>-1.250693510908284E-3</v>
      </c>
      <c r="E909">
        <f t="shared" si="71"/>
        <v>1.5642342582280898E-6</v>
      </c>
      <c r="F909">
        <f t="shared" si="74"/>
        <v>2.43262829792252E-5</v>
      </c>
      <c r="G909">
        <f t="shared" si="72"/>
        <v>8.7539250063279503</v>
      </c>
      <c r="H909">
        <f t="shared" si="73"/>
        <v>4.9321681823742795E-3</v>
      </c>
    </row>
    <row r="910" spans="2:8" x14ac:dyDescent="0.2">
      <c r="B910" s="38">
        <v>33458</v>
      </c>
      <c r="C910">
        <v>7.3286899999999997E-3</v>
      </c>
      <c r="D910">
        <f t="shared" si="70"/>
        <v>-4.6178774333837467E-3</v>
      </c>
      <c r="E910">
        <f t="shared" si="71"/>
        <v>2.132479198975486E-5</v>
      </c>
      <c r="F910">
        <f t="shared" si="74"/>
        <v>2.0907698063398205E-5</v>
      </c>
      <c r="G910">
        <f t="shared" si="72"/>
        <v>8.4275414223577751</v>
      </c>
      <c r="H910">
        <f t="shared" si="73"/>
        <v>4.5724936373272521E-3</v>
      </c>
    </row>
    <row r="911" spans="2:8" x14ac:dyDescent="0.2">
      <c r="B911" s="38">
        <v>33459</v>
      </c>
      <c r="C911">
        <v>7.3163600000000001E-3</v>
      </c>
      <c r="D911">
        <f t="shared" si="70"/>
        <v>-1.6824289197659656E-3</v>
      </c>
      <c r="E911">
        <f t="shared" si="71"/>
        <v>2.8305670700648737E-6</v>
      </c>
      <c r="F911">
        <f t="shared" si="74"/>
        <v>2.0970340535638002E-5</v>
      </c>
      <c r="G911">
        <f t="shared" si="72"/>
        <v>8.8670346339929189</v>
      </c>
      <c r="H911">
        <f t="shared" si="73"/>
        <v>4.5793384386435126E-3</v>
      </c>
    </row>
    <row r="912" spans="2:8" x14ac:dyDescent="0.2">
      <c r="B912" s="38">
        <v>33462</v>
      </c>
      <c r="C912">
        <v>7.3313800000000002E-3</v>
      </c>
      <c r="D912">
        <f t="shared" si="70"/>
        <v>2.0529334259112644E-3</v>
      </c>
      <c r="E912">
        <f t="shared" si="71"/>
        <v>4.2145356512237614E-6</v>
      </c>
      <c r="F912">
        <f t="shared" si="74"/>
        <v>1.8245965559288745E-5</v>
      </c>
      <c r="G912">
        <f t="shared" si="72"/>
        <v>8.9581972397138685</v>
      </c>
      <c r="H912">
        <f t="shared" si="73"/>
        <v>4.2715296509902335E-3</v>
      </c>
    </row>
    <row r="913" spans="2:8" x14ac:dyDescent="0.2">
      <c r="B913" s="38">
        <v>33463</v>
      </c>
      <c r="C913">
        <v>7.3302999999999997E-3</v>
      </c>
      <c r="D913">
        <f t="shared" si="70"/>
        <v>-1.4731196582369553E-4</v>
      </c>
      <c r="E913">
        <f t="shared" si="71"/>
        <v>2.1700815274841638E-8</v>
      </c>
      <c r="F913">
        <f t="shared" si="74"/>
        <v>1.6138614185994019E-5</v>
      </c>
      <c r="G913">
        <f t="shared" si="72"/>
        <v>9.1957463686231513</v>
      </c>
      <c r="H913">
        <f t="shared" si="73"/>
        <v>4.0172894077965078E-3</v>
      </c>
    </row>
    <row r="914" spans="2:8" x14ac:dyDescent="0.2">
      <c r="B914" s="38">
        <v>33464</v>
      </c>
      <c r="C914">
        <v>7.3233200000000004E-3</v>
      </c>
      <c r="D914">
        <f t="shared" si="70"/>
        <v>-9.522120513484187E-4</v>
      </c>
      <c r="E914">
        <f t="shared" si="71"/>
        <v>9.0670779073316358E-7</v>
      </c>
      <c r="F914">
        <f t="shared" si="74"/>
        <v>1.3718048374270484E-5</v>
      </c>
      <c r="G914">
        <f t="shared" si="72"/>
        <v>9.3258731383445816</v>
      </c>
      <c r="H914">
        <f t="shared" si="73"/>
        <v>3.7037883814103746E-3</v>
      </c>
    </row>
    <row r="915" spans="2:8" x14ac:dyDescent="0.2">
      <c r="B915" s="38">
        <v>33465</v>
      </c>
      <c r="C915">
        <v>7.3313800000000002E-3</v>
      </c>
      <c r="D915">
        <f t="shared" si="70"/>
        <v>1.1005937197882706E-3</v>
      </c>
      <c r="E915">
        <f t="shared" si="71"/>
        <v>1.2113065360373823E-6</v>
      </c>
      <c r="F915">
        <f t="shared" si="74"/>
        <v>1.1793939687603709E-5</v>
      </c>
      <c r="G915">
        <f t="shared" si="72"/>
        <v>9.4586947555413126</v>
      </c>
      <c r="H915">
        <f t="shared" si="73"/>
        <v>3.4342305816010242E-3</v>
      </c>
    </row>
    <row r="916" spans="2:8" x14ac:dyDescent="0.2">
      <c r="B916" s="38">
        <v>33466</v>
      </c>
      <c r="C916">
        <v>7.2870399999999998E-3</v>
      </c>
      <c r="D916">
        <f t="shared" si="70"/>
        <v>-6.0479745968699417E-3</v>
      </c>
      <c r="E916">
        <f t="shared" si="71"/>
        <v>3.6577996724384132E-5</v>
      </c>
      <c r="F916">
        <f t="shared" si="74"/>
        <v>1.0204555950440238E-5</v>
      </c>
      <c r="G916">
        <f t="shared" si="72"/>
        <v>7.8625606785658704</v>
      </c>
      <c r="H916">
        <f t="shared" si="73"/>
        <v>3.1944570666140181E-3</v>
      </c>
    </row>
    <row r="917" spans="2:8" x14ac:dyDescent="0.2">
      <c r="B917" s="38">
        <v>33469</v>
      </c>
      <c r="C917">
        <v>7.2348400000000002E-3</v>
      </c>
      <c r="D917">
        <f t="shared" si="70"/>
        <v>-7.163402424029461E-3</v>
      </c>
      <c r="E917">
        <f t="shared" si="71"/>
        <v>5.1314334288591156E-5</v>
      </c>
      <c r="F917">
        <f t="shared" si="74"/>
        <v>1.4165528352941612E-5</v>
      </c>
      <c r="G917">
        <f t="shared" si="72"/>
        <v>7.5155823717869614</v>
      </c>
      <c r="H917">
        <f t="shared" si="73"/>
        <v>3.7637120443707716E-3</v>
      </c>
    </row>
    <row r="918" spans="2:8" x14ac:dyDescent="0.2">
      <c r="B918" s="38">
        <v>33470</v>
      </c>
      <c r="C918">
        <v>7.2833200000000002E-3</v>
      </c>
      <c r="D918">
        <f t="shared" si="70"/>
        <v>6.700908382217167E-3</v>
      </c>
      <c r="E918">
        <f t="shared" si="71"/>
        <v>4.4902173146868287E-5</v>
      </c>
      <c r="F918">
        <f t="shared" si="74"/>
        <v>1.9744830513710944E-5</v>
      </c>
      <c r="G918">
        <f t="shared" si="72"/>
        <v>7.8576802820150249</v>
      </c>
      <c r="H918">
        <f t="shared" si="73"/>
        <v>4.4435155579463145E-3</v>
      </c>
    </row>
    <row r="919" spans="2:8" x14ac:dyDescent="0.2">
      <c r="B919" s="38">
        <v>33471</v>
      </c>
      <c r="C919">
        <v>7.3126099999999998E-3</v>
      </c>
      <c r="D919">
        <f t="shared" si="70"/>
        <v>4.0215176595288305E-3</v>
      </c>
      <c r="E919">
        <f t="shared" si="71"/>
        <v>1.6172604285902242E-5</v>
      </c>
      <c r="F919">
        <f t="shared" si="74"/>
        <v>2.3523159657197451E-5</v>
      </c>
      <c r="G919">
        <f t="shared" si="72"/>
        <v>8.4758888554820579</v>
      </c>
      <c r="H919">
        <f t="shared" si="73"/>
        <v>4.8500680054198676E-3</v>
      </c>
    </row>
    <row r="920" spans="2:8" x14ac:dyDescent="0.2">
      <c r="B920" s="38">
        <v>33472</v>
      </c>
      <c r="C920">
        <v>7.3313800000000002E-3</v>
      </c>
      <c r="D920">
        <f t="shared" si="70"/>
        <v>2.5667989951604722E-3</v>
      </c>
      <c r="E920">
        <f t="shared" si="71"/>
        <v>6.58845708155681E-6</v>
      </c>
      <c r="F920">
        <f t="shared" si="74"/>
        <v>2.2419194982344577E-5</v>
      </c>
      <c r="G920">
        <f t="shared" si="72"/>
        <v>8.7207781204656936</v>
      </c>
      <c r="H920">
        <f t="shared" si="73"/>
        <v>4.7348912323668616E-3</v>
      </c>
    </row>
    <row r="921" spans="2:8" x14ac:dyDescent="0.2">
      <c r="B921" s="38">
        <v>33473</v>
      </c>
      <c r="C921">
        <v>7.3045999999999996E-3</v>
      </c>
      <c r="D921">
        <f t="shared" si="70"/>
        <v>-3.6527911525525282E-3</v>
      </c>
      <c r="E921">
        <f t="shared" si="71"/>
        <v>1.3342883204166027E-5</v>
      </c>
      <c r="F921">
        <f t="shared" si="74"/>
        <v>2.0041609271260437E-5</v>
      </c>
      <c r="G921">
        <f t="shared" si="72"/>
        <v>8.646943379247384</v>
      </c>
      <c r="H921">
        <f t="shared" si="73"/>
        <v>4.4767855958556283E-3</v>
      </c>
    </row>
    <row r="922" spans="2:8" x14ac:dyDescent="0.2">
      <c r="B922" s="38">
        <v>33477</v>
      </c>
      <c r="C922">
        <v>7.3003399999999998E-3</v>
      </c>
      <c r="D922">
        <f t="shared" si="70"/>
        <v>-5.8319415163045948E-4</v>
      </c>
      <c r="E922">
        <f t="shared" si="71"/>
        <v>3.4011541849597136E-7</v>
      </c>
      <c r="F922">
        <f t="shared" si="74"/>
        <v>1.9035541488482098E-5</v>
      </c>
      <c r="G922">
        <f t="shared" si="72"/>
        <v>9.0223919607939749</v>
      </c>
      <c r="H922">
        <f t="shared" si="73"/>
        <v>4.3629739270917142E-3</v>
      </c>
    </row>
    <row r="923" spans="2:8" x14ac:dyDescent="0.2">
      <c r="B923" s="38">
        <v>33478</v>
      </c>
      <c r="C923">
        <v>7.3233200000000004E-3</v>
      </c>
      <c r="D923">
        <f t="shared" si="70"/>
        <v>3.1477985956819229E-3</v>
      </c>
      <c r="E923">
        <f t="shared" si="71"/>
        <v>9.9086359989770862E-6</v>
      </c>
      <c r="F923">
        <f t="shared" si="74"/>
        <v>1.622771419924266E-5</v>
      </c>
      <c r="G923">
        <f t="shared" si="72"/>
        <v>8.8856131517856429</v>
      </c>
      <c r="H923">
        <f t="shared" si="73"/>
        <v>4.0283637123828151E-3</v>
      </c>
    </row>
    <row r="924" spans="2:8" x14ac:dyDescent="0.2">
      <c r="B924" s="38">
        <v>33479</v>
      </c>
      <c r="C924">
        <v>7.30994E-3</v>
      </c>
      <c r="D924">
        <f t="shared" si="70"/>
        <v>-1.8270401948843333E-3</v>
      </c>
      <c r="E924">
        <f t="shared" si="71"/>
        <v>3.3380758737229828E-6</v>
      </c>
      <c r="F924">
        <f t="shared" si="74"/>
        <v>1.5278664942642491E-5</v>
      </c>
      <c r="G924">
        <f t="shared" si="72"/>
        <v>9.1419363084354384</v>
      </c>
      <c r="H924">
        <f t="shared" si="73"/>
        <v>3.9087932847162036E-3</v>
      </c>
    </row>
    <row r="925" spans="2:8" x14ac:dyDescent="0.2">
      <c r="B925" s="38">
        <v>33480</v>
      </c>
      <c r="C925">
        <v>7.3019399999999998E-3</v>
      </c>
      <c r="D925">
        <f t="shared" si="70"/>
        <v>-1.0944002276352738E-3</v>
      </c>
      <c r="E925">
        <f t="shared" si="71"/>
        <v>1.1977118582481392E-6</v>
      </c>
      <c r="F925">
        <f t="shared" si="74"/>
        <v>1.3485332621046932E-5</v>
      </c>
      <c r="G925">
        <f t="shared" si="72"/>
        <v>9.3316229227977772</v>
      </c>
      <c r="H925">
        <f t="shared" si="73"/>
        <v>3.6722380942753332E-3</v>
      </c>
    </row>
    <row r="926" spans="2:8" x14ac:dyDescent="0.2">
      <c r="B926" s="38">
        <v>33483</v>
      </c>
      <c r="C926">
        <v>7.3126099999999998E-3</v>
      </c>
      <c r="D926">
        <f t="shared" si="70"/>
        <v>1.4612555019624853E-3</v>
      </c>
      <c r="E926">
        <f t="shared" si="71"/>
        <v>2.1352676420156348E-6</v>
      </c>
      <c r="F926">
        <f t="shared" si="74"/>
        <v>1.1639880328681114E-5</v>
      </c>
      <c r="G926">
        <f t="shared" si="72"/>
        <v>9.431474268704056</v>
      </c>
      <c r="H926">
        <f t="shared" si="73"/>
        <v>3.4117268836589359E-3</v>
      </c>
    </row>
    <row r="927" spans="2:8" x14ac:dyDescent="0.2">
      <c r="B927" s="38">
        <v>33484</v>
      </c>
      <c r="C927">
        <v>7.3583499999999996E-3</v>
      </c>
      <c r="D927">
        <f t="shared" si="70"/>
        <v>6.2549486435075638E-3</v>
      </c>
      <c r="E927">
        <f t="shared" si="71"/>
        <v>3.9124382532917113E-5</v>
      </c>
      <c r="F927">
        <f t="shared" si="74"/>
        <v>1.0212402250601104E-5</v>
      </c>
      <c r="G927">
        <f t="shared" si="72"/>
        <v>7.7384978236557496</v>
      </c>
      <c r="H927">
        <f t="shared" si="73"/>
        <v>3.1956849423247441E-3</v>
      </c>
    </row>
    <row r="928" spans="2:8" x14ac:dyDescent="0.2">
      <c r="B928" s="38">
        <v>33485</v>
      </c>
      <c r="C928">
        <v>7.3855199999999996E-3</v>
      </c>
      <c r="D928">
        <f t="shared" si="70"/>
        <v>3.6924038677149055E-3</v>
      </c>
      <c r="E928">
        <f t="shared" si="71"/>
        <v>1.3633846322315993E-5</v>
      </c>
      <c r="F928">
        <f t="shared" si="74"/>
        <v>1.455463263993503E-5</v>
      </c>
      <c r="G928">
        <f t="shared" si="72"/>
        <v>8.831356224138851</v>
      </c>
      <c r="H928">
        <f t="shared" si="73"/>
        <v>3.8150534255675934E-3</v>
      </c>
    </row>
    <row r="929" spans="2:8" x14ac:dyDescent="0.2">
      <c r="B929" s="38">
        <v>33486</v>
      </c>
      <c r="C929">
        <v>7.3692000000000002E-3</v>
      </c>
      <c r="D929">
        <f t="shared" si="70"/>
        <v>-2.2097293081596633E-3</v>
      </c>
      <c r="E929">
        <f t="shared" si="71"/>
        <v>4.8829036153397843E-6</v>
      </c>
      <c r="F929">
        <f t="shared" si="74"/>
        <v>1.4416341651514089E-5</v>
      </c>
      <c r="G929">
        <f t="shared" si="72"/>
        <v>9.1399180152033317</v>
      </c>
      <c r="H929">
        <f t="shared" si="73"/>
        <v>3.7968857833116454E-3</v>
      </c>
    </row>
    <row r="930" spans="2:8" x14ac:dyDescent="0.2">
      <c r="B930" s="38">
        <v>33487</v>
      </c>
      <c r="C930">
        <v>7.34484E-3</v>
      </c>
      <c r="D930">
        <f t="shared" si="70"/>
        <v>-3.3056505455137841E-3</v>
      </c>
      <c r="E930">
        <f t="shared" si="71"/>
        <v>1.0927325529055579E-5</v>
      </c>
      <c r="F930">
        <f t="shared" si="74"/>
        <v>1.2984534353941045E-5</v>
      </c>
      <c r="G930">
        <f t="shared" si="72"/>
        <v>8.9930921662123868</v>
      </c>
      <c r="H930">
        <f t="shared" si="73"/>
        <v>3.6034059379899241E-3</v>
      </c>
    </row>
    <row r="931" spans="2:8" x14ac:dyDescent="0.2">
      <c r="B931" s="38">
        <v>33490</v>
      </c>
      <c r="C931">
        <v>7.3948099999999999E-3</v>
      </c>
      <c r="D931">
        <f t="shared" si="70"/>
        <v>6.8034157313161181E-3</v>
      </c>
      <c r="E931">
        <f t="shared" si="71"/>
        <v>4.6286465613119631E-5</v>
      </c>
      <c r="F931">
        <f t="shared" si="74"/>
        <v>1.2675566424750551E-5</v>
      </c>
      <c r="G931">
        <f t="shared" si="72"/>
        <v>7.6121427679444107</v>
      </c>
      <c r="H931">
        <f t="shared" si="73"/>
        <v>3.5602761725392249E-3</v>
      </c>
    </row>
    <row r="932" spans="2:8" x14ac:dyDescent="0.2">
      <c r="B932" s="38">
        <v>33491</v>
      </c>
      <c r="C932">
        <v>7.4211499999999996E-3</v>
      </c>
      <c r="D932">
        <f t="shared" si="70"/>
        <v>3.5619576432659793E-3</v>
      </c>
      <c r="E932">
        <f t="shared" si="71"/>
        <v>1.2687542252420929E-5</v>
      </c>
      <c r="F932">
        <f t="shared" si="74"/>
        <v>1.7723517704581881E-5</v>
      </c>
      <c r="G932">
        <f t="shared" si="72"/>
        <v>8.7448114768983789</v>
      </c>
      <c r="H932">
        <f t="shared" si="73"/>
        <v>4.2099308432065581E-3</v>
      </c>
    </row>
    <row r="933" spans="2:8" x14ac:dyDescent="0.2">
      <c r="B933" s="38">
        <v>33492</v>
      </c>
      <c r="C933">
        <v>7.4139999999999996E-3</v>
      </c>
      <c r="D933">
        <f t="shared" si="70"/>
        <v>-9.6346253612985026E-4</v>
      </c>
      <c r="E933">
        <f t="shared" si="71"/>
        <v>9.2826005852576301E-7</v>
      </c>
      <c r="F933">
        <f t="shared" si="74"/>
        <v>1.6967174990081343E-5</v>
      </c>
      <c r="G933">
        <f t="shared" si="72"/>
        <v>9.1189983120641855</v>
      </c>
      <c r="H933">
        <f t="shared" si="73"/>
        <v>4.1191230850851426E-3</v>
      </c>
    </row>
    <row r="934" spans="2:8" x14ac:dyDescent="0.2">
      <c r="B934" s="38">
        <v>33493</v>
      </c>
      <c r="C934">
        <v>7.4554499999999998E-3</v>
      </c>
      <c r="D934">
        <f t="shared" si="70"/>
        <v>5.5907742109522754E-3</v>
      </c>
      <c r="E934">
        <f t="shared" si="71"/>
        <v>3.1256756277849034E-5</v>
      </c>
      <c r="F934">
        <f t="shared" si="74"/>
        <v>1.4558323602259237E-5</v>
      </c>
      <c r="G934">
        <f t="shared" si="72"/>
        <v>8.2259693732584136</v>
      </c>
      <c r="H934">
        <f t="shared" si="73"/>
        <v>3.8155371315529399E-3</v>
      </c>
    </row>
    <row r="935" spans="2:8" x14ac:dyDescent="0.2">
      <c r="B935" s="38">
        <v>33494</v>
      </c>
      <c r="C935">
        <v>7.4794299999999996E-3</v>
      </c>
      <c r="D935">
        <f t="shared" si="70"/>
        <v>3.2164389808797371E-3</v>
      </c>
      <c r="E935">
        <f t="shared" si="71"/>
        <v>1.0345479717722682E-5</v>
      </c>
      <c r="F935">
        <f t="shared" si="74"/>
        <v>1.7066226592997731E-5</v>
      </c>
      <c r="G935">
        <f t="shared" si="72"/>
        <v>8.8374339924166918</v>
      </c>
      <c r="H935">
        <f t="shared" si="73"/>
        <v>4.1311289731740079E-3</v>
      </c>
    </row>
    <row r="936" spans="2:8" x14ac:dyDescent="0.2">
      <c r="B936" s="38">
        <v>33497</v>
      </c>
      <c r="C936">
        <v>7.4805499999999999E-3</v>
      </c>
      <c r="D936">
        <f t="shared" si="70"/>
        <v>1.4974403129654098E-4</v>
      </c>
      <c r="E936">
        <f t="shared" si="71"/>
        <v>2.2423274908939445E-8</v>
      </c>
      <c r="F936">
        <f t="shared" si="74"/>
        <v>1.6056851550683866E-5</v>
      </c>
      <c r="G936">
        <f t="shared" si="72"/>
        <v>9.2007995988597546</v>
      </c>
      <c r="H936">
        <f t="shared" si="73"/>
        <v>4.0071001423328395E-3</v>
      </c>
    </row>
    <row r="937" spans="2:8" x14ac:dyDescent="0.2">
      <c r="B937" s="38">
        <v>33498</v>
      </c>
      <c r="C937">
        <v>7.4738399999999998E-3</v>
      </c>
      <c r="D937">
        <f t="shared" si="70"/>
        <v>-8.9699286817146462E-4</v>
      </c>
      <c r="E937">
        <f t="shared" si="71"/>
        <v>8.045962055504705E-7</v>
      </c>
      <c r="F937">
        <f t="shared" si="74"/>
        <v>1.3648674004393435E-5</v>
      </c>
      <c r="G937">
        <f t="shared" si="72"/>
        <v>9.3345158653954918</v>
      </c>
      <c r="H937">
        <f t="shared" si="73"/>
        <v>3.6944111850731281E-3</v>
      </c>
    </row>
    <row r="938" spans="2:8" x14ac:dyDescent="0.2">
      <c r="B938" s="38">
        <v>33499</v>
      </c>
      <c r="C938">
        <v>7.4515600000000003E-3</v>
      </c>
      <c r="D938">
        <f t="shared" si="70"/>
        <v>-2.9810646200613771E-3</v>
      </c>
      <c r="E938">
        <f t="shared" si="71"/>
        <v>8.8867462689816821E-6</v>
      </c>
      <c r="F938">
        <f t="shared" si="74"/>
        <v>1.1719648583218187E-5</v>
      </c>
      <c r="G938">
        <f t="shared" si="72"/>
        <v>9.1372279234328193</v>
      </c>
      <c r="H938">
        <f t="shared" si="73"/>
        <v>3.4233972283709913E-3</v>
      </c>
    </row>
    <row r="939" spans="2:8" x14ac:dyDescent="0.2">
      <c r="B939" s="38">
        <v>33500</v>
      </c>
      <c r="C939">
        <v>7.4432500000000002E-3</v>
      </c>
      <c r="D939">
        <f t="shared" si="70"/>
        <v>-1.1152027226513761E-3</v>
      </c>
      <c r="E939">
        <f t="shared" si="71"/>
        <v>1.2436771126090419E-6</v>
      </c>
      <c r="F939">
        <f t="shared" si="74"/>
        <v>1.1294180856733324E-5</v>
      </c>
      <c r="G939">
        <f t="shared" si="72"/>
        <v>9.4982875528806101</v>
      </c>
      <c r="H939">
        <f t="shared" si="73"/>
        <v>3.3606816059741995E-3</v>
      </c>
    </row>
    <row r="940" spans="2:8" x14ac:dyDescent="0.2">
      <c r="B940" s="38">
        <v>33501</v>
      </c>
      <c r="C940">
        <v>7.4404800000000002E-3</v>
      </c>
      <c r="D940">
        <f t="shared" si="70"/>
        <v>-3.7214926275484892E-4</v>
      </c>
      <c r="E940">
        <f t="shared" si="71"/>
        <v>1.3849507376897759E-7</v>
      </c>
      <c r="F940">
        <f t="shared" si="74"/>
        <v>9.7847165322662715E-6</v>
      </c>
      <c r="G940">
        <f t="shared" si="72"/>
        <v>9.6897347485323699</v>
      </c>
      <c r="H940">
        <f t="shared" si="73"/>
        <v>3.1280531536830177E-3</v>
      </c>
    </row>
    <row r="941" spans="2:8" x14ac:dyDescent="0.2">
      <c r="B941" s="38">
        <v>33504</v>
      </c>
      <c r="C941">
        <v>7.5312499999999998E-3</v>
      </c>
      <c r="D941">
        <f t="shared" si="70"/>
        <v>1.2199481753865283E-2</v>
      </c>
      <c r="E941">
        <f t="shared" si="71"/>
        <v>1.4882735506289196E-4</v>
      </c>
      <c r="F941">
        <f t="shared" si="74"/>
        <v>8.3359705262740223E-6</v>
      </c>
      <c r="G941">
        <f t="shared" si="72"/>
        <v>0.93023724692236698</v>
      </c>
      <c r="H941">
        <f t="shared" si="73"/>
        <v>2.887208085031978E-3</v>
      </c>
    </row>
    <row r="942" spans="2:8" x14ac:dyDescent="0.2">
      <c r="B942" s="38">
        <v>33505</v>
      </c>
      <c r="C942">
        <v>7.522E-3</v>
      </c>
      <c r="D942">
        <f t="shared" si="70"/>
        <v>-1.2282157676348163E-3</v>
      </c>
      <c r="E942">
        <f t="shared" si="71"/>
        <v>1.5085139718667811E-6</v>
      </c>
      <c r="F942">
        <f t="shared" si="74"/>
        <v>2.9436080356787251E-5</v>
      </c>
      <c r="G942">
        <f t="shared" si="72"/>
        <v>8.5697887929063761</v>
      </c>
      <c r="H942">
        <f t="shared" si="73"/>
        <v>5.4255027745626723E-3</v>
      </c>
    </row>
    <row r="943" spans="2:8" x14ac:dyDescent="0.2">
      <c r="B943" s="38">
        <v>33506</v>
      </c>
      <c r="C943">
        <v>7.5114500000000002E-3</v>
      </c>
      <c r="D943">
        <f t="shared" si="70"/>
        <v>-1.4025525126295927E-3</v>
      </c>
      <c r="E943">
        <f t="shared" si="71"/>
        <v>1.9671535506835838E-6</v>
      </c>
      <c r="F943">
        <f t="shared" si="74"/>
        <v>2.5241697050192521E-5</v>
      </c>
      <c r="G943">
        <f t="shared" si="72"/>
        <v>8.7101698706554895</v>
      </c>
      <c r="H943">
        <f t="shared" si="73"/>
        <v>5.0241115682469195E-3</v>
      </c>
    </row>
    <row r="944" spans="2:8" x14ac:dyDescent="0.2">
      <c r="B944" s="38">
        <v>33507</v>
      </c>
      <c r="C944">
        <v>7.4850300000000002E-3</v>
      </c>
      <c r="D944">
        <f t="shared" si="70"/>
        <v>-3.517296926691929E-3</v>
      </c>
      <c r="E944">
        <f t="shared" si="71"/>
        <v>1.2371377670516489E-5</v>
      </c>
      <c r="F944">
        <f t="shared" si="74"/>
        <v>2.1746141605889125E-5</v>
      </c>
      <c r="G944">
        <f t="shared" si="72"/>
        <v>8.6137471998191284</v>
      </c>
      <c r="H944">
        <f t="shared" si="73"/>
        <v>4.6632758449280188E-3</v>
      </c>
    </row>
    <row r="945" spans="2:8" x14ac:dyDescent="0.2">
      <c r="B945" s="38">
        <v>33508</v>
      </c>
      <c r="C945">
        <v>7.4934399999999996E-3</v>
      </c>
      <c r="D945">
        <f t="shared" si="70"/>
        <v>1.1235759910113246E-3</v>
      </c>
      <c r="E945">
        <f t="shared" si="71"/>
        <v>1.2624230075770801E-6</v>
      </c>
      <c r="F945">
        <f t="shared" si="74"/>
        <v>2.0338165242612986E-5</v>
      </c>
      <c r="G945">
        <f t="shared" si="72"/>
        <v>8.9340984958788088</v>
      </c>
      <c r="H945">
        <f t="shared" si="73"/>
        <v>4.509785498514645E-3</v>
      </c>
    </row>
    <row r="946" spans="2:8" x14ac:dyDescent="0.2">
      <c r="B946" s="38">
        <v>33511</v>
      </c>
      <c r="C946">
        <v>7.5176699999999997E-3</v>
      </c>
      <c r="D946">
        <f t="shared" si="70"/>
        <v>3.2334948968698071E-3</v>
      </c>
      <c r="E946">
        <f t="shared" si="71"/>
        <v>1.0455489248083084E-5</v>
      </c>
      <c r="F946">
        <f t="shared" si="74"/>
        <v>1.7473219056870835E-5</v>
      </c>
      <c r="G946">
        <f t="shared" si="72"/>
        <v>8.8177780017972438</v>
      </c>
      <c r="H946">
        <f t="shared" si="73"/>
        <v>4.1800979721617572E-3</v>
      </c>
    </row>
    <row r="947" spans="2:8" x14ac:dyDescent="0.2">
      <c r="B947" s="38">
        <v>33512</v>
      </c>
      <c r="C947">
        <v>7.5100000000000002E-3</v>
      </c>
      <c r="D947">
        <f t="shared" si="70"/>
        <v>-1.0202629272101E-3</v>
      </c>
      <c r="E947">
        <f t="shared" si="71"/>
        <v>1.0409364406393217E-6</v>
      </c>
      <c r="F947">
        <f t="shared" si="74"/>
        <v>1.6419240763364205E-5</v>
      </c>
      <c r="G947">
        <f t="shared" si="72"/>
        <v>9.1474809494717118</v>
      </c>
      <c r="H947">
        <f t="shared" si="73"/>
        <v>4.0520662338323398E-3</v>
      </c>
    </row>
    <row r="948" spans="2:8" x14ac:dyDescent="0.2">
      <c r="B948" s="38">
        <v>33513</v>
      </c>
      <c r="C948">
        <v>7.5443200000000002E-3</v>
      </c>
      <c r="D948">
        <f t="shared" si="70"/>
        <v>4.5699067909454076E-3</v>
      </c>
      <c r="E948">
        <f t="shared" si="71"/>
        <v>2.0884048077928952E-5</v>
      </c>
      <c r="F948">
        <f t="shared" si="74"/>
        <v>1.4109605113556957E-5</v>
      </c>
      <c r="G948">
        <f t="shared" si="72"/>
        <v>8.5907127739817177</v>
      </c>
      <c r="H948">
        <f t="shared" si="73"/>
        <v>3.7562754310030244E-3</v>
      </c>
    </row>
    <row r="949" spans="2:8" x14ac:dyDescent="0.2">
      <c r="B949" s="38">
        <v>33514</v>
      </c>
      <c r="C949">
        <v>7.6423400000000001E-3</v>
      </c>
      <c r="D949">
        <f t="shared" si="70"/>
        <v>1.2992555989141483E-2</v>
      </c>
      <c r="E949">
        <f t="shared" si="71"/>
        <v>1.6880651113097622E-4</v>
      </c>
      <c r="F949">
        <f t="shared" si="74"/>
        <v>1.5127044660190083E-5</v>
      </c>
      <c r="G949">
        <f t="shared" si="72"/>
        <v>3.6815230563781141</v>
      </c>
      <c r="H949">
        <f t="shared" si="73"/>
        <v>3.8893501591127128E-3</v>
      </c>
    </row>
    <row r="950" spans="2:8" x14ac:dyDescent="0.2">
      <c r="B950" s="38">
        <v>33515</v>
      </c>
      <c r="C950">
        <v>7.698E-3</v>
      </c>
      <c r="D950">
        <f t="shared" si="70"/>
        <v>7.2831096234922694E-3</v>
      </c>
      <c r="E950">
        <f t="shared" si="71"/>
        <v>5.3043685787805707E-5</v>
      </c>
      <c r="F950">
        <f t="shared" si="74"/>
        <v>3.820784517990517E-5</v>
      </c>
      <c r="G950">
        <f t="shared" si="72"/>
        <v>7.6404461025398982</v>
      </c>
      <c r="H950">
        <f t="shared" si="73"/>
        <v>6.1812494837132376E-3</v>
      </c>
    </row>
    <row r="951" spans="2:8" x14ac:dyDescent="0.2">
      <c r="B951" s="38">
        <v>33518</v>
      </c>
      <c r="C951">
        <v>7.731E-3</v>
      </c>
      <c r="D951">
        <f t="shared" si="70"/>
        <v>4.2868277474668801E-3</v>
      </c>
      <c r="E951">
        <f t="shared" si="71"/>
        <v>1.8376892136451965E-5</v>
      </c>
      <c r="F951">
        <f t="shared" si="74"/>
        <v>4.0436009328811389E-5</v>
      </c>
      <c r="G951">
        <f t="shared" si="72"/>
        <v>8.0506785381227743</v>
      </c>
      <c r="H951">
        <f t="shared" si="73"/>
        <v>6.3589314612449935E-3</v>
      </c>
    </row>
    <row r="952" spans="2:8" x14ac:dyDescent="0.2">
      <c r="B952" s="38">
        <v>33519</v>
      </c>
      <c r="C952">
        <v>7.6864000000000004E-3</v>
      </c>
      <c r="D952">
        <f t="shared" si="70"/>
        <v>-5.7689820204371587E-3</v>
      </c>
      <c r="E952">
        <f t="shared" si="71"/>
        <v>3.3281153552127199E-5</v>
      </c>
      <c r="F952">
        <f t="shared" si="74"/>
        <v>3.7122996242221505E-5</v>
      </c>
      <c r="G952">
        <f t="shared" si="72"/>
        <v>7.9151416510896153</v>
      </c>
      <c r="H952">
        <f t="shared" si="73"/>
        <v>6.0928643709031883E-3</v>
      </c>
    </row>
    <row r="953" spans="2:8" x14ac:dyDescent="0.2">
      <c r="B953" s="38">
        <v>33520</v>
      </c>
      <c r="C953">
        <v>7.6598999999999999E-3</v>
      </c>
      <c r="D953">
        <f t="shared" si="70"/>
        <v>-3.4476477935054747E-3</v>
      </c>
      <c r="E953">
        <f t="shared" si="71"/>
        <v>1.1886275308063169E-5</v>
      </c>
      <c r="F953">
        <f t="shared" si="74"/>
        <v>3.6545997852036117E-5</v>
      </c>
      <c r="G953">
        <f t="shared" si="72"/>
        <v>8.216441057226449</v>
      </c>
      <c r="H953">
        <f t="shared" si="73"/>
        <v>6.0453285975235558E-3</v>
      </c>
    </row>
    <row r="954" spans="2:8" x14ac:dyDescent="0.2">
      <c r="B954" s="38">
        <v>33521</v>
      </c>
      <c r="C954">
        <v>7.6716500000000003E-3</v>
      </c>
      <c r="D954">
        <f t="shared" si="70"/>
        <v>1.5339625843680041E-3</v>
      </c>
      <c r="E954">
        <f t="shared" si="71"/>
        <v>2.353041210240966E-6</v>
      </c>
      <c r="F954">
        <f t="shared" si="74"/>
        <v>3.284240523826844E-5</v>
      </c>
      <c r="G954">
        <f t="shared" si="72"/>
        <v>8.4500897516741116</v>
      </c>
      <c r="H954">
        <f t="shared" si="73"/>
        <v>5.7308293674012351E-3</v>
      </c>
    </row>
    <row r="955" spans="2:8" x14ac:dyDescent="0.2">
      <c r="B955" s="38">
        <v>33522</v>
      </c>
      <c r="C955">
        <v>7.7160500000000003E-3</v>
      </c>
      <c r="D955">
        <f t="shared" si="70"/>
        <v>5.7875424452366823E-3</v>
      </c>
      <c r="E955">
        <f t="shared" si="71"/>
        <v>3.3495647555416194E-5</v>
      </c>
      <c r="F955">
        <f t="shared" si="74"/>
        <v>2.8263270853795203E-5</v>
      </c>
      <c r="G955">
        <f t="shared" si="72"/>
        <v>8.0435054260853729</v>
      </c>
      <c r="H955">
        <f t="shared" si="73"/>
        <v>5.3163211766968331E-3</v>
      </c>
    </row>
    <row r="956" spans="2:8" x14ac:dyDescent="0.2">
      <c r="B956" s="38">
        <v>33525</v>
      </c>
      <c r="C956">
        <v>7.7399399999999998E-3</v>
      </c>
      <c r="D956">
        <f t="shared" si="70"/>
        <v>3.0961437523084352E-3</v>
      </c>
      <c r="E956">
        <f t="shared" si="71"/>
        <v>9.5861061349585567E-6</v>
      </c>
      <c r="F956">
        <f t="shared" si="74"/>
        <v>2.9049110664848141E-5</v>
      </c>
      <c r="G956">
        <f t="shared" si="72"/>
        <v>8.4436473505125154</v>
      </c>
      <c r="H956">
        <f t="shared" si="73"/>
        <v>5.3897226890488661E-3</v>
      </c>
    </row>
    <row r="957" spans="2:8" x14ac:dyDescent="0.2">
      <c r="B957" s="38">
        <v>33526</v>
      </c>
      <c r="C957">
        <v>7.6864000000000004E-3</v>
      </c>
      <c r="D957">
        <f t="shared" si="70"/>
        <v>-6.9173662844930961E-3</v>
      </c>
      <c r="E957">
        <f t="shared" si="71"/>
        <v>4.7849956313841818E-5</v>
      </c>
      <c r="F957">
        <f t="shared" si="74"/>
        <v>2.6126002357766089E-5</v>
      </c>
      <c r="G957">
        <f t="shared" si="72"/>
        <v>7.7989489120709612</v>
      </c>
      <c r="H957">
        <f t="shared" si="73"/>
        <v>5.1113601279665364E-3</v>
      </c>
    </row>
    <row r="958" spans="2:8" x14ac:dyDescent="0.2">
      <c r="B958" s="38">
        <v>33527</v>
      </c>
      <c r="C958">
        <v>7.6982300000000004E-3</v>
      </c>
      <c r="D958">
        <f t="shared" si="70"/>
        <v>1.5390820149875104E-3</v>
      </c>
      <c r="E958">
        <f t="shared" si="71"/>
        <v>2.3687734488580151E-6</v>
      </c>
      <c r="F958">
        <f t="shared" si="74"/>
        <v>2.9388677972630839E-5</v>
      </c>
      <c r="G958">
        <f t="shared" si="72"/>
        <v>8.5567232116663696</v>
      </c>
      <c r="H958">
        <f t="shared" si="73"/>
        <v>5.4211325359772231E-3</v>
      </c>
    </row>
    <row r="959" spans="2:8" x14ac:dyDescent="0.2">
      <c r="B959" s="38">
        <v>33528</v>
      </c>
      <c r="C959">
        <v>7.7011900000000001E-3</v>
      </c>
      <c r="D959">
        <f t="shared" si="70"/>
        <v>3.8450397039316417E-4</v>
      </c>
      <c r="E959">
        <f t="shared" si="71"/>
        <v>1.4784330324810728E-7</v>
      </c>
      <c r="F959">
        <f t="shared" si="74"/>
        <v>2.5330614519544222E-5</v>
      </c>
      <c r="G959">
        <f t="shared" si="72"/>
        <v>8.7427014941667593</v>
      </c>
      <c r="H959">
        <f t="shared" si="73"/>
        <v>5.0329528628375031E-3</v>
      </c>
    </row>
    <row r="960" spans="2:8" x14ac:dyDescent="0.2">
      <c r="B960" s="38">
        <v>33529</v>
      </c>
      <c r="C960">
        <v>7.7089100000000002E-3</v>
      </c>
      <c r="D960">
        <f t="shared" si="70"/>
        <v>1.0024424796687425E-3</v>
      </c>
      <c r="E960">
        <f t="shared" si="71"/>
        <v>1.0048909250444173E-6</v>
      </c>
      <c r="F960">
        <f t="shared" si="74"/>
        <v>2.1548466309864926E-5</v>
      </c>
      <c r="G960">
        <f t="shared" si="72"/>
        <v>8.8840118523205831</v>
      </c>
      <c r="H960">
        <f t="shared" si="73"/>
        <v>4.6420325623443151E-3</v>
      </c>
    </row>
    <row r="961" spans="2:8" x14ac:dyDescent="0.2">
      <c r="B961" s="38">
        <v>33532</v>
      </c>
      <c r="C961">
        <v>7.6598999999999999E-3</v>
      </c>
      <c r="D961">
        <f t="shared" si="70"/>
        <v>-6.3575784384563277E-3</v>
      </c>
      <c r="E961">
        <f t="shared" si="71"/>
        <v>4.0418803601124797E-5</v>
      </c>
      <c r="F961">
        <f t="shared" si="74"/>
        <v>1.8463069305907292E-5</v>
      </c>
      <c r="G961">
        <f t="shared" si="72"/>
        <v>7.9672758413201397</v>
      </c>
      <c r="H961">
        <f t="shared" si="73"/>
        <v>4.2968673828624607E-3</v>
      </c>
    </row>
    <row r="962" spans="2:8" x14ac:dyDescent="0.2">
      <c r="B962" s="38">
        <v>33533</v>
      </c>
      <c r="C962">
        <v>7.63242E-3</v>
      </c>
      <c r="D962">
        <f t="shared" si="70"/>
        <v>-3.5875141973132634E-3</v>
      </c>
      <c r="E962">
        <f t="shared" si="71"/>
        <v>1.2870258115924229E-5</v>
      </c>
      <c r="F962">
        <f t="shared" si="74"/>
        <v>2.1760555529469335E-5</v>
      </c>
      <c r="G962">
        <f t="shared" si="72"/>
        <v>8.601810055933246</v>
      </c>
      <c r="H962">
        <f t="shared" si="73"/>
        <v>4.6648210608199467E-3</v>
      </c>
    </row>
    <row r="963" spans="2:8" x14ac:dyDescent="0.2">
      <c r="B963" s="38">
        <v>33534</v>
      </c>
      <c r="C963">
        <v>7.6045599999999998E-3</v>
      </c>
      <c r="D963">
        <f t="shared" si="70"/>
        <v>-3.6502184104124525E-3</v>
      </c>
      <c r="E963">
        <f t="shared" si="71"/>
        <v>1.3324094443714012E-5</v>
      </c>
      <c r="F963">
        <f t="shared" si="74"/>
        <v>2.0425340188895644E-5</v>
      </c>
      <c r="G963">
        <f t="shared" si="72"/>
        <v>8.6346914052793764</v>
      </c>
      <c r="H963">
        <f t="shared" si="73"/>
        <v>4.5194402517231757E-3</v>
      </c>
    </row>
    <row r="964" spans="2:8" x14ac:dyDescent="0.2">
      <c r="B964" s="38">
        <v>33535</v>
      </c>
      <c r="C964">
        <v>7.6045599999999998E-3</v>
      </c>
      <c r="D964">
        <f t="shared" ref="D964:D1027" si="75">(C964-C963)/C963</f>
        <v>0</v>
      </c>
      <c r="E964">
        <f t="shared" ref="E964:E1027" si="76">D964^2</f>
        <v>0</v>
      </c>
      <c r="F964">
        <f t="shared" si="74"/>
        <v>1.9358818810015335E-5</v>
      </c>
      <c r="G964">
        <f t="shared" si="72"/>
        <v>9.0144854234471712</v>
      </c>
      <c r="H964">
        <f t="shared" si="73"/>
        <v>4.3998657718179691E-3</v>
      </c>
    </row>
    <row r="965" spans="2:8" x14ac:dyDescent="0.2">
      <c r="B965" s="38">
        <v>33536</v>
      </c>
      <c r="C965">
        <v>7.6132500000000002E-3</v>
      </c>
      <c r="D965">
        <f t="shared" si="75"/>
        <v>1.1427354113848051E-3</v>
      </c>
      <c r="E965">
        <f t="shared" si="76"/>
        <v>1.3058442204327997E-6</v>
      </c>
      <c r="F965">
        <f t="shared" si="74"/>
        <v>1.6451357940243182E-5</v>
      </c>
      <c r="G965">
        <f t="shared" ref="G965:G1028" si="77">-LN(2*PI()*F965)-0.5*E965/F965</f>
        <v>9.1375374307307364</v>
      </c>
      <c r="H965">
        <f t="shared" ref="H965:H1028" si="78">SQRT(F965)</f>
        <v>4.0560273594051587E-3</v>
      </c>
    </row>
    <row r="966" spans="2:8" x14ac:dyDescent="0.2">
      <c r="B966" s="38">
        <v>33539</v>
      </c>
      <c r="C966">
        <v>7.5711700000000003E-3</v>
      </c>
      <c r="D966">
        <f t="shared" si="75"/>
        <v>-5.5272058582077161E-3</v>
      </c>
      <c r="E966">
        <f t="shared" si="76"/>
        <v>3.0550004599005696E-5</v>
      </c>
      <c r="F966">
        <f t="shared" ref="F966:F1029" si="79">$K$1*F965+(1-$K$1)*E965</f>
        <v>1.417668462855516E-5</v>
      </c>
      <c r="G966">
        <f t="shared" si="77"/>
        <v>8.2485612831897512</v>
      </c>
      <c r="H966">
        <f t="shared" si="78"/>
        <v>3.7651938367838592E-3</v>
      </c>
    </row>
    <row r="967" spans="2:8" x14ac:dyDescent="0.2">
      <c r="B967" s="38">
        <v>33540</v>
      </c>
      <c r="C967">
        <v>7.6481800000000001E-3</v>
      </c>
      <c r="D967">
        <f t="shared" si="75"/>
        <v>1.0171479441090314E-2</v>
      </c>
      <c r="E967">
        <f t="shared" si="76"/>
        <v>1.0345899402052293E-4</v>
      </c>
      <c r="F967">
        <f t="shared" si="79"/>
        <v>1.6635759616008186E-5</v>
      </c>
      <c r="G967">
        <f t="shared" si="77"/>
        <v>6.0565427031882537</v>
      </c>
      <c r="H967">
        <f t="shared" si="78"/>
        <v>4.0786958229326424E-3</v>
      </c>
    </row>
    <row r="968" spans="2:8" x14ac:dyDescent="0.2">
      <c r="B968" s="38">
        <v>33541</v>
      </c>
      <c r="C968">
        <v>7.6219499999999997E-3</v>
      </c>
      <c r="D968">
        <f t="shared" si="75"/>
        <v>-3.429574094752E-3</v>
      </c>
      <c r="E968">
        <f t="shared" si="76"/>
        <v>1.1761978471394E-5</v>
      </c>
      <c r="F968">
        <f t="shared" si="79"/>
        <v>2.9675561222477267E-5</v>
      </c>
      <c r="G968">
        <f t="shared" si="77"/>
        <v>8.3891334632093884</v>
      </c>
      <c r="H968">
        <f t="shared" si="78"/>
        <v>5.4475279918947883E-3</v>
      </c>
    </row>
    <row r="969" spans="2:8" x14ac:dyDescent="0.2">
      <c r="B969" s="38">
        <v>33542</v>
      </c>
      <c r="C969">
        <v>7.6569699999999999E-3</v>
      </c>
      <c r="D969">
        <f t="shared" si="75"/>
        <v>4.594624735139983E-3</v>
      </c>
      <c r="E969">
        <f t="shared" si="76"/>
        <v>2.111057645676016E-5</v>
      </c>
      <c r="F969">
        <f t="shared" si="79"/>
        <v>2.6985157360685107E-5</v>
      </c>
      <c r="G969">
        <f t="shared" si="77"/>
        <v>8.2911948762766805</v>
      </c>
      <c r="H969">
        <f t="shared" si="78"/>
        <v>5.1947239927338882E-3</v>
      </c>
    </row>
    <row r="970" spans="2:8" x14ac:dyDescent="0.2">
      <c r="B970" s="38">
        <v>33543</v>
      </c>
      <c r="C970">
        <v>7.6905300000000001E-3</v>
      </c>
      <c r="D970">
        <f t="shared" si="75"/>
        <v>4.3829347640124208E-3</v>
      </c>
      <c r="E970">
        <f t="shared" si="76"/>
        <v>1.9210117145588617E-5</v>
      </c>
      <c r="F970">
        <f t="shared" si="79"/>
        <v>2.6102866231660435E-5</v>
      </c>
      <c r="G970">
        <f t="shared" si="77"/>
        <v>8.3476188683656947</v>
      </c>
      <c r="H970">
        <f t="shared" si="78"/>
        <v>5.1090964202743748E-3</v>
      </c>
    </row>
    <row r="971" spans="2:8" x14ac:dyDescent="0.2">
      <c r="B971" s="38">
        <v>33546</v>
      </c>
      <c r="C971">
        <v>7.7010000000000004E-3</v>
      </c>
      <c r="D971">
        <f t="shared" si="75"/>
        <v>1.3614146229193919E-3</v>
      </c>
      <c r="E971">
        <f t="shared" si="76"/>
        <v>1.8534497754987499E-6</v>
      </c>
      <c r="F971">
        <f t="shared" si="79"/>
        <v>2.5067658533836246E-5</v>
      </c>
      <c r="G971">
        <f t="shared" si="77"/>
        <v>8.719086035955554</v>
      </c>
      <c r="H971">
        <f t="shared" si="78"/>
        <v>5.0067612818903446E-3</v>
      </c>
    </row>
    <row r="972" spans="2:8" x14ac:dyDescent="0.2">
      <c r="B972" s="38">
        <v>33547</v>
      </c>
      <c r="C972">
        <v>7.7041599999999998E-3</v>
      </c>
      <c r="D972">
        <f t="shared" si="75"/>
        <v>4.1033631995837525E-4</v>
      </c>
      <c r="E972">
        <f t="shared" si="76"/>
        <v>1.6837589547698211E-7</v>
      </c>
      <c r="F972">
        <f t="shared" si="79"/>
        <v>2.1581164639246466E-5</v>
      </c>
      <c r="G972">
        <f t="shared" si="77"/>
        <v>8.901911572859742</v>
      </c>
      <c r="H972">
        <f t="shared" si="78"/>
        <v>4.6455532113244026E-3</v>
      </c>
    </row>
    <row r="973" spans="2:8" x14ac:dyDescent="0.2">
      <c r="B973" s="38">
        <v>33548</v>
      </c>
      <c r="C973">
        <v>7.7071300000000004E-3</v>
      </c>
      <c r="D973">
        <f t="shared" si="75"/>
        <v>3.8550601233626724E-4</v>
      </c>
      <c r="E973">
        <f t="shared" si="76"/>
        <v>1.4861488554741023E-7</v>
      </c>
      <c r="F973">
        <f t="shared" si="79"/>
        <v>1.8365222282629201E-5</v>
      </c>
      <c r="G973">
        <f t="shared" si="77"/>
        <v>9.0631286132807958</v>
      </c>
      <c r="H973">
        <f t="shared" si="78"/>
        <v>4.2854664019951437E-3</v>
      </c>
    </row>
    <row r="974" spans="2:8" x14ac:dyDescent="0.2">
      <c r="B974" s="38">
        <v>33549</v>
      </c>
      <c r="C974">
        <v>7.7160500000000003E-3</v>
      </c>
      <c r="D974">
        <f t="shared" si="75"/>
        <v>1.1573698640090324E-3</v>
      </c>
      <c r="E974">
        <f t="shared" si="76"/>
        <v>1.3395050021162862E-6</v>
      </c>
      <c r="F974">
        <f t="shared" si="79"/>
        <v>1.5629307777369399E-5</v>
      </c>
      <c r="G974">
        <f t="shared" si="77"/>
        <v>9.1856332904061251</v>
      </c>
      <c r="H974">
        <f t="shared" si="78"/>
        <v>3.9533919331846421E-3</v>
      </c>
    </row>
    <row r="975" spans="2:8" x14ac:dyDescent="0.2">
      <c r="B975" s="38">
        <v>33550</v>
      </c>
      <c r="C975">
        <v>7.6911200000000001E-3</v>
      </c>
      <c r="D975">
        <f t="shared" si="75"/>
        <v>-3.2309277415258149E-3</v>
      </c>
      <c r="E975">
        <f t="shared" si="76"/>
        <v>1.0438894070961103E-5</v>
      </c>
      <c r="F975">
        <f t="shared" si="79"/>
        <v>1.3483151918711563E-5</v>
      </c>
      <c r="G975">
        <f t="shared" si="77"/>
        <v>8.9890837710691986</v>
      </c>
      <c r="H975">
        <f t="shared" si="78"/>
        <v>3.6719411649305551E-3</v>
      </c>
    </row>
    <row r="976" spans="2:8" x14ac:dyDescent="0.2">
      <c r="B976" s="38">
        <v>33553</v>
      </c>
      <c r="C976">
        <v>7.6923099999999999E-3</v>
      </c>
      <c r="D976">
        <f t="shared" si="75"/>
        <v>1.5472388936850181E-4</v>
      </c>
      <c r="E976">
        <f t="shared" si="76"/>
        <v>2.3939481941316388E-8</v>
      </c>
      <c r="F976">
        <f t="shared" si="79"/>
        <v>1.302594114274975E-5</v>
      </c>
      <c r="G976">
        <f t="shared" si="77"/>
        <v>9.4097717342502882</v>
      </c>
      <c r="H976">
        <f t="shared" si="78"/>
        <v>3.609146871872874E-3</v>
      </c>
    </row>
    <row r="977" spans="2:8" x14ac:dyDescent="0.2">
      <c r="B977" s="38">
        <v>33554</v>
      </c>
      <c r="C977">
        <v>7.71903E-3</v>
      </c>
      <c r="D977">
        <f t="shared" si="75"/>
        <v>3.4735989579203182E-3</v>
      </c>
      <c r="E977">
        <f t="shared" si="76"/>
        <v>1.2065889720465121E-5</v>
      </c>
      <c r="F977">
        <f t="shared" si="79"/>
        <v>1.1073197464093298E-5</v>
      </c>
      <c r="G977">
        <f t="shared" si="77"/>
        <v>9.0282818444609241</v>
      </c>
      <c r="H977">
        <f t="shared" si="78"/>
        <v>3.32764142661034E-3</v>
      </c>
    </row>
    <row r="978" spans="2:8" x14ac:dyDescent="0.2">
      <c r="B978" s="38">
        <v>33555</v>
      </c>
      <c r="C978">
        <v>7.6952699999999997E-3</v>
      </c>
      <c r="D978">
        <f t="shared" si="75"/>
        <v>-3.0781069642170419E-3</v>
      </c>
      <c r="E978">
        <f t="shared" si="76"/>
        <v>9.4747424831614531E-6</v>
      </c>
      <c r="F978">
        <f t="shared" si="79"/>
        <v>1.1222287856407612E-5</v>
      </c>
      <c r="G978">
        <f t="shared" si="77"/>
        <v>9.1375921805735096</v>
      </c>
      <c r="H978">
        <f t="shared" si="78"/>
        <v>3.3499683366276182E-3</v>
      </c>
    </row>
    <row r="979" spans="2:8" x14ac:dyDescent="0.2">
      <c r="B979" s="38">
        <v>33556</v>
      </c>
      <c r="C979">
        <v>7.7071300000000004E-3</v>
      </c>
      <c r="D979">
        <f t="shared" si="75"/>
        <v>1.5412064813841086E-3</v>
      </c>
      <c r="E979">
        <f t="shared" si="76"/>
        <v>2.3753174182603849E-6</v>
      </c>
      <c r="F979">
        <f t="shared" si="79"/>
        <v>1.0959827639142912E-5</v>
      </c>
      <c r="G979">
        <f t="shared" si="77"/>
        <v>9.4750322114260559</v>
      </c>
      <c r="H979">
        <f t="shared" si="78"/>
        <v>3.3105630395965746E-3</v>
      </c>
    </row>
    <row r="980" spans="2:8" x14ac:dyDescent="0.2">
      <c r="B980" s="38">
        <v>33557</v>
      </c>
      <c r="C980">
        <v>7.6893500000000002E-3</v>
      </c>
      <c r="D980">
        <f t="shared" si="75"/>
        <v>-2.3069547289328485E-3</v>
      </c>
      <c r="E980">
        <f t="shared" si="76"/>
        <v>5.3220401213456328E-6</v>
      </c>
      <c r="F980">
        <f t="shared" si="79"/>
        <v>9.6705378431940817E-6</v>
      </c>
      <c r="G980">
        <f t="shared" si="77"/>
        <v>9.433381822026341</v>
      </c>
      <c r="H980">
        <f t="shared" si="78"/>
        <v>3.1097488392463598E-3</v>
      </c>
    </row>
    <row r="981" spans="2:8" x14ac:dyDescent="0.2">
      <c r="B981" s="38">
        <v>33560</v>
      </c>
      <c r="C981">
        <v>7.7417400000000004E-3</v>
      </c>
      <c r="D981">
        <f t="shared" si="75"/>
        <v>6.8133197214329229E-3</v>
      </c>
      <c r="E981">
        <f t="shared" si="76"/>
        <v>4.6421325626466805E-5</v>
      </c>
      <c r="F981">
        <f t="shared" si="79"/>
        <v>9.0174459839931071E-6</v>
      </c>
      <c r="G981">
        <f t="shared" si="77"/>
        <v>7.20449931225785</v>
      </c>
      <c r="H981">
        <f t="shared" si="78"/>
        <v>3.0029062562779256E-3</v>
      </c>
    </row>
    <row r="982" spans="2:8" x14ac:dyDescent="0.2">
      <c r="B982" s="38">
        <v>33561</v>
      </c>
      <c r="C982">
        <v>7.7011900000000001E-3</v>
      </c>
      <c r="D982">
        <f t="shared" si="75"/>
        <v>-5.2378405888082406E-3</v>
      </c>
      <c r="E982">
        <f t="shared" si="76"/>
        <v>2.7434974033767056E-5</v>
      </c>
      <c r="F982">
        <f t="shared" si="79"/>
        <v>1.4635057136069038E-5</v>
      </c>
      <c r="G982">
        <f t="shared" si="77"/>
        <v>8.356910390063879</v>
      </c>
      <c r="H982">
        <f t="shared" si="78"/>
        <v>3.8255793203211771E-3</v>
      </c>
    </row>
    <row r="983" spans="2:8" x14ac:dyDescent="0.2">
      <c r="B983" s="38">
        <v>33562</v>
      </c>
      <c r="C983">
        <v>7.7101000000000001E-3</v>
      </c>
      <c r="D983">
        <f t="shared" si="75"/>
        <v>1.1569640536072988E-3</v>
      </c>
      <c r="E983">
        <f t="shared" si="76"/>
        <v>1.3385658213394328E-6</v>
      </c>
      <c r="F983">
        <f t="shared" si="79"/>
        <v>1.6557450123038829E-5</v>
      </c>
      <c r="G983">
        <f t="shared" si="77"/>
        <v>9.1303754737486447</v>
      </c>
      <c r="H983">
        <f t="shared" si="78"/>
        <v>4.0690846787746785E-3</v>
      </c>
    </row>
    <row r="984" spans="2:8" x14ac:dyDescent="0.2">
      <c r="B984" s="38">
        <v>33563</v>
      </c>
      <c r="C984">
        <v>7.7172400000000002E-3</v>
      </c>
      <c r="D984">
        <f t="shared" si="75"/>
        <v>9.2605802778175346E-4</v>
      </c>
      <c r="E984">
        <f t="shared" si="76"/>
        <v>8.5758347081903091E-7</v>
      </c>
      <c r="F984">
        <f t="shared" si="79"/>
        <v>1.4271757435740743E-5</v>
      </c>
      <c r="G984">
        <f t="shared" si="77"/>
        <v>9.2893061370683512</v>
      </c>
      <c r="H984">
        <f t="shared" si="78"/>
        <v>3.7777979612124233E-3</v>
      </c>
    </row>
    <row r="985" spans="2:8" x14ac:dyDescent="0.2">
      <c r="B985" s="38">
        <v>33564</v>
      </c>
      <c r="C985">
        <v>7.7249900000000002E-3</v>
      </c>
      <c r="D985">
        <f t="shared" si="75"/>
        <v>1.0042450409731905E-3</v>
      </c>
      <c r="E985">
        <f t="shared" si="76"/>
        <v>1.0085081023192451E-6</v>
      </c>
      <c r="F985">
        <f t="shared" si="79"/>
        <v>1.2257110453087604E-5</v>
      </c>
      <c r="G985">
        <f t="shared" si="77"/>
        <v>9.4303875611432915</v>
      </c>
      <c r="H985">
        <f t="shared" si="78"/>
        <v>3.501015631654278E-3</v>
      </c>
    </row>
    <row r="986" spans="2:8" x14ac:dyDescent="0.2">
      <c r="B986" s="38">
        <v>33567</v>
      </c>
      <c r="C986">
        <v>7.8339199999999994E-3</v>
      </c>
      <c r="D986">
        <f t="shared" si="75"/>
        <v>1.4100989127493921E-2</v>
      </c>
      <c r="E986">
        <f t="shared" si="76"/>
        <v>1.9883789437370177E-4</v>
      </c>
      <c r="F986">
        <f t="shared" si="79"/>
        <v>1.0567706182328785E-5</v>
      </c>
      <c r="G986">
        <f t="shared" si="77"/>
        <v>0.21202306577760943</v>
      </c>
      <c r="H986">
        <f t="shared" si="78"/>
        <v>3.2508008524560197E-3</v>
      </c>
    </row>
    <row r="987" spans="2:8" x14ac:dyDescent="0.2">
      <c r="B987" s="38">
        <v>33568</v>
      </c>
      <c r="C987">
        <v>7.8033599999999996E-3</v>
      </c>
      <c r="D987">
        <f t="shared" si="75"/>
        <v>-3.9009844369102304E-3</v>
      </c>
      <c r="E987">
        <f t="shared" si="76"/>
        <v>1.5217679577015828E-5</v>
      </c>
      <c r="F987">
        <f t="shared" si="79"/>
        <v>3.8843615496995406E-5</v>
      </c>
      <c r="G987">
        <f t="shared" si="77"/>
        <v>8.122205842480394</v>
      </c>
      <c r="H987">
        <f t="shared" si="78"/>
        <v>6.2324646406534392E-3</v>
      </c>
    </row>
    <row r="988" spans="2:8" x14ac:dyDescent="0.2">
      <c r="B988" s="38">
        <v>33569</v>
      </c>
      <c r="C988">
        <v>7.6970399999999996E-3</v>
      </c>
      <c r="D988">
        <f t="shared" si="75"/>
        <v>-1.3624900043058379E-2</v>
      </c>
      <c r="E988">
        <f t="shared" si="76"/>
        <v>1.8563790118333219E-4</v>
      </c>
      <c r="F988">
        <f t="shared" si="79"/>
        <v>3.5295285153433987E-5</v>
      </c>
      <c r="G988">
        <f t="shared" si="77"/>
        <v>5.7841008263452149</v>
      </c>
      <c r="H988">
        <f t="shared" si="78"/>
        <v>5.9409835173508084E-3</v>
      </c>
    </row>
    <row r="989" spans="2:8" x14ac:dyDescent="0.2">
      <c r="B989" s="38">
        <v>33570</v>
      </c>
      <c r="C989">
        <v>7.7011900000000001E-3</v>
      </c>
      <c r="D989">
        <f t="shared" si="75"/>
        <v>5.3916830365965463E-4</v>
      </c>
      <c r="E989">
        <f t="shared" si="76"/>
        <v>2.9070245967122957E-7</v>
      </c>
      <c r="F989">
        <f t="shared" si="79"/>
        <v>5.7874931022115077E-5</v>
      </c>
      <c r="G989">
        <f t="shared" si="77"/>
        <v>7.9168376996643737</v>
      </c>
      <c r="H989">
        <f t="shared" si="78"/>
        <v>7.6075574938422302E-3</v>
      </c>
    </row>
    <row r="990" spans="2:8" x14ac:dyDescent="0.2">
      <c r="B990" s="38">
        <v>33571</v>
      </c>
      <c r="C990">
        <v>7.6923099999999999E-3</v>
      </c>
      <c r="D990">
        <f t="shared" si="75"/>
        <v>-1.1530685517433244E-3</v>
      </c>
      <c r="E990">
        <f t="shared" si="76"/>
        <v>1.3295670850194475E-6</v>
      </c>
      <c r="F990">
        <f t="shared" si="79"/>
        <v>4.9226475095935113E-5</v>
      </c>
      <c r="G990">
        <f t="shared" si="77"/>
        <v>8.0676973074406604</v>
      </c>
      <c r="H990">
        <f t="shared" si="78"/>
        <v>7.0161581435950479E-3</v>
      </c>
    </row>
    <row r="991" spans="2:8" x14ac:dyDescent="0.2">
      <c r="B991" s="38">
        <v>33574</v>
      </c>
      <c r="C991">
        <v>7.6994100000000003E-3</v>
      </c>
      <c r="D991">
        <f t="shared" si="75"/>
        <v>9.2299972310012663E-4</v>
      </c>
      <c r="E991">
        <f t="shared" si="76"/>
        <v>8.5192848884291039E-7</v>
      </c>
      <c r="F991">
        <f t="shared" si="79"/>
        <v>4.203293776333877E-5</v>
      </c>
      <c r="G991">
        <f t="shared" si="77"/>
        <v>8.2290458897986767</v>
      </c>
      <c r="H991">
        <f t="shared" si="78"/>
        <v>6.4832814039912515E-3</v>
      </c>
    </row>
    <row r="992" spans="2:8" x14ac:dyDescent="0.2">
      <c r="B992" s="38">
        <v>33575</v>
      </c>
      <c r="C992">
        <v>7.7297700000000004E-3</v>
      </c>
      <c r="D992">
        <f t="shared" si="75"/>
        <v>3.9431592810358334E-3</v>
      </c>
      <c r="E992">
        <f t="shared" si="76"/>
        <v>1.5548505115619031E-5</v>
      </c>
      <c r="F992">
        <f t="shared" si="79"/>
        <v>3.5848047341130934E-5</v>
      </c>
      <c r="G992">
        <f t="shared" si="77"/>
        <v>8.181477558743369</v>
      </c>
      <c r="H992">
        <f t="shared" si="78"/>
        <v>5.9873238881098566E-3</v>
      </c>
    </row>
    <row r="993" spans="2:8" x14ac:dyDescent="0.2">
      <c r="B993" s="38">
        <v>33576</v>
      </c>
      <c r="C993">
        <v>7.7249900000000002E-3</v>
      </c>
      <c r="D993">
        <f t="shared" si="75"/>
        <v>-6.1838838671787581E-4</v>
      </c>
      <c r="E993">
        <f t="shared" si="76"/>
        <v>3.8240419682753712E-7</v>
      </c>
      <c r="F993">
        <f t="shared" si="79"/>
        <v>3.2799301171533583E-5</v>
      </c>
      <c r="G993">
        <f t="shared" si="77"/>
        <v>8.4813968256680976</v>
      </c>
      <c r="H993">
        <f t="shared" si="78"/>
        <v>5.7270674146140087E-3</v>
      </c>
    </row>
    <row r="994" spans="2:8" x14ac:dyDescent="0.2">
      <c r="B994" s="38">
        <v>33577</v>
      </c>
      <c r="C994">
        <v>7.7700099999999999E-3</v>
      </c>
      <c r="D994">
        <f t="shared" si="75"/>
        <v>5.8278392593388191E-3</v>
      </c>
      <c r="E994">
        <f t="shared" si="76"/>
        <v>3.3963710432690839E-5</v>
      </c>
      <c r="F994">
        <f t="shared" si="79"/>
        <v>2.7930674609223276E-5</v>
      </c>
      <c r="G994">
        <f t="shared" si="77"/>
        <v>8.039907777373287</v>
      </c>
      <c r="H994">
        <f t="shared" si="78"/>
        <v>5.2849479287144611E-3</v>
      </c>
    </row>
    <row r="995" spans="2:8" x14ac:dyDescent="0.2">
      <c r="B995" s="38">
        <v>33578</v>
      </c>
      <c r="C995">
        <v>7.8033599999999996E-3</v>
      </c>
      <c r="D995">
        <f t="shared" si="75"/>
        <v>4.2921437681546996E-3</v>
      </c>
      <c r="E995">
        <f t="shared" si="76"/>
        <v>1.8422498126509222E-5</v>
      </c>
      <c r="F995">
        <f t="shared" si="79"/>
        <v>2.8836763754165875E-5</v>
      </c>
      <c r="G995">
        <f t="shared" si="77"/>
        <v>8.2965551173822369</v>
      </c>
      <c r="H995">
        <f t="shared" si="78"/>
        <v>5.3699873141531606E-3</v>
      </c>
    </row>
    <row r="996" spans="2:8" x14ac:dyDescent="0.2">
      <c r="B996" s="38">
        <v>33581</v>
      </c>
      <c r="C996">
        <v>7.8003100000000004E-3</v>
      </c>
      <c r="D996">
        <f t="shared" si="75"/>
        <v>-3.9085727173925516E-4</v>
      </c>
      <c r="E996">
        <f t="shared" si="76"/>
        <v>1.5276940687145397E-7</v>
      </c>
      <c r="F996">
        <f t="shared" si="79"/>
        <v>2.7272666786423201E-5</v>
      </c>
      <c r="G996">
        <f t="shared" si="77"/>
        <v>8.6689477288597416</v>
      </c>
      <c r="H996">
        <f t="shared" si="78"/>
        <v>5.2223238875450072E-3</v>
      </c>
    </row>
    <row r="997" spans="2:8" x14ac:dyDescent="0.2">
      <c r="B997" s="38">
        <v>33582</v>
      </c>
      <c r="C997">
        <v>7.7700099999999999E-3</v>
      </c>
      <c r="D997">
        <f t="shared" si="75"/>
        <v>-3.8844610021909979E-3</v>
      </c>
      <c r="E997">
        <f t="shared" si="76"/>
        <v>1.5089037277542692E-5</v>
      </c>
      <c r="F997">
        <f t="shared" si="79"/>
        <v>2.3199585613594116E-5</v>
      </c>
      <c r="G997">
        <f t="shared" si="77"/>
        <v>8.5082984970480471</v>
      </c>
      <c r="H997">
        <f t="shared" si="78"/>
        <v>4.8165948151774312E-3</v>
      </c>
    </row>
    <row r="998" spans="2:8" x14ac:dyDescent="0.2">
      <c r="B998" s="38">
        <v>33583</v>
      </c>
      <c r="C998">
        <v>7.7399399999999998E-3</v>
      </c>
      <c r="D998">
        <f t="shared" si="75"/>
        <v>-3.8700078893077481E-3</v>
      </c>
      <c r="E998">
        <f t="shared" si="76"/>
        <v>1.4976961063304211E-5</v>
      </c>
      <c r="F998">
        <f t="shared" si="79"/>
        <v>2.1981479170691442E-5</v>
      </c>
      <c r="G998">
        <f t="shared" si="77"/>
        <v>8.5467609729648526</v>
      </c>
      <c r="H998">
        <f t="shared" si="78"/>
        <v>4.6884410170856842E-3</v>
      </c>
    </row>
    <row r="999" spans="2:8" x14ac:dyDescent="0.2">
      <c r="B999" s="38">
        <v>33584</v>
      </c>
      <c r="C999">
        <v>7.7459299999999998E-3</v>
      </c>
      <c r="D999">
        <f t="shared" si="75"/>
        <v>7.7390780807086207E-4</v>
      </c>
      <c r="E999">
        <f t="shared" si="76"/>
        <v>5.9893329539304633E-7</v>
      </c>
      <c r="F999">
        <f t="shared" si="79"/>
        <v>2.0929485115232709E-5</v>
      </c>
      <c r="G999">
        <f t="shared" si="77"/>
        <v>8.9221661938092254</v>
      </c>
      <c r="H999">
        <f t="shared" si="78"/>
        <v>4.5748754207336302E-3</v>
      </c>
    </row>
    <row r="1000" spans="2:8" x14ac:dyDescent="0.2">
      <c r="B1000" s="38">
        <v>33585</v>
      </c>
      <c r="C1000">
        <v>7.7669899999999997E-3</v>
      </c>
      <c r="D1000">
        <f t="shared" si="75"/>
        <v>2.7188471881361993E-3</v>
      </c>
      <c r="E1000">
        <f t="shared" si="76"/>
        <v>7.3921300324361174E-6</v>
      </c>
      <c r="F1000">
        <f t="shared" si="79"/>
        <v>1.7876081678940514E-5</v>
      </c>
      <c r="G1000">
        <f t="shared" si="77"/>
        <v>8.8874095350526918</v>
      </c>
      <c r="H1000">
        <f t="shared" si="78"/>
        <v>4.2280115514199482E-3</v>
      </c>
    </row>
    <row r="1001" spans="2:8" x14ac:dyDescent="0.2">
      <c r="B1001" s="38">
        <v>33588</v>
      </c>
      <c r="C1001">
        <v>7.7869499999999999E-3</v>
      </c>
      <c r="D1001">
        <f t="shared" si="75"/>
        <v>2.5698500963694162E-3</v>
      </c>
      <c r="E1001">
        <f t="shared" si="76"/>
        <v>6.6041295178098976E-6</v>
      </c>
      <c r="F1001">
        <f t="shared" si="79"/>
        <v>1.6301518712473516E-5</v>
      </c>
      <c r="G1001">
        <f t="shared" si="77"/>
        <v>8.9838134286796762</v>
      </c>
      <c r="H1001">
        <f t="shared" si="78"/>
        <v>4.0375139272172816E-3</v>
      </c>
    </row>
    <row r="1002" spans="2:8" x14ac:dyDescent="0.2">
      <c r="B1002" s="38">
        <v>33589</v>
      </c>
      <c r="C1002">
        <v>7.7869499999999999E-3</v>
      </c>
      <c r="D1002">
        <f t="shared" si="75"/>
        <v>0</v>
      </c>
      <c r="E1002">
        <f t="shared" si="76"/>
        <v>0</v>
      </c>
      <c r="F1002">
        <f t="shared" si="79"/>
        <v>1.4845087930247841E-5</v>
      </c>
      <c r="G1002">
        <f t="shared" si="77"/>
        <v>9.279964460133586</v>
      </c>
      <c r="H1002">
        <f t="shared" si="78"/>
        <v>3.8529323807001649E-3</v>
      </c>
    </row>
    <row r="1003" spans="2:8" x14ac:dyDescent="0.2">
      <c r="B1003" s="38">
        <v>33590</v>
      </c>
      <c r="C1003">
        <v>7.7942300000000001E-3</v>
      </c>
      <c r="D1003">
        <f t="shared" si="75"/>
        <v>9.3489748874721595E-4</v>
      </c>
      <c r="E1003">
        <f t="shared" si="76"/>
        <v>8.7403331446585081E-7</v>
      </c>
      <c r="F1003">
        <f t="shared" si="79"/>
        <v>1.2615534945166296E-5</v>
      </c>
      <c r="G1003">
        <f t="shared" si="77"/>
        <v>9.4080633533825822</v>
      </c>
      <c r="H1003">
        <f t="shared" si="78"/>
        <v>3.5518354332888646E-3</v>
      </c>
    </row>
    <row r="1004" spans="2:8" x14ac:dyDescent="0.2">
      <c r="B1004" s="38">
        <v>33591</v>
      </c>
      <c r="C1004">
        <v>7.7972700000000002E-3</v>
      </c>
      <c r="D1004">
        <f t="shared" si="75"/>
        <v>3.9003211349936562E-4</v>
      </c>
      <c r="E1004">
        <f t="shared" si="76"/>
        <v>1.5212504956078201E-7</v>
      </c>
      <c r="F1004">
        <f t="shared" si="79"/>
        <v>1.0852103153244874E-5</v>
      </c>
      <c r="G1004">
        <f t="shared" si="77"/>
        <v>9.5862655790165707</v>
      </c>
      <c r="H1004">
        <f t="shared" si="78"/>
        <v>3.2942530493641309E-3</v>
      </c>
    </row>
    <row r="1005" spans="2:8" x14ac:dyDescent="0.2">
      <c r="B1005" s="38">
        <v>33592</v>
      </c>
      <c r="C1005">
        <v>7.8369900000000003E-3</v>
      </c>
      <c r="D1005">
        <f t="shared" si="75"/>
        <v>5.0940906240261059E-3</v>
      </c>
      <c r="E1005">
        <f t="shared" si="76"/>
        <v>2.594975928579068E-5</v>
      </c>
      <c r="F1005">
        <f t="shared" si="79"/>
        <v>9.2450956209575432E-6</v>
      </c>
      <c r="G1005">
        <f t="shared" si="77"/>
        <v>8.350106487648782</v>
      </c>
      <c r="H1005">
        <f t="shared" si="78"/>
        <v>3.0405748833004496E-3</v>
      </c>
    </row>
    <row r="1006" spans="2:8" x14ac:dyDescent="0.2">
      <c r="B1006" s="38">
        <v>33595</v>
      </c>
      <c r="C1006">
        <v>7.8988900000000004E-3</v>
      </c>
      <c r="D1006">
        <f t="shared" si="75"/>
        <v>7.8984406002815047E-3</v>
      </c>
      <c r="E1006">
        <f t="shared" si="76"/>
        <v>6.238536391617525E-5</v>
      </c>
      <c r="F1006">
        <f t="shared" si="79"/>
        <v>1.1753934431054788E-5</v>
      </c>
      <c r="G1006">
        <f t="shared" si="77"/>
        <v>6.859637739725482</v>
      </c>
      <c r="H1006">
        <f t="shared" si="78"/>
        <v>3.4284011479193605E-3</v>
      </c>
    </row>
    <row r="1007" spans="2:8" x14ac:dyDescent="0.2">
      <c r="B1007" s="38">
        <v>33596</v>
      </c>
      <c r="C1007">
        <v>7.8988900000000004E-3</v>
      </c>
      <c r="D1007">
        <f t="shared" si="75"/>
        <v>0</v>
      </c>
      <c r="E1007">
        <f t="shared" si="76"/>
        <v>0</v>
      </c>
      <c r="F1007">
        <f t="shared" si="79"/>
        <v>1.9358163875697185E-5</v>
      </c>
      <c r="G1007">
        <f t="shared" si="77"/>
        <v>9.0145192553355464</v>
      </c>
      <c r="H1007">
        <f t="shared" si="78"/>
        <v>4.3997913445636468E-3</v>
      </c>
    </row>
    <row r="1008" spans="2:8" x14ac:dyDescent="0.2">
      <c r="B1008" s="38">
        <v>33599</v>
      </c>
      <c r="C1008">
        <v>7.9681300000000004E-3</v>
      </c>
      <c r="D1008">
        <f t="shared" si="75"/>
        <v>8.7657886108047992E-3</v>
      </c>
      <c r="E1008">
        <f t="shared" si="76"/>
        <v>7.6839049969315131E-5</v>
      </c>
      <c r="F1008">
        <f t="shared" si="79"/>
        <v>1.6450801369152718E-5</v>
      </c>
      <c r="G1008">
        <f t="shared" si="77"/>
        <v>6.8418396373821464</v>
      </c>
      <c r="H1008">
        <f t="shared" si="78"/>
        <v>4.0559587484530358E-3</v>
      </c>
    </row>
    <row r="1009" spans="2:8" x14ac:dyDescent="0.2">
      <c r="B1009" s="38">
        <v>33602</v>
      </c>
      <c r="C1009">
        <v>7.9586199999999996E-3</v>
      </c>
      <c r="D1009">
        <f t="shared" si="75"/>
        <v>-1.1935046240461398E-3</v>
      </c>
      <c r="E1009">
        <f t="shared" si="76"/>
        <v>1.4244532876195175E-6</v>
      </c>
      <c r="F1009">
        <f t="shared" si="79"/>
        <v>2.5520387252575015E-5</v>
      </c>
      <c r="G1009">
        <f t="shared" si="77"/>
        <v>8.7102477146635291</v>
      </c>
      <c r="H1009">
        <f t="shared" si="78"/>
        <v>5.0517707046712854E-3</v>
      </c>
    </row>
    <row r="1010" spans="2:8" x14ac:dyDescent="0.2">
      <c r="B1010" s="38">
        <v>33603</v>
      </c>
      <c r="C1010">
        <v>8.0224600000000004E-3</v>
      </c>
      <c r="D1010">
        <f t="shared" si="75"/>
        <v>8.0214911630409266E-3</v>
      </c>
      <c r="E1010">
        <f t="shared" si="76"/>
        <v>6.4344320478743674E-5</v>
      </c>
      <c r="F1010">
        <f t="shared" si="79"/>
        <v>2.1901468876858972E-5</v>
      </c>
      <c r="G1010">
        <f t="shared" si="77"/>
        <v>7.422129897633102</v>
      </c>
      <c r="H1010">
        <f t="shared" si="78"/>
        <v>4.6799005199746474E-3</v>
      </c>
    </row>
    <row r="1011" spans="2:8" x14ac:dyDescent="0.2">
      <c r="B1011" s="38">
        <v>33605</v>
      </c>
      <c r="C1011">
        <v>8.0372900000000008E-3</v>
      </c>
      <c r="D1011">
        <f t="shared" si="75"/>
        <v>1.84856016733027E-3</v>
      </c>
      <c r="E1011">
        <f t="shared" si="76"/>
        <v>3.4171746922401158E-6</v>
      </c>
      <c r="F1011">
        <f t="shared" si="79"/>
        <v>2.8275872782648114E-5</v>
      </c>
      <c r="G1011">
        <f t="shared" si="77"/>
        <v>8.5751989752341178</v>
      </c>
      <c r="H1011">
        <f t="shared" si="78"/>
        <v>5.3175062560046052E-3</v>
      </c>
    </row>
    <row r="1012" spans="2:8" x14ac:dyDescent="0.2">
      <c r="B1012" s="38">
        <v>33606</v>
      </c>
      <c r="C1012">
        <v>8.0096100000000003E-3</v>
      </c>
      <c r="D1012">
        <f t="shared" si="75"/>
        <v>-3.4439469025007697E-3</v>
      </c>
      <c r="E1012">
        <f t="shared" si="76"/>
        <v>1.1860770267244646E-5</v>
      </c>
      <c r="F1012">
        <f t="shared" si="79"/>
        <v>2.4542396444001413E-5</v>
      </c>
      <c r="G1012">
        <f t="shared" si="77"/>
        <v>8.5355930136514573</v>
      </c>
      <c r="H1012">
        <f t="shared" si="78"/>
        <v>4.9540283047234818E-3</v>
      </c>
    </row>
    <row r="1013" spans="2:8" x14ac:dyDescent="0.2">
      <c r="B1013" s="38">
        <v>33609</v>
      </c>
      <c r="C1013">
        <v>8.0580200000000008E-3</v>
      </c>
      <c r="D1013">
        <f t="shared" si="75"/>
        <v>6.0439896574240775E-3</v>
      </c>
      <c r="E1013">
        <f t="shared" si="76"/>
        <v>3.6529810979049217E-5</v>
      </c>
      <c r="F1013">
        <f t="shared" si="79"/>
        <v>2.2637769295214679E-5</v>
      </c>
      <c r="G1013">
        <f t="shared" si="77"/>
        <v>8.0511804996298544</v>
      </c>
      <c r="H1013">
        <f t="shared" si="78"/>
        <v>4.7579164867843863E-3</v>
      </c>
    </row>
    <row r="1014" spans="2:8" x14ac:dyDescent="0.2">
      <c r="B1014" s="38">
        <v>33610</v>
      </c>
      <c r="C1014">
        <v>8.0515299999999995E-3</v>
      </c>
      <c r="D1014">
        <f t="shared" si="75"/>
        <v>-8.0540877287489426E-4</v>
      </c>
      <c r="E1014">
        <f t="shared" si="76"/>
        <v>6.4868329142384299E-7</v>
      </c>
      <c r="F1014">
        <f t="shared" si="79"/>
        <v>2.4724186240038625E-5</v>
      </c>
      <c r="G1014">
        <f t="shared" si="77"/>
        <v>8.7567331318385246</v>
      </c>
      <c r="H1014">
        <f t="shared" si="78"/>
        <v>4.972342128216704E-3</v>
      </c>
    </row>
    <row r="1015" spans="2:8" x14ac:dyDescent="0.2">
      <c r="B1015" s="38">
        <v>33611</v>
      </c>
      <c r="C1015">
        <v>7.9968000000000001E-3</v>
      </c>
      <c r="D1015">
        <f t="shared" si="75"/>
        <v>-6.7974658232658096E-3</v>
      </c>
      <c r="E1015">
        <f t="shared" si="76"/>
        <v>4.6205541618466733E-5</v>
      </c>
      <c r="F1015">
        <f t="shared" si="79"/>
        <v>2.1108336356317024E-5</v>
      </c>
      <c r="G1015">
        <f t="shared" si="77"/>
        <v>7.8334798114049562</v>
      </c>
      <c r="H1015">
        <f t="shared" si="78"/>
        <v>4.5943809546354578E-3</v>
      </c>
    </row>
    <row r="1016" spans="2:8" x14ac:dyDescent="0.2">
      <c r="B1016" s="38">
        <v>33612</v>
      </c>
      <c r="C1016">
        <v>7.9872199999999997E-3</v>
      </c>
      <c r="D1016">
        <f t="shared" si="75"/>
        <v>-1.1979791916767147E-3</v>
      </c>
      <c r="E1016">
        <f t="shared" si="76"/>
        <v>1.4351541436903948E-6</v>
      </c>
      <c r="F1016">
        <f t="shared" si="79"/>
        <v>2.4877633592705705E-5</v>
      </c>
      <c r="G1016">
        <f t="shared" si="77"/>
        <v>8.7348200754007301</v>
      </c>
      <c r="H1016">
        <f t="shared" si="78"/>
        <v>4.9877483489752872E-3</v>
      </c>
    </row>
    <row r="1017" spans="2:8" x14ac:dyDescent="0.2">
      <c r="B1017" s="38">
        <v>33613</v>
      </c>
      <c r="C1017">
        <v>7.8771199999999996E-3</v>
      </c>
      <c r="D1017">
        <f t="shared" si="75"/>
        <v>-1.378452077193318E-2</v>
      </c>
      <c r="E1017">
        <f t="shared" si="76"/>
        <v>1.9001301291185732E-4</v>
      </c>
      <c r="F1017">
        <f t="shared" si="79"/>
        <v>2.1356856196246575E-5</v>
      </c>
      <c r="G1017">
        <f t="shared" si="77"/>
        <v>4.4677357756812164</v>
      </c>
      <c r="H1017">
        <f t="shared" si="78"/>
        <v>4.621347876566595E-3</v>
      </c>
    </row>
    <row r="1018" spans="2:8" x14ac:dyDescent="0.2">
      <c r="B1018" s="38">
        <v>33616</v>
      </c>
      <c r="C1018">
        <v>7.8864399999999998E-3</v>
      </c>
      <c r="D1018">
        <f t="shared" si="75"/>
        <v>1.183173545661379E-3</v>
      </c>
      <c r="E1018">
        <f t="shared" si="76"/>
        <v>1.3998996391529193E-6</v>
      </c>
      <c r="F1018">
        <f t="shared" si="79"/>
        <v>4.6686974779881874E-5</v>
      </c>
      <c r="G1018">
        <f t="shared" si="77"/>
        <v>8.1191758780152679</v>
      </c>
      <c r="H1018">
        <f t="shared" si="78"/>
        <v>6.832786750651733E-3</v>
      </c>
    </row>
    <row r="1019" spans="2:8" x14ac:dyDescent="0.2">
      <c r="B1019" s="38">
        <v>33617</v>
      </c>
      <c r="C1019">
        <v>7.90451E-3</v>
      </c>
      <c r="D1019">
        <f t="shared" si="75"/>
        <v>2.2912746435654412E-3</v>
      </c>
      <c r="E1019">
        <f t="shared" si="76"/>
        <v>5.2499394922459394E-6</v>
      </c>
      <c r="F1019">
        <f t="shared" si="79"/>
        <v>3.9885402836350867E-5</v>
      </c>
      <c r="G1019">
        <f t="shared" si="77"/>
        <v>8.2258102856594473</v>
      </c>
      <c r="H1019">
        <f t="shared" si="78"/>
        <v>6.3154891209114489E-3</v>
      </c>
    </row>
    <row r="1020" spans="2:8" x14ac:dyDescent="0.2">
      <c r="B1020" s="38">
        <v>33618</v>
      </c>
      <c r="C1020">
        <v>7.8076200000000004E-3</v>
      </c>
      <c r="D1020">
        <f t="shared" si="75"/>
        <v>-1.2257559292100288E-2</v>
      </c>
      <c r="E1020">
        <f t="shared" si="76"/>
        <v>1.502477597993541E-4</v>
      </c>
      <c r="F1020">
        <f t="shared" si="79"/>
        <v>3.4683574389704385E-5</v>
      </c>
      <c r="G1020">
        <f t="shared" si="77"/>
        <v>6.2653886771978318</v>
      </c>
      <c r="H1020">
        <f t="shared" si="78"/>
        <v>5.8892762195115614E-3</v>
      </c>
    </row>
    <row r="1021" spans="2:8" x14ac:dyDescent="0.2">
      <c r="B1021" s="38">
        <v>33619</v>
      </c>
      <c r="C1021">
        <v>7.7972700000000002E-3</v>
      </c>
      <c r="D1021">
        <f t="shared" si="75"/>
        <v>-1.3256280402991073E-3</v>
      </c>
      <c r="E1021">
        <f t="shared" si="76"/>
        <v>1.7572897012272516E-6</v>
      </c>
      <c r="F1021">
        <f t="shared" si="79"/>
        <v>5.2039919852880099E-5</v>
      </c>
      <c r="G1021">
        <f t="shared" si="77"/>
        <v>8.0087383233710323</v>
      </c>
      <c r="H1021">
        <f t="shared" si="78"/>
        <v>7.2138699636796963E-3</v>
      </c>
    </row>
    <row r="1022" spans="2:8" x14ac:dyDescent="0.2">
      <c r="B1022" s="38">
        <v>33620</v>
      </c>
      <c r="C1022">
        <v>7.8523800000000008E-3</v>
      </c>
      <c r="D1022">
        <f t="shared" si="75"/>
        <v>7.0678583658127236E-3</v>
      </c>
      <c r="E1022">
        <f t="shared" si="76"/>
        <v>4.9954621879188902E-5</v>
      </c>
      <c r="F1022">
        <f t="shared" si="79"/>
        <v>4.4488075857133737E-5</v>
      </c>
      <c r="G1022">
        <f t="shared" si="77"/>
        <v>7.6209739682323079</v>
      </c>
      <c r="H1022">
        <f t="shared" si="78"/>
        <v>6.669938219888827E-3</v>
      </c>
    </row>
    <row r="1023" spans="2:8" x14ac:dyDescent="0.2">
      <c r="B1023" s="38">
        <v>33623</v>
      </c>
      <c r="C1023">
        <v>8.0775399999999994E-3</v>
      </c>
      <c r="D1023">
        <f t="shared" si="75"/>
        <v>2.8674108996253177E-2</v>
      </c>
      <c r="E1023">
        <f t="shared" si="76"/>
        <v>8.2220452672900741E-4</v>
      </c>
      <c r="F1023">
        <f t="shared" si="79"/>
        <v>4.5309085073032355E-5</v>
      </c>
      <c r="G1023">
        <f t="shared" si="77"/>
        <v>-0.90915954679444333</v>
      </c>
      <c r="H1023">
        <f t="shared" si="78"/>
        <v>6.7312023497316104E-3</v>
      </c>
    </row>
    <row r="1024" spans="2:8" x14ac:dyDescent="0.2">
      <c r="B1024" s="38">
        <v>33624</v>
      </c>
      <c r="C1024">
        <v>8.1135900000000004E-3</v>
      </c>
      <c r="D1024">
        <f t="shared" si="75"/>
        <v>4.4629924457199859E-3</v>
      </c>
      <c r="E1024">
        <f t="shared" si="76"/>
        <v>1.9918301570553663E-5</v>
      </c>
      <c r="F1024">
        <f t="shared" si="79"/>
        <v>1.6198940109264968E-4</v>
      </c>
      <c r="G1024">
        <f t="shared" si="77"/>
        <v>6.8286223220337092</v>
      </c>
      <c r="H1024">
        <f t="shared" si="78"/>
        <v>1.272750569014407E-2</v>
      </c>
    </row>
    <row r="1025" spans="2:8" x14ac:dyDescent="0.2">
      <c r="B1025" s="38">
        <v>33625</v>
      </c>
      <c r="C1025">
        <v>8.1004500000000004E-3</v>
      </c>
      <c r="D1025">
        <f t="shared" si="75"/>
        <v>-1.6195050526339174E-3</v>
      </c>
      <c r="E1025">
        <f t="shared" si="76"/>
        <v>2.6227966155067877E-6</v>
      </c>
      <c r="F1025">
        <f t="shared" si="79"/>
        <v>1.4065203714292882E-4</v>
      </c>
      <c r="G1025">
        <f t="shared" si="77"/>
        <v>7.022020766486059</v>
      </c>
      <c r="H1025">
        <f t="shared" si="78"/>
        <v>1.1859681156883132E-2</v>
      </c>
    </row>
    <row r="1026" spans="2:8" x14ac:dyDescent="0.2">
      <c r="B1026" s="38">
        <v>33626</v>
      </c>
      <c r="C1026">
        <v>8.0742799999999997E-3</v>
      </c>
      <c r="D1026">
        <f t="shared" si="75"/>
        <v>-3.2306847150467819E-3</v>
      </c>
      <c r="E1026">
        <f t="shared" si="76"/>
        <v>1.0437323728036906E-5</v>
      </c>
      <c r="F1026">
        <f t="shared" si="79"/>
        <v>1.1992171161758081E-4</v>
      </c>
      <c r="G1026">
        <f t="shared" si="77"/>
        <v>7.1472771252146226</v>
      </c>
      <c r="H1026">
        <f t="shared" si="78"/>
        <v>1.0950877207675229E-2</v>
      </c>
    </row>
    <row r="1027" spans="2:8" x14ac:dyDescent="0.2">
      <c r="B1027" s="38">
        <v>33627</v>
      </c>
      <c r="C1027">
        <v>8.0971700000000008E-3</v>
      </c>
      <c r="D1027">
        <f t="shared" si="75"/>
        <v>2.8349276963396245E-3</v>
      </c>
      <c r="E1027">
        <f t="shared" si="76"/>
        <v>8.03681504347349E-6</v>
      </c>
      <c r="F1027">
        <f t="shared" si="79"/>
        <v>1.0347847834163731E-4</v>
      </c>
      <c r="G1027">
        <f t="shared" si="77"/>
        <v>7.2994365708127322</v>
      </c>
      <c r="H1027">
        <f t="shared" si="78"/>
        <v>1.0172437187893436E-2</v>
      </c>
    </row>
    <row r="1028" spans="2:8" x14ac:dyDescent="0.2">
      <c r="B1028" s="38">
        <v>33630</v>
      </c>
      <c r="C1028">
        <v>7.9916899999999992E-3</v>
      </c>
      <c r="D1028">
        <f t="shared" ref="D1028:D1091" si="80">(C1028-C1027)/C1027</f>
        <v>-1.3026773551747282E-2</v>
      </c>
      <c r="E1028">
        <f t="shared" ref="E1028:E1091" si="81">D1028^2</f>
        <v>1.6969682916850249E-4</v>
      </c>
      <c r="F1028">
        <f t="shared" si="79"/>
        <v>8.9144292764063818E-5</v>
      </c>
      <c r="G1028">
        <f t="shared" si="77"/>
        <v>6.5355673326757522</v>
      </c>
      <c r="H1028">
        <f t="shared" si="78"/>
        <v>9.4416255361067895E-3</v>
      </c>
    </row>
    <row r="1029" spans="2:8" x14ac:dyDescent="0.2">
      <c r="B1029" s="38">
        <v>33631</v>
      </c>
      <c r="C1029">
        <v>7.9617799999999999E-3</v>
      </c>
      <c r="D1029">
        <f t="shared" si="80"/>
        <v>-3.7426376648743024E-3</v>
      </c>
      <c r="E1029">
        <f t="shared" si="81"/>
        <v>1.4007336690535771E-5</v>
      </c>
      <c r="F1029">
        <f t="shared" si="79"/>
        <v>1.0124231123591584E-4</v>
      </c>
      <c r="G1029">
        <f t="shared" ref="G1029:G1092" si="82">-LN(2*PI()*F1029)-0.5*E1029/F1029</f>
        <v>7.2909394406095975</v>
      </c>
      <c r="H1029">
        <f t="shared" ref="H1029:H1092" si="83">SQRT(F1029)</f>
        <v>1.0061923833736561E-2</v>
      </c>
    </row>
    <row r="1030" spans="2:8" x14ac:dyDescent="0.2">
      <c r="B1030" s="38">
        <v>33632</v>
      </c>
      <c r="C1030">
        <v>7.9840299999999996E-3</v>
      </c>
      <c r="D1030">
        <f t="shared" si="80"/>
        <v>2.7946012072676838E-3</v>
      </c>
      <c r="E1030">
        <f t="shared" si="81"/>
        <v>7.8097959076619959E-6</v>
      </c>
      <c r="F1030">
        <f t="shared" ref="F1030:F1093" si="84">$K$1*F1029+(1-$K$1)*E1029</f>
        <v>8.8140671231152481E-5</v>
      </c>
      <c r="G1030">
        <f t="shared" si="82"/>
        <v>7.4543963962792752</v>
      </c>
      <c r="H1030">
        <f t="shared" si="83"/>
        <v>9.388326327474588E-3</v>
      </c>
    </row>
    <row r="1031" spans="2:8" x14ac:dyDescent="0.2">
      <c r="B1031" s="38">
        <v>33633</v>
      </c>
      <c r="C1031">
        <v>7.9617799999999999E-3</v>
      </c>
      <c r="D1031">
        <f t="shared" si="80"/>
        <v>-2.786813175802158E-3</v>
      </c>
      <c r="E1031">
        <f t="shared" si="81"/>
        <v>7.76632767682451E-6</v>
      </c>
      <c r="F1031">
        <f t="shared" si="84"/>
        <v>7.607594357758501E-5</v>
      </c>
      <c r="G1031">
        <f t="shared" si="82"/>
        <v>7.5948581369237349</v>
      </c>
      <c r="H1031">
        <f t="shared" si="83"/>
        <v>8.7221524624134499E-3</v>
      </c>
    </row>
    <row r="1032" spans="2:8" x14ac:dyDescent="0.2">
      <c r="B1032" s="38">
        <v>33634</v>
      </c>
      <c r="C1032">
        <v>7.9763899999999999E-3</v>
      </c>
      <c r="D1032">
        <f t="shared" si="80"/>
        <v>1.8350167927272507E-3</v>
      </c>
      <c r="E1032">
        <f t="shared" si="81"/>
        <v>3.3672866295910058E-6</v>
      </c>
      <c r="F1032">
        <f t="shared" si="84"/>
        <v>6.5816663958836961E-5</v>
      </c>
      <c r="G1032">
        <f t="shared" si="82"/>
        <v>7.7651796275944429</v>
      </c>
      <c r="H1032">
        <f t="shared" si="83"/>
        <v>8.1127470044884895E-3</v>
      </c>
    </row>
    <row r="1033" spans="2:8" x14ac:dyDescent="0.2">
      <c r="B1033" s="38">
        <v>33637</v>
      </c>
      <c r="C1033">
        <v>7.9428099999999998E-3</v>
      </c>
      <c r="D1033">
        <f t="shared" si="80"/>
        <v>-4.2099245397980876E-3</v>
      </c>
      <c r="E1033">
        <f t="shared" si="81"/>
        <v>1.7723464630794139E-5</v>
      </c>
      <c r="F1033">
        <f t="shared" si="84"/>
        <v>5.643752142393791E-5</v>
      </c>
      <c r="G1033">
        <f t="shared" si="82"/>
        <v>7.7874808275914154</v>
      </c>
      <c r="H1033">
        <f t="shared" si="83"/>
        <v>7.5124910265462483E-3</v>
      </c>
    </row>
    <row r="1034" spans="2:8" x14ac:dyDescent="0.2">
      <c r="B1034" s="38">
        <v>33638</v>
      </c>
      <c r="C1034">
        <v>7.9270699999999996E-3</v>
      </c>
      <c r="D1034">
        <f t="shared" si="80"/>
        <v>-1.9816664379483078E-3</v>
      </c>
      <c r="E1034">
        <f t="shared" si="81"/>
        <v>3.9270018712907343E-6</v>
      </c>
      <c r="F1034">
        <f t="shared" si="84"/>
        <v>5.0623137481361344E-5</v>
      </c>
      <c r="G1034">
        <f t="shared" si="82"/>
        <v>8.0144381266503615</v>
      </c>
      <c r="H1034">
        <f t="shared" si="83"/>
        <v>7.1149938497065014E-3</v>
      </c>
    </row>
    <row r="1035" spans="2:8" x14ac:dyDescent="0.2">
      <c r="B1035" s="38">
        <v>33639</v>
      </c>
      <c r="C1035">
        <v>7.9554499999999993E-3</v>
      </c>
      <c r="D1035">
        <f t="shared" si="80"/>
        <v>3.5801374278263882E-3</v>
      </c>
      <c r="E1035">
        <f t="shared" si="81"/>
        <v>1.2817384002123347E-5</v>
      </c>
      <c r="F1035">
        <f t="shared" si="84"/>
        <v>4.3609941666665524E-5</v>
      </c>
      <c r="G1035">
        <f t="shared" si="82"/>
        <v>8.0553935072913099</v>
      </c>
      <c r="H1035">
        <f t="shared" si="83"/>
        <v>6.6037823757802263E-3</v>
      </c>
    </row>
    <row r="1036" spans="2:8" x14ac:dyDescent="0.2">
      <c r="B1036" s="38">
        <v>33640</v>
      </c>
      <c r="C1036">
        <v>7.9535500000000002E-3</v>
      </c>
      <c r="D1036">
        <f t="shared" si="80"/>
        <v>-2.3882998447594098E-4</v>
      </c>
      <c r="E1036">
        <f t="shared" si="81"/>
        <v>5.7039761484778211E-8</v>
      </c>
      <c r="F1036">
        <f t="shared" si="84"/>
        <v>3.8985271258389306E-5</v>
      </c>
      <c r="G1036">
        <f t="shared" si="82"/>
        <v>8.3137180215255064</v>
      </c>
      <c r="H1036">
        <f t="shared" si="83"/>
        <v>6.2438186439381232E-3</v>
      </c>
    </row>
    <row r="1037" spans="2:8" x14ac:dyDescent="0.2">
      <c r="B1037" s="38">
        <v>33641</v>
      </c>
      <c r="C1037">
        <v>7.99361E-3</v>
      </c>
      <c r="D1037">
        <f t="shared" si="80"/>
        <v>5.0367445983239868E-3</v>
      </c>
      <c r="E1037">
        <f t="shared" si="81"/>
        <v>2.5368796148745859E-5</v>
      </c>
      <c r="F1037">
        <f t="shared" si="84"/>
        <v>3.3138720861000049E-5</v>
      </c>
      <c r="G1037">
        <f t="shared" si="82"/>
        <v>8.0941644010269087</v>
      </c>
      <c r="H1037">
        <f t="shared" si="83"/>
        <v>5.7566240854341052E-3</v>
      </c>
    </row>
    <row r="1038" spans="2:8" x14ac:dyDescent="0.2">
      <c r="B1038" s="38">
        <v>33644</v>
      </c>
      <c r="C1038">
        <v>7.9001399999999999E-3</v>
      </c>
      <c r="D1038">
        <f t="shared" si="80"/>
        <v>-1.16930898555221E-2</v>
      </c>
      <c r="E1038">
        <f t="shared" si="81"/>
        <v>1.3672835036931383E-4</v>
      </c>
      <c r="F1038">
        <f t="shared" si="84"/>
        <v>3.1971771974104774E-5</v>
      </c>
      <c r="G1038">
        <f t="shared" si="82"/>
        <v>6.374513409107375</v>
      </c>
      <c r="H1038">
        <f t="shared" si="83"/>
        <v>5.6543586704510332E-3</v>
      </c>
    </row>
    <row r="1039" spans="2:8" x14ac:dyDescent="0.2">
      <c r="B1039" s="38">
        <v>33645</v>
      </c>
      <c r="C1039">
        <v>7.8895500000000004E-3</v>
      </c>
      <c r="D1039">
        <f t="shared" si="80"/>
        <v>-1.3404825737264856E-3</v>
      </c>
      <c r="E1039">
        <f t="shared" si="81"/>
        <v>1.796893530464383E-6</v>
      </c>
      <c r="F1039">
        <f t="shared" si="84"/>
        <v>4.7704945341981754E-5</v>
      </c>
      <c r="G1039">
        <f t="shared" si="82"/>
        <v>8.0937650137188069</v>
      </c>
      <c r="H1039">
        <f t="shared" si="83"/>
        <v>6.9068766705350799E-3</v>
      </c>
    </row>
    <row r="1040" spans="2:8" x14ac:dyDescent="0.2">
      <c r="B1040" s="38">
        <v>33646</v>
      </c>
      <c r="C1040">
        <v>7.8431400000000002E-3</v>
      </c>
      <c r="D1040">
        <f t="shared" si="80"/>
        <v>-5.8824647793600648E-3</v>
      </c>
      <c r="E1040">
        <f t="shared" si="81"/>
        <v>3.4603391880411653E-5</v>
      </c>
      <c r="F1040">
        <f t="shared" si="84"/>
        <v>4.0810110199436528E-5</v>
      </c>
      <c r="G1040">
        <f t="shared" si="82"/>
        <v>7.8447475227358874</v>
      </c>
      <c r="H1040">
        <f t="shared" si="83"/>
        <v>6.3882791266065171E-3</v>
      </c>
    </row>
    <row r="1041" spans="2:8" x14ac:dyDescent="0.2">
      <c r="B1041" s="38">
        <v>33647</v>
      </c>
      <c r="C1041">
        <v>7.8216699999999993E-3</v>
      </c>
      <c r="D1041">
        <f t="shared" si="80"/>
        <v>-2.7374240419016952E-3</v>
      </c>
      <c r="E1041">
        <f t="shared" si="81"/>
        <v>7.4934903851814138E-6</v>
      </c>
      <c r="F1041">
        <f t="shared" si="84"/>
        <v>3.9877936040498338E-5</v>
      </c>
      <c r="G1041">
        <f t="shared" si="82"/>
        <v>8.1978549582039548</v>
      </c>
      <c r="H1041">
        <f t="shared" si="83"/>
        <v>6.3148979437912013E-3</v>
      </c>
    </row>
    <row r="1042" spans="2:8" x14ac:dyDescent="0.2">
      <c r="B1042" s="38">
        <v>33648</v>
      </c>
      <c r="C1042">
        <v>7.8186100000000001E-3</v>
      </c>
      <c r="D1042">
        <f t="shared" si="80"/>
        <v>-3.9122080067289654E-4</v>
      </c>
      <c r="E1042">
        <f t="shared" si="81"/>
        <v>1.5305371487914226E-7</v>
      </c>
      <c r="F1042">
        <f t="shared" si="84"/>
        <v>3.5014183274581411E-5</v>
      </c>
      <c r="G1042">
        <f t="shared" si="82"/>
        <v>8.4196946797769474</v>
      </c>
      <c r="H1042">
        <f t="shared" si="83"/>
        <v>5.9172783671702827E-3</v>
      </c>
    </row>
    <row r="1043" spans="2:8" x14ac:dyDescent="0.2">
      <c r="B1043" s="38">
        <v>33651</v>
      </c>
      <c r="C1043">
        <v>7.8802200000000003E-3</v>
      </c>
      <c r="D1043">
        <f t="shared" si="80"/>
        <v>7.8799172742981347E-3</v>
      </c>
      <c r="E1043">
        <f t="shared" si="81"/>
        <v>6.2093096249782141E-5</v>
      </c>
      <c r="F1043">
        <f t="shared" si="84"/>
        <v>2.977846248677931E-5</v>
      </c>
      <c r="G1043">
        <f t="shared" si="82"/>
        <v>7.5412641084010996</v>
      </c>
      <c r="H1043">
        <f t="shared" si="83"/>
        <v>5.4569645854430195E-3</v>
      </c>
    </row>
    <row r="1044" spans="2:8" x14ac:dyDescent="0.2">
      <c r="B1044" s="38">
        <v>33652</v>
      </c>
      <c r="C1044">
        <v>7.8186100000000001E-3</v>
      </c>
      <c r="D1044">
        <f t="shared" si="80"/>
        <v>-7.8183096411014071E-3</v>
      </c>
      <c r="E1044">
        <f t="shared" si="81"/>
        <v>6.1125965644139217E-5</v>
      </c>
      <c r="F1044">
        <f t="shared" si="84"/>
        <v>3.4631730349296917E-5</v>
      </c>
      <c r="G1044">
        <f t="shared" si="82"/>
        <v>7.5503492847183855</v>
      </c>
      <c r="H1044">
        <f t="shared" si="83"/>
        <v>5.8848730104647893E-3</v>
      </c>
    </row>
    <row r="1045" spans="2:8" x14ac:dyDescent="0.2">
      <c r="B1045" s="38">
        <v>33653</v>
      </c>
      <c r="C1045">
        <v>7.7942300000000001E-3</v>
      </c>
      <c r="D1045">
        <f t="shared" si="80"/>
        <v>-3.1182013171139195E-3</v>
      </c>
      <c r="E1045">
        <f t="shared" si="81"/>
        <v>9.7231794540509826E-6</v>
      </c>
      <c r="F1045">
        <f t="shared" si="84"/>
        <v>3.8610844630506992E-5</v>
      </c>
      <c r="G1045">
        <f t="shared" si="82"/>
        <v>8.1981877601775928</v>
      </c>
      <c r="H1045">
        <f t="shared" si="83"/>
        <v>6.2137625180326127E-3</v>
      </c>
    </row>
    <row r="1046" spans="2:8" x14ac:dyDescent="0.2">
      <c r="B1046" s="38">
        <v>33654</v>
      </c>
      <c r="C1046">
        <v>7.7851300000000003E-3</v>
      </c>
      <c r="D1046">
        <f t="shared" si="80"/>
        <v>-1.1675303397512945E-3</v>
      </c>
      <c r="E1046">
        <f t="shared" si="81"/>
        <v>1.3631270942397734E-6</v>
      </c>
      <c r="F1046">
        <f t="shared" si="84"/>
        <v>3.4272266076521398E-5</v>
      </c>
      <c r="G1046">
        <f t="shared" si="82"/>
        <v>8.4234102964955131</v>
      </c>
      <c r="H1046">
        <f t="shared" si="83"/>
        <v>5.8542519655820583E-3</v>
      </c>
    </row>
    <row r="1047" spans="2:8" x14ac:dyDescent="0.2">
      <c r="B1047" s="38">
        <v>33655</v>
      </c>
      <c r="C1047">
        <v>7.7700099999999999E-3</v>
      </c>
      <c r="D1047">
        <f t="shared" si="80"/>
        <v>-1.9421641000215038E-3</v>
      </c>
      <c r="E1047">
        <f t="shared" si="81"/>
        <v>3.7720013914123379E-6</v>
      </c>
      <c r="F1047">
        <f t="shared" si="84"/>
        <v>2.9329710707421306E-5</v>
      </c>
      <c r="G1047">
        <f t="shared" si="82"/>
        <v>8.5347290523363544</v>
      </c>
      <c r="H1047">
        <f t="shared" si="83"/>
        <v>5.4156911569458342E-3</v>
      </c>
    </row>
    <row r="1048" spans="2:8" x14ac:dyDescent="0.2">
      <c r="B1048" s="38">
        <v>33658</v>
      </c>
      <c r="C1048">
        <v>7.7519399999999997E-3</v>
      </c>
      <c r="D1048">
        <f t="shared" si="80"/>
        <v>-2.3256083325504393E-3</v>
      </c>
      <c r="E1048">
        <f t="shared" si="81"/>
        <v>5.4084541164280345E-6</v>
      </c>
      <c r="F1048">
        <f t="shared" si="84"/>
        <v>2.54912513217245E-5</v>
      </c>
      <c r="G1048">
        <f t="shared" si="82"/>
        <v>8.6332136676994295</v>
      </c>
      <c r="H1048">
        <f t="shared" si="83"/>
        <v>5.0488861466391277E-3</v>
      </c>
    </row>
    <row r="1049" spans="2:8" x14ac:dyDescent="0.2">
      <c r="B1049" s="38">
        <v>33659</v>
      </c>
      <c r="C1049">
        <v>7.7399399999999998E-3</v>
      </c>
      <c r="D1049">
        <f t="shared" si="80"/>
        <v>-1.5479995975200864E-3</v>
      </c>
      <c r="E1049">
        <f t="shared" si="81"/>
        <v>2.3963027539223494E-6</v>
      </c>
      <c r="F1049">
        <f t="shared" si="84"/>
        <v>2.2475057637440374E-5</v>
      </c>
      <c r="G1049">
        <f t="shared" si="82"/>
        <v>8.811917077308026</v>
      </c>
      <c r="H1049">
        <f t="shared" si="83"/>
        <v>4.7407866053472995E-3</v>
      </c>
    </row>
    <row r="1050" spans="2:8" x14ac:dyDescent="0.2">
      <c r="B1050" s="38">
        <v>33660</v>
      </c>
      <c r="C1050">
        <v>7.7160500000000003E-3</v>
      </c>
      <c r="D1050">
        <f t="shared" si="80"/>
        <v>-3.0865872345263016E-3</v>
      </c>
      <c r="E1050">
        <f t="shared" si="81"/>
        <v>9.5270207563407232E-6</v>
      </c>
      <c r="F1050">
        <f t="shared" si="84"/>
        <v>1.9459471061085153E-5</v>
      </c>
      <c r="G1050">
        <f t="shared" si="82"/>
        <v>8.7645082363930111</v>
      </c>
      <c r="H1050">
        <f t="shared" si="83"/>
        <v>4.4112890475557316E-3</v>
      </c>
    </row>
    <row r="1051" spans="2:8" x14ac:dyDescent="0.2">
      <c r="B1051" s="38">
        <v>33661</v>
      </c>
      <c r="C1051">
        <v>7.7279799999999997E-3</v>
      </c>
      <c r="D1051">
        <f t="shared" si="80"/>
        <v>1.5461278763096928E-3</v>
      </c>
      <c r="E1051">
        <f t="shared" si="81"/>
        <v>2.3905114099019207E-6</v>
      </c>
      <c r="F1051">
        <f t="shared" si="84"/>
        <v>1.7967736937975293E-5</v>
      </c>
      <c r="G1051">
        <f t="shared" si="82"/>
        <v>9.0225334054188675</v>
      </c>
      <c r="H1051">
        <f t="shared" si="83"/>
        <v>4.2388367434916972E-3</v>
      </c>
    </row>
    <row r="1052" spans="2:8" x14ac:dyDescent="0.2">
      <c r="B1052" s="38">
        <v>33662</v>
      </c>
      <c r="C1052">
        <v>7.7597600000000001E-3</v>
      </c>
      <c r="D1052">
        <f t="shared" si="80"/>
        <v>4.1123294832544014E-3</v>
      </c>
      <c r="E1052">
        <f t="shared" si="81"/>
        <v>1.6911253778843414E-5</v>
      </c>
      <c r="F1052">
        <f t="shared" si="84"/>
        <v>1.562822572466417E-5</v>
      </c>
      <c r="G1052">
        <f t="shared" si="82"/>
        <v>8.6875064474257044</v>
      </c>
      <c r="H1052">
        <f t="shared" si="83"/>
        <v>3.9532550796355361E-3</v>
      </c>
    </row>
    <row r="1053" spans="2:8" x14ac:dyDescent="0.2">
      <c r="B1053" s="38">
        <v>33665</v>
      </c>
      <c r="C1053">
        <v>7.7130699999999998E-3</v>
      </c>
      <c r="D1053">
        <f t="shared" si="80"/>
        <v>-6.0169386682062684E-3</v>
      </c>
      <c r="E1053">
        <f t="shared" si="81"/>
        <v>3.6203550936955825E-5</v>
      </c>
      <c r="F1053">
        <f t="shared" si="84"/>
        <v>1.5820921048637974E-5</v>
      </c>
      <c r="G1053">
        <f t="shared" si="82"/>
        <v>8.072133329666384</v>
      </c>
      <c r="H1053">
        <f t="shared" si="83"/>
        <v>3.977552142793099E-3</v>
      </c>
    </row>
    <row r="1054" spans="2:8" x14ac:dyDescent="0.2">
      <c r="B1054" s="38">
        <v>33666</v>
      </c>
      <c r="C1054">
        <v>7.6464300000000001E-3</v>
      </c>
      <c r="D1054">
        <f t="shared" si="80"/>
        <v>-8.6398800996230762E-3</v>
      </c>
      <c r="E1054">
        <f t="shared" si="81"/>
        <v>7.4647528135862861E-5</v>
      </c>
      <c r="F1054">
        <f t="shared" si="84"/>
        <v>1.8882145982086564E-5</v>
      </c>
      <c r="G1054">
        <f t="shared" si="82"/>
        <v>7.0627470665102496</v>
      </c>
      <c r="H1054">
        <f t="shared" si="83"/>
        <v>4.3453591315432798E-3</v>
      </c>
    </row>
    <row r="1055" spans="2:8" x14ac:dyDescent="0.2">
      <c r="B1055" s="38">
        <v>33667</v>
      </c>
      <c r="C1055">
        <v>7.5700200000000002E-3</v>
      </c>
      <c r="D1055">
        <f t="shared" si="80"/>
        <v>-9.9928986468194765E-3</v>
      </c>
      <c r="E1055">
        <f t="shared" si="81"/>
        <v>9.985802336560652E-5</v>
      </c>
      <c r="F1055">
        <f t="shared" si="84"/>
        <v>2.7257433136285952E-5</v>
      </c>
      <c r="G1055">
        <f t="shared" si="82"/>
        <v>6.8405495814099098</v>
      </c>
      <c r="H1055">
        <f t="shared" si="83"/>
        <v>5.220865171241827E-3</v>
      </c>
    </row>
    <row r="1056" spans="2:8" x14ac:dyDescent="0.2">
      <c r="B1056" s="38">
        <v>33668</v>
      </c>
      <c r="C1056">
        <v>7.5786300000000003E-3</v>
      </c>
      <c r="D1056">
        <f t="shared" si="80"/>
        <v>1.1373814071825492E-3</v>
      </c>
      <c r="E1056">
        <f t="shared" si="81"/>
        <v>1.2936364654045559E-6</v>
      </c>
      <c r="F1056">
        <f t="shared" si="84"/>
        <v>3.8161165295032513E-5</v>
      </c>
      <c r="G1056">
        <f t="shared" si="82"/>
        <v>8.3188654626214671</v>
      </c>
      <c r="H1056">
        <f t="shared" si="83"/>
        <v>6.177472403421363E-3</v>
      </c>
    </row>
    <row r="1057" spans="2:8" x14ac:dyDescent="0.2">
      <c r="B1057" s="38">
        <v>33669</v>
      </c>
      <c r="C1057">
        <v>7.5826499999999998E-3</v>
      </c>
      <c r="D1057">
        <f t="shared" si="80"/>
        <v>5.3043887879465612E-4</v>
      </c>
      <c r="E1057">
        <f t="shared" si="81"/>
        <v>2.8136540413693186E-7</v>
      </c>
      <c r="F1057">
        <f t="shared" si="84"/>
        <v>3.2624107559780376E-5</v>
      </c>
      <c r="G1057">
        <f t="shared" si="82"/>
        <v>8.4882697493434502</v>
      </c>
      <c r="H1057">
        <f t="shared" si="83"/>
        <v>5.7117517067691564E-3</v>
      </c>
    </row>
    <row r="1058" spans="2:8" x14ac:dyDescent="0.2">
      <c r="B1058" s="38">
        <v>33672</v>
      </c>
      <c r="C1058">
        <v>7.5786300000000003E-3</v>
      </c>
      <c r="D1058">
        <f t="shared" si="80"/>
        <v>-5.3015766255854412E-4</v>
      </c>
      <c r="E1058">
        <f t="shared" si="81"/>
        <v>2.8106714716953914E-7</v>
      </c>
      <c r="F1058">
        <f t="shared" si="84"/>
        <v>2.7766618156035651E-5</v>
      </c>
      <c r="G1058">
        <f t="shared" si="82"/>
        <v>8.6487377361486057</v>
      </c>
      <c r="H1058">
        <f t="shared" si="83"/>
        <v>5.2694039659183138E-3</v>
      </c>
    </row>
    <row r="1059" spans="2:8" x14ac:dyDescent="0.2">
      <c r="B1059" s="38">
        <v>33673</v>
      </c>
      <c r="C1059">
        <v>7.5357999999999996E-3</v>
      </c>
      <c r="D1059">
        <f t="shared" si="80"/>
        <v>-5.6514172086512531E-3</v>
      </c>
      <c r="E1059">
        <f t="shared" si="81"/>
        <v>3.1938516466239524E-5</v>
      </c>
      <c r="F1059">
        <f t="shared" si="84"/>
        <v>2.363862022255319E-5</v>
      </c>
      <c r="G1059">
        <f t="shared" si="82"/>
        <v>8.1391936993955074</v>
      </c>
      <c r="H1059">
        <f t="shared" si="83"/>
        <v>4.8619564192363129E-3</v>
      </c>
    </row>
    <row r="1060" spans="2:8" x14ac:dyDescent="0.2">
      <c r="B1060" s="38">
        <v>33674</v>
      </c>
      <c r="C1060">
        <v>7.48111E-3</v>
      </c>
      <c r="D1060">
        <f t="shared" si="80"/>
        <v>-7.2573582101435287E-3</v>
      </c>
      <c r="E1060">
        <f t="shared" si="81"/>
        <v>5.266924819033768E-5</v>
      </c>
      <c r="F1060">
        <f t="shared" si="84"/>
        <v>2.4885164435219842E-5</v>
      </c>
      <c r="G1060">
        <f t="shared" si="82"/>
        <v>7.7051157368717966</v>
      </c>
      <c r="H1060">
        <f t="shared" si="83"/>
        <v>4.9885032259406065E-3</v>
      </c>
    </row>
    <row r="1061" spans="2:8" x14ac:dyDescent="0.2">
      <c r="B1061" s="38">
        <v>33675</v>
      </c>
      <c r="C1061">
        <v>7.4515600000000003E-3</v>
      </c>
      <c r="D1061">
        <f t="shared" si="80"/>
        <v>-3.9499486038836107E-3</v>
      </c>
      <c r="E1061">
        <f t="shared" si="81"/>
        <v>1.5602093973322085E-5</v>
      </c>
      <c r="F1061">
        <f t="shared" si="84"/>
        <v>2.9057998383057863E-5</v>
      </c>
      <c r="G1061">
        <f t="shared" si="82"/>
        <v>8.3398750087643148</v>
      </c>
      <c r="H1061">
        <f t="shared" si="83"/>
        <v>5.39054713206905E-3</v>
      </c>
    </row>
    <row r="1062" spans="2:8" x14ac:dyDescent="0.2">
      <c r="B1062" s="38">
        <v>33676</v>
      </c>
      <c r="C1062">
        <v>7.4515600000000003E-3</v>
      </c>
      <c r="D1062">
        <f t="shared" si="80"/>
        <v>0</v>
      </c>
      <c r="E1062">
        <f t="shared" si="81"/>
        <v>0</v>
      </c>
      <c r="F1062">
        <f t="shared" si="84"/>
        <v>2.7037083991397708E-5</v>
      </c>
      <c r="G1062">
        <f t="shared" si="82"/>
        <v>8.6804240867501949</v>
      </c>
      <c r="H1062">
        <f t="shared" si="83"/>
        <v>5.1997196069978342E-3</v>
      </c>
    </row>
    <row r="1063" spans="2:8" x14ac:dyDescent="0.2">
      <c r="B1063" s="38">
        <v>33679</v>
      </c>
      <c r="C1063">
        <v>7.4654700000000001E-3</v>
      </c>
      <c r="D1063">
        <f t="shared" si="80"/>
        <v>1.8667232096366117E-3</v>
      </c>
      <c r="E1063">
        <f t="shared" si="81"/>
        <v>3.4846555413960136E-6</v>
      </c>
      <c r="F1063">
        <f t="shared" si="84"/>
        <v>2.2976440389678414E-5</v>
      </c>
      <c r="G1063">
        <f t="shared" si="82"/>
        <v>8.7673330740659896</v>
      </c>
      <c r="H1063">
        <f t="shared" si="83"/>
        <v>4.7933746348140177E-3</v>
      </c>
    </row>
    <row r="1064" spans="2:8" x14ac:dyDescent="0.2">
      <c r="B1064" s="38">
        <v>33680</v>
      </c>
      <c r="C1064">
        <v>7.5075100000000002E-3</v>
      </c>
      <c r="D1064">
        <f t="shared" si="80"/>
        <v>5.6312596527747262E-3</v>
      </c>
      <c r="E1064">
        <f t="shared" si="81"/>
        <v>3.1711085276968533E-5</v>
      </c>
      <c r="F1064">
        <f t="shared" si="84"/>
        <v>2.0049009626233303E-5</v>
      </c>
      <c r="G1064">
        <f t="shared" si="82"/>
        <v>8.1886145389669611</v>
      </c>
      <c r="H1064">
        <f t="shared" si="83"/>
        <v>4.4776120450786376E-3</v>
      </c>
    </row>
    <row r="1065" spans="2:8" x14ac:dyDescent="0.2">
      <c r="B1065" s="38">
        <v>33681</v>
      </c>
      <c r="C1065">
        <v>7.5728899999999997E-3</v>
      </c>
      <c r="D1065">
        <f t="shared" si="80"/>
        <v>8.7086131087403713E-3</v>
      </c>
      <c r="E1065">
        <f t="shared" si="81"/>
        <v>7.5839942277724641E-5</v>
      </c>
      <c r="F1065">
        <f t="shared" si="84"/>
        <v>2.1800512594859335E-5</v>
      </c>
      <c r="G1065">
        <f t="shared" si="82"/>
        <v>7.1562926907302558</v>
      </c>
      <c r="H1065">
        <f t="shared" si="83"/>
        <v>4.6691019045271799E-3</v>
      </c>
    </row>
    <row r="1066" spans="2:8" x14ac:dyDescent="0.2">
      <c r="B1066" s="38">
        <v>33682</v>
      </c>
      <c r="C1066">
        <v>7.5018799999999998E-3</v>
      </c>
      <c r="D1066">
        <f t="shared" si="80"/>
        <v>-9.3768693325797445E-3</v>
      </c>
      <c r="E1066">
        <f t="shared" si="81"/>
        <v>8.7925678480274509E-5</v>
      </c>
      <c r="F1066">
        <f t="shared" si="84"/>
        <v>2.9916582525037589E-5</v>
      </c>
      <c r="G1066">
        <f t="shared" si="82"/>
        <v>7.1097064855889629</v>
      </c>
      <c r="H1066">
        <f t="shared" si="83"/>
        <v>5.4696053354001319E-3</v>
      </c>
    </row>
    <row r="1067" spans="2:8" x14ac:dyDescent="0.2">
      <c r="B1067" s="38">
        <v>33683</v>
      </c>
      <c r="C1067">
        <v>7.4349400000000001E-3</v>
      </c>
      <c r="D1067">
        <f t="shared" si="80"/>
        <v>-8.9230966104496094E-3</v>
      </c>
      <c r="E1067">
        <f t="shared" si="81"/>
        <v>7.9621653119417302E-5</v>
      </c>
      <c r="F1067">
        <f t="shared" si="84"/>
        <v>3.8628848404268453E-5</v>
      </c>
      <c r="G1067">
        <f t="shared" si="82"/>
        <v>7.2930357987119292</v>
      </c>
      <c r="H1067">
        <f t="shared" si="83"/>
        <v>6.2152110506617916E-3</v>
      </c>
    </row>
    <row r="1068" spans="2:8" x14ac:dyDescent="0.2">
      <c r="B1068" s="38">
        <v>33686</v>
      </c>
      <c r="C1068">
        <v>7.4822300000000003E-3</v>
      </c>
      <c r="D1068">
        <f t="shared" si="80"/>
        <v>6.3605086254899402E-3</v>
      </c>
      <c r="E1068">
        <f t="shared" si="81"/>
        <v>4.045606997493193E-5</v>
      </c>
      <c r="F1068">
        <f t="shared" si="84"/>
        <v>4.4785472773821725E-5</v>
      </c>
      <c r="G1068">
        <f t="shared" si="82"/>
        <v>7.7240845743110933</v>
      </c>
      <c r="H1068">
        <f t="shared" si="83"/>
        <v>6.6921949145121087E-3</v>
      </c>
    </row>
    <row r="1069" spans="2:8" x14ac:dyDescent="0.2">
      <c r="B1069" s="38">
        <v>33687</v>
      </c>
      <c r="C1069">
        <v>7.4738399999999998E-3</v>
      </c>
      <c r="D1069">
        <f t="shared" si="80"/>
        <v>-1.1213234557077877E-3</v>
      </c>
      <c r="E1069">
        <f t="shared" si="81"/>
        <v>1.2573662923204549E-6</v>
      </c>
      <c r="F1069">
        <f t="shared" si="84"/>
        <v>4.413524874151962E-5</v>
      </c>
      <c r="G1069">
        <f t="shared" si="82"/>
        <v>8.1761302689978059</v>
      </c>
      <c r="H1069">
        <f t="shared" si="83"/>
        <v>6.643436515954647E-3</v>
      </c>
    </row>
    <row r="1070" spans="2:8" x14ac:dyDescent="0.2">
      <c r="B1070" s="38">
        <v>33688</v>
      </c>
      <c r="C1070">
        <v>7.4934399999999996E-3</v>
      </c>
      <c r="D1070">
        <f t="shared" si="80"/>
        <v>2.6224805454759304E-3</v>
      </c>
      <c r="E1070">
        <f t="shared" si="81"/>
        <v>6.877404211399734E-6</v>
      </c>
      <c r="F1070">
        <f t="shared" si="84"/>
        <v>3.7695508454511998E-5</v>
      </c>
      <c r="G1070">
        <f t="shared" si="82"/>
        <v>8.2568694176460617</v>
      </c>
      <c r="H1070">
        <f t="shared" si="83"/>
        <v>6.1396668032159532E-3</v>
      </c>
    </row>
    <row r="1071" spans="2:8" x14ac:dyDescent="0.2">
      <c r="B1071" s="38">
        <v>33689</v>
      </c>
      <c r="C1071">
        <v>7.4822300000000003E-3</v>
      </c>
      <c r="D1071">
        <f t="shared" si="80"/>
        <v>-1.495975146261176E-3</v>
      </c>
      <c r="E1071">
        <f t="shared" si="81"/>
        <v>2.2379416382311471E-6</v>
      </c>
      <c r="F1071">
        <f t="shared" si="84"/>
        <v>3.3067001258553741E-5</v>
      </c>
      <c r="G1071">
        <f t="shared" si="82"/>
        <v>8.4452581463690848</v>
      </c>
      <c r="H1071">
        <f t="shared" si="83"/>
        <v>5.7503914004660359E-3</v>
      </c>
    </row>
    <row r="1072" spans="2:8" x14ac:dyDescent="0.2">
      <c r="B1072" s="38">
        <v>33693</v>
      </c>
      <c r="C1072">
        <v>7.4962500000000003E-3</v>
      </c>
      <c r="D1072">
        <f t="shared" si="80"/>
        <v>1.8737729259859699E-3</v>
      </c>
      <c r="E1072">
        <f t="shared" si="81"/>
        <v>3.511024978158023E-6</v>
      </c>
      <c r="F1072">
        <f t="shared" si="84"/>
        <v>2.8436848697200767E-5</v>
      </c>
      <c r="G1072">
        <f t="shared" si="82"/>
        <v>8.568213976868666</v>
      </c>
      <c r="H1072">
        <f t="shared" si="83"/>
        <v>5.3326211844833653E-3</v>
      </c>
    </row>
    <row r="1073" spans="2:8" x14ac:dyDescent="0.2">
      <c r="B1073" s="38">
        <v>33694</v>
      </c>
      <c r="C1073">
        <v>7.5131499999999997E-3</v>
      </c>
      <c r="D1073">
        <f t="shared" si="80"/>
        <v>2.2544605636150581E-3</v>
      </c>
      <c r="E1073">
        <f t="shared" si="81"/>
        <v>5.0825924328955255E-6</v>
      </c>
      <c r="F1073">
        <f t="shared" si="84"/>
        <v>2.4693290899528609E-5</v>
      </c>
      <c r="G1073">
        <f t="shared" si="82"/>
        <v>8.6681874678417348</v>
      </c>
      <c r="H1073">
        <f t="shared" si="83"/>
        <v>4.9692344379721719E-3</v>
      </c>
    </row>
    <row r="1074" spans="2:8" x14ac:dyDescent="0.2">
      <c r="B1074" s="38">
        <v>33695</v>
      </c>
      <c r="C1074">
        <v>7.4460200000000002E-3</v>
      </c>
      <c r="D1074">
        <f t="shared" si="80"/>
        <v>-8.9350006322247589E-3</v>
      </c>
      <c r="E1074">
        <f t="shared" si="81"/>
        <v>7.9834236297856846E-5</v>
      </c>
      <c r="F1074">
        <f t="shared" si="84"/>
        <v>2.174800074622967E-5</v>
      </c>
      <c r="G1074">
        <f t="shared" si="82"/>
        <v>7.0626731450255589</v>
      </c>
      <c r="H1074">
        <f t="shared" si="83"/>
        <v>4.6634751791158561E-3</v>
      </c>
    </row>
    <row r="1075" spans="2:8" x14ac:dyDescent="0.2">
      <c r="B1075" s="38">
        <v>33696</v>
      </c>
      <c r="C1075">
        <v>7.4710499999999999E-3</v>
      </c>
      <c r="D1075">
        <f t="shared" si="80"/>
        <v>3.3615273662976558E-3</v>
      </c>
      <c r="E1075">
        <f t="shared" si="81"/>
        <v>1.1299866234368054E-5</v>
      </c>
      <c r="F1075">
        <f t="shared" si="84"/>
        <v>3.0471852061546065E-5</v>
      </c>
      <c r="G1075">
        <f t="shared" si="82"/>
        <v>8.3754152922961396</v>
      </c>
      <c r="H1075">
        <f t="shared" si="83"/>
        <v>5.5201315257470147E-3</v>
      </c>
    </row>
    <row r="1076" spans="2:8" x14ac:dyDescent="0.2">
      <c r="B1076" s="38">
        <v>33697</v>
      </c>
      <c r="C1076">
        <v>7.4906399999999998E-3</v>
      </c>
      <c r="D1076">
        <f t="shared" si="80"/>
        <v>2.6221213885598256E-3</v>
      </c>
      <c r="E1076">
        <f t="shared" si="81"/>
        <v>6.8755205763429083E-6</v>
      </c>
      <c r="F1076">
        <f t="shared" si="84"/>
        <v>2.7592451250195521E-5</v>
      </c>
      <c r="G1076">
        <f t="shared" si="82"/>
        <v>8.5355006532811952</v>
      </c>
      <c r="H1076">
        <f t="shared" si="83"/>
        <v>5.2528517255102034E-3</v>
      </c>
    </row>
    <row r="1077" spans="2:8" x14ac:dyDescent="0.2">
      <c r="B1077" s="38">
        <v>33700</v>
      </c>
      <c r="C1077">
        <v>7.53296E-3</v>
      </c>
      <c r="D1077">
        <f t="shared" si="80"/>
        <v>5.6497175141243215E-3</v>
      </c>
      <c r="E1077">
        <f t="shared" si="81"/>
        <v>3.1919307989403103E-5</v>
      </c>
      <c r="F1077">
        <f t="shared" si="84"/>
        <v>2.4481018374712083E-5</v>
      </c>
      <c r="G1077">
        <f t="shared" si="82"/>
        <v>8.1278159044227252</v>
      </c>
      <c r="H1077">
        <f t="shared" si="83"/>
        <v>4.9478296630656241E-3</v>
      </c>
    </row>
    <row r="1078" spans="2:8" x14ac:dyDescent="0.2">
      <c r="B1078" s="38">
        <v>33701</v>
      </c>
      <c r="C1078">
        <v>7.5046899999999996E-3</v>
      </c>
      <c r="D1078">
        <f t="shared" si="80"/>
        <v>-3.7528408487500766E-3</v>
      </c>
      <c r="E1078">
        <f t="shared" si="81"/>
        <v>1.4083814436047195E-5</v>
      </c>
      <c r="F1078">
        <f t="shared" si="84"/>
        <v>2.5598159673723477E-5</v>
      </c>
      <c r="G1078">
        <f t="shared" si="82"/>
        <v>8.4600187537873328</v>
      </c>
      <c r="H1078">
        <f t="shared" si="83"/>
        <v>5.0594623897923657E-3</v>
      </c>
    </row>
    <row r="1079" spans="2:8" x14ac:dyDescent="0.2">
      <c r="B1079" s="38">
        <v>33702</v>
      </c>
      <c r="C1079">
        <v>7.57576E-3</v>
      </c>
      <c r="D1079">
        <f t="shared" si="80"/>
        <v>9.4700780445295327E-3</v>
      </c>
      <c r="E1079">
        <f t="shared" si="81"/>
        <v>8.9682378169480295E-5</v>
      </c>
      <c r="F1079">
        <f t="shared" si="84"/>
        <v>2.3868844029616542E-5</v>
      </c>
      <c r="G1079">
        <f t="shared" si="82"/>
        <v>6.9264100981496552</v>
      </c>
      <c r="H1079">
        <f t="shared" si="83"/>
        <v>4.8855750971217851E-3</v>
      </c>
    </row>
    <row r="1080" spans="2:8" x14ac:dyDescent="0.2">
      <c r="B1080" s="38">
        <v>33703</v>
      </c>
      <c r="C1080">
        <v>7.5574400000000003E-3</v>
      </c>
      <c r="D1080">
        <f t="shared" si="80"/>
        <v>-2.4182392261633975E-3</v>
      </c>
      <c r="E1080">
        <f t="shared" si="81"/>
        <v>5.847880954955347E-6</v>
      </c>
      <c r="F1080">
        <f t="shared" si="84"/>
        <v>3.3753242302618196E-5</v>
      </c>
      <c r="G1080">
        <f t="shared" si="82"/>
        <v>8.3719300593156891</v>
      </c>
      <c r="H1080">
        <f t="shared" si="83"/>
        <v>5.8097540655881637E-3</v>
      </c>
    </row>
    <row r="1081" spans="2:8" x14ac:dyDescent="0.2">
      <c r="B1081" s="38">
        <v>33704</v>
      </c>
      <c r="C1081">
        <v>7.5386400000000001E-3</v>
      </c>
      <c r="D1081">
        <f t="shared" si="80"/>
        <v>-2.4876148537071071E-3</v>
      </c>
      <c r="E1081">
        <f t="shared" si="81"/>
        <v>6.1882276603842322E-6</v>
      </c>
      <c r="F1081">
        <f t="shared" si="84"/>
        <v>2.9562193924542192E-5</v>
      </c>
      <c r="G1081">
        <f t="shared" si="82"/>
        <v>8.4864726252723006</v>
      </c>
      <c r="H1081">
        <f t="shared" si="83"/>
        <v>5.4371126459309442E-3</v>
      </c>
    </row>
    <row r="1082" spans="2:8" x14ac:dyDescent="0.2">
      <c r="B1082" s="38">
        <v>33707</v>
      </c>
      <c r="C1082">
        <v>7.5131499999999997E-3</v>
      </c>
      <c r="D1082">
        <f t="shared" si="80"/>
        <v>-3.3812464847771491E-3</v>
      </c>
      <c r="E1082">
        <f t="shared" si="81"/>
        <v>1.1432827790817828E-5</v>
      </c>
      <c r="F1082">
        <f t="shared" si="84"/>
        <v>2.6051706381301435E-5</v>
      </c>
      <c r="G1082">
        <f t="shared" si="82"/>
        <v>8.4981245219384842</v>
      </c>
      <c r="H1082">
        <f t="shared" si="83"/>
        <v>5.1040872231282878E-3</v>
      </c>
    </row>
    <row r="1083" spans="2:8" x14ac:dyDescent="0.2">
      <c r="B1083" s="38">
        <v>33708</v>
      </c>
      <c r="C1083">
        <v>7.53296E-3</v>
      </c>
      <c r="D1083">
        <f t="shared" si="80"/>
        <v>2.6367103012718122E-3</v>
      </c>
      <c r="E1083">
        <f t="shared" si="81"/>
        <v>6.952241212832891E-6</v>
      </c>
      <c r="F1083">
        <f t="shared" si="84"/>
        <v>2.3856127308068337E-5</v>
      </c>
      <c r="G1083">
        <f t="shared" si="82"/>
        <v>8.659880540212205</v>
      </c>
      <c r="H1083">
        <f t="shared" si="83"/>
        <v>4.8842734677808875E-3</v>
      </c>
    </row>
    <row r="1084" spans="2:8" x14ac:dyDescent="0.2">
      <c r="B1084" s="38">
        <v>33709</v>
      </c>
      <c r="C1084">
        <v>7.5086299999999996E-3</v>
      </c>
      <c r="D1084">
        <f t="shared" si="80"/>
        <v>-3.2298060788853731E-3</v>
      </c>
      <c r="E1084">
        <f t="shared" si="81"/>
        <v>1.0431647307204908E-5</v>
      </c>
      <c r="F1084">
        <f t="shared" si="84"/>
        <v>2.1317367694100769E-5</v>
      </c>
      <c r="G1084">
        <f t="shared" si="82"/>
        <v>8.6734365205767485</v>
      </c>
      <c r="H1084">
        <f t="shared" si="83"/>
        <v>4.6170734988844149E-3</v>
      </c>
    </row>
    <row r="1085" spans="2:8" x14ac:dyDescent="0.2">
      <c r="B1085" s="38">
        <v>33710</v>
      </c>
      <c r="C1085">
        <v>7.4710499999999999E-3</v>
      </c>
      <c r="D1085">
        <f t="shared" si="80"/>
        <v>-5.0049076862223509E-3</v>
      </c>
      <c r="E1085">
        <f t="shared" si="81"/>
        <v>2.5049100947607566E-5</v>
      </c>
      <c r="F1085">
        <f t="shared" si="84"/>
        <v>1.9682463913307772E-5</v>
      </c>
      <c r="G1085">
        <f t="shared" si="82"/>
        <v>8.3615749917041065</v>
      </c>
      <c r="H1085">
        <f t="shared" si="83"/>
        <v>4.4364922983487496E-3</v>
      </c>
    </row>
    <row r="1086" spans="2:8" x14ac:dyDescent="0.2">
      <c r="B1086" s="38">
        <v>33715</v>
      </c>
      <c r="C1086">
        <v>7.4570000000000001E-3</v>
      </c>
      <c r="D1086">
        <f t="shared" si="80"/>
        <v>-1.8805924200747989E-3</v>
      </c>
      <c r="E1086">
        <f t="shared" si="81"/>
        <v>3.5366278504427888E-6</v>
      </c>
      <c r="F1086">
        <f t="shared" si="84"/>
        <v>2.0488468005428534E-5</v>
      </c>
      <c r="G1086">
        <f t="shared" si="82"/>
        <v>8.8714635328958362</v>
      </c>
      <c r="H1086">
        <f t="shared" si="83"/>
        <v>4.5264188941621982E-3</v>
      </c>
    </row>
    <row r="1087" spans="2:8" x14ac:dyDescent="0.2">
      <c r="B1087" s="38">
        <v>33716</v>
      </c>
      <c r="C1087">
        <v>7.4599000000000002E-3</v>
      </c>
      <c r="D1087">
        <f t="shared" si="80"/>
        <v>3.888963390103426E-4</v>
      </c>
      <c r="E1087">
        <f t="shared" si="81"/>
        <v>1.5124036249564732E-7</v>
      </c>
      <c r="F1087">
        <f t="shared" si="84"/>
        <v>1.7942506270627094E-5</v>
      </c>
      <c r="G1087">
        <f t="shared" si="82"/>
        <v>9.0862463587849778</v>
      </c>
      <c r="H1087">
        <f t="shared" si="83"/>
        <v>4.2358595669152082E-3</v>
      </c>
    </row>
    <row r="1088" spans="2:8" x14ac:dyDescent="0.2">
      <c r="B1088" s="38">
        <v>33717</v>
      </c>
      <c r="C1088">
        <v>7.4460200000000002E-3</v>
      </c>
      <c r="D1088">
        <f t="shared" si="80"/>
        <v>-1.8606147535489709E-3</v>
      </c>
      <c r="E1088">
        <f t="shared" si="81"/>
        <v>3.4618872611240976E-6</v>
      </c>
      <c r="F1088">
        <f t="shared" si="84"/>
        <v>1.527047292193734E-5</v>
      </c>
      <c r="G1088">
        <f t="shared" si="82"/>
        <v>9.1383600757707271</v>
      </c>
      <c r="H1088">
        <f t="shared" si="83"/>
        <v>3.9077452478299222E-3</v>
      </c>
    </row>
    <row r="1089" spans="2:8" x14ac:dyDescent="0.2">
      <c r="B1089" s="38">
        <v>33718</v>
      </c>
      <c r="C1089">
        <v>7.4377100000000002E-3</v>
      </c>
      <c r="D1089">
        <f t="shared" si="80"/>
        <v>-1.1160324576082374E-3</v>
      </c>
      <c r="E1089">
        <f t="shared" si="81"/>
        <v>1.2455284464350823E-6</v>
      </c>
      <c r="F1089">
        <f t="shared" si="84"/>
        <v>1.3496965918586249E-5</v>
      </c>
      <c r="G1089">
        <f t="shared" si="82"/>
        <v>9.329027524887227</v>
      </c>
      <c r="H1089">
        <f t="shared" si="83"/>
        <v>3.67382170479002E-3</v>
      </c>
    </row>
    <row r="1090" spans="2:8" x14ac:dyDescent="0.2">
      <c r="B1090" s="38">
        <v>33721</v>
      </c>
      <c r="C1090">
        <v>7.5131499999999997E-3</v>
      </c>
      <c r="D1090">
        <f t="shared" si="80"/>
        <v>1.0142906889351632E-2</v>
      </c>
      <c r="E1090">
        <f t="shared" si="81"/>
        <v>1.0287856016605681E-4</v>
      </c>
      <c r="F1090">
        <f t="shared" si="84"/>
        <v>1.165694791964143E-5</v>
      </c>
      <c r="G1090">
        <f t="shared" si="82"/>
        <v>5.1089739682207105</v>
      </c>
      <c r="H1090">
        <f t="shared" si="83"/>
        <v>3.4142272800212685E-3</v>
      </c>
    </row>
    <row r="1091" spans="2:8" x14ac:dyDescent="0.2">
      <c r="B1091" s="38">
        <v>33722</v>
      </c>
      <c r="C1091">
        <v>7.5216199999999997E-3</v>
      </c>
      <c r="D1091">
        <f t="shared" si="80"/>
        <v>1.1273567012504749E-3</v>
      </c>
      <c r="E1091">
        <f t="shared" si="81"/>
        <v>1.2709331318543526E-6</v>
      </c>
      <c r="F1091">
        <f t="shared" si="84"/>
        <v>2.5357332777149723E-5</v>
      </c>
      <c r="G1091">
        <f t="shared" si="82"/>
        <v>8.7195050763135136</v>
      </c>
      <c r="H1091">
        <f t="shared" si="83"/>
        <v>5.0356064954630566E-3</v>
      </c>
    </row>
    <row r="1092" spans="2:8" x14ac:dyDescent="0.2">
      <c r="B1092" s="38">
        <v>33723</v>
      </c>
      <c r="C1092">
        <v>7.4934399999999996E-3</v>
      </c>
      <c r="D1092">
        <f t="shared" ref="D1092:D1155" si="85">(C1092-C1091)/C1091</f>
        <v>-3.7465333265972018E-3</v>
      </c>
      <c r="E1092">
        <f t="shared" ref="E1092:E1155" si="86">D1092^2</f>
        <v>1.4036511967303495E-5</v>
      </c>
      <c r="F1092">
        <f t="shared" si="84"/>
        <v>2.1739846341140531E-5</v>
      </c>
      <c r="G1092">
        <f t="shared" si="82"/>
        <v>8.5756575339737644</v>
      </c>
      <c r="H1092">
        <f t="shared" si="83"/>
        <v>4.6626008129734345E-3</v>
      </c>
    </row>
    <row r="1093" spans="2:8" x14ac:dyDescent="0.2">
      <c r="B1093" s="38">
        <v>33724</v>
      </c>
      <c r="C1093">
        <v>7.5018799999999998E-3</v>
      </c>
      <c r="D1093">
        <f t="shared" si="85"/>
        <v>1.1263184865696108E-3</v>
      </c>
      <c r="E1093">
        <f t="shared" si="86"/>
        <v>1.2685933331884586E-6</v>
      </c>
      <c r="F1093">
        <f t="shared" si="84"/>
        <v>2.0582898519142492E-5</v>
      </c>
      <c r="G1093">
        <f t="shared" ref="G1093:G1156" si="87">-LN(2*PI()*F1093)-0.5*E1093/F1093</f>
        <v>8.9223562461396337</v>
      </c>
      <c r="H1093">
        <f t="shared" ref="H1093:H1156" si="88">SQRT(F1093)</f>
        <v>4.536837942790385E-3</v>
      </c>
    </row>
    <row r="1094" spans="2:8" x14ac:dyDescent="0.2">
      <c r="B1094" s="38">
        <v>33725</v>
      </c>
      <c r="C1094">
        <v>7.5397700000000003E-3</v>
      </c>
      <c r="D1094">
        <f t="shared" si="85"/>
        <v>5.0507339493567607E-3</v>
      </c>
      <c r="E1094">
        <f t="shared" si="86"/>
        <v>2.5509913427184943E-5</v>
      </c>
      <c r="F1094">
        <f t="shared" ref="F1094:F1157" si="89">$K$1*F1093+(1-$K$1)*E1093</f>
        <v>1.7682123058299476E-5</v>
      </c>
      <c r="G1094">
        <f t="shared" si="87"/>
        <v>8.3837317770230211</v>
      </c>
      <c r="H1094">
        <f t="shared" si="88"/>
        <v>4.2050116597102888E-3</v>
      </c>
    </row>
    <row r="1095" spans="2:8" x14ac:dyDescent="0.2">
      <c r="B1095" s="38">
        <v>33729</v>
      </c>
      <c r="C1095">
        <v>7.5159700000000003E-3</v>
      </c>
      <c r="D1095">
        <f t="shared" si="85"/>
        <v>-3.1565949624458088E-3</v>
      </c>
      <c r="E1095">
        <f t="shared" si="86"/>
        <v>9.9640917569382577E-6</v>
      </c>
      <c r="F1095">
        <f t="shared" si="89"/>
        <v>1.8857762668219241E-5</v>
      </c>
      <c r="G1095">
        <f t="shared" si="87"/>
        <v>8.776518130772514</v>
      </c>
      <c r="H1095">
        <f t="shared" si="88"/>
        <v>4.3425525521540026E-3</v>
      </c>
    </row>
    <row r="1096" spans="2:8" x14ac:dyDescent="0.2">
      <c r="B1096" s="38">
        <v>33730</v>
      </c>
      <c r="C1096">
        <v>7.5522999999999996E-3</v>
      </c>
      <c r="D1096">
        <f t="shared" si="85"/>
        <v>4.8337074256548851E-3</v>
      </c>
      <c r="E1096">
        <f t="shared" si="86"/>
        <v>2.3364727476831178E-5</v>
      </c>
      <c r="F1096">
        <f t="shared" si="89"/>
        <v>1.7522040669013244E-5</v>
      </c>
      <c r="G1096">
        <f t="shared" si="87"/>
        <v>8.4474500107420152</v>
      </c>
      <c r="H1096">
        <f t="shared" si="88"/>
        <v>4.1859336675362218E-3</v>
      </c>
    </row>
    <row r="1097" spans="2:8" x14ac:dyDescent="0.2">
      <c r="B1097" s="38">
        <v>33731</v>
      </c>
      <c r="C1097">
        <v>7.5474432000000001E-3</v>
      </c>
      <c r="D1097">
        <f t="shared" si="85"/>
        <v>-6.4308886034711765E-4</v>
      </c>
      <c r="E1097">
        <f t="shared" si="86"/>
        <v>4.1356328230255461E-7</v>
      </c>
      <c r="F1097">
        <f t="shared" si="89"/>
        <v>1.8399541689854252E-5</v>
      </c>
      <c r="G1097">
        <f t="shared" si="87"/>
        <v>9.054069322810852</v>
      </c>
      <c r="H1097">
        <f t="shared" si="88"/>
        <v>4.2894686955209562E-3</v>
      </c>
    </row>
    <row r="1098" spans="2:8" x14ac:dyDescent="0.2">
      <c r="B1098" s="38">
        <v>33732</v>
      </c>
      <c r="C1098">
        <v>7.5474432000000001E-3</v>
      </c>
      <c r="D1098">
        <f t="shared" si="85"/>
        <v>0</v>
      </c>
      <c r="E1098">
        <f t="shared" si="86"/>
        <v>0</v>
      </c>
      <c r="F1098">
        <f t="shared" si="89"/>
        <v>1.5698264874480105E-5</v>
      </c>
      <c r="G1098">
        <f t="shared" si="87"/>
        <v>9.2240833028572187</v>
      </c>
      <c r="H1098">
        <f t="shared" si="88"/>
        <v>3.962103592093486E-3</v>
      </c>
    </row>
    <row r="1099" spans="2:8" x14ac:dyDescent="0.2">
      <c r="B1099" s="38">
        <v>33735</v>
      </c>
      <c r="C1099">
        <v>7.5086299999999996E-3</v>
      </c>
      <c r="D1099">
        <f t="shared" si="85"/>
        <v>-5.1425627158082432E-3</v>
      </c>
      <c r="E1099">
        <f t="shared" si="86"/>
        <v>2.6445951286021054E-5</v>
      </c>
      <c r="F1099">
        <f t="shared" si="89"/>
        <v>1.3340575012624664E-5</v>
      </c>
      <c r="G1099">
        <f t="shared" si="87"/>
        <v>8.3956385125780013</v>
      </c>
      <c r="H1099">
        <f t="shared" si="88"/>
        <v>3.6524751898712009E-3</v>
      </c>
    </row>
    <row r="1100" spans="2:8" x14ac:dyDescent="0.2">
      <c r="B1100" s="38">
        <v>33736</v>
      </c>
      <c r="C1100">
        <v>7.6190499999999996E-3</v>
      </c>
      <c r="D1100">
        <f t="shared" si="85"/>
        <v>1.4705745255792331E-2</v>
      </c>
      <c r="E1100">
        <f t="shared" si="86"/>
        <v>2.1625894352825866E-4</v>
      </c>
      <c r="F1100">
        <f t="shared" si="89"/>
        <v>1.5308844310068965E-5</v>
      </c>
      <c r="G1100">
        <f t="shared" si="87"/>
        <v>2.1859999858098123</v>
      </c>
      <c r="H1100">
        <f t="shared" si="88"/>
        <v>3.9126518258169821E-3</v>
      </c>
    </row>
    <row r="1101" spans="2:8" x14ac:dyDescent="0.2">
      <c r="B1101" s="38">
        <v>33737</v>
      </c>
      <c r="C1101">
        <v>7.6952699999999997E-3</v>
      </c>
      <c r="D1101">
        <f t="shared" si="85"/>
        <v>1.0003871873790053E-2</v>
      </c>
      <c r="E1101">
        <f t="shared" si="86"/>
        <v>1.0007745246720771E-4</v>
      </c>
      <c r="F1101">
        <f t="shared" si="89"/>
        <v>4.5489123178708022E-5</v>
      </c>
      <c r="G1101">
        <f t="shared" si="87"/>
        <v>7.0601450605292531</v>
      </c>
      <c r="H1101">
        <f t="shared" si="88"/>
        <v>6.7445624897919084E-3</v>
      </c>
    </row>
    <row r="1102" spans="2:8" x14ac:dyDescent="0.2">
      <c r="B1102" s="38">
        <v>33738</v>
      </c>
      <c r="C1102">
        <v>7.6834399999999997E-3</v>
      </c>
      <c r="D1102">
        <f t="shared" si="85"/>
        <v>-1.5373079826958638E-3</v>
      </c>
      <c r="E1102">
        <f t="shared" si="86"/>
        <v>2.3633158336604265E-6</v>
      </c>
      <c r="F1102">
        <f t="shared" si="89"/>
        <v>5.3687631202887636E-5</v>
      </c>
      <c r="G1102">
        <f t="shared" si="87"/>
        <v>7.972440975502213</v>
      </c>
      <c r="H1102">
        <f t="shared" si="88"/>
        <v>7.3271843980404665E-3</v>
      </c>
    </row>
    <row r="1103" spans="2:8" x14ac:dyDescent="0.2">
      <c r="B1103" s="38">
        <v>33739</v>
      </c>
      <c r="C1103">
        <v>7.6982300000000004E-3</v>
      </c>
      <c r="D1103">
        <f t="shared" si="85"/>
        <v>1.9249190466770921E-3</v>
      </c>
      <c r="E1103">
        <f t="shared" si="86"/>
        <v>3.705313336260245E-6</v>
      </c>
      <c r="F1103">
        <f t="shared" si="89"/>
        <v>4.5979338663537434E-5</v>
      </c>
      <c r="G1103">
        <f t="shared" si="87"/>
        <v>8.1091481124047071</v>
      </c>
      <c r="H1103">
        <f t="shared" si="88"/>
        <v>6.7808066381174325E-3</v>
      </c>
    </row>
    <row r="1104" spans="2:8" x14ac:dyDescent="0.2">
      <c r="B1104" s="38">
        <v>33742</v>
      </c>
      <c r="C1104">
        <v>7.7718199999999996E-3</v>
      </c>
      <c r="D1104">
        <f t="shared" si="85"/>
        <v>9.5593402639307015E-3</v>
      </c>
      <c r="E1104">
        <f t="shared" si="86"/>
        <v>9.1380986281606688E-5</v>
      </c>
      <c r="F1104">
        <f t="shared" si="89"/>
        <v>3.9630290425985492E-5</v>
      </c>
      <c r="G1104">
        <f t="shared" si="87"/>
        <v>7.1451213026658165</v>
      </c>
      <c r="H1104">
        <f t="shared" si="88"/>
        <v>6.2952593612960453E-3</v>
      </c>
    </row>
    <row r="1105" spans="2:8" x14ac:dyDescent="0.2">
      <c r="B1105" s="38">
        <v>33743</v>
      </c>
      <c r="C1105">
        <v>7.7531400000000004E-3</v>
      </c>
      <c r="D1105">
        <f t="shared" si="85"/>
        <v>-2.4035554091576001E-3</v>
      </c>
      <c r="E1105">
        <f t="shared" si="86"/>
        <v>5.7770786048907585E-6</v>
      </c>
      <c r="F1105">
        <f t="shared" si="89"/>
        <v>4.7402620166778152E-5</v>
      </c>
      <c r="G1105">
        <f t="shared" si="87"/>
        <v>8.0580197072928641</v>
      </c>
      <c r="H1105">
        <f t="shared" si="88"/>
        <v>6.8849560758786361E-3</v>
      </c>
    </row>
    <row r="1106" spans="2:8" x14ac:dyDescent="0.2">
      <c r="B1106" s="38">
        <v>33744</v>
      </c>
      <c r="C1106">
        <v>7.7309600000000003E-3</v>
      </c>
      <c r="D1106">
        <f t="shared" si="85"/>
        <v>-2.8607764080101888E-3</v>
      </c>
      <c r="E1106">
        <f t="shared" si="86"/>
        <v>8.1840416566276779E-6</v>
      </c>
      <c r="F1106">
        <f t="shared" si="89"/>
        <v>4.1150966361761409E-5</v>
      </c>
      <c r="G1106">
        <f t="shared" si="87"/>
        <v>8.1609468406299257</v>
      </c>
      <c r="H1106">
        <f t="shared" si="88"/>
        <v>6.4149018980621531E-3</v>
      </c>
    </row>
    <row r="1107" spans="2:8" x14ac:dyDescent="0.2">
      <c r="B1107" s="38">
        <v>33745</v>
      </c>
      <c r="C1107">
        <v>7.6746000000000002E-3</v>
      </c>
      <c r="D1107">
        <f t="shared" si="85"/>
        <v>-7.2901683620145603E-3</v>
      </c>
      <c r="E1107">
        <f t="shared" si="86"/>
        <v>5.3146554746518059E-5</v>
      </c>
      <c r="F1107">
        <f t="shared" si="89"/>
        <v>3.6199732274725432E-5</v>
      </c>
      <c r="G1107">
        <f t="shared" si="87"/>
        <v>7.6545079037419486</v>
      </c>
      <c r="H1107">
        <f t="shared" si="88"/>
        <v>6.0166213338322559E-3</v>
      </c>
    </row>
    <row r="1108" spans="2:8" x14ac:dyDescent="0.2">
      <c r="B1108" s="38">
        <v>33746</v>
      </c>
      <c r="C1108">
        <v>7.7249900000000002E-3</v>
      </c>
      <c r="D1108">
        <f t="shared" si="85"/>
        <v>6.5658145049904857E-3</v>
      </c>
      <c r="E1108">
        <f t="shared" si="86"/>
        <v>4.3109920113943455E-5</v>
      </c>
      <c r="F1108">
        <f t="shared" si="89"/>
        <v>3.8744940414088839E-5</v>
      </c>
      <c r="G1108">
        <f t="shared" si="87"/>
        <v>7.7643036405685875</v>
      </c>
      <c r="H1108">
        <f t="shared" si="88"/>
        <v>6.2245433900077231E-3</v>
      </c>
    </row>
    <row r="1109" spans="2:8" x14ac:dyDescent="0.2">
      <c r="B1109" s="38">
        <v>33750</v>
      </c>
      <c r="C1109">
        <v>7.7429300000000003E-3</v>
      </c>
      <c r="D1109">
        <f t="shared" si="85"/>
        <v>2.3223331033438415E-3</v>
      </c>
      <c r="E1109">
        <f t="shared" si="86"/>
        <v>5.3932310428866377E-6</v>
      </c>
      <c r="F1109">
        <f t="shared" si="89"/>
        <v>3.9400507667402422E-5</v>
      </c>
      <c r="G1109">
        <f t="shared" si="87"/>
        <v>8.2354136539251233</v>
      </c>
      <c r="H1109">
        <f t="shared" si="88"/>
        <v>6.2769823695309531E-3</v>
      </c>
    </row>
    <row r="1110" spans="2:8" x14ac:dyDescent="0.2">
      <c r="B1110" s="38">
        <v>33751</v>
      </c>
      <c r="C1110">
        <v>7.7011900000000001E-3</v>
      </c>
      <c r="D1110">
        <f t="shared" si="85"/>
        <v>-5.3907241832226536E-3</v>
      </c>
      <c r="E1110">
        <f t="shared" si="86"/>
        <v>2.9059907219581547E-5</v>
      </c>
      <c r="F1110">
        <f t="shared" si="89"/>
        <v>3.4293025282054423E-5</v>
      </c>
      <c r="G1110">
        <f t="shared" si="87"/>
        <v>8.0189915376640055</v>
      </c>
      <c r="H1110">
        <f t="shared" si="88"/>
        <v>5.8560246995768743E-3</v>
      </c>
    </row>
    <row r="1111" spans="2:8" x14ac:dyDescent="0.2">
      <c r="B1111" s="38">
        <v>33752</v>
      </c>
      <c r="C1111">
        <v>7.71903E-3</v>
      </c>
      <c r="D1111">
        <f t="shared" si="85"/>
        <v>2.3165251084572474E-3</v>
      </c>
      <c r="E1111">
        <f t="shared" si="86"/>
        <v>5.3662885781128617E-6</v>
      </c>
      <c r="F1111">
        <f t="shared" si="89"/>
        <v>3.3507074127551844E-5</v>
      </c>
      <c r="G1111">
        <f t="shared" si="87"/>
        <v>8.3857999573435276</v>
      </c>
      <c r="H1111">
        <f t="shared" si="88"/>
        <v>5.7885295306797776E-3</v>
      </c>
    </row>
    <row r="1112" spans="2:8" x14ac:dyDescent="0.2">
      <c r="B1112" s="38">
        <v>33753</v>
      </c>
      <c r="C1112">
        <v>7.8400599999999994E-3</v>
      </c>
      <c r="D1112">
        <f t="shared" si="85"/>
        <v>1.5679431223871314E-2</v>
      </c>
      <c r="E1112">
        <f t="shared" si="86"/>
        <v>2.4584456350411072E-4</v>
      </c>
      <c r="F1112">
        <f t="shared" si="89"/>
        <v>2.9280667876602554E-5</v>
      </c>
      <c r="G1112">
        <f t="shared" si="87"/>
        <v>4.4026363902836243</v>
      </c>
      <c r="H1112">
        <f t="shared" si="88"/>
        <v>5.4111614166094286E-3</v>
      </c>
    </row>
    <row r="1113" spans="2:8" x14ac:dyDescent="0.2">
      <c r="B1113" s="38">
        <v>33756</v>
      </c>
      <c r="C1113">
        <v>7.8549999999999991E-3</v>
      </c>
      <c r="D1113">
        <f t="shared" si="85"/>
        <v>1.905597661242356E-3</v>
      </c>
      <c r="E1113">
        <f t="shared" si="86"/>
        <v>3.631302446532337E-6</v>
      </c>
      <c r="F1113">
        <f t="shared" si="89"/>
        <v>6.1805950463402165E-5</v>
      </c>
      <c r="G1113">
        <f t="shared" si="87"/>
        <v>7.8242572048326027</v>
      </c>
      <c r="H1113">
        <f t="shared" si="88"/>
        <v>7.8616760594291957E-3</v>
      </c>
    </row>
    <row r="1114" spans="2:8" x14ac:dyDescent="0.2">
      <c r="B1114" s="38">
        <v>33757</v>
      </c>
      <c r="C1114">
        <v>7.8419100000000005E-3</v>
      </c>
      <c r="D1114">
        <f t="shared" si="85"/>
        <v>-1.6664544875873444E-3</v>
      </c>
      <c r="E1114">
        <f t="shared" si="86"/>
        <v>2.7770705591999985E-6</v>
      </c>
      <c r="F1114">
        <f t="shared" si="89"/>
        <v>5.306882066319391E-5</v>
      </c>
      <c r="G1114">
        <f t="shared" si="87"/>
        <v>7.9798791134676019</v>
      </c>
      <c r="H1114">
        <f t="shared" si="88"/>
        <v>7.2848349784462455E-3</v>
      </c>
    </row>
    <row r="1115" spans="2:8" x14ac:dyDescent="0.2">
      <c r="B1115" s="38">
        <v>33758</v>
      </c>
      <c r="C1115">
        <v>7.8382199999999999E-3</v>
      </c>
      <c r="D1115">
        <f t="shared" si="85"/>
        <v>-4.7054862909681912E-4</v>
      </c>
      <c r="E1115">
        <f t="shared" si="86"/>
        <v>2.2141601234489585E-7</v>
      </c>
      <c r="F1115">
        <f t="shared" si="89"/>
        <v>4.5515606960709443E-5</v>
      </c>
      <c r="G1115">
        <f t="shared" si="87"/>
        <v>8.1571459056007729</v>
      </c>
      <c r="H1115">
        <f t="shared" si="88"/>
        <v>6.7465255473250409E-3</v>
      </c>
    </row>
    <row r="1116" spans="2:8" x14ac:dyDescent="0.2">
      <c r="B1116" s="38">
        <v>33759</v>
      </c>
      <c r="C1116">
        <v>7.8431400000000002E-3</v>
      </c>
      <c r="D1116">
        <f t="shared" si="85"/>
        <v>6.2769353246021049E-4</v>
      </c>
      <c r="E1116">
        <f t="shared" si="86"/>
        <v>3.9399917069237735E-7</v>
      </c>
      <c r="F1116">
        <f t="shared" si="89"/>
        <v>3.8712966308779417E-5</v>
      </c>
      <c r="G1116">
        <f t="shared" si="87"/>
        <v>8.3163701772946599</v>
      </c>
      <c r="H1116">
        <f t="shared" si="88"/>
        <v>6.2219744702770533E-3</v>
      </c>
    </row>
    <row r="1117" spans="2:8" x14ac:dyDescent="0.2">
      <c r="B1117" s="38">
        <v>33760</v>
      </c>
      <c r="C1117">
        <v>7.8957799999999998E-3</v>
      </c>
      <c r="D1117">
        <f t="shared" si="85"/>
        <v>6.7115976509407749E-3</v>
      </c>
      <c r="E1117">
        <f t="shared" si="86"/>
        <v>4.5045543028113727E-5</v>
      </c>
      <c r="F1117">
        <f t="shared" si="89"/>
        <v>3.2957920062546966E-5</v>
      </c>
      <c r="G1117">
        <f t="shared" si="87"/>
        <v>7.7990222544177934</v>
      </c>
      <c r="H1117">
        <f t="shared" si="88"/>
        <v>5.7408988897686541E-3</v>
      </c>
    </row>
    <row r="1118" spans="2:8" x14ac:dyDescent="0.2">
      <c r="B1118" s="38">
        <v>33763</v>
      </c>
      <c r="C1118">
        <v>7.87092E-3</v>
      </c>
      <c r="D1118">
        <f t="shared" si="85"/>
        <v>-3.1485173092461812E-3</v>
      </c>
      <c r="E1118">
        <f t="shared" si="86"/>
        <v>9.9131612466228128E-6</v>
      </c>
      <c r="F1118">
        <f t="shared" si="89"/>
        <v>3.4773335100305496E-5</v>
      </c>
      <c r="G1118">
        <f t="shared" si="87"/>
        <v>8.2862429349659035</v>
      </c>
      <c r="H1118">
        <f t="shared" si="88"/>
        <v>5.8968919864879239E-3</v>
      </c>
    </row>
    <row r="1119" spans="2:8" x14ac:dyDescent="0.2">
      <c r="B1119" s="38">
        <v>33764</v>
      </c>
      <c r="C1119">
        <v>7.8492900000000001E-3</v>
      </c>
      <c r="D1119">
        <f t="shared" si="85"/>
        <v>-2.7480904392370793E-3</v>
      </c>
      <c r="E1119">
        <f t="shared" si="86"/>
        <v>7.5520010622262439E-6</v>
      </c>
      <c r="F1119">
        <f t="shared" si="89"/>
        <v>3.1039637119831562E-5</v>
      </c>
      <c r="G1119">
        <f t="shared" si="87"/>
        <v>8.4207175632008884</v>
      </c>
      <c r="H1119">
        <f t="shared" si="88"/>
        <v>5.571322744181274E-3</v>
      </c>
    </row>
    <row r="1120" spans="2:8" x14ac:dyDescent="0.2">
      <c r="B1120" s="38">
        <v>33765</v>
      </c>
      <c r="C1120">
        <v>7.8400599999999994E-3</v>
      </c>
      <c r="D1120">
        <f t="shared" si="85"/>
        <v>-1.1759025338598391E-3</v>
      </c>
      <c r="E1120">
        <f t="shared" si="86"/>
        <v>1.38274676913799E-6</v>
      </c>
      <c r="F1120">
        <f t="shared" si="89"/>
        <v>2.751207774592972E-5</v>
      </c>
      <c r="G1120">
        <f t="shared" si="87"/>
        <v>8.6378785789713373</v>
      </c>
      <c r="H1120">
        <f t="shared" si="88"/>
        <v>5.2451956823296609E-3</v>
      </c>
    </row>
    <row r="1121" spans="2:8" x14ac:dyDescent="0.2">
      <c r="B1121" s="38">
        <v>33766</v>
      </c>
      <c r="C1121">
        <v>7.8400599999999994E-3</v>
      </c>
      <c r="D1121">
        <f t="shared" si="85"/>
        <v>0</v>
      </c>
      <c r="E1121">
        <f t="shared" si="86"/>
        <v>0</v>
      </c>
      <c r="F1121">
        <f t="shared" si="89"/>
        <v>2.3587767687867495E-5</v>
      </c>
      <c r="G1121">
        <f t="shared" si="87"/>
        <v>8.8169052322074339</v>
      </c>
      <c r="H1121">
        <f t="shared" si="88"/>
        <v>4.8567239666124215E-3</v>
      </c>
    </row>
    <row r="1122" spans="2:8" x14ac:dyDescent="0.2">
      <c r="B1122" s="38">
        <v>33767</v>
      </c>
      <c r="C1122">
        <v>7.8988900000000004E-3</v>
      </c>
      <c r="D1122">
        <f t="shared" si="85"/>
        <v>7.5037691038080112E-3</v>
      </c>
      <c r="E1122">
        <f t="shared" si="86"/>
        <v>5.6306550763263683E-5</v>
      </c>
      <c r="F1122">
        <f t="shared" si="89"/>
        <v>2.00451697519712E-5</v>
      </c>
      <c r="G1122">
        <f t="shared" si="87"/>
        <v>7.5751535350517507</v>
      </c>
      <c r="H1122">
        <f t="shared" si="88"/>
        <v>4.4771832385966963E-3</v>
      </c>
    </row>
    <row r="1123" spans="2:8" x14ac:dyDescent="0.2">
      <c r="B1123" s="38">
        <v>33770</v>
      </c>
      <c r="C1123">
        <v>7.8957799999999998E-3</v>
      </c>
      <c r="D1123">
        <f t="shared" si="85"/>
        <v>-3.9372620710006242E-4</v>
      </c>
      <c r="E1123">
        <f t="shared" si="86"/>
        <v>1.5502032615740123E-7</v>
      </c>
      <c r="F1123">
        <f t="shared" si="89"/>
        <v>2.5491191402821513E-5</v>
      </c>
      <c r="G1123">
        <f t="shared" si="87"/>
        <v>8.7362598696595839</v>
      </c>
      <c r="H1123">
        <f t="shared" si="88"/>
        <v>5.0488802127621841E-3</v>
      </c>
    </row>
    <row r="1124" spans="2:8" x14ac:dyDescent="0.2">
      <c r="B1124" s="38">
        <v>33771</v>
      </c>
      <c r="C1124">
        <v>7.8895500000000004E-3</v>
      </c>
      <c r="D1124">
        <f t="shared" si="85"/>
        <v>-7.8902907629131388E-4</v>
      </c>
      <c r="E1124">
        <f t="shared" si="86"/>
        <v>6.2256688323312403E-7</v>
      </c>
      <c r="F1124">
        <f t="shared" si="89"/>
        <v>2.1686004386083506E-5</v>
      </c>
      <c r="G1124">
        <f t="shared" si="87"/>
        <v>8.8866122813708763</v>
      </c>
      <c r="H1124">
        <f t="shared" si="88"/>
        <v>4.6568234222572266E-3</v>
      </c>
    </row>
    <row r="1125" spans="2:8" x14ac:dyDescent="0.2">
      <c r="B1125" s="38">
        <v>33772</v>
      </c>
      <c r="C1125">
        <v>7.8771199999999996E-3</v>
      </c>
      <c r="D1125">
        <f t="shared" si="85"/>
        <v>-1.5755017713305287E-3</v>
      </c>
      <c r="E1125">
        <f t="shared" si="86"/>
        <v>2.4822058314656337E-6</v>
      </c>
      <c r="F1125">
        <f t="shared" si="89"/>
        <v>1.8522530368198412E-5</v>
      </c>
      <c r="G1125">
        <f t="shared" si="87"/>
        <v>8.9916406012321382</v>
      </c>
      <c r="H1125">
        <f t="shared" si="88"/>
        <v>4.3037809386861697E-3</v>
      </c>
    </row>
    <row r="1126" spans="2:8" x14ac:dyDescent="0.2">
      <c r="B1126" s="38">
        <v>33773</v>
      </c>
      <c r="C1126">
        <v>7.8876799999999993E-3</v>
      </c>
      <c r="D1126">
        <f t="shared" si="85"/>
        <v>1.3405914852128362E-3</v>
      </c>
      <c r="E1126">
        <f t="shared" si="86"/>
        <v>1.797185530225158E-6</v>
      </c>
      <c r="F1126">
        <f t="shared" si="89"/>
        <v>1.6113467274696597E-5</v>
      </c>
      <c r="G1126">
        <f t="shared" si="87"/>
        <v>9.142211524736549</v>
      </c>
      <c r="H1126">
        <f t="shared" si="88"/>
        <v>4.0141583519707584E-3</v>
      </c>
    </row>
    <row r="1127" spans="2:8" x14ac:dyDescent="0.2">
      <c r="B1127" s="38">
        <v>33774</v>
      </c>
      <c r="C1127">
        <v>7.8876799999999993E-3</v>
      </c>
      <c r="D1127">
        <f t="shared" si="85"/>
        <v>0</v>
      </c>
      <c r="E1127">
        <f t="shared" si="86"/>
        <v>0</v>
      </c>
      <c r="F1127">
        <f t="shared" si="89"/>
        <v>1.396333459453794E-5</v>
      </c>
      <c r="G1127">
        <f t="shared" si="87"/>
        <v>9.3411985549414958</v>
      </c>
      <c r="H1127">
        <f t="shared" si="88"/>
        <v>3.7367545536920056E-3</v>
      </c>
    </row>
    <row r="1128" spans="2:8" x14ac:dyDescent="0.2">
      <c r="B1128" s="38">
        <v>33777</v>
      </c>
      <c r="C1128">
        <v>7.8696800000000004E-3</v>
      </c>
      <c r="D1128">
        <f t="shared" si="85"/>
        <v>-2.2820398393442586E-3</v>
      </c>
      <c r="E1128">
        <f t="shared" si="86"/>
        <v>5.2077058283543695E-6</v>
      </c>
      <c r="F1128">
        <f t="shared" si="89"/>
        <v>1.1866210315232663E-5</v>
      </c>
      <c r="G1128">
        <f t="shared" si="87"/>
        <v>9.2845043536205907</v>
      </c>
      <c r="H1128">
        <f t="shared" si="88"/>
        <v>3.4447366104294044E-3</v>
      </c>
    </row>
    <row r="1129" spans="2:8" x14ac:dyDescent="0.2">
      <c r="B1129" s="38">
        <v>33778</v>
      </c>
      <c r="C1129">
        <v>7.8628699999999992E-3</v>
      </c>
      <c r="D1129">
        <f t="shared" si="85"/>
        <v>-8.6534649439382408E-4</v>
      </c>
      <c r="E1129">
        <f t="shared" si="86"/>
        <v>7.4882455535968064E-7</v>
      </c>
      <c r="F1129">
        <f t="shared" si="89"/>
        <v>1.0866183328214977E-5</v>
      </c>
      <c r="G1129">
        <f t="shared" si="87"/>
        <v>9.5575213216630228</v>
      </c>
      <c r="H1129">
        <f t="shared" si="88"/>
        <v>3.2963894381906663E-3</v>
      </c>
    </row>
    <row r="1130" spans="2:8" x14ac:dyDescent="0.2">
      <c r="B1130" s="38">
        <v>33779</v>
      </c>
      <c r="C1130">
        <v>7.9082600000000003E-3</v>
      </c>
      <c r="D1130">
        <f t="shared" si="85"/>
        <v>5.7727013164405689E-3</v>
      </c>
      <c r="E1130">
        <f t="shared" si="86"/>
        <v>3.3324080488834674E-5</v>
      </c>
      <c r="F1130">
        <f t="shared" si="89"/>
        <v>9.3466781855611066E-6</v>
      </c>
      <c r="G1130">
        <f t="shared" si="87"/>
        <v>7.9599427591850072</v>
      </c>
      <c r="H1130">
        <f t="shared" si="88"/>
        <v>3.0572337472887325E-3</v>
      </c>
    </row>
    <row r="1131" spans="2:8" x14ac:dyDescent="0.2">
      <c r="B1131" s="38">
        <v>33780</v>
      </c>
      <c r="C1131">
        <v>7.9776599999999993E-3</v>
      </c>
      <c r="D1131">
        <f t="shared" si="85"/>
        <v>8.7756345896567601E-3</v>
      </c>
      <c r="E1131">
        <f t="shared" si="86"/>
        <v>7.7011762451180166E-5</v>
      </c>
      <c r="F1131">
        <f t="shared" si="89"/>
        <v>1.2947794536703677E-5</v>
      </c>
      <c r="G1131">
        <f t="shared" si="87"/>
        <v>6.4427744234192454</v>
      </c>
      <c r="H1131">
        <f t="shared" si="88"/>
        <v>3.5983043974493981E-3</v>
      </c>
    </row>
    <row r="1132" spans="2:8" x14ac:dyDescent="0.2">
      <c r="B1132" s="38">
        <v>33781</v>
      </c>
      <c r="C1132">
        <v>7.97257E-3</v>
      </c>
      <c r="D1132">
        <f t="shared" si="85"/>
        <v>-6.38031703532021E-4</v>
      </c>
      <c r="E1132">
        <f t="shared" si="86"/>
        <v>4.0708445471197272E-7</v>
      </c>
      <c r="F1132">
        <f t="shared" si="89"/>
        <v>2.2569429084846417E-5</v>
      </c>
      <c r="G1132">
        <f t="shared" si="87"/>
        <v>8.8520187038368885</v>
      </c>
      <c r="H1132">
        <f t="shared" si="88"/>
        <v>4.7507293213617649E-3</v>
      </c>
    </row>
    <row r="1133" spans="2:8" x14ac:dyDescent="0.2">
      <c r="B1133" s="38">
        <v>33784</v>
      </c>
      <c r="C1133">
        <v>7.99361E-3</v>
      </c>
      <c r="D1133">
        <f t="shared" si="85"/>
        <v>2.6390486380175964E-3</v>
      </c>
      <c r="E1133">
        <f t="shared" si="86"/>
        <v>6.9645777138225301E-6</v>
      </c>
      <c r="F1133">
        <f t="shared" si="89"/>
        <v>1.9240912483348774E-5</v>
      </c>
      <c r="G1133">
        <f t="shared" si="87"/>
        <v>8.8396110601356064</v>
      </c>
      <c r="H1133">
        <f t="shared" si="88"/>
        <v>4.3864464528076451E-3</v>
      </c>
    </row>
    <row r="1134" spans="2:8" x14ac:dyDescent="0.2">
      <c r="B1134" s="38">
        <v>33785</v>
      </c>
      <c r="C1134">
        <v>7.9491300000000004E-3</v>
      </c>
      <c r="D1134">
        <f t="shared" si="85"/>
        <v>-5.5644446001242897E-3</v>
      </c>
      <c r="E1134">
        <f t="shared" si="86"/>
        <v>3.0963043707852369E-5</v>
      </c>
      <c r="F1134">
        <f t="shared" si="89"/>
        <v>1.739715521091875E-5</v>
      </c>
      <c r="G1134">
        <f t="shared" si="87"/>
        <v>8.2314386660072945</v>
      </c>
      <c r="H1134">
        <f t="shared" si="88"/>
        <v>4.1709897159929264E-3</v>
      </c>
    </row>
    <row r="1135" spans="2:8" x14ac:dyDescent="0.2">
      <c r="B1135" s="38">
        <v>33786</v>
      </c>
      <c r="C1135">
        <v>8.0128200000000004E-3</v>
      </c>
      <c r="D1135">
        <f t="shared" si="85"/>
        <v>8.0121975612425407E-3</v>
      </c>
      <c r="E1135">
        <f t="shared" si="86"/>
        <v>6.4195309760380911E-5</v>
      </c>
      <c r="F1135">
        <f t="shared" si="89"/>
        <v>1.9434587884658178E-5</v>
      </c>
      <c r="G1135">
        <f t="shared" si="87"/>
        <v>7.3590053983413988</v>
      </c>
      <c r="H1135">
        <f t="shared" si="88"/>
        <v>4.4084677479435163E-3</v>
      </c>
    </row>
    <row r="1136" spans="2:8" x14ac:dyDescent="0.2">
      <c r="B1136" s="38">
        <v>33787</v>
      </c>
      <c r="C1136">
        <v>8.0309999999999999E-3</v>
      </c>
      <c r="D1136">
        <f t="shared" si="85"/>
        <v>2.2688641452072535E-3</v>
      </c>
      <c r="E1136">
        <f t="shared" si="86"/>
        <v>5.1477445094070411E-6</v>
      </c>
      <c r="F1136">
        <f t="shared" si="89"/>
        <v>2.6157107922352309E-5</v>
      </c>
      <c r="G1136">
        <f t="shared" si="87"/>
        <v>8.6151120338099982</v>
      </c>
      <c r="H1136">
        <f t="shared" si="88"/>
        <v>5.1144020102405234E-3</v>
      </c>
    </row>
    <row r="1137" spans="2:8" x14ac:dyDescent="0.2">
      <c r="B1137" s="38">
        <v>33788</v>
      </c>
      <c r="C1137">
        <v>8.0099999999999998E-3</v>
      </c>
      <c r="D1137">
        <f t="shared" si="85"/>
        <v>-2.6148673888681589E-3</v>
      </c>
      <c r="E1137">
        <f t="shared" si="86"/>
        <v>6.8375314613661832E-6</v>
      </c>
      <c r="F1137">
        <f t="shared" si="89"/>
        <v>2.3001755179944327E-5</v>
      </c>
      <c r="G1137">
        <f t="shared" si="87"/>
        <v>8.6934323204026871</v>
      </c>
      <c r="H1137">
        <f t="shared" si="88"/>
        <v>4.7960145099805868E-3</v>
      </c>
    </row>
    <row r="1138" spans="2:8" x14ac:dyDescent="0.2">
      <c r="B1138" s="38">
        <v>33791</v>
      </c>
      <c r="C1138">
        <v>8.0372900000000008E-3</v>
      </c>
      <c r="D1138">
        <f t="shared" si="85"/>
        <v>3.4069912609239693E-3</v>
      </c>
      <c r="E1138">
        <f t="shared" si="86"/>
        <v>1.1607589452012299E-5</v>
      </c>
      <c r="F1138">
        <f t="shared" si="89"/>
        <v>2.0574083925141586E-5</v>
      </c>
      <c r="G1138">
        <f t="shared" si="87"/>
        <v>8.671508771791375</v>
      </c>
      <c r="H1138">
        <f t="shared" si="88"/>
        <v>4.5358663918970967E-3</v>
      </c>
    </row>
    <row r="1139" spans="2:8" x14ac:dyDescent="0.2">
      <c r="B1139" s="38">
        <v>33792</v>
      </c>
      <c r="C1139">
        <v>8.03859E-3</v>
      </c>
      <c r="D1139">
        <f t="shared" si="85"/>
        <v>1.6174606117226308E-4</v>
      </c>
      <c r="E1139">
        <f t="shared" si="86"/>
        <v>2.6161788304741469E-8</v>
      </c>
      <c r="F1139">
        <f t="shared" si="89"/>
        <v>1.9227424706131568E-5</v>
      </c>
      <c r="G1139">
        <f t="shared" si="87"/>
        <v>9.0206155367455878</v>
      </c>
      <c r="H1139">
        <f t="shared" si="88"/>
        <v>4.3849087454736809E-3</v>
      </c>
    </row>
    <row r="1140" spans="2:8" x14ac:dyDescent="0.2">
      <c r="B1140" s="38">
        <v>33793</v>
      </c>
      <c r="C1140">
        <v>8.0180000000000008E-3</v>
      </c>
      <c r="D1140">
        <f t="shared" si="85"/>
        <v>-2.5613944734087881E-3</v>
      </c>
      <c r="E1140">
        <f t="shared" si="86"/>
        <v>6.5607416484090831E-6</v>
      </c>
      <c r="F1140">
        <f t="shared" si="89"/>
        <v>1.634362682922255E-5</v>
      </c>
      <c r="G1140">
        <f t="shared" si="87"/>
        <v>8.9830829283848868</v>
      </c>
      <c r="H1140">
        <f t="shared" si="88"/>
        <v>4.0427251735954736E-3</v>
      </c>
    </row>
    <row r="1141" spans="2:8" x14ac:dyDescent="0.2">
      <c r="B1141" s="38">
        <v>33794</v>
      </c>
      <c r="C1141">
        <v>7.9757500000000002E-3</v>
      </c>
      <c r="D1141">
        <f t="shared" si="85"/>
        <v>-5.2693938638065123E-3</v>
      </c>
      <c r="E1141">
        <f t="shared" si="86"/>
        <v>2.7766511691921725E-5</v>
      </c>
      <c r="F1141">
        <f t="shared" si="89"/>
        <v>1.4874355582054631E-5</v>
      </c>
      <c r="G1141">
        <f t="shared" si="87"/>
        <v>8.3446263035850308</v>
      </c>
      <c r="H1141">
        <f t="shared" si="88"/>
        <v>3.8567286114082012E-3</v>
      </c>
    </row>
    <row r="1142" spans="2:8" x14ac:dyDescent="0.2">
      <c r="B1142" s="38">
        <v>33795</v>
      </c>
      <c r="C1142">
        <v>7.9744800000000008E-3</v>
      </c>
      <c r="D1142">
        <f t="shared" si="85"/>
        <v>-1.5923267404311777E-4</v>
      </c>
      <c r="E1142">
        <f t="shared" si="86"/>
        <v>2.5355044482921791E-8</v>
      </c>
      <c r="F1142">
        <f t="shared" si="89"/>
        <v>1.6810601785105014E-5</v>
      </c>
      <c r="G1142">
        <f t="shared" si="87"/>
        <v>9.1548696070287718</v>
      </c>
      <c r="H1142">
        <f t="shared" si="88"/>
        <v>4.1000733877706403E-3</v>
      </c>
    </row>
    <row r="1143" spans="2:8" x14ac:dyDescent="0.2">
      <c r="B1143" s="38">
        <v>33798</v>
      </c>
      <c r="C1143">
        <v>8.0064100000000003E-3</v>
      </c>
      <c r="D1143">
        <f t="shared" si="85"/>
        <v>4.004022832836681E-3</v>
      </c>
      <c r="E1143">
        <f t="shared" si="86"/>
        <v>1.6032198845877479E-5</v>
      </c>
      <c r="F1143">
        <f t="shared" si="89"/>
        <v>1.4289660369889061E-5</v>
      </c>
      <c r="G1143">
        <f t="shared" si="87"/>
        <v>8.7571252622600451</v>
      </c>
      <c r="H1143">
        <f t="shared" si="88"/>
        <v>3.7801667119174865E-3</v>
      </c>
    </row>
    <row r="1144" spans="2:8" x14ac:dyDescent="0.2">
      <c r="B1144" s="38">
        <v>33799</v>
      </c>
      <c r="C1144">
        <v>8.0192500000000003E-3</v>
      </c>
      <c r="D1144">
        <f t="shared" si="85"/>
        <v>1.6037150233375599E-3</v>
      </c>
      <c r="E1144">
        <f t="shared" si="86"/>
        <v>2.5719018760785902E-6</v>
      </c>
      <c r="F1144">
        <f t="shared" si="89"/>
        <v>1.4551368611633006E-5</v>
      </c>
      <c r="G1144">
        <f t="shared" si="87"/>
        <v>9.2115752445542114</v>
      </c>
      <c r="H1144">
        <f t="shared" si="88"/>
        <v>3.8146256188036336E-3</v>
      </c>
    </row>
    <row r="1145" spans="2:8" x14ac:dyDescent="0.2">
      <c r="B1145" s="38">
        <v>33800</v>
      </c>
      <c r="C1145">
        <v>8.0064100000000003E-3</v>
      </c>
      <c r="D1145">
        <f t="shared" si="85"/>
        <v>-1.6011472394550704E-3</v>
      </c>
      <c r="E1145">
        <f t="shared" si="86"/>
        <v>2.5636724824145926E-6</v>
      </c>
      <c r="F1145">
        <f t="shared" si="89"/>
        <v>1.275219733387187E-5</v>
      </c>
      <c r="G1145">
        <f t="shared" si="87"/>
        <v>9.3314110425169492</v>
      </c>
      <c r="H1145">
        <f t="shared" si="88"/>
        <v>3.571021889301698E-3</v>
      </c>
    </row>
    <row r="1146" spans="2:8" x14ac:dyDescent="0.2">
      <c r="B1146" s="38">
        <v>33801</v>
      </c>
      <c r="C1146">
        <v>7.9840299999999996E-3</v>
      </c>
      <c r="D1146">
        <f t="shared" si="85"/>
        <v>-2.7952602976865615E-3</v>
      </c>
      <c r="E1146">
        <f t="shared" si="86"/>
        <v>7.8134801318227644E-6</v>
      </c>
      <c r="F1146">
        <f t="shared" si="89"/>
        <v>1.1222003905387082E-5</v>
      </c>
      <c r="G1146">
        <f t="shared" si="87"/>
        <v>9.211624881252785</v>
      </c>
      <c r="H1146">
        <f t="shared" si="88"/>
        <v>3.3499259552096194E-3</v>
      </c>
    </row>
    <row r="1147" spans="2:8" x14ac:dyDescent="0.2">
      <c r="B1147" s="38">
        <v>33802</v>
      </c>
      <c r="C1147">
        <v>8.0319999999999992E-3</v>
      </c>
      <c r="D1147">
        <f t="shared" si="85"/>
        <v>6.008243956999111E-3</v>
      </c>
      <c r="E1147">
        <f t="shared" si="86"/>
        <v>3.6098995446816331E-5</v>
      </c>
      <c r="F1147">
        <f t="shared" si="89"/>
        <v>1.0710084785084177E-5</v>
      </c>
      <c r="G1147">
        <f t="shared" si="87"/>
        <v>7.9211671270296975</v>
      </c>
      <c r="H1147">
        <f t="shared" si="88"/>
        <v>3.2726265880916169E-3</v>
      </c>
    </row>
    <row r="1148" spans="2:8" x14ac:dyDescent="0.2">
      <c r="B1148" s="38">
        <v>33805</v>
      </c>
      <c r="C1148">
        <v>7.9808499999999994E-3</v>
      </c>
      <c r="D1148">
        <f t="shared" si="85"/>
        <v>-6.3682768924302555E-3</v>
      </c>
      <c r="E1148">
        <f t="shared" si="86"/>
        <v>4.0554950578661153E-5</v>
      </c>
      <c r="F1148">
        <f t="shared" si="89"/>
        <v>1.4523192650784004E-5</v>
      </c>
      <c r="G1148">
        <f t="shared" si="87"/>
        <v>7.9056732888002514</v>
      </c>
      <c r="H1148">
        <f t="shared" si="88"/>
        <v>3.8109306803960634E-3</v>
      </c>
    </row>
    <row r="1149" spans="2:8" x14ac:dyDescent="0.2">
      <c r="B1149" s="38">
        <v>33806</v>
      </c>
      <c r="C1149">
        <v>7.9808499999999994E-3</v>
      </c>
      <c r="D1149">
        <f t="shared" si="85"/>
        <v>0</v>
      </c>
      <c r="E1149">
        <f t="shared" si="86"/>
        <v>0</v>
      </c>
      <c r="F1149">
        <f t="shared" si="89"/>
        <v>1.8432848414880897E-5</v>
      </c>
      <c r="G1149">
        <f t="shared" si="87"/>
        <v>9.0634991786475965</v>
      </c>
      <c r="H1149">
        <f t="shared" si="88"/>
        <v>4.2933493236494156E-3</v>
      </c>
    </row>
    <row r="1150" spans="2:8" x14ac:dyDescent="0.2">
      <c r="B1150" s="38">
        <v>33807</v>
      </c>
      <c r="C1150">
        <v>7.8860000000000006E-3</v>
      </c>
      <c r="D1150">
        <f t="shared" si="85"/>
        <v>-1.1884698998226851E-2</v>
      </c>
      <c r="E1150">
        <f t="shared" si="86"/>
        <v>1.4124607027845432E-4</v>
      </c>
      <c r="F1150">
        <f t="shared" si="89"/>
        <v>1.5664457119386076E-5</v>
      </c>
      <c r="G1150">
        <f t="shared" si="87"/>
        <v>4.7177500621670658</v>
      </c>
      <c r="H1150">
        <f t="shared" si="88"/>
        <v>3.9578349029976067E-3</v>
      </c>
    </row>
    <row r="1151" spans="2:8" x14ac:dyDescent="0.2">
      <c r="B1151" s="38">
        <v>33808</v>
      </c>
      <c r="C1151">
        <v>7.9082600000000003E-3</v>
      </c>
      <c r="D1151">
        <f t="shared" si="85"/>
        <v>2.8227238143545066E-3</v>
      </c>
      <c r="E1151">
        <f t="shared" si="86"/>
        <v>7.9677697321240548E-6</v>
      </c>
      <c r="F1151">
        <f t="shared" si="89"/>
        <v>3.4525299291944498E-5</v>
      </c>
      <c r="G1151">
        <f t="shared" si="87"/>
        <v>8.3205508169860014</v>
      </c>
      <c r="H1151">
        <f t="shared" si="88"/>
        <v>5.8758232863101402E-3</v>
      </c>
    </row>
    <row r="1152" spans="2:8" x14ac:dyDescent="0.2">
      <c r="B1152" s="38">
        <v>33809</v>
      </c>
      <c r="C1152">
        <v>7.8351500000000008E-3</v>
      </c>
      <c r="D1152">
        <f t="shared" si="85"/>
        <v>-9.2447643350116824E-3</v>
      </c>
      <c r="E1152">
        <f t="shared" si="86"/>
        <v>8.5465667609904001E-5</v>
      </c>
      <c r="F1152">
        <f t="shared" si="89"/>
        <v>3.0536678976274835E-5</v>
      </c>
      <c r="G1152">
        <f t="shared" si="87"/>
        <v>7.1593113188088271</v>
      </c>
      <c r="H1152">
        <f t="shared" si="88"/>
        <v>5.5260002692973905E-3</v>
      </c>
    </row>
    <row r="1153" spans="2:8" x14ac:dyDescent="0.2">
      <c r="B1153" s="38">
        <v>33812</v>
      </c>
      <c r="C1153">
        <v>7.8351500000000008E-3</v>
      </c>
      <c r="D1153">
        <f t="shared" si="85"/>
        <v>0</v>
      </c>
      <c r="E1153">
        <f t="shared" si="86"/>
        <v>0</v>
      </c>
      <c r="F1153">
        <f t="shared" si="89"/>
        <v>3.878634992137469E-5</v>
      </c>
      <c r="G1153">
        <f t="shared" si="87"/>
        <v>8.3195651129741393</v>
      </c>
      <c r="H1153">
        <f t="shared" si="88"/>
        <v>6.227868810546244E-3</v>
      </c>
    </row>
    <row r="1154" spans="2:8" x14ac:dyDescent="0.2">
      <c r="B1154" s="38">
        <v>33813</v>
      </c>
      <c r="C1154">
        <v>7.8462099999999993E-3</v>
      </c>
      <c r="D1154">
        <f t="shared" si="85"/>
        <v>1.4115875254460349E-3</v>
      </c>
      <c r="E1154">
        <f t="shared" si="86"/>
        <v>1.9925793419948602E-6</v>
      </c>
      <c r="F1154">
        <f t="shared" si="89"/>
        <v>3.2961108423719606E-5</v>
      </c>
      <c r="G1154">
        <f t="shared" si="87"/>
        <v>8.4520789390433322</v>
      </c>
      <c r="H1154">
        <f t="shared" si="88"/>
        <v>5.7411765713762542E-3</v>
      </c>
    </row>
    <row r="1155" spans="2:8" x14ac:dyDescent="0.2">
      <c r="B1155" s="38">
        <v>33814</v>
      </c>
      <c r="C1155">
        <v>7.8220000000000008E-3</v>
      </c>
      <c r="D1155">
        <f t="shared" si="85"/>
        <v>-3.0855661523204797E-3</v>
      </c>
      <c r="E1155">
        <f t="shared" si="86"/>
        <v>9.5207184803458091E-6</v>
      </c>
      <c r="F1155">
        <f t="shared" si="89"/>
        <v>2.8310009233053421E-5</v>
      </c>
      <c r="G1155">
        <f t="shared" si="87"/>
        <v>8.4662669646431752</v>
      </c>
      <c r="H1155">
        <f t="shared" si="88"/>
        <v>5.3207151054208328E-3</v>
      </c>
    </row>
    <row r="1156" spans="2:8" x14ac:dyDescent="0.2">
      <c r="B1156" s="38">
        <v>33815</v>
      </c>
      <c r="C1156">
        <v>7.8388299999999998E-3</v>
      </c>
      <c r="D1156">
        <f t="shared" ref="D1156:D1219" si="90">(C1156-C1155)/C1155</f>
        <v>2.1516236256710467E-3</v>
      </c>
      <c r="E1156">
        <f t="shared" ref="E1156:E1219" si="91">D1156^2</f>
        <v>4.6294842265458209E-6</v>
      </c>
      <c r="F1156">
        <f t="shared" si="89"/>
        <v>2.5488084601680425E-5</v>
      </c>
      <c r="G1156">
        <f t="shared" si="87"/>
        <v>8.6486057826601144</v>
      </c>
      <c r="H1156">
        <f t="shared" si="88"/>
        <v>5.0485725310903899E-3</v>
      </c>
    </row>
    <row r="1157" spans="2:8" x14ac:dyDescent="0.2">
      <c r="B1157" s="38">
        <v>33816</v>
      </c>
      <c r="C1157">
        <v>7.8616399999999996E-3</v>
      </c>
      <c r="D1157">
        <f t="shared" si="90"/>
        <v>2.9098730295209676E-3</v>
      </c>
      <c r="E1157">
        <f t="shared" si="91"/>
        <v>8.4673610479335331E-6</v>
      </c>
      <c r="F1157">
        <f t="shared" si="89"/>
        <v>2.2355374647416923E-5</v>
      </c>
      <c r="G1157">
        <f t="shared" ref="G1157:G1220" si="92">-LN(2*PI()*F1157)-0.5*E1157/F1157</f>
        <v>8.6811858429878921</v>
      </c>
      <c r="H1157">
        <f t="shared" ref="H1157:H1220" si="93">SQRT(F1157)</f>
        <v>4.7281470627949934E-3</v>
      </c>
    </row>
    <row r="1158" spans="2:8" x14ac:dyDescent="0.2">
      <c r="B1158" s="38">
        <v>33819</v>
      </c>
      <c r="C1158">
        <v>7.8600000000000007E-3</v>
      </c>
      <c r="D1158">
        <f t="shared" si="90"/>
        <v>-2.0860787316627754E-4</v>
      </c>
      <c r="E1158">
        <f t="shared" si="91"/>
        <v>4.3517244746957735E-8</v>
      </c>
      <c r="F1158">
        <f t="shared" ref="F1158:F1221" si="94">$K$1*F1157+(1-$K$1)*E1157</f>
        <v>2.026956267223219E-5</v>
      </c>
      <c r="G1158">
        <f t="shared" si="92"/>
        <v>8.96743964360493</v>
      </c>
      <c r="H1158">
        <f t="shared" si="93"/>
        <v>4.5021731055382786E-3</v>
      </c>
    </row>
    <row r="1159" spans="2:8" x14ac:dyDescent="0.2">
      <c r="B1159" s="38">
        <v>33820</v>
      </c>
      <c r="C1159">
        <v>7.8616399999999996E-3</v>
      </c>
      <c r="D1159">
        <f t="shared" si="90"/>
        <v>2.0865139949095851E-4</v>
      </c>
      <c r="E1159">
        <f t="shared" si="91"/>
        <v>4.3535406509535557E-8</v>
      </c>
      <c r="F1159">
        <f t="shared" si="94"/>
        <v>1.7231854834384998E-5</v>
      </c>
      <c r="G1159">
        <f t="shared" si="92"/>
        <v>9.1296105707459851</v>
      </c>
      <c r="H1159">
        <f t="shared" si="93"/>
        <v>4.1511269354700536E-3</v>
      </c>
    </row>
    <row r="1160" spans="2:8" x14ac:dyDescent="0.2">
      <c r="B1160" s="38">
        <v>33821</v>
      </c>
      <c r="C1160">
        <v>7.8585500000000006E-3</v>
      </c>
      <c r="D1160">
        <f t="shared" si="90"/>
        <v>-3.9304776102683367E-4</v>
      </c>
      <c r="E1160">
        <f t="shared" si="91"/>
        <v>1.5448654244820693E-7</v>
      </c>
      <c r="F1160">
        <f t="shared" si="94"/>
        <v>1.4650376767766698E-5</v>
      </c>
      <c r="G1160">
        <f t="shared" si="92"/>
        <v>9.2878949958420502</v>
      </c>
      <c r="H1160">
        <f t="shared" si="93"/>
        <v>3.8275810595945186E-3</v>
      </c>
    </row>
    <row r="1161" spans="2:8" x14ac:dyDescent="0.2">
      <c r="B1161" s="38">
        <v>33822</v>
      </c>
      <c r="C1161">
        <v>7.8339199999999994E-3</v>
      </c>
      <c r="D1161">
        <f t="shared" si="90"/>
        <v>-3.1341659720942384E-3</v>
      </c>
      <c r="E1161">
        <f t="shared" si="91"/>
        <v>9.8229963406334219E-6</v>
      </c>
      <c r="F1161">
        <f t="shared" si="94"/>
        <v>1.2473269062165276E-5</v>
      </c>
      <c r="G1161">
        <f t="shared" si="92"/>
        <v>9.0602837084534809</v>
      </c>
      <c r="H1161">
        <f t="shared" si="93"/>
        <v>3.5317515572538898E-3</v>
      </c>
    </row>
    <row r="1162" spans="2:8" x14ac:dyDescent="0.2">
      <c r="B1162" s="38">
        <v>33823</v>
      </c>
      <c r="C1162">
        <v>7.8443699999999998E-3</v>
      </c>
      <c r="D1162">
        <f t="shared" si="90"/>
        <v>1.3339426494016265E-3</v>
      </c>
      <c r="E1162">
        <f t="shared" si="91"/>
        <v>1.7794029918926306E-6</v>
      </c>
      <c r="F1162">
        <f t="shared" si="94"/>
        <v>1.2075230095650856E-5</v>
      </c>
      <c r="G1162">
        <f t="shared" si="92"/>
        <v>9.4127973573591408</v>
      </c>
      <c r="H1162">
        <f t="shared" si="93"/>
        <v>3.4749431787657846E-3</v>
      </c>
    </row>
    <row r="1163" spans="2:8" x14ac:dyDescent="0.2">
      <c r="B1163" s="38">
        <v>33826</v>
      </c>
      <c r="C1163">
        <v>7.8155499999999992E-3</v>
      </c>
      <c r="D1163">
        <f t="shared" si="90"/>
        <v>-3.6739725433655706E-3</v>
      </c>
      <c r="E1163">
        <f t="shared" si="91"/>
        <v>1.349807424940408E-5</v>
      </c>
      <c r="F1163">
        <f t="shared" si="94"/>
        <v>1.0528921164311008E-5</v>
      </c>
      <c r="G1163">
        <f t="shared" si="92"/>
        <v>8.9825077516119709</v>
      </c>
      <c r="H1163">
        <f t="shared" si="93"/>
        <v>3.2448299130017596E-3</v>
      </c>
    </row>
    <row r="1164" spans="2:8" x14ac:dyDescent="0.2">
      <c r="B1164" s="38">
        <v>33827</v>
      </c>
      <c r="C1164">
        <v>7.8125E-3</v>
      </c>
      <c r="D1164">
        <f t="shared" si="90"/>
        <v>-3.9024764731838887E-4</v>
      </c>
      <c r="E1164">
        <f t="shared" si="91"/>
        <v>1.5229322623753763E-7</v>
      </c>
      <c r="F1164">
        <f t="shared" si="94"/>
        <v>1.0974852111647797E-5</v>
      </c>
      <c r="G1164">
        <f t="shared" si="92"/>
        <v>9.5750887262282109</v>
      </c>
      <c r="H1164">
        <f t="shared" si="93"/>
        <v>3.3128314342338334E-3</v>
      </c>
    </row>
    <row r="1165" spans="2:8" x14ac:dyDescent="0.2">
      <c r="B1165" s="38">
        <v>33828</v>
      </c>
      <c r="C1165">
        <v>7.8339199999999994E-3</v>
      </c>
      <c r="D1165">
        <f t="shared" si="90"/>
        <v>2.7417599999999265E-3</v>
      </c>
      <c r="E1165">
        <f t="shared" si="91"/>
        <v>7.517247897599597E-6</v>
      </c>
      <c r="F1165">
        <f t="shared" si="94"/>
        <v>9.3494344258406375E-6</v>
      </c>
      <c r="G1165">
        <f t="shared" si="92"/>
        <v>9.3403014554736483</v>
      </c>
      <c r="H1165">
        <f t="shared" si="93"/>
        <v>3.0576844876214152E-3</v>
      </c>
    </row>
    <row r="1166" spans="2:8" x14ac:dyDescent="0.2">
      <c r="B1166" s="38">
        <v>33829</v>
      </c>
      <c r="C1166">
        <v>7.8696800000000004E-3</v>
      </c>
      <c r="D1166">
        <f t="shared" si="90"/>
        <v>4.5647645112537535E-3</v>
      </c>
      <c r="E1166">
        <f t="shared" si="91"/>
        <v>2.0837075043201719E-5</v>
      </c>
      <c r="F1166">
        <f t="shared" si="94"/>
        <v>9.0742621289529497E-6</v>
      </c>
      <c r="G1166">
        <f t="shared" si="92"/>
        <v>8.6240498578532225</v>
      </c>
      <c r="H1166">
        <f t="shared" si="93"/>
        <v>3.0123515945109976E-3</v>
      </c>
    </row>
    <row r="1167" spans="2:8" x14ac:dyDescent="0.2">
      <c r="B1167" s="38">
        <v>33830</v>
      </c>
      <c r="C1167">
        <v>7.9207900000000005E-3</v>
      </c>
      <c r="D1167">
        <f t="shared" si="90"/>
        <v>6.4945461568958387E-3</v>
      </c>
      <c r="E1167">
        <f t="shared" si="91"/>
        <v>4.2179129784050508E-5</v>
      </c>
      <c r="F1167">
        <f t="shared" si="94"/>
        <v>1.0840894618376085E-5</v>
      </c>
      <c r="G1167">
        <f t="shared" si="92"/>
        <v>7.6489367032367825</v>
      </c>
      <c r="H1167">
        <f t="shared" si="93"/>
        <v>3.292551384318259E-3</v>
      </c>
    </row>
    <row r="1168" spans="2:8" x14ac:dyDescent="0.2">
      <c r="B1168" s="38">
        <v>33833</v>
      </c>
      <c r="C1168">
        <v>7.9590000000000008E-3</v>
      </c>
      <c r="D1168">
        <f t="shared" si="90"/>
        <v>4.8240137663036545E-3</v>
      </c>
      <c r="E1168">
        <f t="shared" si="91"/>
        <v>2.3271108817487171E-5</v>
      </c>
      <c r="F1168">
        <f t="shared" si="94"/>
        <v>1.5547519199457321E-5</v>
      </c>
      <c r="G1168">
        <f t="shared" si="92"/>
        <v>8.4853458427641506</v>
      </c>
      <c r="H1168">
        <f t="shared" si="93"/>
        <v>3.9430342630336502E-3</v>
      </c>
    </row>
    <row r="1169" spans="2:8" x14ac:dyDescent="0.2">
      <c r="B1169" s="38">
        <v>33834</v>
      </c>
      <c r="C1169">
        <v>7.9251900000000004E-3</v>
      </c>
      <c r="D1169">
        <f t="shared" si="90"/>
        <v>-4.2480211081794743E-3</v>
      </c>
      <c r="E1169">
        <f t="shared" si="91"/>
        <v>1.8045683335538369E-5</v>
      </c>
      <c r="F1169">
        <f t="shared" si="94"/>
        <v>1.670750911459525E-5</v>
      </c>
      <c r="G1169">
        <f t="shared" si="92"/>
        <v>8.6217281362542604</v>
      </c>
      <c r="H1169">
        <f t="shared" si="93"/>
        <v>4.0874820017457267E-3</v>
      </c>
    </row>
    <row r="1170" spans="2:8" x14ac:dyDescent="0.2">
      <c r="B1170" s="38">
        <v>33835</v>
      </c>
      <c r="C1170">
        <v>7.9207900000000005E-3</v>
      </c>
      <c r="D1170">
        <f t="shared" si="90"/>
        <v>-5.5519173672806453E-4</v>
      </c>
      <c r="E1170">
        <f t="shared" si="91"/>
        <v>3.0823786453112454E-7</v>
      </c>
      <c r="F1170">
        <f t="shared" si="94"/>
        <v>1.6908486727047363E-5</v>
      </c>
      <c r="G1170">
        <f t="shared" si="92"/>
        <v>9.1407029362784797</v>
      </c>
      <c r="H1170">
        <f t="shared" si="93"/>
        <v>4.1119930358704841E-3</v>
      </c>
    </row>
    <row r="1171" spans="2:8" x14ac:dyDescent="0.2">
      <c r="B1171" s="38">
        <v>33836</v>
      </c>
      <c r="C1171">
        <v>7.9207900000000005E-3</v>
      </c>
      <c r="D1171">
        <f t="shared" si="90"/>
        <v>0</v>
      </c>
      <c r="E1171">
        <f t="shared" si="91"/>
        <v>0</v>
      </c>
      <c r="F1171">
        <f t="shared" si="94"/>
        <v>1.4415329759677235E-5</v>
      </c>
      <c r="G1171">
        <f t="shared" si="92"/>
        <v>9.309341284577954</v>
      </c>
      <c r="H1171">
        <f t="shared" si="93"/>
        <v>3.7967525281057276E-3</v>
      </c>
    </row>
    <row r="1172" spans="2:8" x14ac:dyDescent="0.2">
      <c r="B1172" s="38">
        <v>33837</v>
      </c>
      <c r="C1172">
        <v>7.9380000000000006E-3</v>
      </c>
      <c r="D1172">
        <f t="shared" si="90"/>
        <v>2.172763070350324E-3</v>
      </c>
      <c r="E1172">
        <f t="shared" si="91"/>
        <v>4.7208993598781672E-6</v>
      </c>
      <c r="F1172">
        <f t="shared" si="94"/>
        <v>1.2250321263423307E-5</v>
      </c>
      <c r="G1172">
        <f t="shared" si="92"/>
        <v>9.2793966128010776</v>
      </c>
      <c r="H1172">
        <f t="shared" si="93"/>
        <v>3.5000458944738576E-3</v>
      </c>
    </row>
    <row r="1173" spans="2:8" x14ac:dyDescent="0.2">
      <c r="B1173" s="38">
        <v>33840</v>
      </c>
      <c r="C1173">
        <v>8.0256800000000003E-3</v>
      </c>
      <c r="D1173">
        <f t="shared" si="90"/>
        <v>1.1045603426555769E-2</v>
      </c>
      <c r="E1173">
        <f t="shared" si="91"/>
        <v>1.2200535505674055E-4</v>
      </c>
      <c r="F1173">
        <f t="shared" si="94"/>
        <v>1.1119492994849543E-5</v>
      </c>
      <c r="G1173">
        <f t="shared" si="92"/>
        <v>4.0828313687532916</v>
      </c>
      <c r="H1173">
        <f t="shared" si="93"/>
        <v>3.334590378869576E-3</v>
      </c>
    </row>
    <row r="1174" spans="2:8" x14ac:dyDescent="0.2">
      <c r="B1174" s="38">
        <v>33841</v>
      </c>
      <c r="C1174">
        <v>8.0044799999999996E-3</v>
      </c>
      <c r="D1174">
        <f t="shared" si="90"/>
        <v>-2.6415207184937264E-3</v>
      </c>
      <c r="E1174">
        <f t="shared" si="91"/>
        <v>6.9776317062316122E-6</v>
      </c>
      <c r="F1174">
        <f t="shared" si="94"/>
        <v>2.7773210771737249E-5</v>
      </c>
      <c r="G1174">
        <f t="shared" si="92"/>
        <v>8.5279435529135075</v>
      </c>
      <c r="H1174">
        <f t="shared" si="93"/>
        <v>5.2700294849020767E-3</v>
      </c>
    </row>
    <row r="1175" spans="2:8" x14ac:dyDescent="0.2">
      <c r="B1175" s="38">
        <v>33842</v>
      </c>
      <c r="C1175">
        <v>8.0059999999999992E-3</v>
      </c>
      <c r="D1175">
        <f t="shared" si="90"/>
        <v>1.8989365955060749E-4</v>
      </c>
      <c r="E1175">
        <f t="shared" si="91"/>
        <v>3.6059601937522028E-8</v>
      </c>
      <c r="F1175">
        <f t="shared" si="94"/>
        <v>2.4649965857335226E-5</v>
      </c>
      <c r="G1175">
        <f t="shared" si="92"/>
        <v>8.7721265430640614</v>
      </c>
      <c r="H1175">
        <f t="shared" si="93"/>
        <v>4.9648731965011173E-3</v>
      </c>
    </row>
    <row r="1176" spans="2:8" x14ac:dyDescent="0.2">
      <c r="B1176" s="38">
        <v>33843</v>
      </c>
      <c r="C1176">
        <v>8.0128200000000004E-3</v>
      </c>
      <c r="D1176">
        <f t="shared" si="90"/>
        <v>8.5186110417201236E-4</v>
      </c>
      <c r="E1176">
        <f t="shared" si="91"/>
        <v>7.2566734080116008E-7</v>
      </c>
      <c r="F1176">
        <f t="shared" si="94"/>
        <v>2.095325429697985E-5</v>
      </c>
      <c r="G1176">
        <f t="shared" si="92"/>
        <v>8.9180231811228641</v>
      </c>
      <c r="H1176">
        <f t="shared" si="93"/>
        <v>4.5774724791067672E-3</v>
      </c>
    </row>
    <row r="1177" spans="2:8" x14ac:dyDescent="0.2">
      <c r="B1177" s="38">
        <v>33844</v>
      </c>
      <c r="C1177">
        <v>8.1169999999999992E-3</v>
      </c>
      <c r="D1177">
        <f t="shared" si="90"/>
        <v>1.3001664832106406E-2</v>
      </c>
      <c r="E1177">
        <f t="shared" si="91"/>
        <v>1.6904328840643249E-4</v>
      </c>
      <c r="F1177">
        <f t="shared" si="94"/>
        <v>1.7915314940133496E-5</v>
      </c>
      <c r="G1177">
        <f t="shared" si="92"/>
        <v>4.3741345043224689</v>
      </c>
      <c r="H1177">
        <f t="shared" si="93"/>
        <v>4.2326486908475522E-3</v>
      </c>
    </row>
    <row r="1178" spans="2:8" x14ac:dyDescent="0.2">
      <c r="B1178" s="38">
        <v>33848</v>
      </c>
      <c r="C1178">
        <v>8.1386800000000006E-3</v>
      </c>
      <c r="D1178">
        <f t="shared" si="90"/>
        <v>2.6709375384996125E-3</v>
      </c>
      <c r="E1178">
        <f t="shared" si="91"/>
        <v>7.1339073345663687E-6</v>
      </c>
      <c r="F1178">
        <f t="shared" si="94"/>
        <v>4.0612912014284748E-5</v>
      </c>
      <c r="G1178">
        <f t="shared" si="92"/>
        <v>8.1857193758952924</v>
      </c>
      <c r="H1178">
        <f t="shared" si="93"/>
        <v>6.3728260618256911E-3</v>
      </c>
    </row>
    <row r="1179" spans="2:8" x14ac:dyDescent="0.2">
      <c r="B1179" s="38">
        <v>33849</v>
      </c>
      <c r="C1179">
        <v>8.1353699999999994E-3</v>
      </c>
      <c r="D1179">
        <f t="shared" si="90"/>
        <v>-4.0669985796236722E-4</v>
      </c>
      <c r="E1179">
        <f t="shared" si="91"/>
        <v>1.6540477446660966E-7</v>
      </c>
      <c r="F1179">
        <f t="shared" si="94"/>
        <v>3.5584769697314385E-5</v>
      </c>
      <c r="G1179">
        <f t="shared" si="92"/>
        <v>8.4033916676746294</v>
      </c>
      <c r="H1179">
        <f t="shared" si="93"/>
        <v>5.9652971172703866E-3</v>
      </c>
    </row>
    <row r="1180" spans="2:8" x14ac:dyDescent="0.2">
      <c r="B1180" s="38">
        <v>33850</v>
      </c>
      <c r="C1180">
        <v>8.0612700000000006E-3</v>
      </c>
      <c r="D1180">
        <f t="shared" si="90"/>
        <v>-9.1083749110364778E-3</v>
      </c>
      <c r="E1180">
        <f t="shared" si="91"/>
        <v>8.2962493519998762E-5</v>
      </c>
      <c r="F1180">
        <f t="shared" si="94"/>
        <v>3.0265208697441655E-5</v>
      </c>
      <c r="G1180">
        <f t="shared" si="92"/>
        <v>7.197042870067877</v>
      </c>
      <c r="H1180">
        <f t="shared" si="93"/>
        <v>5.5013824351195272E-3</v>
      </c>
    </row>
    <row r="1181" spans="2:8" x14ac:dyDescent="0.2">
      <c r="B1181" s="38">
        <v>33851</v>
      </c>
      <c r="C1181">
        <v>8.1221599999999998E-3</v>
      </c>
      <c r="D1181">
        <f t="shared" si="90"/>
        <v>7.5534003947267869E-3</v>
      </c>
      <c r="E1181">
        <f t="shared" si="91"/>
        <v>5.7053857523058778E-5</v>
      </c>
      <c r="F1181">
        <f t="shared" si="94"/>
        <v>3.8179704673071964E-5</v>
      </c>
      <c r="G1181">
        <f t="shared" si="92"/>
        <v>7.5881542009048406</v>
      </c>
      <c r="H1181">
        <f t="shared" si="93"/>
        <v>6.1789727846197837E-3</v>
      </c>
    </row>
    <row r="1182" spans="2:8" x14ac:dyDescent="0.2">
      <c r="B1182" s="38">
        <v>33854</v>
      </c>
      <c r="C1182">
        <v>8.1004500000000004E-3</v>
      </c>
      <c r="D1182">
        <f t="shared" si="90"/>
        <v>-2.6729342933406188E-3</v>
      </c>
      <c r="E1182">
        <f t="shared" si="91"/>
        <v>7.144577736516313E-6</v>
      </c>
      <c r="F1182">
        <f t="shared" si="94"/>
        <v>4.1014374566931661E-5</v>
      </c>
      <c r="G1182">
        <f t="shared" si="92"/>
        <v>8.1766124269657929</v>
      </c>
      <c r="H1182">
        <f t="shared" si="93"/>
        <v>6.4042466041628705E-3</v>
      </c>
    </row>
    <row r="1183" spans="2:8" x14ac:dyDescent="0.2">
      <c r="B1183" s="38">
        <v>33855</v>
      </c>
      <c r="C1183">
        <v>8.1569999999999993E-3</v>
      </c>
      <c r="D1183">
        <f t="shared" si="90"/>
        <v>6.9810936429456341E-3</v>
      </c>
      <c r="E1183">
        <f t="shared" si="91"/>
        <v>4.8735668451575945E-5</v>
      </c>
      <c r="F1183">
        <f t="shared" si="94"/>
        <v>3.5927539986889042E-5</v>
      </c>
      <c r="G1183">
        <f t="shared" si="92"/>
        <v>7.7178799098840702</v>
      </c>
      <c r="H1183">
        <f t="shared" si="93"/>
        <v>5.9939586240554781E-3</v>
      </c>
    </row>
    <row r="1184" spans="2:8" x14ac:dyDescent="0.2">
      <c r="B1184" s="38">
        <v>33856</v>
      </c>
      <c r="C1184">
        <v>8.1201799999999994E-3</v>
      </c>
      <c r="D1184">
        <f t="shared" si="90"/>
        <v>-4.513914429324496E-3</v>
      </c>
      <c r="E1184">
        <f t="shared" si="91"/>
        <v>2.0375423475263889E-5</v>
      </c>
      <c r="F1184">
        <f t="shared" si="94"/>
        <v>3.7851166252083817E-5</v>
      </c>
      <c r="G1184">
        <f t="shared" si="92"/>
        <v>8.0748198413192149</v>
      </c>
      <c r="H1184">
        <f t="shared" si="93"/>
        <v>6.1523301481701889E-3</v>
      </c>
    </row>
    <row r="1185" spans="2:8" x14ac:dyDescent="0.2">
      <c r="B1185" s="38">
        <v>33857</v>
      </c>
      <c r="C1185">
        <v>8.1373599999999997E-3</v>
      </c>
      <c r="D1185">
        <f t="shared" si="90"/>
        <v>2.1157166466753597E-3</v>
      </c>
      <c r="E1185">
        <f t="shared" si="91"/>
        <v>4.4762569290192282E-6</v>
      </c>
      <c r="F1185">
        <f t="shared" si="94"/>
        <v>3.5226520668463779E-5</v>
      </c>
      <c r="G1185">
        <f t="shared" si="92"/>
        <v>8.3522989388380502</v>
      </c>
      <c r="H1185">
        <f t="shared" si="93"/>
        <v>5.9351933977305048E-3</v>
      </c>
    </row>
    <row r="1186" spans="2:8" x14ac:dyDescent="0.2">
      <c r="B1186" s="38">
        <v>33858</v>
      </c>
      <c r="C1186">
        <v>8.0677700000000001E-3</v>
      </c>
      <c r="D1186">
        <f t="shared" si="90"/>
        <v>-8.5519136427538636E-3</v>
      </c>
      <c r="E1186">
        <f t="shared" si="91"/>
        <v>7.3135226953119652E-5</v>
      </c>
      <c r="F1186">
        <f t="shared" si="94"/>
        <v>3.0608202297130377E-5</v>
      </c>
      <c r="G1186">
        <f t="shared" si="92"/>
        <v>7.3616656593366958</v>
      </c>
      <c r="H1186">
        <f t="shared" si="93"/>
        <v>5.5324680113969368E-3</v>
      </c>
    </row>
    <row r="1187" spans="2:8" x14ac:dyDescent="0.2">
      <c r="B1187" s="38">
        <v>33861</v>
      </c>
      <c r="C1187">
        <v>8.0515299999999995E-3</v>
      </c>
      <c r="D1187">
        <f t="shared" si="90"/>
        <v>-2.0129478158153612E-3</v>
      </c>
      <c r="E1187">
        <f t="shared" si="91"/>
        <v>4.0519589091958334E-6</v>
      </c>
      <c r="F1187">
        <f t="shared" si="94"/>
        <v>3.6995247979440077E-5</v>
      </c>
      <c r="G1187">
        <f t="shared" si="92"/>
        <v>8.3120807852655201</v>
      </c>
      <c r="H1187">
        <f t="shared" si="93"/>
        <v>6.0823719040716409E-3</v>
      </c>
    </row>
    <row r="1188" spans="2:8" x14ac:dyDescent="0.2">
      <c r="B1188" s="38">
        <v>33862</v>
      </c>
      <c r="C1188">
        <v>8.0580200000000008E-3</v>
      </c>
      <c r="D1188">
        <f t="shared" si="90"/>
        <v>8.0605797904266096E-4</v>
      </c>
      <c r="E1188">
        <f t="shared" si="91"/>
        <v>6.497294655783389E-7</v>
      </c>
      <c r="F1188">
        <f t="shared" si="94"/>
        <v>3.2047563679415786E-5</v>
      </c>
      <c r="G1188">
        <f t="shared" si="92"/>
        <v>8.5002753716367963</v>
      </c>
      <c r="H1188">
        <f t="shared" si="93"/>
        <v>5.6610567634864592E-3</v>
      </c>
    </row>
    <row r="1189" spans="2:8" x14ac:dyDescent="0.2">
      <c r="B1189" s="38">
        <v>33863</v>
      </c>
      <c r="C1189">
        <v>7.9808499999999994E-3</v>
      </c>
      <c r="D1189">
        <f t="shared" si="90"/>
        <v>-9.576794299344181E-3</v>
      </c>
      <c r="E1189">
        <f t="shared" si="91"/>
        <v>9.1714989051951202E-5</v>
      </c>
      <c r="F1189">
        <f t="shared" si="94"/>
        <v>2.7331988040828915E-5</v>
      </c>
      <c r="G1189">
        <f t="shared" si="92"/>
        <v>6.9917799600392643</v>
      </c>
      <c r="H1189">
        <f t="shared" si="93"/>
        <v>5.2280003864602874E-3</v>
      </c>
    </row>
    <row r="1190" spans="2:8" x14ac:dyDescent="0.2">
      <c r="B1190" s="38">
        <v>33864</v>
      </c>
      <c r="C1190">
        <v>8.0580200000000008E-3</v>
      </c>
      <c r="D1190">
        <f t="shared" si="90"/>
        <v>9.6693961169551368E-3</v>
      </c>
      <c r="E1190">
        <f t="shared" si="91"/>
        <v>9.3497221266587073E-5</v>
      </c>
      <c r="F1190">
        <f t="shared" si="94"/>
        <v>3.7001537508459407E-5</v>
      </c>
      <c r="G1190">
        <f t="shared" si="92"/>
        <v>7.1032505630850942</v>
      </c>
      <c r="H1190">
        <f t="shared" si="93"/>
        <v>6.0828889114021645E-3</v>
      </c>
    </row>
    <row r="1191" spans="2:8" x14ac:dyDescent="0.2">
      <c r="B1191" s="38">
        <v>33865</v>
      </c>
      <c r="C1191">
        <v>8.0450499999999998E-3</v>
      </c>
      <c r="D1191">
        <f t="shared" si="90"/>
        <v>-1.6095765460995425E-3</v>
      </c>
      <c r="E1191">
        <f t="shared" si="91"/>
        <v>2.5907366577537326E-6</v>
      </c>
      <c r="F1191">
        <f t="shared" si="94"/>
        <v>4.5486507146834169E-5</v>
      </c>
      <c r="G1191">
        <f t="shared" si="92"/>
        <v>8.1317396771316055</v>
      </c>
      <c r="H1191">
        <f t="shared" si="93"/>
        <v>6.7443685506379447E-3</v>
      </c>
    </row>
    <row r="1192" spans="2:8" x14ac:dyDescent="0.2">
      <c r="B1192" s="38">
        <v>33868</v>
      </c>
      <c r="C1192">
        <v>8.0938899999999994E-3</v>
      </c>
      <c r="D1192">
        <f t="shared" si="90"/>
        <v>6.0708137301818694E-3</v>
      </c>
      <c r="E1192">
        <f t="shared" si="91"/>
        <v>3.6854779346564703E-5</v>
      </c>
      <c r="F1192">
        <f t="shared" si="94"/>
        <v>3.9044080292195426E-5</v>
      </c>
      <c r="G1192">
        <f t="shared" si="92"/>
        <v>7.8409784922448909</v>
      </c>
      <c r="H1192">
        <f t="shared" si="93"/>
        <v>6.2485262496204197E-3</v>
      </c>
    </row>
    <row r="1193" spans="2:8" x14ac:dyDescent="0.2">
      <c r="B1193" s="38">
        <v>33869</v>
      </c>
      <c r="C1193">
        <v>8.2440199999999995E-3</v>
      </c>
      <c r="D1193">
        <f t="shared" si="90"/>
        <v>1.8548559468932746E-2</v>
      </c>
      <c r="E1193">
        <f t="shared" si="91"/>
        <v>3.4404905837253464E-4</v>
      </c>
      <c r="F1193">
        <f t="shared" si="94"/>
        <v>3.8715273721193102E-5</v>
      </c>
      <c r="G1193">
        <f t="shared" si="92"/>
        <v>3.8780746720699968</v>
      </c>
      <c r="H1193">
        <f t="shared" si="93"/>
        <v>6.2221598919662219E-3</v>
      </c>
    </row>
    <row r="1194" spans="2:8" x14ac:dyDescent="0.2">
      <c r="B1194" s="38">
        <v>33870</v>
      </c>
      <c r="C1194">
        <v>8.2440199999999995E-3</v>
      </c>
      <c r="D1194">
        <f t="shared" si="90"/>
        <v>0</v>
      </c>
      <c r="E1194">
        <f t="shared" si="91"/>
        <v>0</v>
      </c>
      <c r="F1194">
        <f t="shared" si="94"/>
        <v>8.4572721936676919E-5</v>
      </c>
      <c r="G1194">
        <f t="shared" si="92"/>
        <v>7.5400217126730098</v>
      </c>
      <c r="H1194">
        <f t="shared" si="93"/>
        <v>9.1963428566293089E-3</v>
      </c>
    </row>
    <row r="1195" spans="2:8" x14ac:dyDescent="0.2">
      <c r="B1195" s="38">
        <v>33871</v>
      </c>
      <c r="C1195">
        <v>8.2987600000000005E-3</v>
      </c>
      <c r="D1195">
        <f t="shared" si="90"/>
        <v>6.6399644833468434E-3</v>
      </c>
      <c r="E1195">
        <f t="shared" si="91"/>
        <v>4.4089128340107514E-5</v>
      </c>
      <c r="F1195">
        <f t="shared" si="94"/>
        <v>7.1870920132850123E-5</v>
      </c>
      <c r="G1195">
        <f t="shared" si="92"/>
        <v>7.3960373669505168</v>
      </c>
      <c r="H1195">
        <f t="shared" si="93"/>
        <v>8.4776718580545519E-3</v>
      </c>
    </row>
    <row r="1196" spans="2:8" x14ac:dyDescent="0.2">
      <c r="B1196" s="38">
        <v>33872</v>
      </c>
      <c r="C1196">
        <v>8.3056499999999995E-3</v>
      </c>
      <c r="D1196">
        <f t="shared" si="90"/>
        <v>8.3024451845805638E-4</v>
      </c>
      <c r="E1196">
        <f t="shared" si="91"/>
        <v>6.8930596042964987E-7</v>
      </c>
      <c r="F1196">
        <f t="shared" si="94"/>
        <v>6.7698430410090409E-5</v>
      </c>
      <c r="G1196">
        <f t="shared" si="92"/>
        <v>7.757479492391524</v>
      </c>
      <c r="H1196">
        <f t="shared" si="93"/>
        <v>8.2279055907375602E-3</v>
      </c>
    </row>
    <row r="1197" spans="2:8" x14ac:dyDescent="0.2">
      <c r="B1197" s="38">
        <v>33875</v>
      </c>
      <c r="C1197">
        <v>8.3716999999999993E-3</v>
      </c>
      <c r="D1197">
        <f t="shared" si="90"/>
        <v>7.9524179323713119E-3</v>
      </c>
      <c r="E1197">
        <f t="shared" si="91"/>
        <v>6.3240950971100814E-5</v>
      </c>
      <c r="F1197">
        <f t="shared" si="94"/>
        <v>5.7634468906701212E-5</v>
      </c>
      <c r="G1197">
        <f t="shared" si="92"/>
        <v>7.3748744113269744</v>
      </c>
      <c r="H1197">
        <f t="shared" si="93"/>
        <v>7.5917368833950784E-3</v>
      </c>
    </row>
    <row r="1198" spans="2:8" x14ac:dyDescent="0.2">
      <c r="B1198" s="38">
        <v>33876</v>
      </c>
      <c r="C1198">
        <v>8.3611999999999992E-3</v>
      </c>
      <c r="D1198">
        <f t="shared" si="90"/>
        <v>-1.2542255455881236E-3</v>
      </c>
      <c r="E1198">
        <f t="shared" si="91"/>
        <v>1.5730817192058263E-6</v>
      </c>
      <c r="F1198">
        <f t="shared" si="94"/>
        <v>5.8476494826737623E-5</v>
      </c>
      <c r="G1198">
        <f t="shared" si="92"/>
        <v>7.89555806859308</v>
      </c>
      <c r="H1198">
        <f t="shared" si="93"/>
        <v>7.6469925347640837E-3</v>
      </c>
    </row>
    <row r="1199" spans="2:8" x14ac:dyDescent="0.2">
      <c r="B1199" s="38">
        <v>33877</v>
      </c>
      <c r="C1199">
        <v>8.3437600000000004E-3</v>
      </c>
      <c r="D1199">
        <f t="shared" si="90"/>
        <v>-2.0858250011958545E-3</v>
      </c>
      <c r="E1199">
        <f t="shared" si="91"/>
        <v>4.3506659356136867E-6</v>
      </c>
      <c r="F1199">
        <f t="shared" si="94"/>
        <v>4.993028916252451E-5</v>
      </c>
      <c r="G1199">
        <f t="shared" si="92"/>
        <v>8.0234382739433894</v>
      </c>
      <c r="H1199">
        <f t="shared" si="93"/>
        <v>7.0661367919482359E-3</v>
      </c>
    </row>
    <row r="1200" spans="2:8" x14ac:dyDescent="0.2">
      <c r="B1200" s="38">
        <v>33878</v>
      </c>
      <c r="C1200">
        <v>8.3472500000000005E-3</v>
      </c>
      <c r="D1200">
        <f t="shared" si="90"/>
        <v>4.1827665225271221E-4</v>
      </c>
      <c r="E1200">
        <f t="shared" si="91"/>
        <v>1.7495535781973635E-7</v>
      </c>
      <c r="F1200">
        <f t="shared" si="94"/>
        <v>4.3084780028328722E-5</v>
      </c>
      <c r="G1200">
        <f t="shared" si="92"/>
        <v>8.2124333268971075</v>
      </c>
      <c r="H1200">
        <f t="shared" si="93"/>
        <v>6.5638997576386495E-3</v>
      </c>
    </row>
    <row r="1201" spans="2:8" x14ac:dyDescent="0.2">
      <c r="B1201" s="38">
        <v>33879</v>
      </c>
      <c r="C1201">
        <v>8.3633000000000006E-3</v>
      </c>
      <c r="D1201">
        <f t="shared" si="90"/>
        <v>1.9227889424660925E-3</v>
      </c>
      <c r="E1201">
        <f t="shared" si="91"/>
        <v>3.6971173172698746E-6</v>
      </c>
      <c r="F1201">
        <f t="shared" si="94"/>
        <v>3.6640242405312987E-5</v>
      </c>
      <c r="G1201">
        <f t="shared" si="92"/>
        <v>8.3260347412301279</v>
      </c>
      <c r="H1201">
        <f t="shared" si="93"/>
        <v>6.0531184033779635E-3</v>
      </c>
    </row>
    <row r="1202" spans="2:8" x14ac:dyDescent="0.2">
      <c r="B1202" s="38">
        <v>33882</v>
      </c>
      <c r="C1202">
        <v>8.3913700000000004E-3</v>
      </c>
      <c r="D1202">
        <f t="shared" si="90"/>
        <v>3.3563306350363887E-3</v>
      </c>
      <c r="E1202">
        <f t="shared" si="91"/>
        <v>1.1264955331683769E-5</v>
      </c>
      <c r="F1202">
        <f t="shared" si="94"/>
        <v>3.1692582733435576E-5</v>
      </c>
      <c r="G1202">
        <f t="shared" si="92"/>
        <v>8.3438285537374153</v>
      </c>
      <c r="H1202">
        <f t="shared" si="93"/>
        <v>5.6296165707298024E-3</v>
      </c>
    </row>
    <row r="1203" spans="2:8" x14ac:dyDescent="0.2">
      <c r="B1203" s="38">
        <v>33883</v>
      </c>
      <c r="C1203">
        <v>8.3646999999999992E-3</v>
      </c>
      <c r="D1203">
        <f t="shared" si="90"/>
        <v>-3.1782652892199015E-3</v>
      </c>
      <c r="E1203">
        <f t="shared" si="91"/>
        <v>1.0101370248660065E-5</v>
      </c>
      <c r="F1203">
        <f t="shared" si="94"/>
        <v>2.8624599716715987E-5</v>
      </c>
      <c r="G1203">
        <f t="shared" si="92"/>
        <v>8.4469213976638322</v>
      </c>
      <c r="H1203">
        <f t="shared" si="93"/>
        <v>5.3501962316083312E-3</v>
      </c>
    </row>
    <row r="1204" spans="2:8" x14ac:dyDescent="0.2">
      <c r="B1204" s="38">
        <v>33884</v>
      </c>
      <c r="C1204">
        <v>8.3280000000000003E-3</v>
      </c>
      <c r="D1204">
        <f t="shared" si="90"/>
        <v>-4.3874855045607005E-3</v>
      </c>
      <c r="E1204">
        <f t="shared" si="91"/>
        <v>1.9250029052730264E-5</v>
      </c>
      <c r="F1204">
        <f t="shared" si="94"/>
        <v>2.5842634278188268E-5</v>
      </c>
      <c r="G1204">
        <f t="shared" si="92"/>
        <v>8.3531607591970296</v>
      </c>
      <c r="H1204">
        <f t="shared" si="93"/>
        <v>5.0835651149747528E-3</v>
      </c>
    </row>
    <row r="1205" spans="2:8" x14ac:dyDescent="0.2">
      <c r="B1205" s="38">
        <v>33885</v>
      </c>
      <c r="C1205">
        <v>8.2836300000000002E-3</v>
      </c>
      <c r="D1205">
        <f t="shared" si="90"/>
        <v>-5.327809798270914E-3</v>
      </c>
      <c r="E1205">
        <f t="shared" si="91"/>
        <v>2.8385557246551556E-5</v>
      </c>
      <c r="F1205">
        <f t="shared" si="94"/>
        <v>2.4852504564646133E-5</v>
      </c>
      <c r="G1205">
        <f t="shared" si="92"/>
        <v>8.1935945416723133</v>
      </c>
      <c r="H1205">
        <f t="shared" si="93"/>
        <v>4.9852286371485643E-3</v>
      </c>
    </row>
    <row r="1206" spans="2:8" x14ac:dyDescent="0.2">
      <c r="B1206" s="38">
        <v>33886</v>
      </c>
      <c r="C1206">
        <v>8.2068100000000001E-3</v>
      </c>
      <c r="D1206">
        <f t="shared" si="90"/>
        <v>-9.2737121286199427E-3</v>
      </c>
      <c r="E1206">
        <f t="shared" si="91"/>
        <v>8.6001736644512633E-5</v>
      </c>
      <c r="F1206">
        <f t="shared" si="94"/>
        <v>2.5383126423567054E-5</v>
      </c>
      <c r="G1206">
        <f t="shared" si="92"/>
        <v>7.049475884129853</v>
      </c>
      <c r="H1206">
        <f t="shared" si="93"/>
        <v>5.0381669705922864E-3</v>
      </c>
    </row>
    <row r="1207" spans="2:8" x14ac:dyDescent="0.2">
      <c r="B1207" s="38">
        <v>33889</v>
      </c>
      <c r="C1207">
        <v>8.2610500000000007E-3</v>
      </c>
      <c r="D1207">
        <f t="shared" si="90"/>
        <v>6.6091453317428496E-3</v>
      </c>
      <c r="E1207">
        <f t="shared" si="91"/>
        <v>4.3680802016098304E-5</v>
      </c>
      <c r="F1207">
        <f t="shared" si="94"/>
        <v>3.448730984131711E-5</v>
      </c>
      <c r="G1207">
        <f t="shared" si="92"/>
        <v>7.8037540214116712</v>
      </c>
      <c r="H1207">
        <f t="shared" si="93"/>
        <v>5.8725897048335588E-3</v>
      </c>
    </row>
    <row r="1208" spans="2:8" x14ac:dyDescent="0.2">
      <c r="B1208" s="38">
        <v>33890</v>
      </c>
      <c r="C1208">
        <v>8.2474200000000001E-3</v>
      </c>
      <c r="D1208">
        <f t="shared" si="90"/>
        <v>-1.6499113308841595E-3</v>
      </c>
      <c r="E1208">
        <f t="shared" si="91"/>
        <v>2.7222073997799384E-6</v>
      </c>
      <c r="F1208">
        <f t="shared" si="94"/>
        <v>3.5868061374613348E-5</v>
      </c>
      <c r="G1208">
        <f t="shared" si="92"/>
        <v>8.3598387350504701</v>
      </c>
      <c r="H1208">
        <f t="shared" si="93"/>
        <v>5.988995022089545E-3</v>
      </c>
    </row>
    <row r="1209" spans="2:8" x14ac:dyDescent="0.2">
      <c r="B1209" s="38">
        <v>33891</v>
      </c>
      <c r="C1209">
        <v>8.2713000000000005E-3</v>
      </c>
      <c r="D1209">
        <f t="shared" si="90"/>
        <v>2.8954509410216078E-3</v>
      </c>
      <c r="E1209">
        <f t="shared" si="91"/>
        <v>8.3836361518629149E-6</v>
      </c>
      <c r="F1209">
        <f t="shared" si="94"/>
        <v>3.0889954271448952E-5</v>
      </c>
      <c r="G1209">
        <f t="shared" si="92"/>
        <v>8.4115008048644242</v>
      </c>
      <c r="H1209">
        <f t="shared" si="93"/>
        <v>5.5578731787842145E-3</v>
      </c>
    </row>
    <row r="1210" spans="2:8" x14ac:dyDescent="0.2">
      <c r="B1210" s="38">
        <v>33892</v>
      </c>
      <c r="C1210">
        <v>8.3042700000000007E-3</v>
      </c>
      <c r="D1210">
        <f t="shared" si="90"/>
        <v>3.9860723223677317E-3</v>
      </c>
      <c r="E1210">
        <f t="shared" si="91"/>
        <v>1.5888772559146082E-5</v>
      </c>
      <c r="F1210">
        <f t="shared" si="94"/>
        <v>2.7509777004564944E-5</v>
      </c>
      <c r="G1210">
        <f t="shared" si="92"/>
        <v>8.374307919498456</v>
      </c>
      <c r="H1210">
        <f t="shared" si="93"/>
        <v>5.2449763588184976E-3</v>
      </c>
    </row>
    <row r="1211" spans="2:8" x14ac:dyDescent="0.2">
      <c r="B1211" s="38">
        <v>33893</v>
      </c>
      <c r="C1211">
        <v>8.3472500000000005E-3</v>
      </c>
      <c r="D1211">
        <f t="shared" si="90"/>
        <v>5.1756505990291444E-3</v>
      </c>
      <c r="E1211">
        <f t="shared" si="91"/>
        <v>2.6787359123230742E-5</v>
      </c>
      <c r="F1211">
        <f t="shared" si="94"/>
        <v>2.5764442435132255E-5</v>
      </c>
      <c r="G1211">
        <f t="shared" si="92"/>
        <v>8.2087868244826634</v>
      </c>
      <c r="H1211">
        <f t="shared" si="93"/>
        <v>5.0758686384827032E-3</v>
      </c>
    </row>
    <row r="1212" spans="2:8" x14ac:dyDescent="0.2">
      <c r="B1212" s="38">
        <v>33896</v>
      </c>
      <c r="C1212">
        <v>8.3437600000000004E-3</v>
      </c>
      <c r="D1212">
        <f t="shared" si="90"/>
        <v>-4.1810177004403726E-4</v>
      </c>
      <c r="E1212">
        <f t="shared" si="91"/>
        <v>1.74809090113957E-7</v>
      </c>
      <c r="F1212">
        <f t="shared" si="94"/>
        <v>2.5918072172197856E-5</v>
      </c>
      <c r="G1212">
        <f t="shared" si="92"/>
        <v>8.719320659158452</v>
      </c>
      <c r="H1212">
        <f t="shared" si="93"/>
        <v>5.0909794904515039E-3</v>
      </c>
    </row>
    <row r="1213" spans="2:8" x14ac:dyDescent="0.2">
      <c r="B1213" s="38">
        <v>33897</v>
      </c>
      <c r="C1213">
        <v>8.21355E-3</v>
      </c>
      <c r="D1213">
        <f t="shared" si="90"/>
        <v>-1.5605674180465448E-2</v>
      </c>
      <c r="E1213">
        <f t="shared" si="91"/>
        <v>2.4353706662684594E-4</v>
      </c>
      <c r="F1213">
        <f t="shared" si="94"/>
        <v>2.2051744850993404E-5</v>
      </c>
      <c r="G1213">
        <f t="shared" si="92"/>
        <v>3.3622962582204785</v>
      </c>
      <c r="H1213">
        <f t="shared" si="93"/>
        <v>4.6959285398090762E-3</v>
      </c>
    </row>
    <row r="1214" spans="2:8" x14ac:dyDescent="0.2">
      <c r="B1214" s="38">
        <v>33898</v>
      </c>
      <c r="C1214">
        <v>8.2270699999999995E-3</v>
      </c>
      <c r="D1214">
        <f t="shared" si="90"/>
        <v>1.6460604732423257E-3</v>
      </c>
      <c r="E1214">
        <f t="shared" si="91"/>
        <v>2.7095150815707495E-6</v>
      </c>
      <c r="F1214">
        <f t="shared" si="94"/>
        <v>5.5316166229793165E-5</v>
      </c>
      <c r="G1214">
        <f t="shared" si="92"/>
        <v>7.9400771204915488</v>
      </c>
      <c r="H1214">
        <f t="shared" si="93"/>
        <v>7.4374838641702726E-3</v>
      </c>
    </row>
    <row r="1215" spans="2:8" x14ac:dyDescent="0.2">
      <c r="B1215" s="38">
        <v>33899</v>
      </c>
      <c r="C1215">
        <v>8.2918699999999998E-3</v>
      </c>
      <c r="D1215">
        <f t="shared" si="90"/>
        <v>7.8764371762973066E-3</v>
      </c>
      <c r="E1215">
        <f t="shared" si="91"/>
        <v>6.2038262592158295E-5</v>
      </c>
      <c r="F1215">
        <f t="shared" si="94"/>
        <v>4.7415282337844089E-5</v>
      </c>
      <c r="G1215">
        <f t="shared" si="92"/>
        <v>7.464487772386466</v>
      </c>
      <c r="H1215">
        <f t="shared" si="93"/>
        <v>6.8858755679901806E-3</v>
      </c>
    </row>
    <row r="1216" spans="2:8" x14ac:dyDescent="0.2">
      <c r="B1216" s="38">
        <v>33900</v>
      </c>
      <c r="C1216">
        <v>8.2000800000000002E-3</v>
      </c>
      <c r="D1216">
        <f t="shared" si="90"/>
        <v>-1.1069879291402251E-2</v>
      </c>
      <c r="E1216">
        <f t="shared" si="91"/>
        <v>1.2254222752621641E-4</v>
      </c>
      <c r="F1216">
        <f t="shared" si="94"/>
        <v>4.96114774314659E-5</v>
      </c>
      <c r="G1216">
        <f t="shared" si="92"/>
        <v>6.8383923549668841</v>
      </c>
      <c r="H1216">
        <f t="shared" si="93"/>
        <v>7.0435415404089081E-3</v>
      </c>
    </row>
    <row r="1217" spans="2:8" x14ac:dyDescent="0.2">
      <c r="B1217" s="38">
        <v>33903</v>
      </c>
      <c r="C1217">
        <v>8.2068100000000001E-3</v>
      </c>
      <c r="D1217">
        <f t="shared" si="90"/>
        <v>8.2072370025657439E-4</v>
      </c>
      <c r="E1217">
        <f t="shared" si="91"/>
        <v>6.7358739216284336E-7</v>
      </c>
      <c r="F1217">
        <f t="shared" si="94"/>
        <v>6.056479561604013E-5</v>
      </c>
      <c r="G1217">
        <f t="shared" si="92"/>
        <v>7.8683588154772828</v>
      </c>
      <c r="H1217">
        <f t="shared" si="93"/>
        <v>7.7823386983631171E-3</v>
      </c>
    </row>
    <row r="1218" spans="2:8" x14ac:dyDescent="0.2">
      <c r="B1218" s="38">
        <v>33904</v>
      </c>
      <c r="C1218">
        <v>8.17996E-3</v>
      </c>
      <c r="D1218">
        <f t="shared" si="90"/>
        <v>-3.2716731592421582E-3</v>
      </c>
      <c r="E1218">
        <f t="shared" si="91"/>
        <v>1.0703845260905564E-5</v>
      </c>
      <c r="F1218">
        <f t="shared" si="94"/>
        <v>5.1569859196457959E-5</v>
      </c>
      <c r="G1218">
        <f t="shared" si="92"/>
        <v>7.9309160625822814</v>
      </c>
      <c r="H1218">
        <f t="shared" si="93"/>
        <v>7.1812157185575454E-3</v>
      </c>
    </row>
    <row r="1219" spans="2:8" x14ac:dyDescent="0.2">
      <c r="B1219" s="38">
        <v>33905</v>
      </c>
      <c r="C1219">
        <v>8.17996E-3</v>
      </c>
      <c r="D1219">
        <f t="shared" si="90"/>
        <v>0</v>
      </c>
      <c r="E1219">
        <f t="shared" si="91"/>
        <v>0</v>
      </c>
      <c r="F1219">
        <f t="shared" si="94"/>
        <v>4.5432277271278096E-5</v>
      </c>
      <c r="G1219">
        <f t="shared" si="92"/>
        <v>8.161410686003217</v>
      </c>
      <c r="H1219">
        <f t="shared" si="93"/>
        <v>6.740346969650605E-3</v>
      </c>
    </row>
    <row r="1220" spans="2:8" x14ac:dyDescent="0.2">
      <c r="B1220" s="38">
        <v>33906</v>
      </c>
      <c r="C1220">
        <v>8.1280999999999992E-3</v>
      </c>
      <c r="D1220">
        <f t="shared" ref="D1220:D1283" si="95">(C1220-C1219)/C1219</f>
        <v>-6.3398843026128242E-3</v>
      </c>
      <c r="E1220">
        <f t="shared" ref="E1220:E1283" si="96">D1220^2</f>
        <v>4.0194132970516496E-5</v>
      </c>
      <c r="F1220">
        <f t="shared" si="94"/>
        <v>3.8608897720737476E-5</v>
      </c>
      <c r="G1220">
        <f t="shared" si="92"/>
        <v>7.8036213276391182</v>
      </c>
      <c r="H1220">
        <f t="shared" si="93"/>
        <v>6.2136058549555166E-3</v>
      </c>
    </row>
    <row r="1221" spans="2:8" x14ac:dyDescent="0.2">
      <c r="B1221" s="38">
        <v>33907</v>
      </c>
      <c r="C1221">
        <v>8.1168799999999999E-3</v>
      </c>
      <c r="D1221">
        <f t="shared" si="95"/>
        <v>-1.3803964026032267E-3</v>
      </c>
      <c r="E1221">
        <f t="shared" si="96"/>
        <v>1.9054942283199295E-6</v>
      </c>
      <c r="F1221">
        <f t="shared" si="94"/>
        <v>3.8846980916997958E-5</v>
      </c>
      <c r="G1221">
        <f t="shared" ref="G1221:G1284" si="97">-LN(2*PI()*F1221)-0.5*E1221/F1221</f>
        <v>8.293477487874096</v>
      </c>
      <c r="H1221">
        <f t="shared" ref="H1221:H1284" si="98">SQRT(F1221)</f>
        <v>6.2327346259084346E-3</v>
      </c>
    </row>
    <row r="1222" spans="2:8" x14ac:dyDescent="0.2">
      <c r="B1222" s="38">
        <v>33910</v>
      </c>
      <c r="C1222">
        <v>8.0710299999999999E-3</v>
      </c>
      <c r="D1222">
        <f t="shared" si="95"/>
        <v>-5.6487221691093204E-3</v>
      </c>
      <c r="E1222">
        <f t="shared" si="96"/>
        <v>3.1908062143787105E-5</v>
      </c>
      <c r="F1222">
        <f t="shared" ref="F1222:F1285" si="99">$K$1*F1221+(1-$K$1)*E1221</f>
        <v>3.3298815604196253E-5</v>
      </c>
      <c r="G1222">
        <f t="shared" si="97"/>
        <v>7.9929945894851286</v>
      </c>
      <c r="H1222">
        <f t="shared" si="98"/>
        <v>5.7705125945791205E-3</v>
      </c>
    </row>
    <row r="1223" spans="2:8" x14ac:dyDescent="0.2">
      <c r="B1223" s="38">
        <v>33911</v>
      </c>
      <c r="C1223">
        <v>8.1866600000000001E-3</v>
      </c>
      <c r="D1223">
        <f t="shared" si="95"/>
        <v>1.4326548160519816E-2</v>
      </c>
      <c r="E1223">
        <f t="shared" si="96"/>
        <v>2.0524998219569371E-4</v>
      </c>
      <c r="F1223">
        <f t="shared" si="99"/>
        <v>3.3089941224755919E-5</v>
      </c>
      <c r="G1223">
        <f t="shared" si="97"/>
        <v>5.3770087580220878</v>
      </c>
      <c r="H1223">
        <f t="shared" si="98"/>
        <v>5.752385698538991E-3</v>
      </c>
    </row>
    <row r="1224" spans="2:8" x14ac:dyDescent="0.2">
      <c r="B1224" s="38">
        <v>33912</v>
      </c>
      <c r="C1224">
        <v>8.1433200000000008E-3</v>
      </c>
      <c r="D1224">
        <f t="shared" si="95"/>
        <v>-5.2939782524252079E-3</v>
      </c>
      <c r="E1224">
        <f t="shared" si="96"/>
        <v>2.8026205737151059E-5</v>
      </c>
      <c r="F1224">
        <f t="shared" si="99"/>
        <v>5.8946300921785158E-5</v>
      </c>
      <c r="G1224">
        <f t="shared" si="97"/>
        <v>7.6632800300756498</v>
      </c>
      <c r="H1224">
        <f t="shared" si="98"/>
        <v>7.6776494398862177E-3</v>
      </c>
    </row>
    <row r="1225" spans="2:8" x14ac:dyDescent="0.2">
      <c r="B1225" s="38">
        <v>33913</v>
      </c>
      <c r="C1225">
        <v>8.1566099999999999E-3</v>
      </c>
      <c r="D1225">
        <f t="shared" si="95"/>
        <v>1.6320124961316925E-3</v>
      </c>
      <c r="E1225">
        <f t="shared" si="96"/>
        <v>2.6634647875299977E-6</v>
      </c>
      <c r="F1225">
        <f t="shared" si="99"/>
        <v>5.4302475917728372E-5</v>
      </c>
      <c r="G1225">
        <f t="shared" si="97"/>
        <v>7.9585393284308923</v>
      </c>
      <c r="H1225">
        <f t="shared" si="98"/>
        <v>7.3690213677074087E-3</v>
      </c>
    </row>
    <row r="1226" spans="2:8" x14ac:dyDescent="0.2">
      <c r="B1226" s="38">
        <v>33914</v>
      </c>
      <c r="C1226">
        <v>8.1353699999999994E-3</v>
      </c>
      <c r="D1226">
        <f t="shared" si="95"/>
        <v>-2.6040229948471848E-3</v>
      </c>
      <c r="E1226">
        <f t="shared" si="96"/>
        <v>6.7809357576929015E-6</v>
      </c>
      <c r="F1226">
        <f t="shared" si="99"/>
        <v>4.6546919874344886E-5</v>
      </c>
      <c r="G1226">
        <f t="shared" si="97"/>
        <v>8.0643328679179884</v>
      </c>
      <c r="H1226">
        <f t="shared" si="98"/>
        <v>6.822530313186222E-3</v>
      </c>
    </row>
    <row r="1227" spans="2:8" x14ac:dyDescent="0.2">
      <c r="B1227" s="38">
        <v>33917</v>
      </c>
      <c r="C1227">
        <v>8.0971700000000008E-3</v>
      </c>
      <c r="D1227">
        <f t="shared" si="95"/>
        <v>-4.695545500696177E-3</v>
      </c>
      <c r="E1227">
        <f t="shared" si="96"/>
        <v>2.204814754910811E-5</v>
      </c>
      <c r="F1227">
        <f t="shared" si="99"/>
        <v>4.0574549147504299E-5</v>
      </c>
      <c r="G1227">
        <f t="shared" si="97"/>
        <v>8.0027932594646973</v>
      </c>
      <c r="H1227">
        <f t="shared" si="98"/>
        <v>6.3698154720136357E-3</v>
      </c>
    </row>
    <row r="1228" spans="2:8" x14ac:dyDescent="0.2">
      <c r="B1228" s="38">
        <v>33918</v>
      </c>
      <c r="C1228">
        <v>8.0450499999999998E-3</v>
      </c>
      <c r="D1228">
        <f t="shared" si="95"/>
        <v>-6.4368168137757982E-3</v>
      </c>
      <c r="E1228">
        <f t="shared" si="96"/>
        <v>4.1432610694106821E-5</v>
      </c>
      <c r="F1228">
        <f t="shared" si="99"/>
        <v>3.779210729329602E-5</v>
      </c>
      <c r="G1228">
        <f t="shared" si="97"/>
        <v>7.797368348698579</v>
      </c>
      <c r="H1228">
        <f t="shared" si="98"/>
        <v>6.1475285516454509E-3</v>
      </c>
    </row>
    <row r="1229" spans="2:8" x14ac:dyDescent="0.2">
      <c r="B1229" s="38">
        <v>33919</v>
      </c>
      <c r="C1229">
        <v>8.0742799999999997E-3</v>
      </c>
      <c r="D1229">
        <f t="shared" si="95"/>
        <v>3.6332900354876453E-3</v>
      </c>
      <c r="E1229">
        <f t="shared" si="96"/>
        <v>1.3200796481973815E-5</v>
      </c>
      <c r="F1229">
        <f t="shared" si="99"/>
        <v>3.8338866952963579E-5</v>
      </c>
      <c r="G1229">
        <f t="shared" si="97"/>
        <v>8.1590098571726326</v>
      </c>
      <c r="H1229">
        <f t="shared" si="98"/>
        <v>6.1918387376419595E-3</v>
      </c>
    </row>
    <row r="1230" spans="2:8" x14ac:dyDescent="0.2">
      <c r="B1230" s="38">
        <v>33920</v>
      </c>
      <c r="C1230">
        <v>8.0567199999999999E-3</v>
      </c>
      <c r="D1230">
        <f t="shared" si="95"/>
        <v>-2.1748069177684945E-3</v>
      </c>
      <c r="E1230">
        <f t="shared" si="96"/>
        <v>4.7297851295736994E-6</v>
      </c>
      <c r="F1230">
        <f t="shared" si="99"/>
        <v>3.456343225556534E-5</v>
      </c>
      <c r="G1230">
        <f t="shared" si="97"/>
        <v>8.3664154304664518</v>
      </c>
      <c r="H1230">
        <f t="shared" si="98"/>
        <v>5.8790672946961017E-3</v>
      </c>
    </row>
    <row r="1231" spans="2:8" x14ac:dyDescent="0.2">
      <c r="B1231" s="38">
        <v>33921</v>
      </c>
      <c r="C1231">
        <v>8.0827699999999995E-3</v>
      </c>
      <c r="D1231">
        <f t="shared" si="95"/>
        <v>3.2333257206406188E-3</v>
      </c>
      <c r="E1231">
        <f t="shared" si="96"/>
        <v>1.0454395215756177E-5</v>
      </c>
      <c r="F1231">
        <f t="shared" si="99"/>
        <v>3.0082778633427205E-5</v>
      </c>
      <c r="G1231">
        <f t="shared" si="97"/>
        <v>8.3999201568237343</v>
      </c>
      <c r="H1231">
        <f t="shared" si="98"/>
        <v>5.484776990309379E-3</v>
      </c>
    </row>
    <row r="1232" spans="2:8" x14ac:dyDescent="0.2">
      <c r="B1232" s="38">
        <v>33924</v>
      </c>
      <c r="C1232">
        <v>8.0256800000000003E-3</v>
      </c>
      <c r="D1232">
        <f t="shared" si="95"/>
        <v>-7.0631726499701501E-3</v>
      </c>
      <c r="E1232">
        <f t="shared" si="96"/>
        <v>4.9888407883286351E-5</v>
      </c>
      <c r="F1232">
        <f t="shared" si="99"/>
        <v>2.7134832413989559E-5</v>
      </c>
      <c r="G1232">
        <f t="shared" si="97"/>
        <v>7.7575464928584132</v>
      </c>
      <c r="H1232">
        <f t="shared" si="98"/>
        <v>5.209110520423766E-3</v>
      </c>
    </row>
    <row r="1233" spans="2:8" x14ac:dyDescent="0.2">
      <c r="B1233" s="38">
        <v>33925</v>
      </c>
      <c r="C1233">
        <v>8.0321300000000002E-3</v>
      </c>
      <c r="D1233">
        <f t="shared" si="95"/>
        <v>8.0367021859828176E-4</v>
      </c>
      <c r="E1233">
        <f t="shared" si="96"/>
        <v>6.4588582026181E-7</v>
      </c>
      <c r="F1233">
        <f t="shared" si="99"/>
        <v>3.055214474970719E-5</v>
      </c>
      <c r="G1233">
        <f t="shared" si="97"/>
        <v>8.5476283832178996</v>
      </c>
      <c r="H1233">
        <f t="shared" si="98"/>
        <v>5.5273994563182416E-3</v>
      </c>
    </row>
    <row r="1234" spans="2:8" x14ac:dyDescent="0.2">
      <c r="B1234" s="38">
        <v>33926</v>
      </c>
      <c r="C1234">
        <v>8.0469900000000004E-3</v>
      </c>
      <c r="D1234">
        <f t="shared" si="95"/>
        <v>1.8500696577371408E-3</v>
      </c>
      <c r="E1234">
        <f t="shared" si="96"/>
        <v>3.4227577384796213E-6</v>
      </c>
      <c r="F1234">
        <f t="shared" si="99"/>
        <v>2.6060585711319375E-5</v>
      </c>
      <c r="G1234">
        <f t="shared" si="97"/>
        <v>8.6515402041728979</v>
      </c>
      <c r="H1234">
        <f t="shared" si="98"/>
        <v>5.104956974482682E-3</v>
      </c>
    </row>
    <row r="1235" spans="2:8" x14ac:dyDescent="0.2">
      <c r="B1235" s="38">
        <v>33927</v>
      </c>
      <c r="C1235">
        <v>8.1070099999999996E-3</v>
      </c>
      <c r="D1235">
        <f t="shared" si="95"/>
        <v>7.4586895224175954E-3</v>
      </c>
      <c r="E1235">
        <f t="shared" si="96"/>
        <v>5.5632049391822018E-5</v>
      </c>
      <c r="F1235">
        <f t="shared" si="99"/>
        <v>2.2660657252171155E-5</v>
      </c>
      <c r="G1235">
        <f t="shared" si="97"/>
        <v>7.6295002342101199</v>
      </c>
      <c r="H1235">
        <f t="shared" si="98"/>
        <v>4.7603211291016023E-3</v>
      </c>
    </row>
    <row r="1236" spans="2:8" x14ac:dyDescent="0.2">
      <c r="B1236" s="38">
        <v>33928</v>
      </c>
      <c r="C1236">
        <v>8.0528300000000004E-3</v>
      </c>
      <c r="D1236">
        <f t="shared" si="95"/>
        <v>-6.6831051152026659E-3</v>
      </c>
      <c r="E1236">
        <f t="shared" si="96"/>
        <v>4.4663893980848038E-5</v>
      </c>
      <c r="F1236">
        <f t="shared" si="99"/>
        <v>2.7612562293937082E-5</v>
      </c>
      <c r="G1236">
        <f t="shared" si="97"/>
        <v>7.8506022644684048</v>
      </c>
      <c r="H1236">
        <f t="shared" si="98"/>
        <v>5.2547656745032013E-3</v>
      </c>
    </row>
    <row r="1237" spans="2:8" x14ac:dyDescent="0.2">
      <c r="B1237" s="38">
        <v>33931</v>
      </c>
      <c r="C1237">
        <v>8.0580200000000008E-3</v>
      </c>
      <c r="D1237">
        <f t="shared" si="95"/>
        <v>6.4449392325435935E-4</v>
      </c>
      <c r="E1237">
        <f t="shared" si="96"/>
        <v>4.1537241711179604E-7</v>
      </c>
      <c r="F1237">
        <f t="shared" si="99"/>
        <v>3.0173466455690551E-5</v>
      </c>
      <c r="G1237">
        <f t="shared" si="97"/>
        <v>8.5637874733442985</v>
      </c>
      <c r="H1237">
        <f t="shared" si="98"/>
        <v>5.4930379987481017E-3</v>
      </c>
    </row>
    <row r="1238" spans="2:8" x14ac:dyDescent="0.2">
      <c r="B1238" s="38">
        <v>33932</v>
      </c>
      <c r="C1238">
        <v>8.0612700000000006E-3</v>
      </c>
      <c r="D1238">
        <f t="shared" si="95"/>
        <v>4.0332488626235483E-4</v>
      </c>
      <c r="E1238">
        <f t="shared" si="96"/>
        <v>1.6267096387854147E-7</v>
      </c>
      <c r="F1238">
        <f t="shared" si="99"/>
        <v>2.5704159995143172E-5</v>
      </c>
      <c r="G1238">
        <f t="shared" si="97"/>
        <v>8.7278163526890431</v>
      </c>
      <c r="H1238">
        <f t="shared" si="98"/>
        <v>5.0699270206920307E-3</v>
      </c>
    </row>
    <row r="1239" spans="2:8" x14ac:dyDescent="0.2">
      <c r="B1239" s="38">
        <v>33933</v>
      </c>
      <c r="C1239">
        <v>8.0827699999999995E-3</v>
      </c>
      <c r="D1239">
        <f t="shared" si="95"/>
        <v>2.6670735504453948E-3</v>
      </c>
      <c r="E1239">
        <f t="shared" si="96"/>
        <v>7.1132813234854044E-6</v>
      </c>
      <c r="F1239">
        <f t="shared" si="99"/>
        <v>2.1868136700390423E-5</v>
      </c>
      <c r="G1239">
        <f t="shared" si="97"/>
        <v>8.7299625434510588</v>
      </c>
      <c r="H1239">
        <f t="shared" si="98"/>
        <v>4.6763379583163603E-3</v>
      </c>
    </row>
    <row r="1240" spans="2:8" x14ac:dyDescent="0.2">
      <c r="B1240" s="38">
        <v>33934</v>
      </c>
      <c r="C1240">
        <v>8.0610000000000005E-3</v>
      </c>
      <c r="D1240">
        <f t="shared" si="95"/>
        <v>-2.6933835801339246E-3</v>
      </c>
      <c r="E1240">
        <f t="shared" si="96"/>
        <v>7.2543151097350372E-6</v>
      </c>
      <c r="F1240">
        <f t="shared" si="99"/>
        <v>1.9652135555459796E-5</v>
      </c>
      <c r="G1240">
        <f t="shared" si="97"/>
        <v>8.814879367547503</v>
      </c>
      <c r="H1240">
        <f t="shared" si="98"/>
        <v>4.4330729246719811E-3</v>
      </c>
    </row>
    <row r="1241" spans="2:8" x14ac:dyDescent="0.2">
      <c r="B1241" s="38">
        <v>33935</v>
      </c>
      <c r="C1241">
        <v>8.0370000000000007E-3</v>
      </c>
      <c r="D1241">
        <f t="shared" si="95"/>
        <v>-2.9772981019724246E-3</v>
      </c>
      <c r="E1241">
        <f t="shared" si="96"/>
        <v>8.8643039880086021E-6</v>
      </c>
      <c r="F1241">
        <f t="shared" si="99"/>
        <v>1.779013260113919E-5</v>
      </c>
      <c r="G1241">
        <f t="shared" si="97"/>
        <v>8.8498541254021976</v>
      </c>
      <c r="H1241">
        <f t="shared" si="98"/>
        <v>4.2178350609215608E-3</v>
      </c>
    </row>
    <row r="1242" spans="2:8" x14ac:dyDescent="0.2">
      <c r="B1242" s="38">
        <v>33938</v>
      </c>
      <c r="C1242">
        <v>8.0389999999999993E-3</v>
      </c>
      <c r="D1242">
        <f t="shared" si="95"/>
        <v>2.4884907303702011E-4</v>
      </c>
      <c r="E1242">
        <f t="shared" si="96"/>
        <v>6.192586115138417E-8</v>
      </c>
      <c r="F1242">
        <f t="shared" si="99"/>
        <v>1.6449580903349462E-5</v>
      </c>
      <c r="G1242">
        <f t="shared" si="97"/>
        <v>9.1754511986931462</v>
      </c>
      <c r="H1242">
        <f t="shared" si="98"/>
        <v>4.0558082922334312E-3</v>
      </c>
    </row>
    <row r="1243" spans="2:8" x14ac:dyDescent="0.2">
      <c r="B1243" s="38">
        <v>33939</v>
      </c>
      <c r="C1243">
        <v>8.0405200000000007E-3</v>
      </c>
      <c r="D1243">
        <f t="shared" si="95"/>
        <v>1.8907824356280401E-4</v>
      </c>
      <c r="E1243">
        <f t="shared" si="96"/>
        <v>3.5750582188795034E-8</v>
      </c>
      <c r="F1243">
        <f t="shared" si="99"/>
        <v>1.3988352961184664E-5</v>
      </c>
      <c r="G1243">
        <f t="shared" si="97"/>
        <v>9.3381305699240311</v>
      </c>
      <c r="H1243">
        <f t="shared" si="98"/>
        <v>3.7401006619053267E-3</v>
      </c>
    </row>
    <row r="1244" spans="2:8" x14ac:dyDescent="0.2">
      <c r="B1244" s="38">
        <v>33940</v>
      </c>
      <c r="C1244">
        <v>8.0463500000000007E-3</v>
      </c>
      <c r="D1244">
        <f t="shared" si="95"/>
        <v>7.2507748255088865E-4</v>
      </c>
      <c r="E1244">
        <f t="shared" si="96"/>
        <v>5.2573735570233419E-7</v>
      </c>
      <c r="F1244">
        <f t="shared" si="99"/>
        <v>1.1892840531085723E-5</v>
      </c>
      <c r="G1244">
        <f t="shared" si="97"/>
        <v>9.4795938056514455</v>
      </c>
      <c r="H1244">
        <f t="shared" si="98"/>
        <v>3.448599792826898E-3</v>
      </c>
    </row>
    <row r="1245" spans="2:8" x14ac:dyDescent="0.2">
      <c r="B1245" s="38">
        <v>33941</v>
      </c>
      <c r="C1245">
        <v>8.0276099999999993E-3</v>
      </c>
      <c r="D1245">
        <f t="shared" si="95"/>
        <v>-2.3290063196357929E-3</v>
      </c>
      <c r="E1245">
        <f t="shared" si="96"/>
        <v>5.4242704369034612E-6</v>
      </c>
      <c r="F1245">
        <f t="shared" si="99"/>
        <v>1.0185638867108592E-5</v>
      </c>
      <c r="G1245">
        <f t="shared" si="97"/>
        <v>9.3903842112373965</v>
      </c>
      <c r="H1245">
        <f t="shared" si="98"/>
        <v>3.1914947700268275E-3</v>
      </c>
    </row>
    <row r="1246" spans="2:8" x14ac:dyDescent="0.2">
      <c r="B1246" s="38">
        <v>33942</v>
      </c>
      <c r="C1246">
        <v>8.0096100000000003E-3</v>
      </c>
      <c r="D1246">
        <f t="shared" si="95"/>
        <v>-2.2422613953591319E-3</v>
      </c>
      <c r="E1246">
        <f t="shared" si="96"/>
        <v>5.0277361651178815E-6</v>
      </c>
      <c r="F1246">
        <f t="shared" si="99"/>
        <v>9.470538812025278E-6</v>
      </c>
      <c r="G1246">
        <f t="shared" si="97"/>
        <v>9.4640068170367151</v>
      </c>
      <c r="H1246">
        <f t="shared" si="98"/>
        <v>3.0774240546316131E-3</v>
      </c>
    </row>
    <row r="1247" spans="2:8" x14ac:dyDescent="0.2">
      <c r="B1247" s="38">
        <v>33945</v>
      </c>
      <c r="C1247">
        <v>8.0334199999999995E-3</v>
      </c>
      <c r="D1247">
        <f t="shared" si="95"/>
        <v>2.9726790692679306E-3</v>
      </c>
      <c r="E1247">
        <f t="shared" si="96"/>
        <v>8.8368208488636493E-6</v>
      </c>
      <c r="F1247">
        <f t="shared" si="99"/>
        <v>8.8032834916066276E-6</v>
      </c>
      <c r="G1247">
        <f t="shared" si="97"/>
        <v>9.3006038946901874</v>
      </c>
      <c r="H1247">
        <f t="shared" si="98"/>
        <v>2.967032775620557E-3</v>
      </c>
    </row>
    <row r="1248" spans="2:8" x14ac:dyDescent="0.2">
      <c r="B1248" s="38">
        <v>33946</v>
      </c>
      <c r="C1248">
        <v>8.0710299999999999E-3</v>
      </c>
      <c r="D1248">
        <f t="shared" si="95"/>
        <v>4.6816922307062773E-3</v>
      </c>
      <c r="E1248">
        <f t="shared" si="96"/>
        <v>2.1918242143055518E-5</v>
      </c>
      <c r="F1248">
        <f t="shared" si="99"/>
        <v>8.808320397776228E-6</v>
      </c>
      <c r="G1248">
        <f t="shared" si="97"/>
        <v>8.5577584200731067</v>
      </c>
      <c r="H1248">
        <f t="shared" si="98"/>
        <v>2.9678814662611156E-3</v>
      </c>
    </row>
    <row r="1249" spans="2:8" x14ac:dyDescent="0.2">
      <c r="B1249" s="38">
        <v>33947</v>
      </c>
      <c r="C1249">
        <v>8.0645200000000004E-3</v>
      </c>
      <c r="D1249">
        <f t="shared" si="95"/>
        <v>-8.0658850233483238E-4</v>
      </c>
      <c r="E1249">
        <f t="shared" si="96"/>
        <v>6.5058501209874786E-7</v>
      </c>
      <c r="F1249">
        <f t="shared" si="99"/>
        <v>1.0777272370220686E-5</v>
      </c>
      <c r="G1249">
        <f t="shared" si="97"/>
        <v>9.5700107906650214</v>
      </c>
      <c r="H1249">
        <f t="shared" si="98"/>
        <v>3.2828756251525406E-3</v>
      </c>
    </row>
    <row r="1250" spans="2:8" x14ac:dyDescent="0.2">
      <c r="B1250" s="38">
        <v>33948</v>
      </c>
      <c r="C1250">
        <v>8.1070099999999996E-3</v>
      </c>
      <c r="D1250">
        <f t="shared" si="95"/>
        <v>5.2687574709963138E-3</v>
      </c>
      <c r="E1250">
        <f t="shared" si="96"/>
        <v>2.7759805288179472E-5</v>
      </c>
      <c r="F1250">
        <f t="shared" si="99"/>
        <v>9.2563661866820758E-6</v>
      </c>
      <c r="G1250">
        <f t="shared" si="97"/>
        <v>8.2528239338881981</v>
      </c>
      <c r="H1250">
        <f t="shared" si="98"/>
        <v>3.0424276797784487E-3</v>
      </c>
    </row>
    <row r="1251" spans="2:8" x14ac:dyDescent="0.2">
      <c r="B1251" s="38">
        <v>33949</v>
      </c>
      <c r="C1251">
        <v>8.0840700000000005E-3</v>
      </c>
      <c r="D1251">
        <f t="shared" si="95"/>
        <v>-2.8296498955840779E-3</v>
      </c>
      <c r="E1251">
        <f t="shared" si="96"/>
        <v>8.0069185315789825E-6</v>
      </c>
      <c r="F1251">
        <f t="shared" si="99"/>
        <v>1.2035359351078197E-5</v>
      </c>
      <c r="G1251">
        <f t="shared" si="97"/>
        <v>9.1571431219033776</v>
      </c>
      <c r="H1251">
        <f t="shared" si="98"/>
        <v>3.4692015437385875E-3</v>
      </c>
    </row>
    <row r="1252" spans="2:8" x14ac:dyDescent="0.2">
      <c r="B1252" s="38">
        <v>33952</v>
      </c>
      <c r="C1252">
        <v>8.0906099999999998E-3</v>
      </c>
      <c r="D1252">
        <f t="shared" si="95"/>
        <v>8.0899843766807117E-4</v>
      </c>
      <c r="E1252">
        <f t="shared" si="96"/>
        <v>6.5447847214938007E-7</v>
      </c>
      <c r="F1252">
        <f t="shared" si="99"/>
        <v>1.1430336174621414E-5</v>
      </c>
      <c r="G1252">
        <f t="shared" si="97"/>
        <v>9.5127335901782111</v>
      </c>
      <c r="H1252">
        <f t="shared" si="98"/>
        <v>3.3808780182995974E-3</v>
      </c>
    </row>
    <row r="1253" spans="2:8" x14ac:dyDescent="0.2">
      <c r="B1253" s="38">
        <v>33953</v>
      </c>
      <c r="C1253">
        <v>8.0645200000000004E-3</v>
      </c>
      <c r="D1253">
        <f t="shared" si="95"/>
        <v>-3.2247259477344043E-3</v>
      </c>
      <c r="E1253">
        <f t="shared" si="96"/>
        <v>1.0398857437991552E-5</v>
      </c>
      <c r="F1253">
        <f t="shared" si="99"/>
        <v>9.8119324426767037E-6</v>
      </c>
      <c r="G1253">
        <f t="shared" si="97"/>
        <v>9.1641255142969129</v>
      </c>
      <c r="H1253">
        <f t="shared" si="98"/>
        <v>3.1324004282142319E-3</v>
      </c>
    </row>
    <row r="1254" spans="2:8" x14ac:dyDescent="0.2">
      <c r="B1254" s="38">
        <v>33954</v>
      </c>
      <c r="C1254">
        <v>8.1333900000000008E-3</v>
      </c>
      <c r="D1254">
        <f t="shared" si="95"/>
        <v>8.5398759008596149E-3</v>
      </c>
      <c r="E1254">
        <f t="shared" si="96"/>
        <v>7.2929480402082826E-5</v>
      </c>
      <c r="F1254">
        <f t="shared" si="99"/>
        <v>9.9000814911344684E-6</v>
      </c>
      <c r="G1254">
        <f t="shared" si="97"/>
        <v>6.0018137306327937</v>
      </c>
      <c r="H1254">
        <f t="shared" si="98"/>
        <v>3.1464394942751512E-3</v>
      </c>
    </row>
    <row r="1255" spans="2:8" x14ac:dyDescent="0.2">
      <c r="B1255" s="38">
        <v>33955</v>
      </c>
      <c r="C1255">
        <v>8.1267800000000001E-3</v>
      </c>
      <c r="D1255">
        <f t="shared" si="95"/>
        <v>-8.1269925578395267E-4</v>
      </c>
      <c r="E1255">
        <f t="shared" si="96"/>
        <v>6.6048008035179049E-7</v>
      </c>
      <c r="F1255">
        <f t="shared" si="99"/>
        <v>1.9366336265110355E-5</v>
      </c>
      <c r="G1255">
        <f t="shared" si="97"/>
        <v>8.9970449044943379</v>
      </c>
      <c r="H1255">
        <f t="shared" si="98"/>
        <v>4.4007199712217948E-3</v>
      </c>
    </row>
    <row r="1256" spans="2:8" x14ac:dyDescent="0.2">
      <c r="B1256" s="38">
        <v>33956</v>
      </c>
      <c r="C1256">
        <v>8.1201799999999994E-3</v>
      </c>
      <c r="D1256">
        <f t="shared" si="95"/>
        <v>-8.121297734158796E-4</v>
      </c>
      <c r="E1256">
        <f t="shared" si="96"/>
        <v>6.5955476886852793E-7</v>
      </c>
      <c r="F1256">
        <f t="shared" si="99"/>
        <v>1.655694249855297E-5</v>
      </c>
      <c r="G1256">
        <f t="shared" si="97"/>
        <v>9.150910220658842</v>
      </c>
      <c r="H1256">
        <f t="shared" si="98"/>
        <v>4.0690223025381623E-3</v>
      </c>
    </row>
    <row r="1257" spans="2:8" x14ac:dyDescent="0.2">
      <c r="B1257" s="38">
        <v>33959</v>
      </c>
      <c r="C1257">
        <v>8.1386800000000006E-3</v>
      </c>
      <c r="D1257">
        <f t="shared" si="95"/>
        <v>2.2782746195282809E-3</v>
      </c>
      <c r="E1257">
        <f t="shared" si="96"/>
        <v>5.1905352419867332E-6</v>
      </c>
      <c r="F1257">
        <f t="shared" si="99"/>
        <v>1.4169346787819789E-5</v>
      </c>
      <c r="G1257">
        <f t="shared" si="97"/>
        <v>9.1433918269445353</v>
      </c>
      <c r="H1257">
        <f t="shared" si="98"/>
        <v>3.7642192799861949E-3</v>
      </c>
    </row>
    <row r="1258" spans="2:8" x14ac:dyDescent="0.2">
      <c r="B1258" s="38">
        <v>33960</v>
      </c>
      <c r="C1258">
        <v>8.10898E-3</v>
      </c>
      <c r="D1258">
        <f t="shared" si="95"/>
        <v>-3.6492404173650464E-3</v>
      </c>
      <c r="E1258">
        <f t="shared" si="96"/>
        <v>1.3316955623730619E-5</v>
      </c>
      <c r="F1258">
        <f t="shared" si="99"/>
        <v>1.2820837693191441E-5</v>
      </c>
      <c r="G1258">
        <f t="shared" si="97"/>
        <v>8.9072135905058918</v>
      </c>
      <c r="H1258">
        <f t="shared" si="98"/>
        <v>3.580619735910453E-3</v>
      </c>
    </row>
    <row r="1259" spans="2:8" x14ac:dyDescent="0.2">
      <c r="B1259" s="38">
        <v>33961</v>
      </c>
      <c r="C1259">
        <v>8.0775399999999994E-3</v>
      </c>
      <c r="D1259">
        <f t="shared" si="95"/>
        <v>-3.8771830735802324E-3</v>
      </c>
      <c r="E1259">
        <f t="shared" si="96"/>
        <v>1.5032548586057058E-5</v>
      </c>
      <c r="F1259">
        <f t="shared" si="99"/>
        <v>1.2895348616817047E-5</v>
      </c>
      <c r="G1259">
        <f t="shared" si="97"/>
        <v>8.8378997298591262</v>
      </c>
      <c r="H1259">
        <f t="shared" si="98"/>
        <v>3.5910094147491522E-3</v>
      </c>
    </row>
    <row r="1260" spans="2:8" x14ac:dyDescent="0.2">
      <c r="B1260" s="38">
        <v>33962</v>
      </c>
      <c r="C1260">
        <v>8.0809999999999996E-3</v>
      </c>
      <c r="D1260">
        <f t="shared" si="95"/>
        <v>4.2834823473486588E-4</v>
      </c>
      <c r="E1260">
        <f t="shared" si="96"/>
        <v>1.8348221020047575E-7</v>
      </c>
      <c r="F1260">
        <f t="shared" si="99"/>
        <v>1.3216330250171084E-5</v>
      </c>
      <c r="G1260">
        <f t="shared" si="97"/>
        <v>9.389238790309383</v>
      </c>
      <c r="H1260">
        <f t="shared" si="98"/>
        <v>3.6354271069808405E-3</v>
      </c>
    </row>
    <row r="1261" spans="2:8" x14ac:dyDescent="0.2">
      <c r="B1261" s="38">
        <v>33967</v>
      </c>
      <c r="C1261">
        <v>8.0237499999999996E-3</v>
      </c>
      <c r="D1261">
        <f t="shared" si="95"/>
        <v>-7.0845192426679882E-3</v>
      </c>
      <c r="E1261">
        <f t="shared" si="96"/>
        <v>5.0190412899733005E-5</v>
      </c>
      <c r="F1261">
        <f t="shared" si="99"/>
        <v>1.125895381776719E-5</v>
      </c>
      <c r="G1261">
        <f t="shared" si="97"/>
        <v>7.327558745738866</v>
      </c>
      <c r="H1261">
        <f t="shared" si="98"/>
        <v>3.3554364571195786E-3</v>
      </c>
    </row>
    <row r="1262" spans="2:8" x14ac:dyDescent="0.2">
      <c r="B1262" s="38">
        <v>33968</v>
      </c>
      <c r="C1262">
        <v>8.0321300000000002E-3</v>
      </c>
      <c r="D1262">
        <f t="shared" si="95"/>
        <v>1.0443994391650462E-3</v>
      </c>
      <c r="E1262">
        <f t="shared" si="96"/>
        <v>1.0907701885282632E-6</v>
      </c>
      <c r="F1262">
        <f t="shared" si="99"/>
        <v>1.7105988959466602E-5</v>
      </c>
      <c r="G1262">
        <f t="shared" si="97"/>
        <v>9.1063221589806265</v>
      </c>
      <c r="H1262">
        <f t="shared" si="98"/>
        <v>4.1359387035431999E-3</v>
      </c>
    </row>
    <row r="1263" spans="2:8" x14ac:dyDescent="0.2">
      <c r="B1263" s="38">
        <v>33969</v>
      </c>
      <c r="C1263">
        <v>8.0160300000000004E-3</v>
      </c>
      <c r="D1263">
        <f t="shared" si="95"/>
        <v>-2.0044496291767929E-3</v>
      </c>
      <c r="E1263">
        <f t="shared" si="96"/>
        <v>4.0178183159069821E-6</v>
      </c>
      <c r="F1263">
        <f t="shared" si="99"/>
        <v>1.4700696448889775E-5</v>
      </c>
      <c r="G1263">
        <f t="shared" si="97"/>
        <v>9.1530846088035425</v>
      </c>
      <c r="H1263">
        <f t="shared" si="98"/>
        <v>3.8341487254525972E-3</v>
      </c>
    </row>
    <row r="1264" spans="2:8" x14ac:dyDescent="0.2">
      <c r="B1264" s="38">
        <v>33973</v>
      </c>
      <c r="C1264">
        <v>7.9808499999999994E-3</v>
      </c>
      <c r="D1264">
        <f t="shared" si="95"/>
        <v>-4.3887061300919503E-3</v>
      </c>
      <c r="E1264">
        <f t="shared" si="96"/>
        <v>1.9260741496306662E-5</v>
      </c>
      <c r="F1264">
        <f t="shared" si="99"/>
        <v>1.3096257125756948E-5</v>
      </c>
      <c r="G1264">
        <f t="shared" si="97"/>
        <v>8.6699541107703588</v>
      </c>
      <c r="H1264">
        <f t="shared" si="98"/>
        <v>3.6188751188396856E-3</v>
      </c>
    </row>
    <row r="1265" spans="2:8" x14ac:dyDescent="0.2">
      <c r="B1265" s="38">
        <v>33974</v>
      </c>
      <c r="C1265">
        <v>7.99361E-3</v>
      </c>
      <c r="D1265">
        <f t="shared" si="95"/>
        <v>1.5988271925923365E-3</v>
      </c>
      <c r="E1265">
        <f t="shared" si="96"/>
        <v>2.5562483917726923E-6</v>
      </c>
      <c r="F1265">
        <f t="shared" si="99"/>
        <v>1.4022088255516931E-5</v>
      </c>
      <c r="G1265">
        <f t="shared" si="97"/>
        <v>9.2458488988364138</v>
      </c>
      <c r="H1265">
        <f t="shared" si="98"/>
        <v>3.7446078907566452E-3</v>
      </c>
    </row>
    <row r="1266" spans="2:8" x14ac:dyDescent="0.2">
      <c r="B1266" s="38">
        <v>33975</v>
      </c>
      <c r="C1266">
        <v>8.0012799999999995E-3</v>
      </c>
      <c r="D1266">
        <f t="shared" si="95"/>
        <v>9.5951641373541517E-4</v>
      </c>
      <c r="E1266">
        <f t="shared" si="96"/>
        <v>9.2067174822767244E-7</v>
      </c>
      <c r="F1266">
        <f t="shared" si="99"/>
        <v>1.2300057532978047E-5</v>
      </c>
      <c r="G1266">
        <f t="shared" si="97"/>
        <v>9.4306040459443174</v>
      </c>
      <c r="H1266">
        <f t="shared" si="98"/>
        <v>3.5071437856150191E-3</v>
      </c>
    </row>
    <row r="1267" spans="2:8" x14ac:dyDescent="0.2">
      <c r="B1267" s="38">
        <v>33976</v>
      </c>
      <c r="C1267">
        <v>7.99361E-3</v>
      </c>
      <c r="D1267">
        <f t="shared" si="95"/>
        <v>-9.5859662454001772E-4</v>
      </c>
      <c r="E1267">
        <f t="shared" si="96"/>
        <v>9.1890748857951565E-7</v>
      </c>
      <c r="F1267">
        <f t="shared" si="99"/>
        <v>1.0591011169359699E-5</v>
      </c>
      <c r="G1267">
        <f t="shared" si="97"/>
        <v>9.5742463726069822</v>
      </c>
      <c r="H1267">
        <f t="shared" si="98"/>
        <v>3.2543833777475724E-3</v>
      </c>
    </row>
    <row r="1268" spans="2:8" x14ac:dyDescent="0.2">
      <c r="B1268" s="38">
        <v>33977</v>
      </c>
      <c r="C1268">
        <v>7.9904099999999999E-3</v>
      </c>
      <c r="D1268">
        <f t="shared" si="95"/>
        <v>-4.0031975540463918E-4</v>
      </c>
      <c r="E1268">
        <f t="shared" si="96"/>
        <v>1.6025590656723015E-7</v>
      </c>
      <c r="F1268">
        <f t="shared" si="99"/>
        <v>9.1383779660519125E-6</v>
      </c>
      <c r="G1268">
        <f t="shared" si="97"/>
        <v>9.7563822966954366</v>
      </c>
      <c r="H1268">
        <f t="shared" si="98"/>
        <v>3.0229750190916087E-3</v>
      </c>
    </row>
    <row r="1269" spans="2:8" x14ac:dyDescent="0.2">
      <c r="B1269" s="38">
        <v>33980</v>
      </c>
      <c r="C1269">
        <v>8.0064100000000003E-3</v>
      </c>
      <c r="D1269">
        <f t="shared" si="95"/>
        <v>2.0024003774525199E-3</v>
      </c>
      <c r="E1269">
        <f t="shared" si="96"/>
        <v>4.0096072716219944E-6</v>
      </c>
      <c r="F1269">
        <f t="shared" si="99"/>
        <v>7.7899724239490483E-6</v>
      </c>
      <c r="G1269">
        <f t="shared" si="97"/>
        <v>9.6674392097724091</v>
      </c>
      <c r="H1269">
        <f t="shared" si="98"/>
        <v>2.7910522073134082E-3</v>
      </c>
    </row>
    <row r="1270" spans="2:8" x14ac:dyDescent="0.2">
      <c r="B1270" s="38">
        <v>33981</v>
      </c>
      <c r="C1270">
        <v>7.9840299999999996E-3</v>
      </c>
      <c r="D1270">
        <f t="shared" si="95"/>
        <v>-2.7952602976865615E-3</v>
      </c>
      <c r="E1270">
        <f t="shared" si="96"/>
        <v>7.8134801318227644E-6</v>
      </c>
      <c r="F1270">
        <f t="shared" si="99"/>
        <v>7.222207217729194E-6</v>
      </c>
      <c r="G1270">
        <f t="shared" si="97"/>
        <v>9.4595385128318519</v>
      </c>
      <c r="H1270">
        <f t="shared" si="98"/>
        <v>2.6874164578139345E-3</v>
      </c>
    </row>
    <row r="1271" spans="2:8" x14ac:dyDescent="0.2">
      <c r="B1271" s="38">
        <v>33982</v>
      </c>
      <c r="C1271">
        <v>7.9428099999999998E-3</v>
      </c>
      <c r="D1271">
        <f t="shared" si="95"/>
        <v>-5.162806251980491E-3</v>
      </c>
      <c r="E1271">
        <f t="shared" si="96"/>
        <v>2.6654568395488844E-5</v>
      </c>
      <c r="F1271">
        <f t="shared" si="99"/>
        <v>7.3110092710958912E-6</v>
      </c>
      <c r="G1271">
        <f t="shared" si="97"/>
        <v>8.165345950676226</v>
      </c>
      <c r="H1271">
        <f t="shared" si="98"/>
        <v>2.7038878066768766E-3</v>
      </c>
    </row>
    <row r="1272" spans="2:8" x14ac:dyDescent="0.2">
      <c r="B1272" s="38">
        <v>33983</v>
      </c>
      <c r="C1272">
        <v>7.9617799999999999E-3</v>
      </c>
      <c r="D1272">
        <f t="shared" si="95"/>
        <v>2.388323527819512E-3</v>
      </c>
      <c r="E1272">
        <f t="shared" si="96"/>
        <v>5.7040892735362393E-6</v>
      </c>
      <c r="F1272">
        <f t="shared" si="99"/>
        <v>1.0216178320314964E-5</v>
      </c>
      <c r="G1272">
        <f t="shared" si="97"/>
        <v>9.3744914920546378</v>
      </c>
      <c r="H1272">
        <f t="shared" si="98"/>
        <v>3.1962756952920949E-3</v>
      </c>
    </row>
    <row r="1273" spans="2:8" x14ac:dyDescent="0.2">
      <c r="B1273" s="38">
        <v>33984</v>
      </c>
      <c r="C1273">
        <v>7.9459700000000001E-3</v>
      </c>
      <c r="D1273">
        <f t="shared" si="95"/>
        <v>-1.9857368578382953E-3</v>
      </c>
      <c r="E1273">
        <f t="shared" si="96"/>
        <v>3.9431508685775061E-6</v>
      </c>
      <c r="F1273">
        <f t="shared" si="99"/>
        <v>9.53851701911772E-6</v>
      </c>
      <c r="G1273">
        <f t="shared" si="97"/>
        <v>9.5155992445982029</v>
      </c>
      <c r="H1273">
        <f t="shared" si="98"/>
        <v>3.088448966571687E-3</v>
      </c>
    </row>
    <row r="1274" spans="2:8" x14ac:dyDescent="0.2">
      <c r="B1274" s="38">
        <v>33987</v>
      </c>
      <c r="C1274">
        <v>7.9554499999999993E-3</v>
      </c>
      <c r="D1274">
        <f t="shared" si="95"/>
        <v>1.1930576128527054E-3</v>
      </c>
      <c r="E1274">
        <f t="shared" si="96"/>
        <v>1.4233864675857958E-6</v>
      </c>
      <c r="F1274">
        <f t="shared" si="99"/>
        <v>8.6981605751425927E-6</v>
      </c>
      <c r="G1274">
        <f t="shared" si="97"/>
        <v>9.7327007971293771</v>
      </c>
      <c r="H1274">
        <f t="shared" si="98"/>
        <v>2.9492644125514744E-3</v>
      </c>
    </row>
    <row r="1275" spans="2:8" x14ac:dyDescent="0.2">
      <c r="B1275" s="38">
        <v>33988</v>
      </c>
      <c r="C1275">
        <v>7.9744800000000008E-3</v>
      </c>
      <c r="D1275">
        <f t="shared" si="95"/>
        <v>2.3920708445155808E-3</v>
      </c>
      <c r="E1275">
        <f t="shared" si="96"/>
        <v>5.7220029251814835E-6</v>
      </c>
      <c r="F1275">
        <f t="shared" si="99"/>
        <v>7.6055773312098369E-6</v>
      </c>
      <c r="G1275">
        <f t="shared" si="97"/>
        <v>9.572580150151591</v>
      </c>
      <c r="H1275">
        <f t="shared" si="98"/>
        <v>2.7578211202342034E-3</v>
      </c>
    </row>
    <row r="1276" spans="2:8" x14ac:dyDescent="0.2">
      <c r="B1276" s="38">
        <v>33989</v>
      </c>
      <c r="C1276">
        <v>8.0096100000000003E-3</v>
      </c>
      <c r="D1276">
        <f t="shared" si="95"/>
        <v>4.4053029163029483E-3</v>
      </c>
      <c r="E1276">
        <f t="shared" si="96"/>
        <v>1.940669378438726E-5</v>
      </c>
      <c r="F1276">
        <f t="shared" si="99"/>
        <v>7.3226871954749793E-6</v>
      </c>
      <c r="G1276">
        <f t="shared" si="97"/>
        <v>8.6615487411804466</v>
      </c>
      <c r="H1276">
        <f t="shared" si="98"/>
        <v>2.7060464141390812E-3</v>
      </c>
    </row>
    <row r="1277" spans="2:8" x14ac:dyDescent="0.2">
      <c r="B1277" s="38">
        <v>33990</v>
      </c>
      <c r="C1277">
        <v>8.0000000000000002E-3</v>
      </c>
      <c r="D1277">
        <f t="shared" si="95"/>
        <v>-1.1998087297633935E-3</v>
      </c>
      <c r="E1277">
        <f t="shared" si="96"/>
        <v>1.4395409880164479E-6</v>
      </c>
      <c r="F1277">
        <f t="shared" si="99"/>
        <v>9.1375590971198659E-6</v>
      </c>
      <c r="G1277">
        <f t="shared" si="97"/>
        <v>9.686469655718458</v>
      </c>
      <c r="H1277">
        <f t="shared" si="98"/>
        <v>3.0228395751544387E-3</v>
      </c>
    </row>
    <row r="1278" spans="2:8" x14ac:dyDescent="0.2">
      <c r="B1278" s="38">
        <v>33991</v>
      </c>
      <c r="C1278">
        <v>7.9961600000000004E-3</v>
      </c>
      <c r="D1278">
        <f t="shared" si="95"/>
        <v>-4.799999999999683E-4</v>
      </c>
      <c r="E1278">
        <f t="shared" si="96"/>
        <v>2.3039999999996956E-7</v>
      </c>
      <c r="F1278">
        <f t="shared" si="99"/>
        <v>7.9814097139025199E-6</v>
      </c>
      <c r="G1278">
        <f t="shared" si="97"/>
        <v>9.8860848993617072</v>
      </c>
      <c r="H1278">
        <f t="shared" si="98"/>
        <v>2.8251388840024342E-3</v>
      </c>
    </row>
    <row r="1279" spans="2:8" x14ac:dyDescent="0.2">
      <c r="B1279" s="38">
        <v>33994</v>
      </c>
      <c r="C1279">
        <v>8.0906099999999998E-3</v>
      </c>
      <c r="D1279">
        <f t="shared" si="95"/>
        <v>1.1811919721466228E-2</v>
      </c>
      <c r="E1279">
        <f t="shared" si="96"/>
        <v>1.3952144750636281E-4</v>
      </c>
      <c r="F1279">
        <f t="shared" si="99"/>
        <v>6.8173016314023326E-6</v>
      </c>
      <c r="G1279">
        <f t="shared" si="97"/>
        <v>-0.17472406974123267</v>
      </c>
      <c r="H1279">
        <f t="shared" si="98"/>
        <v>2.6109962909591296E-3</v>
      </c>
    </row>
    <row r="1280" spans="2:8" x14ac:dyDescent="0.2">
      <c r="B1280" s="38">
        <v>33995</v>
      </c>
      <c r="C1280">
        <v>8.0840700000000005E-3</v>
      </c>
      <c r="D1280">
        <f t="shared" si="95"/>
        <v>-8.083444882399874E-4</v>
      </c>
      <c r="E1280">
        <f t="shared" si="96"/>
        <v>6.5342081166796718E-7</v>
      </c>
      <c r="F1280">
        <f t="shared" si="99"/>
        <v>2.6747862228848073E-5</v>
      </c>
      <c r="G1280">
        <f t="shared" si="97"/>
        <v>8.6789644888314932</v>
      </c>
      <c r="H1280">
        <f t="shared" si="98"/>
        <v>5.1718335461273376E-3</v>
      </c>
    </row>
    <row r="1281" spans="2:8" x14ac:dyDescent="0.2">
      <c r="B1281" s="38">
        <v>33996</v>
      </c>
      <c r="C1281">
        <v>8.0677700000000001E-3</v>
      </c>
      <c r="D1281">
        <f t="shared" si="95"/>
        <v>-2.0163110908243422E-3</v>
      </c>
      <c r="E1281">
        <f t="shared" si="96"/>
        <v>4.0655104149812489E-6</v>
      </c>
      <c r="F1281">
        <f t="shared" si="99"/>
        <v>2.2828792161424221E-5</v>
      </c>
      <c r="G1281">
        <f t="shared" si="97"/>
        <v>8.7605674533908537</v>
      </c>
      <c r="H1281">
        <f t="shared" si="98"/>
        <v>4.777948530637832E-3</v>
      </c>
    </row>
    <row r="1282" spans="2:8" x14ac:dyDescent="0.2">
      <c r="B1282" s="38">
        <v>33997</v>
      </c>
      <c r="C1282">
        <v>8.0580200000000008E-3</v>
      </c>
      <c r="D1282">
        <f t="shared" si="95"/>
        <v>-1.2085123894210348E-3</v>
      </c>
      <c r="E1282">
        <f t="shared" si="96"/>
        <v>1.460502195384139E-6</v>
      </c>
      <c r="F1282">
        <f t="shared" si="99"/>
        <v>2.0010773768790184E-5</v>
      </c>
      <c r="G1282">
        <f t="shared" si="97"/>
        <v>8.9448697780188713</v>
      </c>
      <c r="H1282">
        <f t="shared" si="98"/>
        <v>4.473340336794215E-3</v>
      </c>
    </row>
    <row r="1283" spans="2:8" x14ac:dyDescent="0.2">
      <c r="B1283" s="38">
        <v>33998</v>
      </c>
      <c r="C1283">
        <v>8.0083299999999993E-3</v>
      </c>
      <c r="D1283">
        <f t="shared" si="95"/>
        <v>-6.1665272610395023E-3</v>
      </c>
      <c r="E1283">
        <f t="shared" si="96"/>
        <v>3.8026058461143348E-5</v>
      </c>
      <c r="F1283">
        <f t="shared" si="99"/>
        <v>1.7224746932513287E-5</v>
      </c>
      <c r="G1283">
        <f t="shared" si="97"/>
        <v>8.0274658399781451</v>
      </c>
      <c r="H1283">
        <f t="shared" si="98"/>
        <v>4.1502707059315165E-3</v>
      </c>
    </row>
    <row r="1284" spans="2:8" x14ac:dyDescent="0.2">
      <c r="B1284" s="38">
        <v>34001</v>
      </c>
      <c r="C1284">
        <v>8.0140999999999997E-3</v>
      </c>
      <c r="D1284">
        <f t="shared" ref="D1284:D1347" si="100">(C1284-C1283)/C1283</f>
        <v>7.2049977960454031E-4</v>
      </c>
      <c r="E1284">
        <f t="shared" ref="E1284:E1347" si="101">D1284^2</f>
        <v>5.1911993241019119E-7</v>
      </c>
      <c r="F1284">
        <f t="shared" si="99"/>
        <v>2.0348852793669614E-5</v>
      </c>
      <c r="G1284">
        <f t="shared" si="97"/>
        <v>8.9518534464605519</v>
      </c>
      <c r="H1284">
        <f t="shared" si="98"/>
        <v>4.5109702718671967E-3</v>
      </c>
    </row>
    <row r="1285" spans="2:8" x14ac:dyDescent="0.2">
      <c r="B1285" s="38">
        <v>34002</v>
      </c>
      <c r="C1285">
        <v>8.0192500000000003E-3</v>
      </c>
      <c r="D1285">
        <f t="shared" si="100"/>
        <v>6.4261738685574682E-4</v>
      </c>
      <c r="E1285">
        <f t="shared" si="101"/>
        <v>4.1295710588930857E-7</v>
      </c>
      <c r="F1285">
        <f t="shared" si="99"/>
        <v>1.7370666318660137E-5</v>
      </c>
      <c r="G1285">
        <f t="shared" ref="G1285:G1348" si="102">-LN(2*PI()*F1285)-0.5*E1285/F1285</f>
        <v>9.1109639292324474</v>
      </c>
      <c r="H1285">
        <f t="shared" ref="H1285:H1348" si="103">SQRT(F1285)</f>
        <v>4.1678131338461107E-3</v>
      </c>
    </row>
    <row r="1286" spans="2:8" x14ac:dyDescent="0.2">
      <c r="B1286" s="38">
        <v>34003</v>
      </c>
      <c r="C1286">
        <v>8.0515299999999995E-3</v>
      </c>
      <c r="D1286">
        <f t="shared" si="100"/>
        <v>4.0253140879756974E-3</v>
      </c>
      <c r="E1286">
        <f t="shared" si="101"/>
        <v>1.6203153506855621E-5</v>
      </c>
      <c r="F1286">
        <f t="shared" ref="F1286:F1349" si="104">$K$1*F1285+(1-$K$1)*E1285</f>
        <v>1.4823823122235445E-5</v>
      </c>
      <c r="G1286">
        <f t="shared" si="102"/>
        <v>8.734873823499349</v>
      </c>
      <c r="H1286">
        <f t="shared" si="103"/>
        <v>3.8501718302220546E-3</v>
      </c>
    </row>
    <row r="1287" spans="2:8" x14ac:dyDescent="0.2">
      <c r="B1287" s="38">
        <v>34004</v>
      </c>
      <c r="C1287">
        <v>8.0256800000000003E-3</v>
      </c>
      <c r="D1287">
        <f t="shared" si="100"/>
        <v>-3.2105699165250754E-3</v>
      </c>
      <c r="E1287">
        <f t="shared" si="101"/>
        <v>1.0307759188895829E-5</v>
      </c>
      <c r="F1287">
        <f t="shared" si="104"/>
        <v>1.5030981893600986E-5</v>
      </c>
      <c r="G1287">
        <f t="shared" si="102"/>
        <v>8.9246362005906423</v>
      </c>
      <c r="H1287">
        <f t="shared" si="103"/>
        <v>3.8769810282745757E-3</v>
      </c>
    </row>
    <row r="1288" spans="2:8" x14ac:dyDescent="0.2">
      <c r="B1288" s="38">
        <v>34005</v>
      </c>
      <c r="C1288">
        <v>8.0450499999999998E-3</v>
      </c>
      <c r="D1288">
        <f t="shared" si="100"/>
        <v>2.413502656472655E-3</v>
      </c>
      <c r="E1288">
        <f t="shared" si="101"/>
        <v>5.8249950728005622E-6</v>
      </c>
      <c r="F1288">
        <f t="shared" si="104"/>
        <v>1.4321610865961375E-5</v>
      </c>
      <c r="G1288">
        <f t="shared" si="102"/>
        <v>9.11250002276652</v>
      </c>
      <c r="H1288">
        <f t="shared" si="103"/>
        <v>3.7843904219783367E-3</v>
      </c>
    </row>
    <row r="1289" spans="2:8" x14ac:dyDescent="0.2">
      <c r="B1289" s="38">
        <v>34008</v>
      </c>
      <c r="C1289">
        <v>8.0645200000000004E-3</v>
      </c>
      <c r="D1289">
        <f t="shared" si="100"/>
        <v>2.4201216897347558E-3</v>
      </c>
      <c r="E1289">
        <f t="shared" si="101"/>
        <v>5.8569889931246098E-6</v>
      </c>
      <c r="F1289">
        <f t="shared" si="104"/>
        <v>1.3045521751922936E-5</v>
      </c>
      <c r="G1289">
        <f t="shared" si="102"/>
        <v>9.1847058352315472</v>
      </c>
      <c r="H1289">
        <f t="shared" si="103"/>
        <v>3.6118584900190838E-3</v>
      </c>
    </row>
    <row r="1290" spans="2:8" x14ac:dyDescent="0.2">
      <c r="B1290" s="38">
        <v>34009</v>
      </c>
      <c r="C1290">
        <v>8.2440199999999995E-3</v>
      </c>
      <c r="D1290">
        <f t="shared" si="100"/>
        <v>2.2257989316165017E-2</v>
      </c>
      <c r="E1290">
        <f t="shared" si="101"/>
        <v>4.9541808839851601E-4</v>
      </c>
      <c r="F1290">
        <f t="shared" si="104"/>
        <v>1.1965890917397613E-5</v>
      </c>
      <c r="G1290">
        <f t="shared" si="102"/>
        <v>-11.205688792189571</v>
      </c>
      <c r="H1290">
        <f t="shared" si="103"/>
        <v>3.459174889680719E-3</v>
      </c>
    </row>
    <row r="1291" spans="2:8" x14ac:dyDescent="0.2">
      <c r="B1291" s="38">
        <v>34010</v>
      </c>
      <c r="C1291">
        <v>8.2781499999999997E-3</v>
      </c>
      <c r="D1291">
        <f t="shared" si="100"/>
        <v>4.1399705483490179E-3</v>
      </c>
      <c r="E1291">
        <f t="shared" si="101"/>
        <v>1.7139356141197269E-5</v>
      </c>
      <c r="F1291">
        <f t="shared" si="104"/>
        <v>8.4574574348770509E-5</v>
      </c>
      <c r="G1291">
        <f t="shared" si="102"/>
        <v>7.4386729258895077</v>
      </c>
      <c r="H1291">
        <f t="shared" si="103"/>
        <v>9.1964435706837523E-3</v>
      </c>
    </row>
    <row r="1292" spans="2:8" x14ac:dyDescent="0.2">
      <c r="B1292" s="38">
        <v>34011</v>
      </c>
      <c r="C1292">
        <v>8.3416800000000006E-3</v>
      </c>
      <c r="D1292">
        <f t="shared" si="100"/>
        <v>7.6744200093017013E-3</v>
      </c>
      <c r="E1292">
        <f t="shared" si="101"/>
        <v>5.8896722479170328E-5</v>
      </c>
      <c r="F1292">
        <f t="shared" si="104"/>
        <v>7.4446618707095158E-5</v>
      </c>
      <c r="G1292">
        <f t="shared" si="102"/>
        <v>7.2719877017227414</v>
      </c>
      <c r="H1292">
        <f t="shared" si="103"/>
        <v>8.628245401418249E-3</v>
      </c>
    </row>
    <row r="1293" spans="2:8" x14ac:dyDescent="0.2">
      <c r="B1293" s="38">
        <v>34012</v>
      </c>
      <c r="C1293">
        <v>8.2726699999999993E-3</v>
      </c>
      <c r="D1293">
        <f t="shared" si="100"/>
        <v>-8.2729138494885071E-3</v>
      </c>
      <c r="E1293">
        <f t="shared" si="101"/>
        <v>6.8441103561058753E-5</v>
      </c>
      <c r="F1293">
        <f t="shared" si="104"/>
        <v>7.2111212024724683E-5</v>
      </c>
      <c r="G1293">
        <f t="shared" si="102"/>
        <v>7.2248715105115036</v>
      </c>
      <c r="H1293">
        <f t="shared" si="103"/>
        <v>8.4918320770446636E-3</v>
      </c>
    </row>
    <row r="1294" spans="2:8" x14ac:dyDescent="0.2">
      <c r="B1294" s="38">
        <v>34015</v>
      </c>
      <c r="C1294">
        <v>8.2713000000000005E-3</v>
      </c>
      <c r="D1294">
        <f t="shared" si="100"/>
        <v>-1.6560554210415777E-4</v>
      </c>
      <c r="E1294">
        <f t="shared" si="101"/>
        <v>2.7425195575611971E-8</v>
      </c>
      <c r="F1294">
        <f t="shared" si="104"/>
        <v>7.1560006042032813E-5</v>
      </c>
      <c r="G1294">
        <f t="shared" si="102"/>
        <v>7.7069055247162197</v>
      </c>
      <c r="H1294">
        <f t="shared" si="103"/>
        <v>8.4593147501457119E-3</v>
      </c>
    </row>
    <row r="1295" spans="2:8" x14ac:dyDescent="0.2">
      <c r="B1295" s="38">
        <v>34016</v>
      </c>
      <c r="C1295">
        <v>8.3542200000000007E-3</v>
      </c>
      <c r="D1295">
        <f t="shared" si="100"/>
        <v>1.0025026295745556E-2</v>
      </c>
      <c r="E1295">
        <f t="shared" si="101"/>
        <v>1.0050115223038987E-4</v>
      </c>
      <c r="F1295">
        <f t="shared" si="104"/>
        <v>6.0816675998709655E-5</v>
      </c>
      <c r="G1295">
        <f t="shared" si="102"/>
        <v>7.0435063495436898</v>
      </c>
      <c r="H1295">
        <f t="shared" si="103"/>
        <v>7.7985047283892607E-3</v>
      </c>
    </row>
    <row r="1296" spans="2:8" x14ac:dyDescent="0.2">
      <c r="B1296" s="38">
        <v>34017</v>
      </c>
      <c r="C1296">
        <v>8.3577100000000008E-3</v>
      </c>
      <c r="D1296">
        <f t="shared" si="100"/>
        <v>4.1775294402111629E-4</v>
      </c>
      <c r="E1296">
        <f t="shared" si="101"/>
        <v>1.7451752223830993E-7</v>
      </c>
      <c r="F1296">
        <f t="shared" si="104"/>
        <v>6.6776805225257334E-5</v>
      </c>
      <c r="G1296">
        <f t="shared" si="102"/>
        <v>7.7749709758678271</v>
      </c>
      <c r="H1296">
        <f t="shared" si="103"/>
        <v>8.1717076076703414E-3</v>
      </c>
    </row>
    <row r="1297" spans="2:8" x14ac:dyDescent="0.2">
      <c r="B1297" s="38">
        <v>34018</v>
      </c>
      <c r="C1297">
        <v>8.3857399999999992E-3</v>
      </c>
      <c r="D1297">
        <f t="shared" si="100"/>
        <v>3.3537894949691163E-3</v>
      </c>
      <c r="E1297">
        <f t="shared" si="101"/>
        <v>1.1247903976565201E-5</v>
      </c>
      <c r="F1297">
        <f t="shared" si="104"/>
        <v>5.6773945689547816E-5</v>
      </c>
      <c r="G1297">
        <f t="shared" si="102"/>
        <v>7.8394972960046916</v>
      </c>
      <c r="H1297">
        <f t="shared" si="103"/>
        <v>7.5348487502767975E-3</v>
      </c>
    </row>
    <row r="1298" spans="2:8" x14ac:dyDescent="0.2">
      <c r="B1298" s="38">
        <v>34019</v>
      </c>
      <c r="C1298">
        <v>8.3857399999999992E-3</v>
      </c>
      <c r="D1298">
        <f t="shared" si="100"/>
        <v>0</v>
      </c>
      <c r="E1298">
        <f t="shared" si="101"/>
        <v>0</v>
      </c>
      <c r="F1298">
        <f t="shared" si="104"/>
        <v>4.9936483851864192E-5</v>
      </c>
      <c r="G1298">
        <f t="shared" si="102"/>
        <v>8.0668816166336814</v>
      </c>
      <c r="H1298">
        <f t="shared" si="103"/>
        <v>7.0665751147118072E-3</v>
      </c>
    </row>
    <row r="1299" spans="2:8" x14ac:dyDescent="0.2">
      <c r="B1299" s="38">
        <v>34022</v>
      </c>
      <c r="C1299">
        <v>8.6095600000000005E-3</v>
      </c>
      <c r="D1299">
        <f t="shared" si="100"/>
        <v>2.6690548478727139E-2</v>
      </c>
      <c r="E1299">
        <f t="shared" si="101"/>
        <v>7.1238537809528366E-4</v>
      </c>
      <c r="F1299">
        <f t="shared" si="104"/>
        <v>4.2436626851384878E-5</v>
      </c>
      <c r="G1299">
        <f t="shared" si="102"/>
        <v>-0.16389864114359654</v>
      </c>
      <c r="H1299">
        <f t="shared" si="103"/>
        <v>6.5143400933160437E-3</v>
      </c>
    </row>
    <row r="1300" spans="2:8" x14ac:dyDescent="0.2">
      <c r="B1300" s="38">
        <v>34023</v>
      </c>
      <c r="C1300">
        <v>8.5689800000000003E-3</v>
      </c>
      <c r="D1300">
        <f t="shared" si="100"/>
        <v>-4.7133651429341486E-3</v>
      </c>
      <c r="E1300">
        <f t="shared" si="101"/>
        <v>2.2215810970626647E-5</v>
      </c>
      <c r="F1300">
        <f t="shared" si="104"/>
        <v>1.4305484111901508E-4</v>
      </c>
      <c r="G1300">
        <f t="shared" si="102"/>
        <v>6.9367575480478125</v>
      </c>
      <c r="H1300">
        <f t="shared" si="103"/>
        <v>1.1960553545677353E-2</v>
      </c>
    </row>
    <row r="1301" spans="2:8" x14ac:dyDescent="0.2">
      <c r="B1301" s="38">
        <v>34024</v>
      </c>
      <c r="C1301">
        <v>8.5616400000000006E-3</v>
      </c>
      <c r="D1301">
        <f t="shared" si="100"/>
        <v>-8.56578029123627E-4</v>
      </c>
      <c r="E1301">
        <f t="shared" si="101"/>
        <v>7.3372591997731716E-7</v>
      </c>
      <c r="F1301">
        <f t="shared" si="104"/>
        <v>1.2490627765832023E-4</v>
      </c>
      <c r="G1301">
        <f t="shared" si="102"/>
        <v>7.1471327083512994</v>
      </c>
      <c r="H1301">
        <f t="shared" si="103"/>
        <v>1.1176147711010276E-2</v>
      </c>
    </row>
    <row r="1302" spans="2:8" x14ac:dyDescent="0.2">
      <c r="B1302" s="38">
        <v>34025</v>
      </c>
      <c r="C1302">
        <v>8.5070200000000006E-3</v>
      </c>
      <c r="D1302">
        <f t="shared" si="100"/>
        <v>-6.3796188580692494E-3</v>
      </c>
      <c r="E1302">
        <f t="shared" si="101"/>
        <v>4.0699536774232794E-5</v>
      </c>
      <c r="F1302">
        <f t="shared" si="104"/>
        <v>1.0625705949981296E-4</v>
      </c>
      <c r="G1302">
        <f t="shared" si="102"/>
        <v>7.1202577364018182</v>
      </c>
      <c r="H1302">
        <f t="shared" si="103"/>
        <v>1.0308106494396193E-2</v>
      </c>
    </row>
    <row r="1303" spans="2:8" x14ac:dyDescent="0.2">
      <c r="B1303" s="38">
        <v>34026</v>
      </c>
      <c r="C1303">
        <v>8.4781700000000002E-3</v>
      </c>
      <c r="D1303">
        <f t="shared" si="100"/>
        <v>-3.3913168183453669E-3</v>
      </c>
      <c r="E1303">
        <f t="shared" si="101"/>
        <v>1.1501029762392141E-5</v>
      </c>
      <c r="F1303">
        <f t="shared" si="104"/>
        <v>9.6411111050457549E-5</v>
      </c>
      <c r="G1303">
        <f t="shared" si="102"/>
        <v>7.3493662674879907</v>
      </c>
      <c r="H1303">
        <f t="shared" si="103"/>
        <v>9.8189159814338744E-3</v>
      </c>
    </row>
    <row r="1304" spans="2:8" x14ac:dyDescent="0.2">
      <c r="B1304" s="38">
        <v>34029</v>
      </c>
      <c r="C1304">
        <v>8.4388199999999997E-3</v>
      </c>
      <c r="D1304">
        <f t="shared" si="100"/>
        <v>-4.6413317968382909E-3</v>
      </c>
      <c r="E1304">
        <f t="shared" si="101"/>
        <v>2.1541960848342157E-5</v>
      </c>
      <c r="F1304">
        <f t="shared" si="104"/>
        <v>8.3658641944930174E-5</v>
      </c>
      <c r="G1304">
        <f t="shared" si="102"/>
        <v>7.4221395921612823</v>
      </c>
      <c r="H1304">
        <f t="shared" si="103"/>
        <v>9.1465098231473061E-3</v>
      </c>
    </row>
    <row r="1305" spans="2:8" x14ac:dyDescent="0.2">
      <c r="B1305" s="38">
        <v>34030</v>
      </c>
      <c r="C1305">
        <v>8.5033999999999995E-3</v>
      </c>
      <c r="D1305">
        <f t="shared" si="100"/>
        <v>7.6527286990361034E-3</v>
      </c>
      <c r="E1305">
        <f t="shared" si="101"/>
        <v>5.856425654105081E-5</v>
      </c>
      <c r="F1305">
        <f t="shared" si="104"/>
        <v>7.4329466367595339E-5</v>
      </c>
      <c r="G1305">
        <f t="shared" si="102"/>
        <v>7.2751755612673126</v>
      </c>
      <c r="H1305">
        <f t="shared" si="103"/>
        <v>8.621453843035717E-3</v>
      </c>
    </row>
    <row r="1306" spans="2:8" x14ac:dyDescent="0.2">
      <c r="B1306" s="38">
        <v>34031</v>
      </c>
      <c r="C1306">
        <v>8.5433599999999998E-3</v>
      </c>
      <c r="D1306">
        <f t="shared" si="100"/>
        <v>4.6992967518875205E-3</v>
      </c>
      <c r="E1306">
        <f t="shared" si="101"/>
        <v>2.2083389962300602E-5</v>
      </c>
      <c r="F1306">
        <f t="shared" si="104"/>
        <v>7.1961722182154028E-5</v>
      </c>
      <c r="G1306">
        <f t="shared" si="102"/>
        <v>7.5480607020704369</v>
      </c>
      <c r="H1306">
        <f t="shared" si="103"/>
        <v>8.4830255323294895E-3</v>
      </c>
    </row>
    <row r="1307" spans="2:8" x14ac:dyDescent="0.2">
      <c r="B1307" s="38">
        <v>34032</v>
      </c>
      <c r="C1307">
        <v>8.5726499999999994E-3</v>
      </c>
      <c r="D1307">
        <f t="shared" si="100"/>
        <v>3.4283935126226128E-3</v>
      </c>
      <c r="E1307">
        <f t="shared" si="101"/>
        <v>1.1753882077392818E-5</v>
      </c>
      <c r="F1307">
        <f t="shared" si="104"/>
        <v>6.4470598854748679E-5</v>
      </c>
      <c r="G1307">
        <f t="shared" si="102"/>
        <v>7.7202672862309871</v>
      </c>
      <c r="H1307">
        <f t="shared" si="103"/>
        <v>8.0293585581133857E-3</v>
      </c>
    </row>
    <row r="1308" spans="2:8" x14ac:dyDescent="0.2">
      <c r="B1308" s="38">
        <v>34033</v>
      </c>
      <c r="C1308">
        <v>8.5726499999999994E-3</v>
      </c>
      <c r="D1308">
        <f t="shared" si="100"/>
        <v>0</v>
      </c>
      <c r="E1308">
        <f t="shared" si="101"/>
        <v>0</v>
      </c>
      <c r="F1308">
        <f t="shared" si="104"/>
        <v>5.6553184434106048E-5</v>
      </c>
      <c r="G1308">
        <f t="shared" si="102"/>
        <v>7.9424519787461367</v>
      </c>
      <c r="H1308">
        <f t="shared" si="103"/>
        <v>7.5201851329675419E-3</v>
      </c>
    </row>
    <row r="1309" spans="2:8" x14ac:dyDescent="0.2">
      <c r="B1309" s="38">
        <v>34036</v>
      </c>
      <c r="C1309">
        <v>8.4947300000000007E-3</v>
      </c>
      <c r="D1309">
        <f t="shared" si="100"/>
        <v>-9.0893714312375619E-3</v>
      </c>
      <c r="E1309">
        <f t="shared" si="101"/>
        <v>8.261667301499757E-5</v>
      </c>
      <c r="F1309">
        <f t="shared" si="104"/>
        <v>4.8059578888394518E-5</v>
      </c>
      <c r="G1309">
        <f t="shared" si="102"/>
        <v>7.2456685431991419</v>
      </c>
      <c r="H1309">
        <f t="shared" si="103"/>
        <v>6.9325016327725824E-3</v>
      </c>
    </row>
    <row r="1310" spans="2:8" x14ac:dyDescent="0.2">
      <c r="B1310" s="38">
        <v>34037</v>
      </c>
      <c r="C1310">
        <v>8.5748600000000001E-3</v>
      </c>
      <c r="D1310">
        <f t="shared" si="100"/>
        <v>9.4329072260094706E-3</v>
      </c>
      <c r="E1310">
        <f t="shared" si="101"/>
        <v>8.8979738734501688E-5</v>
      </c>
      <c r="F1310">
        <f t="shared" si="104"/>
        <v>5.32496372247095E-5</v>
      </c>
      <c r="G1310">
        <f t="shared" si="102"/>
        <v>7.1671463031513101</v>
      </c>
      <c r="H1310">
        <f t="shared" si="103"/>
        <v>7.2972349026675506E-3</v>
      </c>
    </row>
    <row r="1311" spans="2:8" x14ac:dyDescent="0.2">
      <c r="B1311" s="38">
        <v>34038</v>
      </c>
      <c r="C1311">
        <v>8.5178900000000002E-3</v>
      </c>
      <c r="D1311">
        <f t="shared" si="100"/>
        <v>-6.6438402492868618E-3</v>
      </c>
      <c r="E1311">
        <f t="shared" si="101"/>
        <v>4.4140613258044113E-5</v>
      </c>
      <c r="F1311">
        <f t="shared" si="104"/>
        <v>5.861586710847509E-5</v>
      </c>
      <c r="G1311">
        <f t="shared" si="102"/>
        <v>7.5301036203036924</v>
      </c>
      <c r="H1311">
        <f t="shared" si="103"/>
        <v>7.6560999933696717E-3</v>
      </c>
    </row>
    <row r="1312" spans="2:8" x14ac:dyDescent="0.2">
      <c r="B1312" s="38">
        <v>34039</v>
      </c>
      <c r="C1312">
        <v>8.5059999999999997E-3</v>
      </c>
      <c r="D1312">
        <f t="shared" si="100"/>
        <v>-1.3958856007767781E-3</v>
      </c>
      <c r="E1312">
        <f t="shared" si="101"/>
        <v>1.9484966104559467E-6</v>
      </c>
      <c r="F1312">
        <f t="shared" si="104"/>
        <v>5.6441858737242574E-5</v>
      </c>
      <c r="G1312">
        <f t="shared" si="102"/>
        <v>7.927161336788183</v>
      </c>
      <c r="H1312">
        <f t="shared" si="103"/>
        <v>7.5127796944434999E-3</v>
      </c>
    </row>
    <row r="1313" spans="2:8" x14ac:dyDescent="0.2">
      <c r="B1313" s="38">
        <v>34040</v>
      </c>
      <c r="C1313">
        <v>8.4997900000000001E-3</v>
      </c>
      <c r="D1313">
        <f t="shared" si="100"/>
        <v>-7.3007288972484709E-4</v>
      </c>
      <c r="E1313">
        <f t="shared" si="101"/>
        <v>5.3300642431118871E-7</v>
      </c>
      <c r="F1313">
        <f t="shared" si="104"/>
        <v>4.8257613634231029E-5</v>
      </c>
      <c r="G1313">
        <f t="shared" si="102"/>
        <v>8.0955573694824565</v>
      </c>
      <c r="H1313">
        <f t="shared" si="103"/>
        <v>6.946770014490981E-3</v>
      </c>
    </row>
    <row r="1314" spans="2:8" x14ac:dyDescent="0.2">
      <c r="B1314" s="38">
        <v>34043</v>
      </c>
      <c r="C1314">
        <v>8.4473699999999992E-3</v>
      </c>
      <c r="D1314">
        <f t="shared" si="100"/>
        <v>-6.167211189923626E-3</v>
      </c>
      <c r="E1314">
        <f t="shared" si="101"/>
        <v>3.8034493861119184E-5</v>
      </c>
      <c r="F1314">
        <f t="shared" si="104"/>
        <v>4.1089953801788085E-5</v>
      </c>
      <c r="G1314">
        <f t="shared" si="102"/>
        <v>7.7990499665381217</v>
      </c>
      <c r="H1314">
        <f t="shared" si="103"/>
        <v>6.4101446006925682E-3</v>
      </c>
    </row>
    <row r="1315" spans="2:8" x14ac:dyDescent="0.2">
      <c r="B1315" s="38">
        <v>34044</v>
      </c>
      <c r="C1315">
        <v>8.5653099999999996E-3</v>
      </c>
      <c r="D1315">
        <f t="shared" si="100"/>
        <v>1.3961741938615263E-2</v>
      </c>
      <c r="E1315">
        <f t="shared" si="101"/>
        <v>1.9493023796048829E-4</v>
      </c>
      <c r="F1315">
        <f t="shared" si="104"/>
        <v>4.0631060606710749E-5</v>
      </c>
      <c r="G1315">
        <f t="shared" si="102"/>
        <v>5.8743171481021115</v>
      </c>
      <c r="H1315">
        <f t="shared" si="103"/>
        <v>6.3742498073664127E-3</v>
      </c>
    </row>
    <row r="1316" spans="2:8" x14ac:dyDescent="0.2">
      <c r="B1316" s="38">
        <v>34045</v>
      </c>
      <c r="C1316">
        <v>8.5397100000000007E-3</v>
      </c>
      <c r="D1316">
        <f t="shared" si="100"/>
        <v>-2.98880017185588E-3</v>
      </c>
      <c r="E1316">
        <f t="shared" si="101"/>
        <v>8.9329264672857373E-6</v>
      </c>
      <c r="F1316">
        <f t="shared" si="104"/>
        <v>6.3804934219394567E-5</v>
      </c>
      <c r="G1316">
        <f t="shared" si="102"/>
        <v>7.7518011184804632</v>
      </c>
      <c r="H1316">
        <f t="shared" si="103"/>
        <v>7.9877990848164528E-3</v>
      </c>
    </row>
    <row r="1317" spans="2:8" x14ac:dyDescent="0.2">
      <c r="B1317" s="38">
        <v>34046</v>
      </c>
      <c r="C1317">
        <v>8.5579799999999998E-3</v>
      </c>
      <c r="D1317">
        <f t="shared" si="100"/>
        <v>2.1394169122837953E-3</v>
      </c>
      <c r="E1317">
        <f t="shared" si="101"/>
        <v>4.5771047245659285E-6</v>
      </c>
      <c r="F1317">
        <f t="shared" si="104"/>
        <v>5.5563821114779262E-5</v>
      </c>
      <c r="G1317">
        <f t="shared" si="102"/>
        <v>7.9189133868742676</v>
      </c>
      <c r="H1317">
        <f t="shared" si="103"/>
        <v>7.4541143749461787E-3</v>
      </c>
    </row>
    <row r="1318" spans="2:8" x14ac:dyDescent="0.2">
      <c r="B1318" s="38">
        <v>34047</v>
      </c>
      <c r="C1318">
        <v>8.6333399999999998E-3</v>
      </c>
      <c r="D1318">
        <f t="shared" si="100"/>
        <v>8.8058163258152057E-3</v>
      </c>
      <c r="E1318">
        <f t="shared" si="101"/>
        <v>7.7542401163993609E-5</v>
      </c>
      <c r="F1318">
        <f t="shared" si="104"/>
        <v>4.790623186630598E-5</v>
      </c>
      <c r="G1318">
        <f t="shared" si="102"/>
        <v>7.2990735507254652</v>
      </c>
      <c r="H1318">
        <f t="shared" si="103"/>
        <v>6.92143278998691E-3</v>
      </c>
    </row>
    <row r="1319" spans="2:8" x14ac:dyDescent="0.2">
      <c r="B1319" s="38">
        <v>34050</v>
      </c>
      <c r="C1319">
        <v>8.6670099999999993E-3</v>
      </c>
      <c r="D1319">
        <f t="shared" si="100"/>
        <v>3.8999969884192603E-3</v>
      </c>
      <c r="E1319">
        <f t="shared" si="101"/>
        <v>1.52099765096793E-5</v>
      </c>
      <c r="F1319">
        <f t="shared" si="104"/>
        <v>5.235722670274669E-5</v>
      </c>
      <c r="G1319">
        <f t="shared" si="102"/>
        <v>7.8742915873558861</v>
      </c>
      <c r="H1319">
        <f t="shared" si="103"/>
        <v>7.2358293721415719E-3</v>
      </c>
    </row>
    <row r="1320" spans="2:8" x14ac:dyDescent="0.2">
      <c r="B1320" s="38">
        <v>34051</v>
      </c>
      <c r="C1320">
        <v>8.6445399999999992E-3</v>
      </c>
      <c r="D1320">
        <f t="shared" si="100"/>
        <v>-2.592589601258119E-3</v>
      </c>
      <c r="E1320">
        <f t="shared" si="101"/>
        <v>6.7215208405517328E-6</v>
      </c>
      <c r="F1320">
        <f t="shared" si="104"/>
        <v>4.6778158195731009E-5</v>
      </c>
      <c r="G1320">
        <f t="shared" si="102"/>
        <v>8.0603724524268507</v>
      </c>
      <c r="H1320">
        <f t="shared" si="103"/>
        <v>6.8394559868260726E-3</v>
      </c>
    </row>
    <row r="1321" spans="2:8" x14ac:dyDescent="0.2">
      <c r="B1321" s="38">
        <v>34052</v>
      </c>
      <c r="C1321">
        <v>8.5594499999999997E-3</v>
      </c>
      <c r="D1321">
        <f t="shared" si="100"/>
        <v>-9.8432073887100395E-3</v>
      </c>
      <c r="E1321">
        <f t="shared" si="101"/>
        <v>9.688873169715592E-5</v>
      </c>
      <c r="F1321">
        <f t="shared" si="104"/>
        <v>4.0762134861467216E-5</v>
      </c>
      <c r="G1321">
        <f t="shared" si="102"/>
        <v>7.0814150249507835</v>
      </c>
      <c r="H1321">
        <f t="shared" si="103"/>
        <v>6.3845230723576542E-3</v>
      </c>
    </row>
    <row r="1322" spans="2:8" x14ac:dyDescent="0.2">
      <c r="B1322" s="38">
        <v>34053</v>
      </c>
      <c r="C1322">
        <v>8.5287799999999997E-3</v>
      </c>
      <c r="D1322">
        <f t="shared" si="100"/>
        <v>-3.5831741525448484E-3</v>
      </c>
      <c r="E1322">
        <f t="shared" si="101"/>
        <v>1.2839137007465493E-5</v>
      </c>
      <c r="F1322">
        <f t="shared" si="104"/>
        <v>4.9191672100010808E-5</v>
      </c>
      <c r="G1322">
        <f t="shared" si="102"/>
        <v>7.9514080245778569</v>
      </c>
      <c r="H1322">
        <f t="shared" si="103"/>
        <v>7.0136775018538461E-3</v>
      </c>
    </row>
    <row r="1323" spans="2:8" x14ac:dyDescent="0.2">
      <c r="B1323" s="38">
        <v>34054</v>
      </c>
      <c r="C1323">
        <v>8.5984500000000005E-3</v>
      </c>
      <c r="D1323">
        <f t="shared" si="100"/>
        <v>8.1688119520026137E-3</v>
      </c>
      <c r="E1323">
        <f t="shared" si="101"/>
        <v>6.6729488707180753E-5</v>
      </c>
      <c r="F1323">
        <f t="shared" si="104"/>
        <v>4.3731960206642935E-5</v>
      </c>
      <c r="G1323">
        <f t="shared" si="102"/>
        <v>7.4366169856886213</v>
      </c>
      <c r="H1323">
        <f t="shared" si="103"/>
        <v>6.6130144568602705E-3</v>
      </c>
    </row>
    <row r="1324" spans="2:8" x14ac:dyDescent="0.2">
      <c r="B1324" s="38">
        <v>34057</v>
      </c>
      <c r="C1324">
        <v>8.5789999999999998E-3</v>
      </c>
      <c r="D1324">
        <f t="shared" si="100"/>
        <v>-2.262035599439517E-3</v>
      </c>
      <c r="E1324">
        <f t="shared" si="101"/>
        <v>5.1168050531316953E-6</v>
      </c>
      <c r="F1324">
        <f t="shared" si="104"/>
        <v>4.7185911342452475E-5</v>
      </c>
      <c r="G1324">
        <f t="shared" si="102"/>
        <v>8.0693185047322764</v>
      </c>
      <c r="H1324">
        <f t="shared" si="103"/>
        <v>6.8692001967079457E-3</v>
      </c>
    </row>
    <row r="1325" spans="2:8" x14ac:dyDescent="0.2">
      <c r="B1325" s="38">
        <v>34058</v>
      </c>
      <c r="C1325">
        <v>8.5763300000000001E-3</v>
      </c>
      <c r="D1325">
        <f t="shared" si="100"/>
        <v>-3.1122508450865554E-4</v>
      </c>
      <c r="E1325">
        <f t="shared" si="101"/>
        <v>9.6861053227419787E-8</v>
      </c>
      <c r="F1325">
        <f t="shared" si="104"/>
        <v>4.0867639470451377E-5</v>
      </c>
      <c r="G1325">
        <f t="shared" si="102"/>
        <v>8.2661098945841118</v>
      </c>
      <c r="H1325">
        <f t="shared" si="103"/>
        <v>6.3927802613926417E-3</v>
      </c>
    </row>
    <row r="1326" spans="2:8" x14ac:dyDescent="0.2">
      <c r="B1326" s="38">
        <v>34059</v>
      </c>
      <c r="C1326">
        <v>8.6933800000000006E-3</v>
      </c>
      <c r="D1326">
        <f t="shared" si="100"/>
        <v>1.3648028935453799E-2</v>
      </c>
      <c r="E1326">
        <f t="shared" si="101"/>
        <v>1.8626869382298416E-4</v>
      </c>
      <c r="F1326">
        <f t="shared" si="104"/>
        <v>3.4744360770363383E-5</v>
      </c>
      <c r="G1326">
        <f t="shared" si="102"/>
        <v>5.7490561204605655</v>
      </c>
      <c r="H1326">
        <f t="shared" si="103"/>
        <v>5.8944347286540872E-3</v>
      </c>
    </row>
    <row r="1327" spans="2:8" x14ac:dyDescent="0.2">
      <c r="B1327" s="38">
        <v>34060</v>
      </c>
      <c r="C1327">
        <v>8.7719300000000007E-3</v>
      </c>
      <c r="D1327">
        <f t="shared" si="100"/>
        <v>9.035611005155663E-3</v>
      </c>
      <c r="E1327">
        <f t="shared" si="101"/>
        <v>8.1642266236490131E-5</v>
      </c>
      <c r="F1327">
        <f t="shared" si="104"/>
        <v>5.7501486269203103E-5</v>
      </c>
      <c r="G1327">
        <f t="shared" si="102"/>
        <v>7.2159082960241374</v>
      </c>
      <c r="H1327">
        <f t="shared" si="103"/>
        <v>7.5829734451073414E-3</v>
      </c>
    </row>
    <row r="1328" spans="2:8" x14ac:dyDescent="0.2">
      <c r="B1328" s="38">
        <v>34061</v>
      </c>
      <c r="C1328">
        <v>8.7527400000000002E-3</v>
      </c>
      <c r="D1328">
        <f t="shared" si="100"/>
        <v>-2.1876599562468606E-3</v>
      </c>
      <c r="E1328">
        <f t="shared" si="101"/>
        <v>4.7858560841660156E-6</v>
      </c>
      <c r="F1328">
        <f t="shared" si="104"/>
        <v>6.1127139973051717E-5</v>
      </c>
      <c r="G1328">
        <f t="shared" si="102"/>
        <v>7.8255307980794937</v>
      </c>
      <c r="H1328">
        <f t="shared" si="103"/>
        <v>7.8183847419432944E-3</v>
      </c>
    </row>
    <row r="1329" spans="2:8" x14ac:dyDescent="0.2">
      <c r="B1329" s="38">
        <v>34064</v>
      </c>
      <c r="C1329">
        <v>8.8066900000000007E-3</v>
      </c>
      <c r="D1329">
        <f t="shared" si="100"/>
        <v>6.163784140737703E-3</v>
      </c>
      <c r="E1329">
        <f t="shared" si="101"/>
        <v>3.7992234933609626E-5</v>
      </c>
      <c r="F1329">
        <f t="shared" si="104"/>
        <v>5.2665359330995614E-5</v>
      </c>
      <c r="G1329">
        <f t="shared" si="102"/>
        <v>7.6529808421835632</v>
      </c>
      <c r="H1329">
        <f t="shared" si="103"/>
        <v>7.2570902799259434E-3</v>
      </c>
    </row>
    <row r="1330" spans="2:8" x14ac:dyDescent="0.2">
      <c r="B1330" s="38">
        <v>34065</v>
      </c>
      <c r="C1330">
        <v>8.7603999999999998E-3</v>
      </c>
      <c r="D1330">
        <f t="shared" si="100"/>
        <v>-5.2562313423091889E-3</v>
      </c>
      <c r="E1330">
        <f t="shared" si="101"/>
        <v>2.7627967923873459E-5</v>
      </c>
      <c r="F1330">
        <f t="shared" si="104"/>
        <v>5.0461633192465518E-5</v>
      </c>
      <c r="G1330">
        <f t="shared" si="102"/>
        <v>7.7826679657436317</v>
      </c>
      <c r="H1330">
        <f t="shared" si="103"/>
        <v>7.1036352096983078E-3</v>
      </c>
    </row>
    <row r="1331" spans="2:8" x14ac:dyDescent="0.2">
      <c r="B1331" s="38">
        <v>34066</v>
      </c>
      <c r="C1331">
        <v>8.7912100000000007E-3</v>
      </c>
      <c r="D1331">
        <f t="shared" si="100"/>
        <v>3.51696269576742E-3</v>
      </c>
      <c r="E1331">
        <f t="shared" si="101"/>
        <v>1.2369026603419638E-5</v>
      </c>
      <c r="F1331">
        <f t="shared" si="104"/>
        <v>4.703229233580329E-5</v>
      </c>
      <c r="G1331">
        <f t="shared" si="102"/>
        <v>7.9953040118247749</v>
      </c>
      <c r="H1331">
        <f t="shared" si="103"/>
        <v>6.8580093566430259E-3</v>
      </c>
    </row>
    <row r="1332" spans="2:8" x14ac:dyDescent="0.2">
      <c r="B1332" s="38">
        <v>34067</v>
      </c>
      <c r="C1332">
        <v>8.8183399999999992E-3</v>
      </c>
      <c r="D1332">
        <f t="shared" si="100"/>
        <v>3.0860370756697285E-3</v>
      </c>
      <c r="E1332">
        <f t="shared" si="101"/>
        <v>9.52362483240817E-6</v>
      </c>
      <c r="F1332">
        <f t="shared" si="104"/>
        <v>4.1826288306090504E-5</v>
      </c>
      <c r="G1332">
        <f t="shared" si="102"/>
        <v>8.1302610849161354</v>
      </c>
      <c r="H1332">
        <f t="shared" si="103"/>
        <v>6.467324663730011E-3</v>
      </c>
    </row>
    <row r="1333" spans="2:8" x14ac:dyDescent="0.2">
      <c r="B1333" s="38">
        <v>34072</v>
      </c>
      <c r="C1333">
        <v>8.8237899999999998E-3</v>
      </c>
      <c r="D1333">
        <f t="shared" si="100"/>
        <v>6.1803015079942415E-4</v>
      </c>
      <c r="E1333">
        <f t="shared" si="101"/>
        <v>3.8196126729715896E-7</v>
      </c>
      <c r="F1333">
        <f t="shared" si="104"/>
        <v>3.6974818236513716E-5</v>
      </c>
      <c r="G1333">
        <f t="shared" si="102"/>
        <v>8.3622312447281271</v>
      </c>
      <c r="H1333">
        <f t="shared" si="103"/>
        <v>6.0806922497782861E-3</v>
      </c>
    </row>
    <row r="1334" spans="2:8" x14ac:dyDescent="0.2">
      <c r="B1334" s="38">
        <v>34073</v>
      </c>
      <c r="C1334">
        <v>8.7819400000000002E-3</v>
      </c>
      <c r="D1334">
        <f t="shared" si="100"/>
        <v>-4.7428599275367534E-3</v>
      </c>
      <c r="E1334">
        <f t="shared" si="101"/>
        <v>2.2494720292233937E-5</v>
      </c>
      <c r="F1334">
        <f t="shared" si="104"/>
        <v>3.1479012898632047E-5</v>
      </c>
      <c r="G1334">
        <f t="shared" si="102"/>
        <v>8.1710153209367036</v>
      </c>
      <c r="H1334">
        <f t="shared" si="103"/>
        <v>5.6106160890433453E-3</v>
      </c>
    </row>
    <row r="1335" spans="2:8" x14ac:dyDescent="0.2">
      <c r="B1335" s="38">
        <v>34074</v>
      </c>
      <c r="C1335">
        <v>8.8613200000000007E-3</v>
      </c>
      <c r="D1335">
        <f t="shared" si="100"/>
        <v>9.0390050489983324E-3</v>
      </c>
      <c r="E1335">
        <f t="shared" si="101"/>
        <v>8.1703612275817341E-5</v>
      </c>
      <c r="F1335">
        <f t="shared" si="104"/>
        <v>3.0129680614878671E-5</v>
      </c>
      <c r="G1335">
        <f t="shared" si="102"/>
        <v>7.2162568515064649</v>
      </c>
      <c r="H1335">
        <f t="shared" si="103"/>
        <v>5.4890509757952394E-3</v>
      </c>
    </row>
    <row r="1336" spans="2:8" x14ac:dyDescent="0.2">
      <c r="B1336" s="38">
        <v>34075</v>
      </c>
      <c r="C1336">
        <v>8.8967999999999998E-3</v>
      </c>
      <c r="D1336">
        <f t="shared" si="100"/>
        <v>4.0039181521487983E-3</v>
      </c>
      <c r="E1336">
        <f t="shared" si="101"/>
        <v>1.6031360569106649E-5</v>
      </c>
      <c r="F1336">
        <f t="shared" si="104"/>
        <v>3.7875462507671931E-5</v>
      </c>
      <c r="G1336">
        <f t="shared" si="102"/>
        <v>8.1316974776863571</v>
      </c>
      <c r="H1336">
        <f t="shared" si="103"/>
        <v>6.1543043886106196E-3</v>
      </c>
    </row>
    <row r="1337" spans="2:8" x14ac:dyDescent="0.2">
      <c r="B1337" s="38">
        <v>34078</v>
      </c>
      <c r="C1337">
        <v>9.0130699999999998E-3</v>
      </c>
      <c r="D1337">
        <f t="shared" si="100"/>
        <v>1.3068743818001969E-2</v>
      </c>
      <c r="E1337">
        <f t="shared" si="101"/>
        <v>1.7079206498056467E-4</v>
      </c>
      <c r="F1337">
        <f t="shared" si="104"/>
        <v>3.4594742116361948E-5</v>
      </c>
      <c r="G1337">
        <f t="shared" si="102"/>
        <v>5.9654632451143428</v>
      </c>
      <c r="H1337">
        <f t="shared" si="103"/>
        <v>5.8817295174431426E-3</v>
      </c>
    </row>
    <row r="1338" spans="2:8" x14ac:dyDescent="0.2">
      <c r="B1338" s="38">
        <v>34079</v>
      </c>
      <c r="C1338">
        <v>9.0375100000000003E-3</v>
      </c>
      <c r="D1338">
        <f t="shared" si="100"/>
        <v>2.7116176840966035E-3</v>
      </c>
      <c r="E1338">
        <f t="shared" si="101"/>
        <v>7.3528704647054276E-6</v>
      </c>
      <c r="F1338">
        <f t="shared" si="104"/>
        <v>5.5049935725102567E-5</v>
      </c>
      <c r="G1338">
        <f t="shared" si="102"/>
        <v>7.9026091533648133</v>
      </c>
      <c r="H1338">
        <f t="shared" si="103"/>
        <v>7.4195643891742432E-3</v>
      </c>
    </row>
    <row r="1339" spans="2:8" x14ac:dyDescent="0.2">
      <c r="B1339" s="38">
        <v>34080</v>
      </c>
      <c r="C1339">
        <v>9.0252700000000002E-3</v>
      </c>
      <c r="D1339">
        <f t="shared" si="100"/>
        <v>-1.3543553478779185E-3</v>
      </c>
      <c r="E1339">
        <f t="shared" si="101"/>
        <v>1.8342784083255177E-6</v>
      </c>
      <c r="F1339">
        <f t="shared" si="104"/>
        <v>4.7886412360968995E-5</v>
      </c>
      <c r="G1339">
        <f t="shared" si="102"/>
        <v>8.0896493050224745</v>
      </c>
      <c r="H1339">
        <f t="shared" si="103"/>
        <v>6.9200008931335402E-3</v>
      </c>
    </row>
    <row r="1340" spans="2:8" x14ac:dyDescent="0.2">
      <c r="B1340" s="38">
        <v>34081</v>
      </c>
      <c r="C1340">
        <v>9.1074699999999995E-3</v>
      </c>
      <c r="D1340">
        <f t="shared" si="100"/>
        <v>9.1077607650518252E-3</v>
      </c>
      <c r="E1340">
        <f t="shared" si="101"/>
        <v>8.2951306153417409E-5</v>
      </c>
      <c r="F1340">
        <f t="shared" si="104"/>
        <v>4.0969937820304067E-5</v>
      </c>
      <c r="G1340">
        <f t="shared" si="102"/>
        <v>7.2524513486370834</v>
      </c>
      <c r="H1340">
        <f t="shared" si="103"/>
        <v>6.4007763451243999E-3</v>
      </c>
    </row>
    <row r="1341" spans="2:8" x14ac:dyDescent="0.2">
      <c r="B1341" s="38">
        <v>34082</v>
      </c>
      <c r="C1341">
        <v>9.0391399999999993E-3</v>
      </c>
      <c r="D1341">
        <f t="shared" si="100"/>
        <v>-7.5026324544577288E-3</v>
      </c>
      <c r="E1341">
        <f t="shared" si="101"/>
        <v>5.6289493746682404E-5</v>
      </c>
      <c r="F1341">
        <f t="shared" si="104"/>
        <v>4.7275032510527172E-5</v>
      </c>
      <c r="G1341">
        <f t="shared" si="102"/>
        <v>7.5263105754975577</v>
      </c>
      <c r="H1341">
        <f t="shared" si="103"/>
        <v>6.8756841485431231E-3</v>
      </c>
    </row>
    <row r="1342" spans="2:8" x14ac:dyDescent="0.2">
      <c r="B1342" s="38">
        <v>34085</v>
      </c>
      <c r="C1342">
        <v>9.0744099999999998E-3</v>
      </c>
      <c r="D1342">
        <f t="shared" si="100"/>
        <v>3.9019198729083123E-3</v>
      </c>
      <c r="E1342">
        <f t="shared" si="101"/>
        <v>1.5224978694596819E-5</v>
      </c>
      <c r="F1342">
        <f t="shared" si="104"/>
        <v>4.8628895758249696E-5</v>
      </c>
      <c r="G1342">
        <f t="shared" si="102"/>
        <v>7.9368730654985811</v>
      </c>
      <c r="H1342">
        <f t="shared" si="103"/>
        <v>6.973442174295969E-3</v>
      </c>
    </row>
    <row r="1343" spans="2:8" x14ac:dyDescent="0.2">
      <c r="B1343" s="38">
        <v>34086</v>
      </c>
      <c r="C1343">
        <v>8.9887600000000002E-3</v>
      </c>
      <c r="D1343">
        <f t="shared" si="100"/>
        <v>-9.4386301698953009E-3</v>
      </c>
      <c r="E1343">
        <f t="shared" si="101"/>
        <v>8.9087739484057792E-5</v>
      </c>
      <c r="F1343">
        <f t="shared" si="104"/>
        <v>4.3612030694693263E-5</v>
      </c>
      <c r="G1343">
        <f t="shared" si="102"/>
        <v>7.1809338864305472</v>
      </c>
      <c r="H1343">
        <f t="shared" si="103"/>
        <v>6.6039405429404998E-3</v>
      </c>
    </row>
    <row r="1344" spans="2:8" x14ac:dyDescent="0.2">
      <c r="B1344" s="38">
        <v>34087</v>
      </c>
      <c r="C1344">
        <v>8.9126599999999993E-3</v>
      </c>
      <c r="D1344">
        <f t="shared" si="100"/>
        <v>-8.4661288097580556E-3</v>
      </c>
      <c r="E1344">
        <f t="shared" si="101"/>
        <v>7.1675337023415354E-5</v>
      </c>
      <c r="F1344">
        <f t="shared" si="104"/>
        <v>5.0441933134909668E-5</v>
      </c>
      <c r="G1344">
        <f t="shared" si="102"/>
        <v>7.3463369232020757</v>
      </c>
      <c r="H1344">
        <f t="shared" si="103"/>
        <v>7.1022484562925326E-3</v>
      </c>
    </row>
    <row r="1345" spans="2:8" x14ac:dyDescent="0.2">
      <c r="B1345" s="38">
        <v>34088</v>
      </c>
      <c r="C1345">
        <v>8.9405500000000002E-3</v>
      </c>
      <c r="D1345">
        <f t="shared" si="100"/>
        <v>3.1292565855761244E-3</v>
      </c>
      <c r="E1345">
        <f t="shared" si="101"/>
        <v>9.7922467783715452E-6</v>
      </c>
      <c r="F1345">
        <f t="shared" si="104"/>
        <v>5.363093405194698E-5</v>
      </c>
      <c r="G1345">
        <f t="shared" si="102"/>
        <v>7.9042145641709514</v>
      </c>
      <c r="H1345">
        <f t="shared" si="103"/>
        <v>7.323314417116541E-3</v>
      </c>
    </row>
    <row r="1346" spans="2:8" x14ac:dyDescent="0.2">
      <c r="B1346" s="38">
        <v>34089</v>
      </c>
      <c r="C1346">
        <v>9.0049499999999994E-3</v>
      </c>
      <c r="D1346">
        <f t="shared" si="100"/>
        <v>7.2031362723768873E-3</v>
      </c>
      <c r="E1346">
        <f t="shared" si="101"/>
        <v>5.1885172158431596E-5</v>
      </c>
      <c r="F1346">
        <f t="shared" si="104"/>
        <v>4.7046892479939625E-5</v>
      </c>
      <c r="G1346">
        <f t="shared" si="102"/>
        <v>7.5750689166077061</v>
      </c>
      <c r="H1346">
        <f t="shared" si="103"/>
        <v>6.8590737333797209E-3</v>
      </c>
    </row>
    <row r="1347" spans="2:8" x14ac:dyDescent="0.2">
      <c r="B1347" s="38">
        <v>34093</v>
      </c>
      <c r="C1347">
        <v>9.0661800000000001E-3</v>
      </c>
      <c r="D1347">
        <f t="shared" si="100"/>
        <v>6.7995935568771248E-3</v>
      </c>
      <c r="E1347">
        <f t="shared" si="101"/>
        <v>4.623447253872491E-5</v>
      </c>
      <c r="F1347">
        <f t="shared" si="104"/>
        <v>4.7773543675980136E-5</v>
      </c>
      <c r="G1347">
        <f t="shared" si="102"/>
        <v>7.6272694707805808</v>
      </c>
      <c r="H1347">
        <f t="shared" si="103"/>
        <v>6.9118408312098837E-3</v>
      </c>
    </row>
    <row r="1348" spans="2:8" x14ac:dyDescent="0.2">
      <c r="B1348" s="38">
        <v>34094</v>
      </c>
      <c r="C1348">
        <v>9.0727599999999992E-3</v>
      </c>
      <c r="D1348">
        <f t="shared" ref="D1348:D1411" si="105">(C1348-C1347)/C1347</f>
        <v>7.2577425111779018E-4</v>
      </c>
      <c r="E1348">
        <f t="shared" ref="E1348:E1411" si="106">D1348^2</f>
        <v>5.2674826358558916E-7</v>
      </c>
      <c r="F1348">
        <f t="shared" si="104"/>
        <v>4.7542393772089811E-5</v>
      </c>
      <c r="G1348">
        <f t="shared" si="102"/>
        <v>8.1104719037780999</v>
      </c>
      <c r="H1348">
        <f t="shared" si="103"/>
        <v>6.8950992575951952E-3</v>
      </c>
    </row>
    <row r="1349" spans="2:8" x14ac:dyDescent="0.2">
      <c r="B1349" s="38">
        <v>34095</v>
      </c>
      <c r="C1349">
        <v>9.0801800000000002E-3</v>
      </c>
      <c r="D1349">
        <f t="shared" si="105"/>
        <v>8.1783272124480726E-4</v>
      </c>
      <c r="E1349">
        <f t="shared" si="106"/>
        <v>6.6885035993868667E-7</v>
      </c>
      <c r="F1349">
        <f t="shared" si="104"/>
        <v>4.0481211428034044E-5</v>
      </c>
      <c r="G1349">
        <f t="shared" ref="G1349:G1412" si="107">-LN(2*PI()*F1349)-0.5*E1349/F1349</f>
        <v>8.2685342960724135</v>
      </c>
      <c r="H1349">
        <f t="shared" ref="H1349:H1412" si="108">SQRT(F1349)</f>
        <v>6.3624846898074376E-3</v>
      </c>
    </row>
    <row r="1350" spans="2:8" x14ac:dyDescent="0.2">
      <c r="B1350" s="38">
        <v>34096</v>
      </c>
      <c r="C1350">
        <v>9.0744099999999998E-3</v>
      </c>
      <c r="D1350">
        <f t="shared" si="105"/>
        <v>-6.3544995804052642E-4</v>
      </c>
      <c r="E1350">
        <f t="shared" si="106"/>
        <v>4.0379664917370679E-7</v>
      </c>
      <c r="F1350">
        <f t="shared" ref="F1350:F1413" si="109">$K$1*F1349+(1-$K$1)*E1349</f>
        <v>3.4501875442987146E-5</v>
      </c>
      <c r="G1350">
        <f t="shared" si="107"/>
        <v>8.4307680010866051</v>
      </c>
      <c r="H1350">
        <f t="shared" si="108"/>
        <v>5.8738297083748645E-3</v>
      </c>
    </row>
    <row r="1351" spans="2:8" x14ac:dyDescent="0.2">
      <c r="B1351" s="38">
        <v>34099</v>
      </c>
      <c r="C1351">
        <v>8.9485499999999996E-3</v>
      </c>
      <c r="D1351">
        <f t="shared" si="105"/>
        <v>-1.3869772249655923E-2</v>
      </c>
      <c r="E1351">
        <f t="shared" si="106"/>
        <v>1.9237058225732553E-4</v>
      </c>
      <c r="F1351">
        <f t="shared" si="109"/>
        <v>2.9380755668048684E-5</v>
      </c>
      <c r="G1351">
        <f t="shared" si="107"/>
        <v>5.3235421622784882</v>
      </c>
      <c r="H1351">
        <f t="shared" si="108"/>
        <v>5.4204017995023845E-3</v>
      </c>
    </row>
    <row r="1352" spans="2:8" x14ac:dyDescent="0.2">
      <c r="B1352" s="38">
        <v>34100</v>
      </c>
      <c r="C1352">
        <v>8.9968500000000007E-3</v>
      </c>
      <c r="D1352">
        <f t="shared" si="105"/>
        <v>5.3975225036459679E-3</v>
      </c>
      <c r="E1352">
        <f t="shared" si="106"/>
        <v>2.9133249177364638E-5</v>
      </c>
      <c r="F1352">
        <f t="shared" si="109"/>
        <v>5.3859859875279785E-5</v>
      </c>
      <c r="G1352">
        <f t="shared" si="107"/>
        <v>7.7207938193014973</v>
      </c>
      <c r="H1352">
        <f t="shared" si="108"/>
        <v>7.3389277060943846E-3</v>
      </c>
    </row>
    <row r="1353" spans="2:8" x14ac:dyDescent="0.2">
      <c r="B1353" s="38">
        <v>34101</v>
      </c>
      <c r="C1353">
        <v>8.9686100000000001E-3</v>
      </c>
      <c r="D1353">
        <f t="shared" si="105"/>
        <v>-3.1388763845124185E-3</v>
      </c>
      <c r="E1353">
        <f t="shared" si="106"/>
        <v>9.8525449572497515E-6</v>
      </c>
      <c r="F1353">
        <f t="shared" si="109"/>
        <v>5.0146221468318488E-5</v>
      </c>
      <c r="G1353">
        <f t="shared" si="107"/>
        <v>7.9644521655699867</v>
      </c>
      <c r="H1353">
        <f t="shared" si="108"/>
        <v>7.0813996828535588E-3</v>
      </c>
    </row>
    <row r="1354" spans="2:8" x14ac:dyDescent="0.2">
      <c r="B1354" s="38">
        <v>34102</v>
      </c>
      <c r="C1354">
        <v>8.9549599999999997E-3</v>
      </c>
      <c r="D1354">
        <f t="shared" si="105"/>
        <v>-1.5219749771704274E-3</v>
      </c>
      <c r="E1354">
        <f t="shared" si="106"/>
        <v>2.3164078311329229E-6</v>
      </c>
      <c r="F1354">
        <f t="shared" si="109"/>
        <v>4.409459771457063E-5</v>
      </c>
      <c r="G1354">
        <f t="shared" si="107"/>
        <v>8.1650298724238812</v>
      </c>
      <c r="H1354">
        <f t="shared" si="108"/>
        <v>6.6403763232644152E-3</v>
      </c>
    </row>
    <row r="1355" spans="2:8" x14ac:dyDescent="0.2">
      <c r="B1355" s="38">
        <v>34103</v>
      </c>
      <c r="C1355">
        <v>9.0228300000000008E-3</v>
      </c>
      <c r="D1355">
        <f t="shared" si="105"/>
        <v>7.5790399957119991E-3</v>
      </c>
      <c r="E1355">
        <f t="shared" si="106"/>
        <v>5.7441847256602138E-5</v>
      </c>
      <c r="F1355">
        <f t="shared" si="109"/>
        <v>3.7820017974552402E-5</v>
      </c>
      <c r="G1355">
        <f t="shared" si="107"/>
        <v>7.5853843243377561</v>
      </c>
      <c r="H1355">
        <f t="shared" si="108"/>
        <v>6.149798206002568E-3</v>
      </c>
    </row>
    <row r="1356" spans="2:8" x14ac:dyDescent="0.2">
      <c r="B1356" s="38">
        <v>34106</v>
      </c>
      <c r="C1356">
        <v>8.9928100000000004E-3</v>
      </c>
      <c r="D1356">
        <f t="shared" si="105"/>
        <v>-3.3271157718809275E-3</v>
      </c>
      <c r="E1356">
        <f t="shared" si="106"/>
        <v>1.106969935949882E-5</v>
      </c>
      <c r="F1356">
        <f t="shared" si="109"/>
        <v>4.0766979841946616E-5</v>
      </c>
      <c r="G1356">
        <f t="shared" si="107"/>
        <v>8.1339930956331585</v>
      </c>
      <c r="H1356">
        <f t="shared" si="108"/>
        <v>6.3849024927516802E-3</v>
      </c>
    </row>
    <row r="1357" spans="2:8" x14ac:dyDescent="0.2">
      <c r="B1357" s="38">
        <v>34107</v>
      </c>
      <c r="C1357">
        <v>8.9726300000000005E-3</v>
      </c>
      <c r="D1357">
        <f t="shared" si="105"/>
        <v>-2.2440149408249313E-3</v>
      </c>
      <c r="E1357">
        <f t="shared" si="106"/>
        <v>5.0356030546455204E-6</v>
      </c>
      <c r="F1357">
        <f t="shared" si="109"/>
        <v>3.6306806843339124E-5</v>
      </c>
      <c r="G1357">
        <f t="shared" si="107"/>
        <v>8.3162803317684535</v>
      </c>
      <c r="H1357">
        <f t="shared" si="108"/>
        <v>6.0255129942054829E-3</v>
      </c>
    </row>
    <row r="1358" spans="2:8" x14ac:dyDescent="0.2">
      <c r="B1358" s="38">
        <v>34108</v>
      </c>
      <c r="C1358">
        <v>9.0415900000000004E-3</v>
      </c>
      <c r="D1358">
        <f t="shared" si="105"/>
        <v>7.6855949704824397E-3</v>
      </c>
      <c r="E1358">
        <f t="shared" si="106"/>
        <v>5.9068370050304971E-5</v>
      </c>
      <c r="F1358">
        <f t="shared" si="109"/>
        <v>3.1610249565822805E-5</v>
      </c>
      <c r="G1358">
        <f t="shared" si="107"/>
        <v>7.5898290126261223</v>
      </c>
      <c r="H1358">
        <f t="shared" si="108"/>
        <v>5.6222993130767068E-3</v>
      </c>
    </row>
    <row r="1359" spans="2:8" x14ac:dyDescent="0.2">
      <c r="B1359" s="38">
        <v>34109</v>
      </c>
      <c r="C1359">
        <v>9.0579700000000003E-3</v>
      </c>
      <c r="D1359">
        <f t="shared" si="105"/>
        <v>1.8116282644977117E-3</v>
      </c>
      <c r="E1359">
        <f t="shared" si="106"/>
        <v>3.2819969687269911E-6</v>
      </c>
      <c r="F1359">
        <f t="shared" si="109"/>
        <v>3.5734127765706523E-5</v>
      </c>
      <c r="G1359">
        <f t="shared" si="107"/>
        <v>8.3556048554959581</v>
      </c>
      <c r="H1359">
        <f t="shared" si="108"/>
        <v>5.9778029212835815E-3</v>
      </c>
    </row>
    <row r="1360" spans="2:8" x14ac:dyDescent="0.2">
      <c r="B1360" s="38">
        <v>34110</v>
      </c>
      <c r="C1360">
        <v>9.0702899999999999E-3</v>
      </c>
      <c r="D1360">
        <f t="shared" si="105"/>
        <v>1.3601281523343191E-3</v>
      </c>
      <c r="E1360">
        <f t="shared" si="106"/>
        <v>1.8499485907723688E-6</v>
      </c>
      <c r="F1360">
        <f t="shared" si="109"/>
        <v>3.0860209508662256E-5</v>
      </c>
      <c r="G1360">
        <f t="shared" si="107"/>
        <v>8.5181928155944515</v>
      </c>
      <c r="H1360">
        <f t="shared" si="108"/>
        <v>5.5551966219623819E-3</v>
      </c>
    </row>
    <row r="1361" spans="2:8" x14ac:dyDescent="0.2">
      <c r="B1361" s="38">
        <v>34113</v>
      </c>
      <c r="C1361">
        <v>9.0661800000000001E-3</v>
      </c>
      <c r="D1361">
        <f t="shared" si="105"/>
        <v>-4.5312773902486886E-4</v>
      </c>
      <c r="E1361">
        <f t="shared" si="106"/>
        <v>2.0532474787378966E-7</v>
      </c>
      <c r="F1361">
        <f t="shared" si="109"/>
        <v>2.6503218554389342E-5</v>
      </c>
      <c r="G1361">
        <f t="shared" si="107"/>
        <v>8.6964937296738807</v>
      </c>
      <c r="H1361">
        <f t="shared" si="108"/>
        <v>5.1481276746395228E-3</v>
      </c>
    </row>
    <row r="1362" spans="2:8" x14ac:dyDescent="0.2">
      <c r="B1362" s="38">
        <v>34114</v>
      </c>
      <c r="C1362">
        <v>9.1407699999999995E-3</v>
      </c>
      <c r="D1362">
        <f t="shared" si="105"/>
        <v>8.2272798466387579E-3</v>
      </c>
      <c r="E1362">
        <f t="shared" si="106"/>
        <v>6.7688133674908267E-5</v>
      </c>
      <c r="F1362">
        <f t="shared" si="109"/>
        <v>2.2553592394330932E-5</v>
      </c>
      <c r="G1362">
        <f t="shared" si="107"/>
        <v>7.3611326528583785</v>
      </c>
      <c r="H1362">
        <f t="shared" si="108"/>
        <v>4.7490622647351054E-3</v>
      </c>
    </row>
    <row r="1363" spans="2:8" x14ac:dyDescent="0.2">
      <c r="B1363" s="38">
        <v>34115</v>
      </c>
      <c r="C1363">
        <v>9.2165900000000002E-3</v>
      </c>
      <c r="D1363">
        <f t="shared" si="105"/>
        <v>8.2947060258600474E-3</v>
      </c>
      <c r="E1363">
        <f t="shared" si="106"/>
        <v>6.8802148055438985E-5</v>
      </c>
      <c r="F1363">
        <f t="shared" si="109"/>
        <v>2.9332255593580666E-5</v>
      </c>
      <c r="G1363">
        <f t="shared" si="107"/>
        <v>7.4261387299879136</v>
      </c>
      <c r="H1363">
        <f t="shared" si="108"/>
        <v>5.4159261067319468E-3</v>
      </c>
    </row>
    <row r="1364" spans="2:8" x14ac:dyDescent="0.2">
      <c r="B1364" s="38">
        <v>34116</v>
      </c>
      <c r="C1364">
        <v>9.2635500000000006E-3</v>
      </c>
      <c r="D1364">
        <f t="shared" si="105"/>
        <v>5.0951599235726447E-3</v>
      </c>
      <c r="E1364">
        <f t="shared" si="106"/>
        <v>2.59606546467808E-5</v>
      </c>
      <c r="F1364">
        <f t="shared" si="109"/>
        <v>3.526015692853184E-5</v>
      </c>
      <c r="G1364">
        <f t="shared" si="107"/>
        <v>8.0467497008175641</v>
      </c>
      <c r="H1364">
        <f t="shared" si="108"/>
        <v>5.9380263495989842E-3</v>
      </c>
    </row>
    <row r="1365" spans="2:8" x14ac:dyDescent="0.2">
      <c r="B1365" s="38">
        <v>34117</v>
      </c>
      <c r="C1365">
        <v>9.3283600000000008E-3</v>
      </c>
      <c r="D1365">
        <f t="shared" si="105"/>
        <v>6.9962379433370801E-3</v>
      </c>
      <c r="E1365">
        <f t="shared" si="106"/>
        <v>4.8947345359789456E-5</v>
      </c>
      <c r="F1365">
        <f t="shared" si="109"/>
        <v>3.3863483957009434E-5</v>
      </c>
      <c r="G1365">
        <f t="shared" si="107"/>
        <v>7.7325804926665338</v>
      </c>
      <c r="H1365">
        <f t="shared" si="108"/>
        <v>5.8192339665122106E-3</v>
      </c>
    </row>
    <row r="1366" spans="2:8" x14ac:dyDescent="0.2">
      <c r="B1366" s="38">
        <v>34121</v>
      </c>
      <c r="C1366">
        <v>9.3396799999999995E-3</v>
      </c>
      <c r="D1366">
        <f t="shared" si="105"/>
        <v>1.2135037670071365E-3</v>
      </c>
      <c r="E1366">
        <f t="shared" si="106"/>
        <v>1.4725913925405106E-6</v>
      </c>
      <c r="F1366">
        <f t="shared" si="109"/>
        <v>3.6128897834996688E-5</v>
      </c>
      <c r="G1366">
        <f t="shared" si="107"/>
        <v>8.3701607635491193</v>
      </c>
      <c r="H1366">
        <f t="shared" si="108"/>
        <v>6.0107318884638902E-3</v>
      </c>
    </row>
    <row r="1367" spans="2:8" x14ac:dyDescent="0.2">
      <c r="B1367" s="38">
        <v>34122</v>
      </c>
      <c r="C1367">
        <v>9.3023299999999993E-3</v>
      </c>
      <c r="D1367">
        <f t="shared" si="105"/>
        <v>-3.9990663491683044E-3</v>
      </c>
      <c r="E1367">
        <f t="shared" si="106"/>
        <v>1.5992531665050312E-5</v>
      </c>
      <c r="F1367">
        <f t="shared" si="109"/>
        <v>3.0923939006612777E-5</v>
      </c>
      <c r="G1367">
        <f t="shared" si="107"/>
        <v>8.2875243801957659</v>
      </c>
      <c r="H1367">
        <f t="shared" si="108"/>
        <v>5.5609296890549494E-3</v>
      </c>
    </row>
    <row r="1368" spans="2:8" x14ac:dyDescent="0.2">
      <c r="B1368" s="38">
        <v>34123</v>
      </c>
      <c r="C1368">
        <v>9.3066499999999996E-3</v>
      </c>
      <c r="D1368">
        <f t="shared" si="105"/>
        <v>4.6439977941014406E-4</v>
      </c>
      <c r="E1368">
        <f t="shared" si="106"/>
        <v>2.1566715511619048E-7</v>
      </c>
      <c r="F1368">
        <f t="shared" si="109"/>
        <v>2.8681421888070298E-5</v>
      </c>
      <c r="G1368">
        <f t="shared" si="107"/>
        <v>8.6176241981209909</v>
      </c>
      <c r="H1368">
        <f t="shared" si="108"/>
        <v>5.3555038874106235E-3</v>
      </c>
    </row>
    <row r="1369" spans="2:8" x14ac:dyDescent="0.2">
      <c r="B1369" s="38">
        <v>34124</v>
      </c>
      <c r="C1369">
        <v>9.2910900000000001E-3</v>
      </c>
      <c r="D1369">
        <f t="shared" si="105"/>
        <v>-1.6719227649046149E-3</v>
      </c>
      <c r="E1369">
        <f t="shared" si="106"/>
        <v>2.7953257318062919E-6</v>
      </c>
      <c r="F1369">
        <f t="shared" si="109"/>
        <v>2.4406209189050779E-5</v>
      </c>
      <c r="G1369">
        <f t="shared" si="107"/>
        <v>8.7255292246111384</v>
      </c>
      <c r="H1369">
        <f t="shared" si="108"/>
        <v>4.9402640809020296E-3</v>
      </c>
    </row>
    <row r="1370" spans="2:8" x14ac:dyDescent="0.2">
      <c r="B1370" s="38">
        <v>34127</v>
      </c>
      <c r="C1370">
        <v>9.3283600000000008E-3</v>
      </c>
      <c r="D1370">
        <f t="shared" si="105"/>
        <v>4.0113700330101964E-3</v>
      </c>
      <c r="E1370">
        <f t="shared" si="106"/>
        <v>1.6091089541732223E-5</v>
      </c>
      <c r="F1370">
        <f t="shared" si="109"/>
        <v>2.1160515398030949E-5</v>
      </c>
      <c r="G1370">
        <f t="shared" si="107"/>
        <v>8.5452815556152828</v>
      </c>
      <c r="H1370">
        <f t="shared" si="108"/>
        <v>4.6000560211839755E-3</v>
      </c>
    </row>
    <row r="1371" spans="2:8" x14ac:dyDescent="0.2">
      <c r="B1371" s="38">
        <v>34128</v>
      </c>
      <c r="C1371">
        <v>9.4117599999999999E-3</v>
      </c>
      <c r="D1371">
        <f t="shared" si="105"/>
        <v>8.9404782834280726E-3</v>
      </c>
      <c r="E1371">
        <f t="shared" si="106"/>
        <v>7.993215193644897E-5</v>
      </c>
      <c r="F1371">
        <f t="shared" si="109"/>
        <v>2.0399148836669551E-5</v>
      </c>
      <c r="G1371">
        <f t="shared" si="107"/>
        <v>7.0029371990877927</v>
      </c>
      <c r="H1371">
        <f t="shared" si="108"/>
        <v>4.5165416899071737E-3</v>
      </c>
    </row>
    <row r="1372" spans="2:8" x14ac:dyDescent="0.2">
      <c r="B1372" s="38">
        <v>34129</v>
      </c>
      <c r="C1372">
        <v>9.3852699999999994E-3</v>
      </c>
      <c r="D1372">
        <f t="shared" si="105"/>
        <v>-2.8145639072820112E-3</v>
      </c>
      <c r="E1372">
        <f t="shared" si="106"/>
        <v>7.9217699881745821E-6</v>
      </c>
      <c r="F1372">
        <f t="shared" si="109"/>
        <v>2.9340287171157415E-5</v>
      </c>
      <c r="G1372">
        <f t="shared" si="107"/>
        <v>8.4636737639573596</v>
      </c>
      <c r="H1372">
        <f t="shared" si="108"/>
        <v>5.4166675337477942E-3</v>
      </c>
    </row>
    <row r="1373" spans="2:8" x14ac:dyDescent="0.2">
      <c r="B1373" s="38">
        <v>34130</v>
      </c>
      <c r="C1373">
        <v>9.4161999999999996E-3</v>
      </c>
      <c r="D1373">
        <f t="shared" si="105"/>
        <v>3.295589791236714E-3</v>
      </c>
      <c r="E1373">
        <f t="shared" si="106"/>
        <v>1.0860912072103648E-5</v>
      </c>
      <c r="F1373">
        <f t="shared" si="109"/>
        <v>2.6123484472128709E-5</v>
      </c>
      <c r="G1373">
        <f t="shared" si="107"/>
        <v>8.5069223886687695</v>
      </c>
      <c r="H1373">
        <f t="shared" si="108"/>
        <v>5.1111138191326467E-3</v>
      </c>
    </row>
    <row r="1374" spans="2:8" x14ac:dyDescent="0.2">
      <c r="B1374" s="38">
        <v>34131</v>
      </c>
      <c r="C1374">
        <v>9.4232900000000008E-3</v>
      </c>
      <c r="D1374">
        <f t="shared" si="105"/>
        <v>7.5295766869875984E-4</v>
      </c>
      <c r="E1374">
        <f t="shared" si="106"/>
        <v>5.6694525085227138E-7</v>
      </c>
      <c r="F1374">
        <f t="shared" si="109"/>
        <v>2.3831230359900561E-5</v>
      </c>
      <c r="G1374">
        <f t="shared" si="107"/>
        <v>8.7947415651766594</v>
      </c>
      <c r="H1374">
        <f t="shared" si="108"/>
        <v>4.8817241175531994E-3</v>
      </c>
    </row>
    <row r="1375" spans="2:8" x14ac:dyDescent="0.2">
      <c r="B1375" s="38">
        <v>34134</v>
      </c>
      <c r="C1375">
        <v>9.5165600000000003E-3</v>
      </c>
      <c r="D1375">
        <f t="shared" si="105"/>
        <v>9.8978170044644129E-3</v>
      </c>
      <c r="E1375">
        <f t="shared" si="106"/>
        <v>9.7966781453864878E-5</v>
      </c>
      <c r="F1375">
        <f t="shared" si="109"/>
        <v>2.0337215601996677E-5</v>
      </c>
      <c r="G1375">
        <f t="shared" si="107"/>
        <v>6.5566216561869215</v>
      </c>
      <c r="H1375">
        <f t="shared" si="108"/>
        <v>4.5096802106132398E-3</v>
      </c>
    </row>
    <row r="1376" spans="2:8" x14ac:dyDescent="0.2">
      <c r="B1376" s="38">
        <v>34135</v>
      </c>
      <c r="C1376">
        <v>9.4786699999999998E-3</v>
      </c>
      <c r="D1376">
        <f t="shared" si="105"/>
        <v>-3.9814807031112601E-3</v>
      </c>
      <c r="E1376">
        <f t="shared" si="106"/>
        <v>1.5852188589247334E-5</v>
      </c>
      <c r="F1376">
        <f t="shared" si="109"/>
        <v>3.1996239185343518E-5</v>
      </c>
      <c r="G1376">
        <f t="shared" si="107"/>
        <v>8.2642955610581303</v>
      </c>
      <c r="H1376">
        <f t="shared" si="108"/>
        <v>5.6565218275317847E-3</v>
      </c>
    </row>
    <row r="1377" spans="2:8" x14ac:dyDescent="0.2">
      <c r="B1377" s="38">
        <v>34136</v>
      </c>
      <c r="C1377">
        <v>9.3914399999999992E-3</v>
      </c>
      <c r="D1377">
        <f t="shared" si="105"/>
        <v>-9.2027678988719566E-3</v>
      </c>
      <c r="E1377">
        <f t="shared" si="106"/>
        <v>8.4690937000508166E-5</v>
      </c>
      <c r="F1377">
        <f t="shared" si="109"/>
        <v>2.9571597689991136E-5</v>
      </c>
      <c r="G1377">
        <f t="shared" si="107"/>
        <v>7.158854953015064</v>
      </c>
      <c r="H1377">
        <f t="shared" si="108"/>
        <v>5.4379773528391174E-3</v>
      </c>
    </row>
    <row r="1378" spans="2:8" x14ac:dyDescent="0.2">
      <c r="B1378" s="38">
        <v>34137</v>
      </c>
      <c r="C1378">
        <v>9.3790999999999996E-3</v>
      </c>
      <c r="D1378">
        <f t="shared" si="105"/>
        <v>-1.3139625020230736E-3</v>
      </c>
      <c r="E1378">
        <f t="shared" si="106"/>
        <v>1.7264974567227357E-6</v>
      </c>
      <c r="F1378">
        <f t="shared" si="109"/>
        <v>3.7849857008690511E-5</v>
      </c>
      <c r="G1378">
        <f t="shared" si="107"/>
        <v>8.3211991035337913</v>
      </c>
      <c r="H1378">
        <f t="shared" si="108"/>
        <v>6.1522237450120842E-3</v>
      </c>
    </row>
    <row r="1379" spans="2:8" x14ac:dyDescent="0.2">
      <c r="B1379" s="38">
        <v>34138</v>
      </c>
      <c r="C1379">
        <v>9.18274E-3</v>
      </c>
      <c r="D1379">
        <f t="shared" si="105"/>
        <v>-2.0935910695055987E-2</v>
      </c>
      <c r="E1379">
        <f t="shared" si="106"/>
        <v>4.3831235663135964E-4</v>
      </c>
      <c r="F1379">
        <f t="shared" si="109"/>
        <v>3.2424564514722836E-5</v>
      </c>
      <c r="G1379">
        <f t="shared" si="107"/>
        <v>1.7397620110687342</v>
      </c>
      <c r="H1379">
        <f t="shared" si="108"/>
        <v>5.694257152142221E-3</v>
      </c>
    </row>
    <row r="1380" spans="2:8" x14ac:dyDescent="0.2">
      <c r="B1380" s="38">
        <v>34141</v>
      </c>
      <c r="C1380">
        <v>9.0293500000000002E-3</v>
      </c>
      <c r="D1380">
        <f t="shared" si="105"/>
        <v>-1.6704164552192459E-2</v>
      </c>
      <c r="E1380">
        <f t="shared" si="106"/>
        <v>2.7902911338672311E-4</v>
      </c>
      <c r="F1380">
        <f t="shared" si="109"/>
        <v>9.338401068128367E-5</v>
      </c>
      <c r="G1380">
        <f t="shared" si="107"/>
        <v>5.9469257239408497</v>
      </c>
      <c r="H1380">
        <f t="shared" si="108"/>
        <v>9.6635402767973021E-3</v>
      </c>
    </row>
    <row r="1381" spans="2:8" x14ac:dyDescent="0.2">
      <c r="B1381" s="38">
        <v>34142</v>
      </c>
      <c r="C1381">
        <v>8.9847299999999998E-3</v>
      </c>
      <c r="D1381">
        <f t="shared" si="105"/>
        <v>-4.941662467398032E-3</v>
      </c>
      <c r="E1381">
        <f t="shared" si="106"/>
        <v>2.4420027941690408E-5</v>
      </c>
      <c r="F1381">
        <f t="shared" si="109"/>
        <v>1.2126566384814183E-4</v>
      </c>
      <c r="G1381">
        <f t="shared" si="107"/>
        <v>7.078961645089227</v>
      </c>
      <c r="H1381">
        <f t="shared" si="108"/>
        <v>1.1012069008507977E-2</v>
      </c>
    </row>
    <row r="1382" spans="2:8" x14ac:dyDescent="0.2">
      <c r="B1382" s="38">
        <v>34143</v>
      </c>
      <c r="C1382">
        <v>9.1743099999999998E-3</v>
      </c>
      <c r="D1382">
        <f t="shared" si="105"/>
        <v>2.1100244525990203E-2</v>
      </c>
      <c r="E1382">
        <f t="shared" si="106"/>
        <v>4.4522031905657952E-4</v>
      </c>
      <c r="F1382">
        <f t="shared" si="109"/>
        <v>1.0672061853470903E-4</v>
      </c>
      <c r="G1382">
        <f t="shared" si="107"/>
        <v>5.2215039212854801</v>
      </c>
      <c r="H1382">
        <f t="shared" si="108"/>
        <v>1.0330567193272062E-2</v>
      </c>
    </row>
    <row r="1383" spans="2:8" x14ac:dyDescent="0.2">
      <c r="B1383" s="38">
        <v>34144</v>
      </c>
      <c r="C1383">
        <v>9.1743099999999998E-3</v>
      </c>
      <c r="D1383">
        <f t="shared" si="105"/>
        <v>0</v>
      </c>
      <c r="E1383">
        <f t="shared" si="106"/>
        <v>0</v>
      </c>
      <c r="F1383">
        <f t="shared" si="109"/>
        <v>1.575591869078871E-4</v>
      </c>
      <c r="G1383">
        <f t="shared" si="107"/>
        <v>6.9178323139892308</v>
      </c>
      <c r="H1383">
        <f t="shared" si="108"/>
        <v>1.2552258239372192E-2</v>
      </c>
    </row>
    <row r="1384" spans="2:8" x14ac:dyDescent="0.2">
      <c r="B1384" s="38">
        <v>34145</v>
      </c>
      <c r="C1384">
        <v>9.4268500000000005E-3</v>
      </c>
      <c r="D1384">
        <f t="shared" si="105"/>
        <v>2.7526865780641896E-2</v>
      </c>
      <c r="E1384">
        <f t="shared" si="106"/>
        <v>7.5772833970547376E-4</v>
      </c>
      <c r="F1384">
        <f t="shared" si="109"/>
        <v>1.3389569921767736E-4</v>
      </c>
      <c r="G1384">
        <f t="shared" si="107"/>
        <v>4.2510253899636421</v>
      </c>
      <c r="H1384">
        <f t="shared" si="108"/>
        <v>1.1571330918164832E-2</v>
      </c>
    </row>
    <row r="1385" spans="2:8" x14ac:dyDescent="0.2">
      <c r="B1385" s="38">
        <v>34148</v>
      </c>
      <c r="C1385">
        <v>9.4410899999999992E-3</v>
      </c>
      <c r="D1385">
        <f t="shared" si="105"/>
        <v>1.5105788253763131E-3</v>
      </c>
      <c r="E1385">
        <f t="shared" si="106"/>
        <v>2.281848387675282E-6</v>
      </c>
      <c r="F1385">
        <f t="shared" si="109"/>
        <v>2.275878304011434E-4</v>
      </c>
      <c r="G1385">
        <f t="shared" si="107"/>
        <v>6.5450841439722147</v>
      </c>
      <c r="H1385">
        <f t="shared" si="108"/>
        <v>1.5086014397485619E-2</v>
      </c>
    </row>
    <row r="1386" spans="2:8" x14ac:dyDescent="0.2">
      <c r="B1386" s="38">
        <v>34149</v>
      </c>
      <c r="C1386">
        <v>9.3370699999999994E-3</v>
      </c>
      <c r="D1386">
        <f t="shared" si="105"/>
        <v>-1.1017795614701249E-2</v>
      </c>
      <c r="E1386">
        <f t="shared" si="106"/>
        <v>1.2139182020733006E-4</v>
      </c>
      <c r="F1386">
        <f t="shared" si="109"/>
        <v>1.9374959198078864E-4</v>
      </c>
      <c r="G1386">
        <f t="shared" si="107"/>
        <v>6.3977970560742436</v>
      </c>
      <c r="H1386">
        <f t="shared" si="108"/>
        <v>1.39193962505846E-2</v>
      </c>
    </row>
    <row r="1387" spans="2:8" x14ac:dyDescent="0.2">
      <c r="B1387" s="38">
        <v>34150</v>
      </c>
      <c r="C1387">
        <v>9.4055700000000002E-3</v>
      </c>
      <c r="D1387">
        <f t="shared" si="105"/>
        <v>7.3363485547394266E-3</v>
      </c>
      <c r="E1387">
        <f t="shared" si="106"/>
        <v>5.3822010116627277E-5</v>
      </c>
      <c r="F1387">
        <f t="shared" si="109"/>
        <v>1.8288232822260956E-4</v>
      </c>
      <c r="G1387">
        <f t="shared" si="107"/>
        <v>6.621641269035794</v>
      </c>
      <c r="H1387">
        <f t="shared" si="108"/>
        <v>1.35233992850396E-2</v>
      </c>
    </row>
    <row r="1388" spans="2:8" x14ac:dyDescent="0.2">
      <c r="B1388" s="38">
        <v>34151</v>
      </c>
      <c r="C1388">
        <v>9.3283600000000008E-3</v>
      </c>
      <c r="D1388">
        <f t="shared" si="105"/>
        <v>-8.2089655385053136E-3</v>
      </c>
      <c r="E1388">
        <f t="shared" si="106"/>
        <v>6.7387115212367828E-5</v>
      </c>
      <c r="F1388">
        <f t="shared" si="109"/>
        <v>1.6349902656479561E-4</v>
      </c>
      <c r="G1388">
        <f t="shared" si="107"/>
        <v>6.6747484231032921</v>
      </c>
      <c r="H1388">
        <f t="shared" si="108"/>
        <v>1.2786673788159125E-2</v>
      </c>
    </row>
    <row r="1389" spans="2:8" x14ac:dyDescent="0.2">
      <c r="B1389" s="38">
        <v>34152</v>
      </c>
      <c r="C1389">
        <v>9.2421399999999994E-3</v>
      </c>
      <c r="D1389">
        <f t="shared" si="105"/>
        <v>-9.2427822253859648E-3</v>
      </c>
      <c r="E1389">
        <f t="shared" si="106"/>
        <v>8.5429023265910735E-5</v>
      </c>
      <c r="F1389">
        <f t="shared" si="109"/>
        <v>1.4906417782125432E-4</v>
      </c>
      <c r="G1389">
        <f t="shared" si="107"/>
        <v>6.6867054043462701</v>
      </c>
      <c r="H1389">
        <f t="shared" si="108"/>
        <v>1.2209184158708326E-2</v>
      </c>
    </row>
    <row r="1390" spans="2:8" x14ac:dyDescent="0.2">
      <c r="B1390" s="38">
        <v>34155</v>
      </c>
      <c r="C1390">
        <v>9.18274E-3</v>
      </c>
      <c r="D1390">
        <f t="shared" si="105"/>
        <v>-6.427082905041407E-3</v>
      </c>
      <c r="E1390">
        <f t="shared" si="106"/>
        <v>4.1307394668275494E-5</v>
      </c>
      <c r="F1390">
        <f t="shared" si="109"/>
        <v>1.395069458626678E-4</v>
      </c>
      <c r="G1390">
        <f t="shared" si="107"/>
        <v>6.8914712938479354</v>
      </c>
      <c r="H1390">
        <f t="shared" si="108"/>
        <v>1.1811305849171285E-2</v>
      </c>
    </row>
    <row r="1391" spans="2:8" x14ac:dyDescent="0.2">
      <c r="B1391" s="38">
        <v>34156</v>
      </c>
      <c r="C1391">
        <v>9.2378800000000004E-3</v>
      </c>
      <c r="D1391">
        <f t="shared" si="105"/>
        <v>6.0047436821689818E-3</v>
      </c>
      <c r="E1391">
        <f t="shared" si="106"/>
        <v>3.6056946688548302E-5</v>
      </c>
      <c r="F1391">
        <f t="shared" si="109"/>
        <v>1.2475855881855885E-4</v>
      </c>
      <c r="G1391">
        <f t="shared" si="107"/>
        <v>7.0067462454134333</v>
      </c>
      <c r="H1391">
        <f t="shared" si="108"/>
        <v>1.1169537090612075E-2</v>
      </c>
    </row>
    <row r="1392" spans="2:8" x14ac:dyDescent="0.2">
      <c r="B1392" s="38">
        <v>34157</v>
      </c>
      <c r="C1392">
        <v>9.28936E-3</v>
      </c>
      <c r="D1392">
        <f t="shared" si="105"/>
        <v>5.572707157919304E-3</v>
      </c>
      <c r="E1392">
        <f t="shared" si="106"/>
        <v>3.1055065067925047E-5</v>
      </c>
      <c r="F1392">
        <f t="shared" si="109"/>
        <v>1.1143664755503232E-4</v>
      </c>
      <c r="G1392">
        <f t="shared" si="107"/>
        <v>7.1248376936093329</v>
      </c>
      <c r="H1392">
        <f t="shared" si="108"/>
        <v>1.0556355789524732E-2</v>
      </c>
    </row>
    <row r="1393" spans="2:8" x14ac:dyDescent="0.2">
      <c r="B1393" s="38">
        <v>34158</v>
      </c>
      <c r="C1393">
        <v>9.2123399999999994E-3</v>
      </c>
      <c r="D1393">
        <f t="shared" si="105"/>
        <v>-8.2912062833177484E-3</v>
      </c>
      <c r="E1393">
        <f t="shared" si="106"/>
        <v>6.8744101632527716E-5</v>
      </c>
      <c r="F1393">
        <f t="shared" si="109"/>
        <v>9.9364304297667975E-5</v>
      </c>
      <c r="G1393">
        <f t="shared" si="107"/>
        <v>7.0329210505014998</v>
      </c>
      <c r="H1393">
        <f t="shared" si="108"/>
        <v>9.9681645400579132E-3</v>
      </c>
    </row>
    <row r="1394" spans="2:8" x14ac:dyDescent="0.2">
      <c r="B1394" s="38">
        <v>34159</v>
      </c>
      <c r="C1394">
        <v>9.1199300000000001E-3</v>
      </c>
      <c r="D1394">
        <f t="shared" si="105"/>
        <v>-1.0031110445337381E-2</v>
      </c>
      <c r="E1394">
        <f t="shared" si="106"/>
        <v>1.006231767665567E-4</v>
      </c>
      <c r="F1394">
        <f t="shared" si="109"/>
        <v>9.4765519529491427E-5</v>
      </c>
      <c r="G1394">
        <f t="shared" si="107"/>
        <v>6.8953218087567052</v>
      </c>
      <c r="H1394">
        <f t="shared" si="108"/>
        <v>9.734758319007792E-3</v>
      </c>
    </row>
    <row r="1395" spans="2:8" x14ac:dyDescent="0.2">
      <c r="B1395" s="38">
        <v>34162</v>
      </c>
      <c r="C1395">
        <v>9.1199300000000001E-3</v>
      </c>
      <c r="D1395">
        <f t="shared" si="105"/>
        <v>0</v>
      </c>
      <c r="E1395">
        <f t="shared" si="106"/>
        <v>0</v>
      </c>
      <c r="F1395">
        <f t="shared" si="109"/>
        <v>9.5645268928070131E-5</v>
      </c>
      <c r="G1395">
        <f t="shared" si="107"/>
        <v>7.416987259222652</v>
      </c>
      <c r="H1395">
        <f t="shared" si="108"/>
        <v>9.7798399234379149E-3</v>
      </c>
    </row>
    <row r="1396" spans="2:8" x14ac:dyDescent="0.2">
      <c r="B1396" s="38">
        <v>34163</v>
      </c>
      <c r="C1396">
        <v>9.2378800000000004E-3</v>
      </c>
      <c r="D1396">
        <f t="shared" si="105"/>
        <v>1.2933213303172321E-2</v>
      </c>
      <c r="E1396">
        <f t="shared" si="106"/>
        <v>1.6726800634535351E-4</v>
      </c>
      <c r="F1396">
        <f t="shared" si="109"/>
        <v>8.128050424297838E-5</v>
      </c>
      <c r="G1396">
        <f t="shared" si="107"/>
        <v>6.5507720341688858</v>
      </c>
      <c r="H1396">
        <f t="shared" si="108"/>
        <v>9.0155701008299179E-3</v>
      </c>
    </row>
    <row r="1397" spans="2:8" x14ac:dyDescent="0.2">
      <c r="B1397" s="38">
        <v>34164</v>
      </c>
      <c r="C1397">
        <v>9.3023299999999993E-3</v>
      </c>
      <c r="D1397">
        <f t="shared" si="105"/>
        <v>6.9767089418783183E-3</v>
      </c>
      <c r="E1397">
        <f t="shared" si="106"/>
        <v>4.8674467659684885E-5</v>
      </c>
      <c r="F1397">
        <f t="shared" si="109"/>
        <v>9.4194788947309893E-5</v>
      </c>
      <c r="G1397">
        <f t="shared" si="107"/>
        <v>7.1738972906554395</v>
      </c>
      <c r="H1397">
        <f t="shared" si="108"/>
        <v>9.7053999890426932E-3</v>
      </c>
    </row>
    <row r="1398" spans="2:8" x14ac:dyDescent="0.2">
      <c r="B1398" s="38">
        <v>34165</v>
      </c>
      <c r="C1398">
        <v>9.2378800000000004E-3</v>
      </c>
      <c r="D1398">
        <f t="shared" si="105"/>
        <v>-6.9283717090233184E-3</v>
      </c>
      <c r="E1398">
        <f t="shared" si="106"/>
        <v>4.80023345383947E-5</v>
      </c>
      <c r="F1398">
        <f t="shared" si="109"/>
        <v>8.7358186248453332E-5</v>
      </c>
      <c r="G1398">
        <f t="shared" si="107"/>
        <v>7.2328724010693843</v>
      </c>
      <c r="H1398">
        <f t="shared" si="108"/>
        <v>9.34656012918407E-3</v>
      </c>
    </row>
    <row r="1399" spans="2:8" x14ac:dyDescent="0.2">
      <c r="B1399" s="38">
        <v>34166</v>
      </c>
      <c r="C1399">
        <v>9.2404400000000008E-3</v>
      </c>
      <c r="D1399">
        <f t="shared" si="105"/>
        <v>2.7711985866891634E-4</v>
      </c>
      <c r="E1399">
        <f t="shared" si="106"/>
        <v>7.6795416068680165E-8</v>
      </c>
      <c r="F1399">
        <f t="shared" si="109"/>
        <v>8.1447412457629257E-5</v>
      </c>
      <c r="G1399">
        <f t="shared" si="107"/>
        <v>7.5772044837697718</v>
      </c>
      <c r="H1399">
        <f t="shared" si="108"/>
        <v>9.024822018058265E-3</v>
      </c>
    </row>
    <row r="1400" spans="2:8" x14ac:dyDescent="0.2">
      <c r="B1400" s="38">
        <v>34169</v>
      </c>
      <c r="C1400">
        <v>9.22509E-3</v>
      </c>
      <c r="D1400">
        <f t="shared" si="105"/>
        <v>-1.6611763076217992E-3</v>
      </c>
      <c r="E1400">
        <f t="shared" si="106"/>
        <v>2.7595067250039943E-6</v>
      </c>
      <c r="F1400">
        <f t="shared" si="109"/>
        <v>6.9226528150619977E-5</v>
      </c>
      <c r="G1400">
        <f t="shared" si="107"/>
        <v>7.7203183558500488</v>
      </c>
      <c r="H1400">
        <f t="shared" si="108"/>
        <v>8.3202480822761517E-3</v>
      </c>
    </row>
    <row r="1401" spans="2:8" x14ac:dyDescent="0.2">
      <c r="B1401" s="38">
        <v>34170</v>
      </c>
      <c r="C1401">
        <v>9.2421399999999994E-3</v>
      </c>
      <c r="D1401">
        <f t="shared" si="105"/>
        <v>1.8482204509657203E-3</v>
      </c>
      <c r="E1401">
        <f t="shared" si="106"/>
        <v>3.4159188353679304E-6</v>
      </c>
      <c r="F1401">
        <f t="shared" si="109"/>
        <v>5.9243983976731267E-5</v>
      </c>
      <c r="G1401">
        <f t="shared" si="107"/>
        <v>7.867140006452936</v>
      </c>
      <c r="H1401">
        <f t="shared" si="108"/>
        <v>7.6970113665455414E-3</v>
      </c>
    </row>
    <row r="1402" spans="2:8" x14ac:dyDescent="0.2">
      <c r="B1402" s="38">
        <v>34171</v>
      </c>
      <c r="C1402">
        <v>9.2123399999999994E-3</v>
      </c>
      <c r="D1402">
        <f t="shared" si="105"/>
        <v>-3.2243614574113751E-3</v>
      </c>
      <c r="E1402">
        <f t="shared" si="106"/>
        <v>1.0396506808040007E-5</v>
      </c>
      <c r="F1402">
        <f t="shared" si="109"/>
        <v>5.0859282594556597E-5</v>
      </c>
      <c r="G1402">
        <f t="shared" si="107"/>
        <v>7.9463622895930976</v>
      </c>
      <c r="H1402">
        <f t="shared" si="108"/>
        <v>7.1315694341818336E-3</v>
      </c>
    </row>
    <row r="1403" spans="2:8" x14ac:dyDescent="0.2">
      <c r="B1403" s="38">
        <v>34172</v>
      </c>
      <c r="C1403">
        <v>9.3589099999999998E-3</v>
      </c>
      <c r="D1403">
        <f t="shared" si="105"/>
        <v>1.5910181343719444E-2</v>
      </c>
      <c r="E1403">
        <f t="shared" si="106"/>
        <v>2.5313387039003826E-4</v>
      </c>
      <c r="F1403">
        <f t="shared" si="109"/>
        <v>4.4782262171141214E-5</v>
      </c>
      <c r="G1403">
        <f t="shared" si="107"/>
        <v>5.3495475437619682</v>
      </c>
      <c r="H1403">
        <f t="shared" si="108"/>
        <v>6.6919550335564279E-3</v>
      </c>
    </row>
    <row r="1404" spans="2:8" x14ac:dyDescent="0.2">
      <c r="B1404" s="38">
        <v>34173</v>
      </c>
      <c r="C1404">
        <v>9.3720699999999997E-3</v>
      </c>
      <c r="D1404">
        <f t="shared" si="105"/>
        <v>1.4061466559674052E-3</v>
      </c>
      <c r="E1404">
        <f t="shared" si="106"/>
        <v>1.9772484180883163E-6</v>
      </c>
      <c r="F1404">
        <f t="shared" si="109"/>
        <v>7.607415833461696E-5</v>
      </c>
      <c r="G1404">
        <f t="shared" si="107"/>
        <v>7.6329293268018628</v>
      </c>
      <c r="H1404">
        <f t="shared" si="108"/>
        <v>8.7220501222256778E-3</v>
      </c>
    </row>
    <row r="1405" spans="2:8" x14ac:dyDescent="0.2">
      <c r="B1405" s="38">
        <v>34176</v>
      </c>
      <c r="C1405">
        <v>9.3676799999999998E-3</v>
      </c>
      <c r="D1405">
        <f t="shared" si="105"/>
        <v>-4.6841306136210565E-4</v>
      </c>
      <c r="E1405">
        <f t="shared" si="106"/>
        <v>2.1941079605461976E-7</v>
      </c>
      <c r="F1405">
        <f t="shared" si="109"/>
        <v>6.4945697023646682E-5</v>
      </c>
      <c r="G1405">
        <f t="shared" si="107"/>
        <v>7.802392814679119</v>
      </c>
      <c r="H1405">
        <f t="shared" si="108"/>
        <v>8.058889316999376E-3</v>
      </c>
    </row>
    <row r="1406" spans="2:8" x14ac:dyDescent="0.2">
      <c r="B1406" s="38">
        <v>34177</v>
      </c>
      <c r="C1406">
        <v>9.40911E-3</v>
      </c>
      <c r="D1406">
        <f t="shared" si="105"/>
        <v>4.4226532076245438E-3</v>
      </c>
      <c r="E1406">
        <f t="shared" si="106"/>
        <v>1.9559861394911665E-5</v>
      </c>
      <c r="F1406">
        <f t="shared" si="109"/>
        <v>5.5224590260922298E-5</v>
      </c>
      <c r="G1406">
        <f t="shared" si="107"/>
        <v>7.7891313951397443</v>
      </c>
      <c r="H1406">
        <f t="shared" si="108"/>
        <v>7.4313249330736639E-3</v>
      </c>
    </row>
    <row r="1407" spans="2:8" x14ac:dyDescent="0.2">
      <c r="B1407" s="38">
        <v>34178</v>
      </c>
      <c r="C1407">
        <v>9.4921699999999994E-3</v>
      </c>
      <c r="D1407">
        <f t="shared" si="105"/>
        <v>8.8276149391387053E-3</v>
      </c>
      <c r="E1407">
        <f t="shared" si="106"/>
        <v>7.7926785513704848E-5</v>
      </c>
      <c r="F1407">
        <f t="shared" si="109"/>
        <v>4.9868178559020682E-5</v>
      </c>
      <c r="G1407">
        <f t="shared" si="107"/>
        <v>7.2869226262574101</v>
      </c>
      <c r="H1407">
        <f t="shared" si="108"/>
        <v>7.0617404766120289E-3</v>
      </c>
    </row>
    <row r="1408" spans="2:8" x14ac:dyDescent="0.2">
      <c r="B1408" s="38">
        <v>34179</v>
      </c>
      <c r="C1408">
        <v>9.4250700000000007E-3</v>
      </c>
      <c r="D1408">
        <f t="shared" si="105"/>
        <v>-7.0689842259460964E-3</v>
      </c>
      <c r="E1408">
        <f t="shared" si="106"/>
        <v>4.9970537986674731E-5</v>
      </c>
      <c r="F1408">
        <f t="shared" si="109"/>
        <v>5.4082242577164994E-5</v>
      </c>
      <c r="G1408">
        <f t="shared" si="107"/>
        <v>7.5251410368264127</v>
      </c>
      <c r="H1408">
        <f t="shared" si="108"/>
        <v>7.3540629979056468E-3</v>
      </c>
    </row>
    <row r="1409" spans="2:8" x14ac:dyDescent="0.2">
      <c r="B1409" s="38">
        <v>34180</v>
      </c>
      <c r="C1409">
        <v>9.5392500000000009E-3</v>
      </c>
      <c r="D1409">
        <f t="shared" si="105"/>
        <v>1.2114498884358437E-2</v>
      </c>
      <c r="E1409">
        <f t="shared" si="106"/>
        <v>1.4676108321912181E-4</v>
      </c>
      <c r="F1409">
        <f t="shared" si="109"/>
        <v>5.3464714187533686E-5</v>
      </c>
      <c r="G1409">
        <f t="shared" si="107"/>
        <v>6.6261074623379077</v>
      </c>
      <c r="H1409">
        <f t="shared" si="108"/>
        <v>7.3119569328281529E-3</v>
      </c>
    </row>
    <row r="1410" spans="2:8" x14ac:dyDescent="0.2">
      <c r="B1410" s="38">
        <v>34183</v>
      </c>
      <c r="C1410">
        <v>9.5831300000000005E-3</v>
      </c>
      <c r="D1410">
        <f t="shared" si="105"/>
        <v>4.5999423434755996E-3</v>
      </c>
      <c r="E1410">
        <f t="shared" si="106"/>
        <v>2.1159469563299791E-5</v>
      </c>
      <c r="F1410">
        <f t="shared" si="109"/>
        <v>6.7476702466014301E-5</v>
      </c>
      <c r="G1410">
        <f t="shared" si="107"/>
        <v>7.6090601741482864</v>
      </c>
      <c r="H1410">
        <f t="shared" si="108"/>
        <v>8.2144203974482757E-3</v>
      </c>
    </row>
    <row r="1411" spans="2:8" x14ac:dyDescent="0.2">
      <c r="B1411" s="38">
        <v>34184</v>
      </c>
      <c r="C1411">
        <v>9.5877299999999992E-3</v>
      </c>
      <c r="D1411">
        <f t="shared" si="105"/>
        <v>4.8001018456378055E-4</v>
      </c>
      <c r="E1411">
        <f t="shared" si="106"/>
        <v>2.3040977728495466E-7</v>
      </c>
      <c r="F1411">
        <f t="shared" si="109"/>
        <v>6.0520413263540017E-5</v>
      </c>
      <c r="G1411">
        <f t="shared" si="107"/>
        <v>7.8727492033602342</v>
      </c>
      <c r="H1411">
        <f t="shared" si="108"/>
        <v>7.7794866966619343E-3</v>
      </c>
    </row>
    <row r="1412" spans="2:8" x14ac:dyDescent="0.2">
      <c r="B1412" s="38">
        <v>34185</v>
      </c>
      <c r="C1412">
        <v>9.5510999999999999E-3</v>
      </c>
      <c r="D1412">
        <f t="shared" ref="D1412:D1475" si="110">(C1412-C1411)/C1411</f>
        <v>-3.8205080868984947E-3</v>
      </c>
      <c r="E1412">
        <f t="shared" ref="E1412:E1475" si="111">D1412^2</f>
        <v>1.4596282042056795E-5</v>
      </c>
      <c r="F1412">
        <f t="shared" si="109"/>
        <v>5.1465582610131244E-5</v>
      </c>
      <c r="G1412">
        <f t="shared" si="107"/>
        <v>7.8949139610443568</v>
      </c>
      <c r="H1412">
        <f t="shared" si="108"/>
        <v>7.1739516732503327E-3</v>
      </c>
    </row>
    <row r="1413" spans="2:8" x14ac:dyDescent="0.2">
      <c r="B1413" s="38">
        <v>34186</v>
      </c>
      <c r="C1413">
        <v>9.59693E-3</v>
      </c>
      <c r="D1413">
        <f t="shared" si="110"/>
        <v>4.798400184271987E-3</v>
      </c>
      <c r="E1413">
        <f t="shared" si="111"/>
        <v>2.302464432842144E-5</v>
      </c>
      <c r="F1413">
        <f t="shared" si="109"/>
        <v>4.592825878115432E-5</v>
      </c>
      <c r="G1413">
        <f t="shared" ref="G1413:G1476" si="112">-LN(2*PI()*F1413)-0.5*E1413/F1413</f>
        <v>7.8998941056887482</v>
      </c>
      <c r="H1413">
        <f t="shared" ref="H1413:H1476" si="113">SQRT(F1413)</f>
        <v>6.7770390865889447E-3</v>
      </c>
    </row>
    <row r="1414" spans="2:8" x14ac:dyDescent="0.2">
      <c r="B1414" s="38">
        <v>34187</v>
      </c>
      <c r="C1414">
        <v>9.5666299999999996E-3</v>
      </c>
      <c r="D1414">
        <f t="shared" si="110"/>
        <v>-3.1572596653305241E-3</v>
      </c>
      <c r="E1414">
        <f t="shared" si="111"/>
        <v>9.9682885943230133E-6</v>
      </c>
      <c r="F1414">
        <f t="shared" ref="F1414:F1477" si="114">$K$1*F1413+(1-$K$1)*E1413</f>
        <v>4.2488412401517894E-5</v>
      </c>
      <c r="G1414">
        <f t="shared" si="112"/>
        <v>8.1110961353149111</v>
      </c>
      <c r="H1414">
        <f t="shared" si="113"/>
        <v>6.5183136163825296E-3</v>
      </c>
    </row>
    <row r="1415" spans="2:8" x14ac:dyDescent="0.2">
      <c r="B1415" s="38">
        <v>34190</v>
      </c>
      <c r="C1415">
        <v>9.5438099999999998E-3</v>
      </c>
      <c r="D1415">
        <f t="shared" si="110"/>
        <v>-2.3853749962107645E-3</v>
      </c>
      <c r="E1415">
        <f t="shared" si="111"/>
        <v>5.6900138725475044E-6</v>
      </c>
      <c r="F1415">
        <f t="shared" si="114"/>
        <v>3.7604282415206504E-5</v>
      </c>
      <c r="G1415">
        <f t="shared" si="112"/>
        <v>8.2748590923492973</v>
      </c>
      <c r="H1415">
        <f t="shared" si="113"/>
        <v>6.1322330692176489E-3</v>
      </c>
    </row>
    <row r="1416" spans="2:8" x14ac:dyDescent="0.2">
      <c r="B1416" s="38">
        <v>34191</v>
      </c>
      <c r="C1416">
        <v>9.5648E-3</v>
      </c>
      <c r="D1416">
        <f t="shared" si="110"/>
        <v>2.1993312943153986E-3</v>
      </c>
      <c r="E1416">
        <f t="shared" si="111"/>
        <v>4.8370581421550466E-6</v>
      </c>
      <c r="F1416">
        <f t="shared" si="114"/>
        <v>3.2811144575248184E-5</v>
      </c>
      <c r="G1416">
        <f t="shared" si="112"/>
        <v>8.4131546627459972</v>
      </c>
      <c r="H1416">
        <f t="shared" si="113"/>
        <v>5.7281013063010837E-3</v>
      </c>
    </row>
    <row r="1417" spans="2:8" x14ac:dyDescent="0.2">
      <c r="B1417" s="38">
        <v>34192</v>
      </c>
      <c r="C1417">
        <v>9.6385499999999992E-3</v>
      </c>
      <c r="D1417">
        <f t="shared" si="110"/>
        <v>7.7105637336901097E-3</v>
      </c>
      <c r="E1417">
        <f t="shared" si="111"/>
        <v>5.9452793091297164E-5</v>
      </c>
      <c r="F1417">
        <f t="shared" si="114"/>
        <v>2.8609774519045985E-5</v>
      </c>
      <c r="G1417">
        <f t="shared" si="112"/>
        <v>7.58485567644873</v>
      </c>
      <c r="H1417">
        <f t="shared" si="113"/>
        <v>5.3488105704956488E-3</v>
      </c>
    </row>
    <row r="1418" spans="2:8" x14ac:dyDescent="0.2">
      <c r="B1418" s="38">
        <v>34193</v>
      </c>
      <c r="C1418">
        <v>9.6946199999999993E-3</v>
      </c>
      <c r="D1418">
        <f t="shared" si="110"/>
        <v>5.8172650450534656E-3</v>
      </c>
      <c r="E1418">
        <f t="shared" si="111"/>
        <v>3.3840572604400901E-5</v>
      </c>
      <c r="F1418">
        <f t="shared" si="114"/>
        <v>3.3242023546454748E-5</v>
      </c>
      <c r="G1418">
        <f t="shared" si="112"/>
        <v>7.9648157491231704</v>
      </c>
      <c r="H1418">
        <f t="shared" si="113"/>
        <v>5.7655896096110368E-3</v>
      </c>
    </row>
    <row r="1419" spans="2:8" x14ac:dyDescent="0.2">
      <c r="B1419" s="38">
        <v>34194</v>
      </c>
      <c r="C1419">
        <v>9.8019999999999999E-3</v>
      </c>
      <c r="D1419">
        <f t="shared" si="110"/>
        <v>1.107624641295901E-2</v>
      </c>
      <c r="E1419">
        <f t="shared" si="111"/>
        <v>1.2268323460058733E-4</v>
      </c>
      <c r="F1419">
        <f t="shared" si="114"/>
        <v>3.3331918388784546E-5</v>
      </c>
      <c r="G1419">
        <f t="shared" si="112"/>
        <v>6.630791405659231</v>
      </c>
      <c r="H1419">
        <f t="shared" si="113"/>
        <v>5.7733801528034295E-3</v>
      </c>
    </row>
    <row r="1420" spans="2:8" x14ac:dyDescent="0.2">
      <c r="B1420" s="38">
        <v>34197</v>
      </c>
      <c r="C1420">
        <v>9.9009900000000001E-3</v>
      </c>
      <c r="D1420">
        <f t="shared" si="110"/>
        <v>1.0098959396041643E-2</v>
      </c>
      <c r="E1420">
        <f t="shared" si="111"/>
        <v>1.0198898088289779E-4</v>
      </c>
      <c r="F1420">
        <f t="shared" si="114"/>
        <v>4.6751407361637275E-5</v>
      </c>
      <c r="G1420">
        <f t="shared" si="112"/>
        <v>7.0420307290743338</v>
      </c>
      <c r="H1420">
        <f t="shared" si="113"/>
        <v>6.8375000812897456E-3</v>
      </c>
    </row>
    <row r="1421" spans="2:8" x14ac:dyDescent="0.2">
      <c r="B1421" s="38">
        <v>34198</v>
      </c>
      <c r="C1421">
        <v>9.8638800000000002E-3</v>
      </c>
      <c r="D1421">
        <f t="shared" si="110"/>
        <v>-3.7481100374810923E-3</v>
      </c>
      <c r="E1421">
        <f t="shared" si="111"/>
        <v>1.4048328853066514E-5</v>
      </c>
      <c r="F1421">
        <f t="shared" si="114"/>
        <v>5.5047424031370241E-5</v>
      </c>
      <c r="G1421">
        <f t="shared" si="112"/>
        <v>7.8418363677772787</v>
      </c>
      <c r="H1421">
        <f t="shared" si="113"/>
        <v>7.4193951257073678E-3</v>
      </c>
    </row>
    <row r="1422" spans="2:8" x14ac:dyDescent="0.2">
      <c r="B1422" s="38">
        <v>34199</v>
      </c>
      <c r="C1422">
        <v>9.8697200000000002E-3</v>
      </c>
      <c r="D1422">
        <f t="shared" si="110"/>
        <v>5.9205910858607484E-4</v>
      </c>
      <c r="E1422">
        <f t="shared" si="111"/>
        <v>3.5053398805973754E-7</v>
      </c>
      <c r="F1422">
        <f t="shared" si="114"/>
        <v>4.8889854910194719E-5</v>
      </c>
      <c r="G1422">
        <f t="shared" si="112"/>
        <v>8.0844786467879182</v>
      </c>
      <c r="H1422">
        <f t="shared" si="113"/>
        <v>6.9921280673479313E-3</v>
      </c>
    </row>
    <row r="1423" spans="2:8" x14ac:dyDescent="0.2">
      <c r="B1423" s="38">
        <v>34200</v>
      </c>
      <c r="C1423">
        <v>9.6711799999999997E-3</v>
      </c>
      <c r="D1423">
        <f t="shared" si="110"/>
        <v>-2.0116072188471459E-2</v>
      </c>
      <c r="E1423">
        <f t="shared" si="111"/>
        <v>4.0465636029179492E-4</v>
      </c>
      <c r="F1423">
        <f t="shared" si="114"/>
        <v>4.1599834914067264E-5</v>
      </c>
      <c r="G1423">
        <f t="shared" si="112"/>
        <v>3.3858598150480459</v>
      </c>
      <c r="H1423">
        <f t="shared" si="113"/>
        <v>6.4497934008824857E-3</v>
      </c>
    </row>
    <row r="1424" spans="2:8" x14ac:dyDescent="0.2">
      <c r="B1424" s="38">
        <v>34201</v>
      </c>
      <c r="C1424">
        <v>9.5283499999999997E-3</v>
      </c>
      <c r="D1424">
        <f t="shared" si="110"/>
        <v>-1.4768621822776542E-2</v>
      </c>
      <c r="E1424">
        <f t="shared" si="111"/>
        <v>2.1811219054419152E-4</v>
      </c>
      <c r="F1424">
        <f t="shared" si="114"/>
        <v>9.6126541910523068E-5</v>
      </c>
      <c r="G1424">
        <f t="shared" si="112"/>
        <v>6.2774624734642916</v>
      </c>
      <c r="H1424">
        <f t="shared" si="113"/>
        <v>9.8044144093629108E-3</v>
      </c>
    </row>
    <row r="1425" spans="2:8" x14ac:dyDescent="0.2">
      <c r="B1425" s="38">
        <v>34204</v>
      </c>
      <c r="C1425">
        <v>9.6899199999999994E-3</v>
      </c>
      <c r="D1425">
        <f t="shared" si="110"/>
        <v>1.6956765861875327E-2</v>
      </c>
      <c r="E1425">
        <f t="shared" si="111"/>
        <v>2.8753190849446048E-4</v>
      </c>
      <c r="F1425">
        <f t="shared" si="114"/>
        <v>1.1444731362479093E-4</v>
      </c>
      <c r="G1425">
        <f t="shared" si="112"/>
        <v>5.9813430432321937</v>
      </c>
      <c r="H1425">
        <f t="shared" si="113"/>
        <v>1.0698005123610238E-2</v>
      </c>
    </row>
    <row r="1426" spans="2:8" x14ac:dyDescent="0.2">
      <c r="B1426" s="38">
        <v>34205</v>
      </c>
      <c r="C1426">
        <v>9.6431999999999993E-3</v>
      </c>
      <c r="D1426">
        <f t="shared" si="110"/>
        <v>-4.8215052343053497E-3</v>
      </c>
      <c r="E1426">
        <f t="shared" si="111"/>
        <v>2.3246912724433885E-5</v>
      </c>
      <c r="F1426">
        <f t="shared" si="114"/>
        <v>1.4044253015543893E-4</v>
      </c>
      <c r="G1426">
        <f t="shared" si="112"/>
        <v>6.950072044474239</v>
      </c>
      <c r="H1426">
        <f t="shared" si="113"/>
        <v>1.1850845124101441E-2</v>
      </c>
    </row>
    <row r="1427" spans="2:8" x14ac:dyDescent="0.2">
      <c r="B1427" s="38">
        <v>34206</v>
      </c>
      <c r="C1427">
        <v>9.5337970000000001E-3</v>
      </c>
      <c r="D1427">
        <f t="shared" si="110"/>
        <v>-1.1345092915214789E-2</v>
      </c>
      <c r="E1427">
        <f t="shared" si="111"/>
        <v>1.287111332548568E-4</v>
      </c>
      <c r="F1427">
        <f t="shared" si="114"/>
        <v>1.2284116329863717E-4</v>
      </c>
      <c r="G1427">
        <f t="shared" si="112"/>
        <v>6.6428488057746993</v>
      </c>
      <c r="H1427">
        <f t="shared" si="113"/>
        <v>1.1083373281570786E-2</v>
      </c>
    </row>
    <row r="1428" spans="2:8" x14ac:dyDescent="0.2">
      <c r="B1428" s="38">
        <v>34207</v>
      </c>
      <c r="C1428">
        <v>9.5693800000000006E-3</v>
      </c>
      <c r="D1428">
        <f t="shared" si="110"/>
        <v>3.7323009919343246E-3</v>
      </c>
      <c r="E1428">
        <f t="shared" si="111"/>
        <v>1.3930070694393943E-5</v>
      </c>
      <c r="F1428">
        <f t="shared" si="114"/>
        <v>1.2372276191898363E-4</v>
      </c>
      <c r="G1428">
        <f t="shared" si="112"/>
        <v>7.1032947151595849</v>
      </c>
      <c r="H1428">
        <f t="shared" si="113"/>
        <v>1.1123073402571055E-2</v>
      </c>
    </row>
    <row r="1429" spans="2:8" x14ac:dyDescent="0.2">
      <c r="B1429" s="38">
        <v>34208</v>
      </c>
      <c r="C1429">
        <v>9.6061500000000008E-3</v>
      </c>
      <c r="D1429">
        <f t="shared" si="110"/>
        <v>3.8424641930825407E-3</v>
      </c>
      <c r="E1429">
        <f t="shared" si="111"/>
        <v>1.476453107512146E-5</v>
      </c>
      <c r="F1429">
        <f t="shared" si="114"/>
        <v>1.0723322520420624E-4</v>
      </c>
      <c r="G1429">
        <f t="shared" si="112"/>
        <v>7.2337842739949556</v>
      </c>
      <c r="H1429">
        <f t="shared" si="113"/>
        <v>1.0355347662160177E-2</v>
      </c>
    </row>
    <row r="1430" spans="2:8" x14ac:dyDescent="0.2">
      <c r="B1430" s="38">
        <v>34212</v>
      </c>
      <c r="C1430">
        <v>9.5648E-3</v>
      </c>
      <c r="D1430">
        <f t="shared" si="110"/>
        <v>-4.3045340745252528E-3</v>
      </c>
      <c r="E1430">
        <f t="shared" si="111"/>
        <v>1.8529013598748973E-5</v>
      </c>
      <c r="F1430">
        <f t="shared" si="114"/>
        <v>9.3345543703713353E-5</v>
      </c>
      <c r="G1430">
        <f t="shared" si="112"/>
        <v>7.3420757717301228</v>
      </c>
      <c r="H1430">
        <f t="shared" si="113"/>
        <v>9.6615497568305966E-3</v>
      </c>
    </row>
    <row r="1431" spans="2:8" x14ac:dyDescent="0.2">
      <c r="B1431" s="38">
        <v>34213</v>
      </c>
      <c r="C1431">
        <v>9.4625300000000002E-3</v>
      </c>
      <c r="D1431">
        <f t="shared" si="110"/>
        <v>-1.0692330210772812E-2</v>
      </c>
      <c r="E1431">
        <f t="shared" si="111"/>
        <v>1.1432592533620497E-4</v>
      </c>
      <c r="F1431">
        <f t="shared" si="114"/>
        <v>8.2109004128283459E-5</v>
      </c>
      <c r="G1431">
        <f t="shared" si="112"/>
        <v>6.8734019577522307</v>
      </c>
      <c r="H1431">
        <f t="shared" si="113"/>
        <v>9.0614018853753236E-3</v>
      </c>
    </row>
    <row r="1432" spans="2:8" x14ac:dyDescent="0.2">
      <c r="B1432" s="38">
        <v>34214</v>
      </c>
      <c r="C1432">
        <v>9.4473300000000003E-3</v>
      </c>
      <c r="D1432">
        <f t="shared" si="110"/>
        <v>-1.6063357262803854E-3</v>
      </c>
      <c r="E1432">
        <f t="shared" si="111"/>
        <v>2.5803144655247335E-6</v>
      </c>
      <c r="F1432">
        <f t="shared" si="114"/>
        <v>8.6947596744693732E-5</v>
      </c>
      <c r="G1432">
        <f t="shared" si="112"/>
        <v>7.4974895595005693</v>
      </c>
      <c r="H1432">
        <f t="shared" si="113"/>
        <v>9.3245695206102541E-3</v>
      </c>
    </row>
    <row r="1433" spans="2:8" x14ac:dyDescent="0.2">
      <c r="B1433" s="38">
        <v>34215</v>
      </c>
      <c r="C1433">
        <v>9.5238100000000006E-3</v>
      </c>
      <c r="D1433">
        <f t="shared" si="110"/>
        <v>8.0954089674014022E-3</v>
      </c>
      <c r="E1433">
        <f t="shared" si="111"/>
        <v>6.5535646349483038E-5</v>
      </c>
      <c r="F1433">
        <f t="shared" si="114"/>
        <v>7.4276649497189069E-5</v>
      </c>
      <c r="G1433">
        <f t="shared" si="112"/>
        <v>7.2286777176267147</v>
      </c>
      <c r="H1433">
        <f t="shared" si="113"/>
        <v>8.6183901917463134E-3</v>
      </c>
    </row>
    <row r="1434" spans="2:8" x14ac:dyDescent="0.2">
      <c r="B1434" s="38">
        <v>34218</v>
      </c>
      <c r="C1434">
        <v>9.5950900000000006E-3</v>
      </c>
      <c r="D1434">
        <f t="shared" si="110"/>
        <v>7.4843996257800138E-3</v>
      </c>
      <c r="E1434">
        <f t="shared" si="111"/>
        <v>5.601623775837601E-5</v>
      </c>
      <c r="F1434">
        <f t="shared" si="114"/>
        <v>7.296385635294194E-5</v>
      </c>
      <c r="G1434">
        <f t="shared" si="112"/>
        <v>7.3038063724977134</v>
      </c>
      <c r="H1434">
        <f t="shared" si="113"/>
        <v>8.5418883364828616E-3</v>
      </c>
    </row>
    <row r="1435" spans="2:8" x14ac:dyDescent="0.2">
      <c r="B1435" s="38">
        <v>34219</v>
      </c>
      <c r="C1435">
        <v>9.62001E-3</v>
      </c>
      <c r="D1435">
        <f t="shared" si="110"/>
        <v>2.5971616733141069E-3</v>
      </c>
      <c r="E1435">
        <f t="shared" si="111"/>
        <v>6.7452487573317319E-6</v>
      </c>
      <c r="F1435">
        <f t="shared" si="114"/>
        <v>7.041852864554943E-5</v>
      </c>
      <c r="G1435">
        <f t="shared" si="112"/>
        <v>7.6752830810106305</v>
      </c>
      <c r="H1435">
        <f t="shared" si="113"/>
        <v>8.3915748608678585E-3</v>
      </c>
    </row>
    <row r="1436" spans="2:8" x14ac:dyDescent="0.2">
      <c r="B1436" s="38">
        <v>34220</v>
      </c>
      <c r="C1436">
        <v>9.4786699999999998E-3</v>
      </c>
      <c r="D1436">
        <f t="shared" si="110"/>
        <v>-1.4692292419654472E-2</v>
      </c>
      <c r="E1436">
        <f t="shared" si="111"/>
        <v>2.1586345654463625E-4</v>
      </c>
      <c r="F1436">
        <f t="shared" si="114"/>
        <v>6.0855570722245409E-5</v>
      </c>
      <c r="G1436">
        <f t="shared" si="112"/>
        <v>6.0955582594127291</v>
      </c>
      <c r="H1436">
        <f t="shared" si="113"/>
        <v>7.8009980593668534E-3</v>
      </c>
    </row>
    <row r="1437" spans="2:8" x14ac:dyDescent="0.2">
      <c r="B1437" s="38">
        <v>34221</v>
      </c>
      <c r="C1437">
        <v>9.5238100000000006E-3</v>
      </c>
      <c r="D1437">
        <f t="shared" si="110"/>
        <v>4.7622715001156071E-3</v>
      </c>
      <c r="E1437">
        <f t="shared" si="111"/>
        <v>2.2679229840813354E-5</v>
      </c>
      <c r="F1437">
        <f t="shared" si="114"/>
        <v>8.4135883790806726E-5</v>
      </c>
      <c r="G1437">
        <f t="shared" si="112"/>
        <v>7.4104229443830194</v>
      </c>
      <c r="H1437">
        <f t="shared" si="113"/>
        <v>9.1725614629070071E-3</v>
      </c>
    </row>
    <row r="1438" spans="2:8" x14ac:dyDescent="0.2">
      <c r="B1438" s="38">
        <v>34222</v>
      </c>
      <c r="C1438">
        <v>9.40999E-3</v>
      </c>
      <c r="D1438">
        <f t="shared" si="110"/>
        <v>-1.1951099402445091E-2</v>
      </c>
      <c r="E1438">
        <f t="shared" si="111"/>
        <v>1.4282877692712342E-4</v>
      </c>
      <c r="F1438">
        <f t="shared" si="114"/>
        <v>7.4905836322502938E-5</v>
      </c>
      <c r="G1438">
        <f t="shared" si="112"/>
        <v>6.7080128417000724</v>
      </c>
      <c r="H1438">
        <f t="shared" si="113"/>
        <v>8.6548157879011468E-3</v>
      </c>
    </row>
    <row r="1439" spans="2:8" x14ac:dyDescent="0.2">
      <c r="B1439" s="38">
        <v>34225</v>
      </c>
      <c r="C1439">
        <v>9.4232900000000008E-3</v>
      </c>
      <c r="D1439">
        <f t="shared" si="110"/>
        <v>1.4133915126371879E-3</v>
      </c>
      <c r="E1439">
        <f t="shared" si="111"/>
        <v>1.997675567994838E-6</v>
      </c>
      <c r="F1439">
        <f t="shared" si="114"/>
        <v>8.5107041980031156E-5</v>
      </c>
      <c r="G1439">
        <f t="shared" si="112"/>
        <v>7.521987456842524</v>
      </c>
      <c r="H1439">
        <f t="shared" si="113"/>
        <v>9.2253477972394707E-3</v>
      </c>
    </row>
    <row r="1440" spans="2:8" x14ac:dyDescent="0.2">
      <c r="B1440" s="38">
        <v>34226</v>
      </c>
      <c r="C1440">
        <v>9.4562599999999993E-3</v>
      </c>
      <c r="D1440">
        <f t="shared" si="110"/>
        <v>3.4987780276313774E-3</v>
      </c>
      <c r="E1440">
        <f t="shared" si="111"/>
        <v>1.2241447686636111E-5</v>
      </c>
      <c r="F1440">
        <f t="shared" si="114"/>
        <v>7.262501850918075E-5</v>
      </c>
      <c r="G1440">
        <f t="shared" si="112"/>
        <v>7.608045573559151</v>
      </c>
      <c r="H1440">
        <f t="shared" si="113"/>
        <v>8.5220313604903349E-3</v>
      </c>
    </row>
    <row r="1441" spans="2:8" x14ac:dyDescent="0.2">
      <c r="B1441" s="38">
        <v>34227</v>
      </c>
      <c r="C1441">
        <v>9.4117599999999999E-3</v>
      </c>
      <c r="D1441">
        <f t="shared" si="110"/>
        <v>-4.7058773764680119E-3</v>
      </c>
      <c r="E1441">
        <f t="shared" si="111"/>
        <v>2.214528188235346E-5</v>
      </c>
      <c r="F1441">
        <f t="shared" si="114"/>
        <v>6.3556135171482676E-5</v>
      </c>
      <c r="G1441">
        <f t="shared" si="112"/>
        <v>7.651491671614659</v>
      </c>
      <c r="H1441">
        <f t="shared" si="113"/>
        <v>7.9722101810904781E-3</v>
      </c>
    </row>
    <row r="1442" spans="2:8" x14ac:dyDescent="0.2">
      <c r="B1442" s="38">
        <v>34228</v>
      </c>
      <c r="C1442">
        <v>9.5831300000000005E-3</v>
      </c>
      <c r="D1442">
        <f t="shared" si="110"/>
        <v>1.8208071604035862E-2</v>
      </c>
      <c r="E1442">
        <f t="shared" si="111"/>
        <v>3.3153387153769711E-4</v>
      </c>
      <c r="F1442">
        <f t="shared" si="114"/>
        <v>5.7336724953141817E-5</v>
      </c>
      <c r="G1442">
        <f t="shared" si="112"/>
        <v>5.037579412715659</v>
      </c>
      <c r="H1442">
        <f t="shared" si="113"/>
        <v>7.5721017526933576E-3</v>
      </c>
    </row>
    <row r="1443" spans="2:8" x14ac:dyDescent="0.2">
      <c r="B1443" s="38">
        <v>34229</v>
      </c>
      <c r="C1443">
        <v>9.5895700000000004E-3</v>
      </c>
      <c r="D1443">
        <f t="shared" si="110"/>
        <v>6.7201425838947374E-4</v>
      </c>
      <c r="E1443">
        <f t="shared" si="111"/>
        <v>4.5160316347875438E-7</v>
      </c>
      <c r="F1443">
        <f t="shared" si="114"/>
        <v>9.8517826037952373E-5</v>
      </c>
      <c r="G1443">
        <f t="shared" si="112"/>
        <v>7.3851039976935908</v>
      </c>
      <c r="H1443">
        <f t="shared" si="113"/>
        <v>9.9256146428295493E-3</v>
      </c>
    </row>
    <row r="1444" spans="2:8" x14ac:dyDescent="0.2">
      <c r="B1444" s="38">
        <v>34232</v>
      </c>
      <c r="C1444">
        <v>9.6311299999999999E-3</v>
      </c>
      <c r="D1444">
        <f t="shared" si="110"/>
        <v>4.3338752415384126E-3</v>
      </c>
      <c r="E1444">
        <f t="shared" si="111"/>
        <v>1.8782474609219635E-5</v>
      </c>
      <c r="F1444">
        <f t="shared" si="114"/>
        <v>8.3789463297846695E-5</v>
      </c>
      <c r="G1444">
        <f t="shared" si="112"/>
        <v>7.4372448646405962</v>
      </c>
      <c r="H1444">
        <f t="shared" si="113"/>
        <v>9.1536584652174291E-3</v>
      </c>
    </row>
    <row r="1445" spans="2:8" x14ac:dyDescent="0.2">
      <c r="B1445" s="38">
        <v>34233</v>
      </c>
      <c r="C1445">
        <v>9.4161999999999996E-3</v>
      </c>
      <c r="D1445">
        <f t="shared" si="110"/>
        <v>-2.231617681414334E-2</v>
      </c>
      <c r="E1445">
        <f t="shared" si="111"/>
        <v>4.980117476001088E-4</v>
      </c>
      <c r="F1445">
        <f t="shared" si="114"/>
        <v>7.4026198414344524E-5</v>
      </c>
      <c r="G1445">
        <f t="shared" si="112"/>
        <v>4.3094610662749044</v>
      </c>
      <c r="H1445">
        <f t="shared" si="113"/>
        <v>8.6038478841937074E-3</v>
      </c>
    </row>
    <row r="1446" spans="2:8" x14ac:dyDescent="0.2">
      <c r="B1446" s="38">
        <v>34234</v>
      </c>
      <c r="C1446">
        <v>9.3967300000000007E-3</v>
      </c>
      <c r="D1446">
        <f t="shared" si="110"/>
        <v>-2.0677130902061196E-3</v>
      </c>
      <c r="E1446">
        <f t="shared" si="111"/>
        <v>4.2754374234097408E-6</v>
      </c>
      <c r="F1446">
        <f t="shared" si="114"/>
        <v>1.3770370920176479E-4</v>
      </c>
      <c r="G1446">
        <f t="shared" si="112"/>
        <v>7.037005103382449</v>
      </c>
      <c r="H1446">
        <f t="shared" si="113"/>
        <v>1.1734722374294366E-2</v>
      </c>
    </row>
    <row r="1447" spans="2:8" x14ac:dyDescent="0.2">
      <c r="B1447" s="38">
        <v>34235</v>
      </c>
      <c r="C1447">
        <v>9.4339599999999999E-3</v>
      </c>
      <c r="D1447">
        <f t="shared" si="110"/>
        <v>3.9620165738506064E-3</v>
      </c>
      <c r="E1447">
        <f t="shared" si="111"/>
        <v>1.5697575331466898E-5</v>
      </c>
      <c r="F1447">
        <f t="shared" si="114"/>
        <v>1.1766439363586927E-4</v>
      </c>
      <c r="G1447">
        <f t="shared" si="112"/>
        <v>7.1430921745486922</v>
      </c>
      <c r="H1447">
        <f t="shared" si="113"/>
        <v>1.0847321956864249E-2</v>
      </c>
    </row>
    <row r="1448" spans="2:8" x14ac:dyDescent="0.2">
      <c r="B1448" s="38">
        <v>34236</v>
      </c>
      <c r="C1448">
        <v>9.4339599999999999E-3</v>
      </c>
      <c r="D1448">
        <f t="shared" si="110"/>
        <v>0</v>
      </c>
      <c r="E1448">
        <f t="shared" si="111"/>
        <v>0</v>
      </c>
      <c r="F1448">
        <f t="shared" si="114"/>
        <v>1.0235020855336619E-4</v>
      </c>
      <c r="G1448">
        <f t="shared" si="112"/>
        <v>7.3492331418007932</v>
      </c>
      <c r="H1448">
        <f t="shared" si="113"/>
        <v>1.0116827988720881E-2</v>
      </c>
    </row>
    <row r="1449" spans="2:8" x14ac:dyDescent="0.2">
      <c r="B1449" s="38">
        <v>34239</v>
      </c>
      <c r="C1449">
        <v>9.4517999999999998E-3</v>
      </c>
      <c r="D1449">
        <f t="shared" si="110"/>
        <v>1.8910404538496951E-3</v>
      </c>
      <c r="E1449">
        <f t="shared" si="111"/>
        <v>3.5760339980960608E-6</v>
      </c>
      <c r="F1449">
        <f t="shared" si="114"/>
        <v>8.6978442884069377E-5</v>
      </c>
      <c r="G1449">
        <f t="shared" si="112"/>
        <v>7.4914161733388482</v>
      </c>
      <c r="H1449">
        <f t="shared" si="113"/>
        <v>9.3262233987863163E-3</v>
      </c>
    </row>
    <row r="1450" spans="2:8" x14ac:dyDescent="0.2">
      <c r="B1450" s="38">
        <v>34240</v>
      </c>
      <c r="C1450">
        <v>9.5057000000000006E-3</v>
      </c>
      <c r="D1450">
        <f t="shared" si="110"/>
        <v>5.7026174908483915E-3</v>
      </c>
      <c r="E1450">
        <f t="shared" si="111"/>
        <v>3.2519846246930005E-5</v>
      </c>
      <c r="F1450">
        <f t="shared" si="114"/>
        <v>7.4452407971482035E-5</v>
      </c>
      <c r="G1450">
        <f t="shared" si="112"/>
        <v>7.4490798738533961</v>
      </c>
      <c r="H1450">
        <f t="shared" si="113"/>
        <v>8.628580878190923E-3</v>
      </c>
    </row>
    <row r="1451" spans="2:8" x14ac:dyDescent="0.2">
      <c r="B1451" s="38">
        <v>34241</v>
      </c>
      <c r="C1451">
        <v>9.5147500000000006E-3</v>
      </c>
      <c r="D1451">
        <f t="shared" si="110"/>
        <v>9.5206034274172651E-4</v>
      </c>
      <c r="E1451">
        <f t="shared" si="111"/>
        <v>9.0641889622149377E-7</v>
      </c>
      <c r="F1451">
        <f t="shared" si="114"/>
        <v>6.8154643444631545E-5</v>
      </c>
      <c r="G1451">
        <f t="shared" si="112"/>
        <v>7.7492044778446632</v>
      </c>
      <c r="H1451">
        <f t="shared" si="113"/>
        <v>8.255582562401732E-3</v>
      </c>
    </row>
    <row r="1452" spans="2:8" x14ac:dyDescent="0.2">
      <c r="B1452" s="38">
        <v>34242</v>
      </c>
      <c r="C1452">
        <v>9.4366299999999997E-3</v>
      </c>
      <c r="D1452">
        <f t="shared" si="110"/>
        <v>-8.2104101526578165E-3</v>
      </c>
      <c r="E1452">
        <f t="shared" si="111"/>
        <v>6.7410834874866553E-5</v>
      </c>
      <c r="F1452">
        <f t="shared" si="114"/>
        <v>5.8054771993022131E-5</v>
      </c>
      <c r="G1452">
        <f t="shared" si="112"/>
        <v>7.3356669623527635</v>
      </c>
      <c r="H1452">
        <f t="shared" si="113"/>
        <v>7.6193682148208413E-3</v>
      </c>
    </row>
    <row r="1453" spans="2:8" x14ac:dyDescent="0.2">
      <c r="B1453" s="38">
        <v>34243</v>
      </c>
      <c r="C1453">
        <v>9.4224100000000009E-3</v>
      </c>
      <c r="D1453">
        <f t="shared" si="110"/>
        <v>-1.5068938805483333E-3</v>
      </c>
      <c r="E1453">
        <f t="shared" si="111"/>
        <v>2.2707291672340146E-6</v>
      </c>
      <c r="F1453">
        <f t="shared" si="114"/>
        <v>5.9459939683832747E-5</v>
      </c>
      <c r="G1453">
        <f t="shared" si="112"/>
        <v>7.8732360746050061</v>
      </c>
      <c r="H1453">
        <f t="shared" si="113"/>
        <v>7.7110271484305349E-3</v>
      </c>
    </row>
    <row r="1454" spans="2:8" x14ac:dyDescent="0.2">
      <c r="B1454" s="38">
        <v>34246</v>
      </c>
      <c r="C1454">
        <v>9.4634200000000002E-3</v>
      </c>
      <c r="D1454">
        <f t="shared" si="110"/>
        <v>4.3523896752528605E-3</v>
      </c>
      <c r="E1454">
        <f t="shared" si="111"/>
        <v>1.8943295885247701E-5</v>
      </c>
      <c r="F1454">
        <f t="shared" si="114"/>
        <v>5.0870810699157829E-5</v>
      </c>
      <c r="G1454">
        <f t="shared" si="112"/>
        <v>7.8621539661965825</v>
      </c>
      <c r="H1454">
        <f t="shared" si="113"/>
        <v>7.1323776329606826E-3</v>
      </c>
    </row>
    <row r="1455" spans="2:8" x14ac:dyDescent="0.2">
      <c r="B1455" s="38">
        <v>34247</v>
      </c>
      <c r="C1455">
        <v>9.4876700000000001E-3</v>
      </c>
      <c r="D1455">
        <f t="shared" si="110"/>
        <v>2.5624985470369026E-3</v>
      </c>
      <c r="E1455">
        <f t="shared" si="111"/>
        <v>6.5663988035662368E-6</v>
      </c>
      <c r="F1455">
        <f t="shared" si="114"/>
        <v>4.6075683429177415E-5</v>
      </c>
      <c r="G1455">
        <f t="shared" si="112"/>
        <v>8.0760914931100558</v>
      </c>
      <c r="H1455">
        <f t="shared" si="113"/>
        <v>6.7879071464758134E-3</v>
      </c>
    </row>
    <row r="1456" spans="2:8" x14ac:dyDescent="0.2">
      <c r="B1456" s="38">
        <v>34248</v>
      </c>
      <c r="C1456">
        <v>9.4786699999999998E-3</v>
      </c>
      <c r="D1456">
        <f t="shared" si="110"/>
        <v>-9.4859960348540016E-4</v>
      </c>
      <c r="E1456">
        <f t="shared" si="111"/>
        <v>8.9984120773265843E-7</v>
      </c>
      <c r="F1456">
        <f t="shared" si="114"/>
        <v>4.0141865866804973E-5</v>
      </c>
      <c r="G1456">
        <f t="shared" si="112"/>
        <v>8.2740054019440947</v>
      </c>
      <c r="H1456">
        <f t="shared" si="113"/>
        <v>6.3357608751281776E-3</v>
      </c>
    </row>
    <row r="1457" spans="2:8" x14ac:dyDescent="0.2">
      <c r="B1457" s="38">
        <v>34249</v>
      </c>
      <c r="C1457">
        <v>9.5147500000000006E-3</v>
      </c>
      <c r="D1457">
        <f t="shared" si="110"/>
        <v>3.8064411990290656E-3</v>
      </c>
      <c r="E1457">
        <f t="shared" si="111"/>
        <v>1.448899460166583E-5</v>
      </c>
      <c r="F1457">
        <f t="shared" si="114"/>
        <v>3.4248187524825788E-5</v>
      </c>
      <c r="G1457">
        <f t="shared" si="112"/>
        <v>8.2324704839439384</v>
      </c>
      <c r="H1457">
        <f t="shared" si="113"/>
        <v>5.8521951031066787E-3</v>
      </c>
    </row>
    <row r="1458" spans="2:8" x14ac:dyDescent="0.2">
      <c r="B1458" s="38">
        <v>34250</v>
      </c>
      <c r="C1458">
        <v>9.4786699999999998E-3</v>
      </c>
      <c r="D1458">
        <f t="shared" si="110"/>
        <v>-3.7920071467984792E-3</v>
      </c>
      <c r="E1458">
        <f t="shared" si="111"/>
        <v>1.4379318201370744E-5</v>
      </c>
      <c r="F1458">
        <f t="shared" si="114"/>
        <v>3.1280595296903032E-5</v>
      </c>
      <c r="G1458">
        <f t="shared" si="112"/>
        <v>8.3047914823207432</v>
      </c>
      <c r="H1458">
        <f t="shared" si="113"/>
        <v>5.5929058008250985E-3</v>
      </c>
    </row>
    <row r="1459" spans="2:8" x14ac:dyDescent="0.2">
      <c r="B1459" s="38">
        <v>34253</v>
      </c>
      <c r="C1459">
        <v>9.4117599999999999E-3</v>
      </c>
      <c r="D1459">
        <f t="shared" si="110"/>
        <v>-7.0590072235872632E-3</v>
      </c>
      <c r="E1459">
        <f t="shared" si="111"/>
        <v>4.9829582982657165E-5</v>
      </c>
      <c r="F1459">
        <f t="shared" si="114"/>
        <v>2.87422275231929E-5</v>
      </c>
      <c r="G1459">
        <f t="shared" si="112"/>
        <v>7.752430318232622</v>
      </c>
      <c r="H1459">
        <f t="shared" si="113"/>
        <v>5.3611778111897108E-3</v>
      </c>
    </row>
    <row r="1460" spans="2:8" x14ac:dyDescent="0.2">
      <c r="B1460" s="38">
        <v>34254</v>
      </c>
      <c r="C1460">
        <v>9.4473300000000003E-3</v>
      </c>
      <c r="D1460">
        <f t="shared" si="110"/>
        <v>3.7793143896572368E-3</v>
      </c>
      <c r="E1460">
        <f t="shared" si="111"/>
        <v>1.4283217255870253E-5</v>
      </c>
      <c r="F1460">
        <f t="shared" si="114"/>
        <v>3.1909293729404266E-5</v>
      </c>
      <c r="G1460">
        <f t="shared" si="112"/>
        <v>8.2909265106908165</v>
      </c>
      <c r="H1460">
        <f t="shared" si="113"/>
        <v>5.6488311825902771E-3</v>
      </c>
    </row>
    <row r="1461" spans="2:8" x14ac:dyDescent="0.2">
      <c r="B1461" s="38">
        <v>34255</v>
      </c>
      <c r="C1461">
        <v>9.4410899999999992E-3</v>
      </c>
      <c r="D1461">
        <f t="shared" si="110"/>
        <v>-6.6050407893035446E-4</v>
      </c>
      <c r="E1461">
        <f t="shared" si="111"/>
        <v>4.362656382836359E-7</v>
      </c>
      <c r="F1461">
        <f t="shared" si="114"/>
        <v>2.92620698394891E-5</v>
      </c>
      <c r="G1461">
        <f t="shared" si="112"/>
        <v>8.5938869026650444</v>
      </c>
      <c r="H1461">
        <f t="shared" si="113"/>
        <v>5.4094426551622764E-3</v>
      </c>
    </row>
    <row r="1462" spans="2:8" x14ac:dyDescent="0.2">
      <c r="B1462" s="38">
        <v>34256</v>
      </c>
      <c r="C1462">
        <v>9.3196600000000004E-3</v>
      </c>
      <c r="D1462">
        <f t="shared" si="110"/>
        <v>-1.2861862348521068E-2</v>
      </c>
      <c r="E1462">
        <f t="shared" si="111"/>
        <v>1.6542750307230387E-4</v>
      </c>
      <c r="F1462">
        <f t="shared" si="114"/>
        <v>2.4932782057149852E-5</v>
      </c>
      <c r="G1462">
        <f t="shared" si="112"/>
        <v>5.4439802042279739</v>
      </c>
      <c r="H1462">
        <f t="shared" si="113"/>
        <v>4.9932736813787654E-3</v>
      </c>
    </row>
    <row r="1463" spans="2:8" x14ac:dyDescent="0.2">
      <c r="B1463" s="38">
        <v>34257</v>
      </c>
      <c r="C1463">
        <v>9.3457899999999997E-3</v>
      </c>
      <c r="D1463">
        <f t="shared" si="110"/>
        <v>2.8037503514075843E-3</v>
      </c>
      <c r="E1463">
        <f t="shared" si="111"/>
        <v>7.8610160330181526E-6</v>
      </c>
      <c r="F1463">
        <f t="shared" si="114"/>
        <v>4.6033392986458504E-5</v>
      </c>
      <c r="G1463">
        <f t="shared" si="112"/>
        <v>8.0628825805713866</v>
      </c>
      <c r="H1463">
        <f t="shared" si="113"/>
        <v>6.7847913001402261E-3</v>
      </c>
    </row>
    <row r="1464" spans="2:8" x14ac:dyDescent="0.2">
      <c r="B1464" s="38">
        <v>34260</v>
      </c>
      <c r="C1464">
        <v>9.3109899999999999E-3</v>
      </c>
      <c r="D1464">
        <f t="shared" si="110"/>
        <v>-3.7236017500927973E-3</v>
      </c>
      <c r="E1464">
        <f t="shared" si="111"/>
        <v>1.3865209993294143E-5</v>
      </c>
      <c r="F1464">
        <f t="shared" si="114"/>
        <v>4.0300362816203388E-5</v>
      </c>
      <c r="G1464">
        <f t="shared" si="112"/>
        <v>8.1092496305838235</v>
      </c>
      <c r="H1464">
        <f t="shared" si="113"/>
        <v>6.3482566753561079E-3</v>
      </c>
    </row>
    <row r="1465" spans="2:8" x14ac:dyDescent="0.2">
      <c r="B1465" s="38">
        <v>34261</v>
      </c>
      <c r="C1465">
        <v>9.3422999999999996E-3</v>
      </c>
      <c r="D1465">
        <f t="shared" si="110"/>
        <v>3.3626929037620782E-3</v>
      </c>
      <c r="E1465">
        <f t="shared" si="111"/>
        <v>1.1307703565011837E-5</v>
      </c>
      <c r="F1465">
        <f t="shared" si="114"/>
        <v>3.6330122008985739E-5</v>
      </c>
      <c r="G1465">
        <f t="shared" si="112"/>
        <v>8.2293619325853147</v>
      </c>
      <c r="H1465">
        <f t="shared" si="113"/>
        <v>6.027447387492133E-3</v>
      </c>
    </row>
    <row r="1466" spans="2:8" x14ac:dyDescent="0.2">
      <c r="B1466" s="38">
        <v>34262</v>
      </c>
      <c r="C1466">
        <v>9.3144600000000001E-3</v>
      </c>
      <c r="D1466">
        <f t="shared" si="110"/>
        <v>-2.9799942198387402E-3</v>
      </c>
      <c r="E1466">
        <f t="shared" si="111"/>
        <v>8.8803655502723028E-6</v>
      </c>
      <c r="F1466">
        <f t="shared" si="114"/>
        <v>3.2572056849799437E-5</v>
      </c>
      <c r="G1466">
        <f t="shared" si="112"/>
        <v>8.3578599510892069</v>
      </c>
      <c r="H1466">
        <f t="shared" si="113"/>
        <v>5.7071934302071305E-3</v>
      </c>
    </row>
    <row r="1467" spans="2:8" x14ac:dyDescent="0.2">
      <c r="B1467" s="38">
        <v>34263</v>
      </c>
      <c r="C1467">
        <v>9.24642E-3</v>
      </c>
      <c r="D1467">
        <f t="shared" si="110"/>
        <v>-7.3047712910893504E-3</v>
      </c>
      <c r="E1467">
        <f t="shared" si="111"/>
        <v>5.3359683615123177E-5</v>
      </c>
      <c r="F1467">
        <f t="shared" si="114"/>
        <v>2.9013850842082694E-5</v>
      </c>
      <c r="G1467">
        <f t="shared" si="112"/>
        <v>7.6903048089115096</v>
      </c>
      <c r="H1467">
        <f t="shared" si="113"/>
        <v>5.3864506720179561E-3</v>
      </c>
    </row>
    <row r="1468" spans="2:8" x14ac:dyDescent="0.2">
      <c r="B1468" s="38">
        <v>34264</v>
      </c>
      <c r="C1468">
        <v>9.2267900000000003E-3</v>
      </c>
      <c r="D1468">
        <f t="shared" si="110"/>
        <v>-2.12298381427619E-3</v>
      </c>
      <c r="E1468">
        <f t="shared" si="111"/>
        <v>4.5070602756786805E-6</v>
      </c>
      <c r="F1468">
        <f t="shared" si="114"/>
        <v>3.2670301001790323E-5</v>
      </c>
      <c r="G1468">
        <f t="shared" si="112"/>
        <v>8.4221891102713382</v>
      </c>
      <c r="H1468">
        <f t="shared" si="113"/>
        <v>5.7157939957446268E-3</v>
      </c>
    </row>
    <row r="1469" spans="2:8" x14ac:dyDescent="0.2">
      <c r="B1469" s="38">
        <v>34267</v>
      </c>
      <c r="C1469">
        <v>9.2378800000000004E-3</v>
      </c>
      <c r="D1469">
        <f t="shared" si="110"/>
        <v>1.2019348007270196E-3</v>
      </c>
      <c r="E1469">
        <f t="shared" si="111"/>
        <v>1.4446472651987003E-6</v>
      </c>
      <c r="F1469">
        <f t="shared" si="114"/>
        <v>2.844052225440206E-5</v>
      </c>
      <c r="G1469">
        <f t="shared" si="112"/>
        <v>8.6044208311293939</v>
      </c>
      <c r="H1469">
        <f t="shared" si="113"/>
        <v>5.3329656153403111E-3</v>
      </c>
    </row>
    <row r="1470" spans="2:8" x14ac:dyDescent="0.2">
      <c r="B1470" s="38">
        <v>34268</v>
      </c>
      <c r="C1470">
        <v>9.2506900000000006E-3</v>
      </c>
      <c r="D1470">
        <f t="shared" si="110"/>
        <v>1.3866817927923128E-3</v>
      </c>
      <c r="E1470">
        <f t="shared" si="111"/>
        <v>1.9228863944617027E-6</v>
      </c>
      <c r="F1470">
        <f t="shared" si="114"/>
        <v>2.4386067747303579E-5</v>
      </c>
      <c r="G1470">
        <f t="shared" si="112"/>
        <v>8.7441955946120302</v>
      </c>
      <c r="H1470">
        <f t="shared" si="113"/>
        <v>4.938225161665229E-3</v>
      </c>
    </row>
    <row r="1471" spans="2:8" x14ac:dyDescent="0.2">
      <c r="B1471" s="38">
        <v>34269</v>
      </c>
      <c r="C1471">
        <v>9.2081000000000003E-3</v>
      </c>
      <c r="D1471">
        <f t="shared" si="110"/>
        <v>-4.6039808922361831E-3</v>
      </c>
      <c r="E1471">
        <f t="shared" si="111"/>
        <v>2.1196640056075881E-5</v>
      </c>
      <c r="F1471">
        <f t="shared" si="114"/>
        <v>2.1012369102002219E-5</v>
      </c>
      <c r="G1471">
        <f t="shared" si="112"/>
        <v>8.4281374013819743</v>
      </c>
      <c r="H1471">
        <f t="shared" si="113"/>
        <v>4.5839250759586178E-3</v>
      </c>
    </row>
    <row r="1472" spans="2:8" x14ac:dyDescent="0.2">
      <c r="B1472" s="38">
        <v>34270</v>
      </c>
      <c r="C1472">
        <v>9.2293500000000007E-3</v>
      </c>
      <c r="D1472">
        <f t="shared" si="110"/>
        <v>2.3077507846353141E-3</v>
      </c>
      <c r="E1472">
        <f t="shared" si="111"/>
        <v>5.3257136839849082E-6</v>
      </c>
      <c r="F1472">
        <f t="shared" si="114"/>
        <v>2.1040044374634428E-5</v>
      </c>
      <c r="G1472">
        <f t="shared" si="112"/>
        <v>8.8046446245758396</v>
      </c>
      <c r="H1472">
        <f t="shared" si="113"/>
        <v>4.5869428135343511E-3</v>
      </c>
    </row>
    <row r="1473" spans="2:8" x14ac:dyDescent="0.2">
      <c r="B1473" s="38">
        <v>34271</v>
      </c>
      <c r="C1473">
        <v>9.23532E-3</v>
      </c>
      <c r="D1473">
        <f t="shared" si="110"/>
        <v>6.4684945310333221E-4</v>
      </c>
      <c r="E1473">
        <f t="shared" si="111"/>
        <v>4.1841421498008E-7</v>
      </c>
      <c r="F1473">
        <f t="shared" si="114"/>
        <v>1.8679941621150012E-5</v>
      </c>
      <c r="G1473">
        <f t="shared" si="112"/>
        <v>9.0389836250087168</v>
      </c>
      <c r="H1473">
        <f t="shared" si="113"/>
        <v>4.3220298033620746E-3</v>
      </c>
    </row>
    <row r="1474" spans="2:8" x14ac:dyDescent="0.2">
      <c r="B1474" s="38">
        <v>34274</v>
      </c>
      <c r="C1474">
        <v>9.2336099999999997E-3</v>
      </c>
      <c r="D1474">
        <f t="shared" si="110"/>
        <v>-1.8515871675266833E-4</v>
      </c>
      <c r="E1474">
        <f t="shared" si="111"/>
        <v>3.4283750389494857E-8</v>
      </c>
      <c r="F1474">
        <f t="shared" si="114"/>
        <v>1.5937280672836257E-5</v>
      </c>
      <c r="G1474">
        <f t="shared" si="112"/>
        <v>9.2078968469938367</v>
      </c>
      <c r="H1474">
        <f t="shared" si="113"/>
        <v>3.9921523859737943E-3</v>
      </c>
    </row>
    <row r="1475" spans="2:8" x14ac:dyDescent="0.2">
      <c r="B1475" s="38">
        <v>34275</v>
      </c>
      <c r="C1475">
        <v>9.2850499999999996E-3</v>
      </c>
      <c r="D1475">
        <f t="shared" si="110"/>
        <v>5.5709522061252121E-3</v>
      </c>
      <c r="E1475">
        <f t="shared" si="111"/>
        <v>3.1035508482931369E-5</v>
      </c>
      <c r="F1475">
        <f t="shared" si="114"/>
        <v>1.3548842529068935E-5</v>
      </c>
      <c r="G1475">
        <f t="shared" si="112"/>
        <v>8.2260128191235395</v>
      </c>
      <c r="H1475">
        <f t="shared" si="113"/>
        <v>3.6808752395413968E-3</v>
      </c>
    </row>
    <row r="1476" spans="2:8" x14ac:dyDescent="0.2">
      <c r="B1476" s="38">
        <v>34276</v>
      </c>
      <c r="C1476">
        <v>9.3283600000000008E-3</v>
      </c>
      <c r="D1476">
        <f t="shared" ref="D1476:D1539" si="115">(C1476-C1475)/C1475</f>
        <v>4.6644875364162033E-3</v>
      </c>
      <c r="E1476">
        <f t="shared" ref="E1476:E1539" si="116">D1476^2</f>
        <v>2.1757443977382103E-5</v>
      </c>
      <c r="F1476">
        <f t="shared" si="114"/>
        <v>1.617512864200723E-5</v>
      </c>
      <c r="G1476">
        <f t="shared" si="112"/>
        <v>8.5216000909888265</v>
      </c>
      <c r="H1476">
        <f t="shared" si="113"/>
        <v>4.0218315034331346E-3</v>
      </c>
    </row>
    <row r="1477" spans="2:8" x14ac:dyDescent="0.2">
      <c r="B1477" s="38">
        <v>34277</v>
      </c>
      <c r="C1477">
        <v>9.2421399999999994E-3</v>
      </c>
      <c r="D1477">
        <f t="shared" si="115"/>
        <v>-9.2427822253859648E-3</v>
      </c>
      <c r="E1477">
        <f t="shared" si="116"/>
        <v>8.5429023265910735E-5</v>
      </c>
      <c r="F1477">
        <f t="shared" si="114"/>
        <v>1.7013525011104637E-5</v>
      </c>
      <c r="G1477">
        <f t="shared" ref="G1477:G1540" si="117">-LN(2*PI()*F1477)-0.5*E1477/F1477</f>
        <v>6.6330039656716258</v>
      </c>
      <c r="H1477">
        <f t="shared" ref="H1477:H1540" si="118">SQRT(F1477)</f>
        <v>4.1247454480373251E-3</v>
      </c>
    </row>
    <row r="1478" spans="2:8" x14ac:dyDescent="0.2">
      <c r="B1478" s="38">
        <v>34278</v>
      </c>
      <c r="C1478">
        <v>9.2421399999999994E-3</v>
      </c>
      <c r="D1478">
        <f t="shared" si="115"/>
        <v>0</v>
      </c>
      <c r="E1478">
        <f t="shared" si="116"/>
        <v>0</v>
      </c>
      <c r="F1478">
        <f t="shared" ref="F1478:F1541" si="119">$K$1*F1477+(1-$K$1)*E1477</f>
        <v>2.7288706881131971E-5</v>
      </c>
      <c r="G1478">
        <f t="shared" si="117"/>
        <v>8.6711605423057616</v>
      </c>
      <c r="H1478">
        <f t="shared" si="118"/>
        <v>5.2238593856584591E-3</v>
      </c>
    </row>
    <row r="1479" spans="2:8" x14ac:dyDescent="0.2">
      <c r="B1479" s="38">
        <v>34281</v>
      </c>
      <c r="C1479">
        <v>9.2592600000000001E-3</v>
      </c>
      <c r="D1479">
        <f t="shared" si="115"/>
        <v>1.8523848372780198E-3</v>
      </c>
      <c r="E1479">
        <f t="shared" si="116"/>
        <v>3.431329585377516E-6</v>
      </c>
      <c r="F1479">
        <f t="shared" si="119"/>
        <v>2.3190272559171891E-5</v>
      </c>
      <c r="G1479">
        <f t="shared" si="117"/>
        <v>8.7599184987281014</v>
      </c>
      <c r="H1479">
        <f t="shared" si="118"/>
        <v>4.8156279506593831E-3</v>
      </c>
    </row>
    <row r="1480" spans="2:8" x14ac:dyDescent="0.2">
      <c r="B1480" s="38">
        <v>34282</v>
      </c>
      <c r="C1480">
        <v>9.2421399999999994E-3</v>
      </c>
      <c r="D1480">
        <f t="shared" si="115"/>
        <v>-1.8489598520832849E-3</v>
      </c>
      <c r="E1480">
        <f t="shared" si="116"/>
        <v>3.4186525346158425E-6</v>
      </c>
      <c r="F1480">
        <f t="shared" si="119"/>
        <v>2.0222717870626252E-5</v>
      </c>
      <c r="G1480">
        <f t="shared" si="117"/>
        <v>8.8863018206364455</v>
      </c>
      <c r="H1480">
        <f t="shared" si="118"/>
        <v>4.4969676305957832E-3</v>
      </c>
    </row>
    <row r="1481" spans="2:8" x14ac:dyDescent="0.2">
      <c r="B1481" s="38">
        <v>34283</v>
      </c>
      <c r="C1481">
        <v>9.3196600000000004E-3</v>
      </c>
      <c r="D1481">
        <f t="shared" si="115"/>
        <v>8.3876677912259577E-3</v>
      </c>
      <c r="E1481">
        <f t="shared" si="116"/>
        <v>7.0352970975969339E-5</v>
      </c>
      <c r="F1481">
        <f t="shared" si="119"/>
        <v>1.7698950129576448E-5</v>
      </c>
      <c r="G1481">
        <f t="shared" si="117"/>
        <v>7.1166382195831721</v>
      </c>
      <c r="H1481">
        <f t="shared" si="118"/>
        <v>4.2070120191861167E-3</v>
      </c>
    </row>
    <row r="1482" spans="2:8" x14ac:dyDescent="0.2">
      <c r="B1482" s="38">
        <v>34284</v>
      </c>
      <c r="C1482">
        <v>9.3985000000000006E-3</v>
      </c>
      <c r="D1482">
        <f t="shared" si="115"/>
        <v>8.4595360774964053E-3</v>
      </c>
      <c r="E1482">
        <f t="shared" si="116"/>
        <v>7.1563750646463261E-5</v>
      </c>
      <c r="F1482">
        <f t="shared" si="119"/>
        <v>2.5606948378304994E-5</v>
      </c>
      <c r="G1482">
        <f t="shared" si="117"/>
        <v>7.3374195212926612</v>
      </c>
      <c r="H1482">
        <f t="shared" si="118"/>
        <v>5.0603308566046345E-3</v>
      </c>
    </row>
    <row r="1483" spans="2:8" x14ac:dyDescent="0.2">
      <c r="B1483" s="38">
        <v>34285</v>
      </c>
      <c r="C1483">
        <v>9.4339599999999999E-3</v>
      </c>
      <c r="D1483">
        <f t="shared" si="115"/>
        <v>3.7729424908229301E-3</v>
      </c>
      <c r="E1483">
        <f t="shared" si="116"/>
        <v>1.4235095039057136E-5</v>
      </c>
      <c r="F1483">
        <f t="shared" si="119"/>
        <v>3.2509105250882306E-5</v>
      </c>
      <c r="G1483">
        <f t="shared" si="117"/>
        <v>8.2771731563599946</v>
      </c>
      <c r="H1483">
        <f t="shared" si="118"/>
        <v>5.7016756529008478E-3</v>
      </c>
    </row>
    <row r="1484" spans="2:8" x14ac:dyDescent="0.2">
      <c r="B1484" s="38">
        <v>34288</v>
      </c>
      <c r="C1484">
        <v>9.3967300000000007E-3</v>
      </c>
      <c r="D1484">
        <f t="shared" si="115"/>
        <v>-3.9463809471313432E-3</v>
      </c>
      <c r="E1484">
        <f t="shared" si="116"/>
        <v>1.5573922579881277E-5</v>
      </c>
      <c r="F1484">
        <f t="shared" si="119"/>
        <v>2.9764569535861772E-5</v>
      </c>
      <c r="G1484">
        <f t="shared" si="117"/>
        <v>8.3226962721808526</v>
      </c>
      <c r="H1484">
        <f t="shared" si="118"/>
        <v>5.4556914810005314E-3</v>
      </c>
    </row>
    <row r="1485" spans="2:8" x14ac:dyDescent="0.2">
      <c r="B1485" s="38">
        <v>34289</v>
      </c>
      <c r="C1485">
        <v>9.4011500000000005E-3</v>
      </c>
      <c r="D1485">
        <f t="shared" si="115"/>
        <v>4.703763968954914E-4</v>
      </c>
      <c r="E1485">
        <f t="shared" si="116"/>
        <v>2.2125395475638485E-7</v>
      </c>
      <c r="F1485">
        <f t="shared" si="119"/>
        <v>2.7633305684168544E-5</v>
      </c>
      <c r="G1485">
        <f t="shared" si="117"/>
        <v>8.6546083258421014</v>
      </c>
      <c r="H1485">
        <f t="shared" si="118"/>
        <v>5.256739073243844E-3</v>
      </c>
    </row>
    <row r="1486" spans="2:8" x14ac:dyDescent="0.2">
      <c r="B1486" s="38">
        <v>34290</v>
      </c>
      <c r="C1486">
        <v>9.3501599999999997E-3</v>
      </c>
      <c r="D1486">
        <f t="shared" si="115"/>
        <v>-5.4238045345517041E-3</v>
      </c>
      <c r="E1486">
        <f t="shared" si="116"/>
        <v>2.9417655629023626E-5</v>
      </c>
      <c r="F1486">
        <f t="shared" si="119"/>
        <v>2.351634645511666E-5</v>
      </c>
      <c r="G1486">
        <f t="shared" si="117"/>
        <v>8.1944652266174334</v>
      </c>
      <c r="H1486">
        <f t="shared" si="118"/>
        <v>4.8493655724348786E-3</v>
      </c>
    </row>
    <row r="1487" spans="2:8" x14ac:dyDescent="0.2">
      <c r="B1487" s="38">
        <v>34291</v>
      </c>
      <c r="C1487">
        <v>9.3344499999999993E-3</v>
      </c>
      <c r="D1487">
        <f t="shared" si="115"/>
        <v>-1.6801851519118792E-3</v>
      </c>
      <c r="E1487">
        <f t="shared" si="116"/>
        <v>2.8230221447051445E-6</v>
      </c>
      <c r="F1487">
        <f t="shared" si="119"/>
        <v>2.4402651847607099E-5</v>
      </c>
      <c r="G1487">
        <f t="shared" si="117"/>
        <v>8.7250991548993664</v>
      </c>
      <c r="H1487">
        <f t="shared" si="118"/>
        <v>4.9399040322264456E-3</v>
      </c>
    </row>
    <row r="1488" spans="2:8" x14ac:dyDescent="0.2">
      <c r="B1488" s="38">
        <v>34292</v>
      </c>
      <c r="C1488">
        <v>9.2361700000000001E-3</v>
      </c>
      <c r="D1488">
        <f t="shared" si="115"/>
        <v>-1.0528740311426942E-2</v>
      </c>
      <c r="E1488">
        <f t="shared" si="116"/>
        <v>1.1085437254546669E-4</v>
      </c>
      <c r="F1488">
        <f t="shared" si="119"/>
        <v>2.1161651993168635E-5</v>
      </c>
      <c r="G1488">
        <f t="shared" si="117"/>
        <v>6.3062150596566164</v>
      </c>
      <c r="H1488">
        <f t="shared" si="118"/>
        <v>4.6001795609702714E-3</v>
      </c>
    </row>
    <row r="1489" spans="2:8" x14ac:dyDescent="0.2">
      <c r="B1489" s="38">
        <v>34295</v>
      </c>
      <c r="C1489">
        <v>9.24642E-3</v>
      </c>
      <c r="D1489">
        <f t="shared" si="115"/>
        <v>1.1097673602802722E-3</v>
      </c>
      <c r="E1489">
        <f t="shared" si="116"/>
        <v>1.2315835939434434E-6</v>
      </c>
      <c r="F1489">
        <f t="shared" si="119"/>
        <v>3.4632415776251349E-5</v>
      </c>
      <c r="G1489">
        <f t="shared" si="117"/>
        <v>8.4150625834857031</v>
      </c>
      <c r="H1489">
        <f t="shared" si="118"/>
        <v>5.8849312465186331E-3</v>
      </c>
    </row>
    <row r="1490" spans="2:8" x14ac:dyDescent="0.2">
      <c r="B1490" s="38">
        <v>34296</v>
      </c>
      <c r="C1490">
        <v>9.1996300000000003E-3</v>
      </c>
      <c r="D1490">
        <f t="shared" si="115"/>
        <v>-5.0603368655111579E-3</v>
      </c>
      <c r="E1490">
        <f t="shared" si="116"/>
        <v>2.5607009192451292E-5</v>
      </c>
      <c r="F1490">
        <f t="shared" si="119"/>
        <v>2.9616014024629723E-5</v>
      </c>
      <c r="G1490">
        <f t="shared" si="117"/>
        <v>8.1570013208883267</v>
      </c>
      <c r="H1490">
        <f t="shared" si="118"/>
        <v>5.442059722626142E-3</v>
      </c>
    </row>
    <row r="1491" spans="2:8" x14ac:dyDescent="0.2">
      <c r="B1491" s="38">
        <v>34297</v>
      </c>
      <c r="C1491">
        <v>9.24642E-3</v>
      </c>
      <c r="D1491">
        <f t="shared" si="115"/>
        <v>5.0860741138501961E-3</v>
      </c>
      <c r="E1491">
        <f t="shared" si="116"/>
        <v>2.5868149891577056E-5</v>
      </c>
      <c r="F1491">
        <f t="shared" si="119"/>
        <v>2.9013909898821387E-5</v>
      </c>
      <c r="G1491">
        <f t="shared" si="117"/>
        <v>8.1640693638732227</v>
      </c>
      <c r="H1491">
        <f t="shared" si="118"/>
        <v>5.3864561539867179E-3</v>
      </c>
    </row>
    <row r="1492" spans="2:8" x14ac:dyDescent="0.2">
      <c r="B1492" s="38">
        <v>34298</v>
      </c>
      <c r="C1492">
        <v>9.2319099999999994E-3</v>
      </c>
      <c r="D1492">
        <f t="shared" si="115"/>
        <v>-1.5692559931303753E-3</v>
      </c>
      <c r="E1492">
        <f t="shared" si="116"/>
        <v>2.4625643719756007E-6</v>
      </c>
      <c r="F1492">
        <f t="shared" si="119"/>
        <v>2.8541454723920671E-5</v>
      </c>
      <c r="G1492">
        <f t="shared" si="117"/>
        <v>8.5831357752367925</v>
      </c>
      <c r="H1492">
        <f t="shared" si="118"/>
        <v>5.3424203058090322E-3</v>
      </c>
    </row>
    <row r="1493" spans="2:8" x14ac:dyDescent="0.2">
      <c r="B1493" s="38">
        <v>34299</v>
      </c>
      <c r="C1493">
        <v>9.2038699999999994E-3</v>
      </c>
      <c r="D1493">
        <f t="shared" si="115"/>
        <v>-3.0372913080825106E-3</v>
      </c>
      <c r="E1493">
        <f t="shared" si="116"/>
        <v>9.2251384901535684E-6</v>
      </c>
      <c r="F1493">
        <f t="shared" si="119"/>
        <v>2.4624720238749944E-5</v>
      </c>
      <c r="G1493">
        <f t="shared" si="117"/>
        <v>8.58656808071607</v>
      </c>
      <c r="H1493">
        <f t="shared" si="118"/>
        <v>4.9623301219034136E-3</v>
      </c>
    </row>
    <row r="1494" spans="2:8" x14ac:dyDescent="0.2">
      <c r="B1494" s="38">
        <v>34302</v>
      </c>
      <c r="C1494">
        <v>9.1658999999999994E-3</v>
      </c>
      <c r="D1494">
        <f t="shared" si="115"/>
        <v>-4.1254385383539772E-3</v>
      </c>
      <c r="E1494">
        <f t="shared" si="116"/>
        <v>1.7019243133736201E-5</v>
      </c>
      <c r="F1494">
        <f t="shared" si="119"/>
        <v>2.2311888976455285E-5</v>
      </c>
      <c r="G1494">
        <f t="shared" si="117"/>
        <v>8.4911197731602783</v>
      </c>
      <c r="H1494">
        <f t="shared" si="118"/>
        <v>4.7235462288894017E-3</v>
      </c>
    </row>
    <row r="1495" spans="2:8" x14ac:dyDescent="0.2">
      <c r="B1495" s="38">
        <v>34303</v>
      </c>
      <c r="C1495">
        <v>9.1852670000000004E-3</v>
      </c>
      <c r="D1495">
        <f t="shared" si="115"/>
        <v>2.1129403550116232E-3</v>
      </c>
      <c r="E1495">
        <f t="shared" si="116"/>
        <v>4.4645169438366444E-6</v>
      </c>
      <c r="F1495">
        <f t="shared" si="119"/>
        <v>2.1516997468027773E-5</v>
      </c>
      <c r="G1495">
        <f t="shared" si="117"/>
        <v>8.8050463313071106</v>
      </c>
      <c r="H1495">
        <f t="shared" si="118"/>
        <v>4.6386417697455119E-3</v>
      </c>
    </row>
    <row r="1496" spans="2:8" x14ac:dyDescent="0.2">
      <c r="B1496" s="38">
        <v>34304</v>
      </c>
      <c r="C1496">
        <v>9.1954020000000001E-3</v>
      </c>
      <c r="D1496">
        <f t="shared" si="115"/>
        <v>1.1033974298188236E-3</v>
      </c>
      <c r="E1496">
        <f t="shared" si="116"/>
        <v>1.217485888130786E-6</v>
      </c>
      <c r="F1496">
        <f t="shared" si="119"/>
        <v>1.8955920764784524E-5</v>
      </c>
      <c r="G1496">
        <f t="shared" si="117"/>
        <v>9.0034035628234683</v>
      </c>
      <c r="H1496">
        <f t="shared" si="118"/>
        <v>4.3538397725208632E-3</v>
      </c>
    </row>
    <row r="1497" spans="2:8" x14ac:dyDescent="0.2">
      <c r="B1497" s="38">
        <v>34305</v>
      </c>
      <c r="C1497">
        <v>9.1996300000000003E-3</v>
      </c>
      <c r="D1497">
        <f t="shared" si="115"/>
        <v>4.5979501494336164E-4</v>
      </c>
      <c r="E1497">
        <f t="shared" si="116"/>
        <v>2.1141145576676614E-7</v>
      </c>
      <c r="F1497">
        <f t="shared" si="119"/>
        <v>1.6291821999203303E-5</v>
      </c>
      <c r="G1497">
        <f t="shared" si="117"/>
        <v>9.1804819582239929</v>
      </c>
      <c r="H1497">
        <f t="shared" si="118"/>
        <v>4.036312921368127E-3</v>
      </c>
    </row>
    <row r="1498" spans="2:8" x14ac:dyDescent="0.2">
      <c r="B1498" s="38">
        <v>34306</v>
      </c>
      <c r="C1498">
        <v>9.2319050000000003E-3</v>
      </c>
      <c r="D1498">
        <f t="shared" si="115"/>
        <v>3.5082932683162269E-3</v>
      </c>
      <c r="E1498">
        <f t="shared" si="116"/>
        <v>1.2308121656512953E-5</v>
      </c>
      <c r="F1498">
        <f t="shared" si="119"/>
        <v>1.3876738471445639E-5</v>
      </c>
      <c r="G1498">
        <f t="shared" si="117"/>
        <v>8.9039391949584168</v>
      </c>
      <c r="H1498">
        <f t="shared" si="118"/>
        <v>3.7251494562561701E-3</v>
      </c>
    </row>
    <row r="1499" spans="2:8" x14ac:dyDescent="0.2">
      <c r="B1499" s="38">
        <v>34309</v>
      </c>
      <c r="C1499">
        <v>9.2438499999999996E-3</v>
      </c>
      <c r="D1499">
        <f t="shared" si="115"/>
        <v>1.2938824652116022E-3</v>
      </c>
      <c r="E1499">
        <f t="shared" si="116"/>
        <v>1.674131833782053E-6</v>
      </c>
      <c r="F1499">
        <f t="shared" si="119"/>
        <v>1.3641151163467742E-5</v>
      </c>
      <c r="G1499">
        <f t="shared" si="117"/>
        <v>9.3031791563971833</v>
      </c>
      <c r="H1499">
        <f t="shared" si="118"/>
        <v>3.6933929067278696E-3</v>
      </c>
    </row>
    <row r="1500" spans="2:8" x14ac:dyDescent="0.2">
      <c r="B1500" s="38">
        <v>34310</v>
      </c>
      <c r="C1500">
        <v>9.3005999999999991E-3</v>
      </c>
      <c r="D1500">
        <f t="shared" si="115"/>
        <v>6.1392168847395311E-3</v>
      </c>
      <c r="E1500">
        <f t="shared" si="116"/>
        <v>3.7689983957870956E-5</v>
      </c>
      <c r="F1500">
        <f t="shared" si="119"/>
        <v>1.1843849335792826E-5</v>
      </c>
      <c r="G1500">
        <f t="shared" si="117"/>
        <v>7.9147042597447417</v>
      </c>
      <c r="H1500">
        <f t="shared" si="118"/>
        <v>3.4414894066076718E-3</v>
      </c>
    </row>
    <row r="1501" spans="2:8" x14ac:dyDescent="0.2">
      <c r="B1501" s="38">
        <v>34311</v>
      </c>
      <c r="C1501">
        <v>9.2123399999999994E-3</v>
      </c>
      <c r="D1501">
        <f t="shared" si="115"/>
        <v>-9.4897103412682777E-3</v>
      </c>
      <c r="E1501">
        <f t="shared" si="116"/>
        <v>9.0054602361174085E-5</v>
      </c>
      <c r="F1501">
        <f t="shared" si="119"/>
        <v>1.5725626720355055E-5</v>
      </c>
      <c r="G1501">
        <f t="shared" si="117"/>
        <v>6.3590345731967304</v>
      </c>
      <c r="H1501">
        <f t="shared" si="118"/>
        <v>3.9655550330760835E-3</v>
      </c>
    </row>
    <row r="1502" spans="2:8" x14ac:dyDescent="0.2">
      <c r="B1502" s="38">
        <v>34312</v>
      </c>
      <c r="C1502">
        <v>9.2038699999999994E-3</v>
      </c>
      <c r="D1502">
        <f t="shared" si="115"/>
        <v>-9.194189532735446E-4</v>
      </c>
      <c r="E1502">
        <f t="shared" si="116"/>
        <v>8.453312116386204E-7</v>
      </c>
      <c r="F1502">
        <f t="shared" si="119"/>
        <v>2.6888941501426535E-5</v>
      </c>
      <c r="G1502">
        <f t="shared" si="117"/>
        <v>8.6701994480169819</v>
      </c>
      <c r="H1502">
        <f t="shared" si="118"/>
        <v>5.1854548017918863E-3</v>
      </c>
    </row>
    <row r="1503" spans="2:8" x14ac:dyDescent="0.2">
      <c r="B1503" s="38">
        <v>34313</v>
      </c>
      <c r="C1503">
        <v>9.1743099999999998E-3</v>
      </c>
      <c r="D1503">
        <f t="shared" si="115"/>
        <v>-3.2116924728401918E-3</v>
      </c>
      <c r="E1503">
        <f t="shared" si="116"/>
        <v>1.0314968540098346E-5</v>
      </c>
      <c r="F1503">
        <f t="shared" si="119"/>
        <v>2.297750565566205E-5</v>
      </c>
      <c r="G1503">
        <f t="shared" si="117"/>
        <v>8.6186597993869629</v>
      </c>
      <c r="H1503">
        <f t="shared" si="118"/>
        <v>4.7934857521079637E-3</v>
      </c>
    </row>
    <row r="1504" spans="2:8" x14ac:dyDescent="0.2">
      <c r="B1504" s="38">
        <v>34316</v>
      </c>
      <c r="C1504">
        <v>9.18274E-3</v>
      </c>
      <c r="D1504">
        <f t="shared" si="115"/>
        <v>9.1887019296276698E-4</v>
      </c>
      <c r="E1504">
        <f t="shared" si="116"/>
        <v>8.4432243151543263E-7</v>
      </c>
      <c r="F1504">
        <f t="shared" si="119"/>
        <v>2.1075745453407753E-5</v>
      </c>
      <c r="G1504">
        <f t="shared" si="117"/>
        <v>8.909479950938481</v>
      </c>
      <c r="H1504">
        <f t="shared" si="118"/>
        <v>4.5908327625179025E-3</v>
      </c>
    </row>
    <row r="1505" spans="2:8" x14ac:dyDescent="0.2">
      <c r="B1505" s="38">
        <v>34317</v>
      </c>
      <c r="C1505">
        <v>9.1575100000000006E-3</v>
      </c>
      <c r="D1505">
        <f t="shared" si="115"/>
        <v>-2.7475459394471968E-3</v>
      </c>
      <c r="E1505">
        <f t="shared" si="116"/>
        <v>7.5490086893727789E-6</v>
      </c>
      <c r="F1505">
        <f t="shared" si="119"/>
        <v>1.8037229965803331E-5</v>
      </c>
      <c r="G1505">
        <f t="shared" si="117"/>
        <v>8.8759336753508524</v>
      </c>
      <c r="H1505">
        <f t="shared" si="118"/>
        <v>4.2470260142602528E-3</v>
      </c>
    </row>
    <row r="1506" spans="2:8" x14ac:dyDescent="0.2">
      <c r="B1506" s="38">
        <v>34318</v>
      </c>
      <c r="C1506">
        <v>9.1240899999999996E-3</v>
      </c>
      <c r="D1506">
        <f t="shared" si="115"/>
        <v>-3.649463664249454E-3</v>
      </c>
      <c r="E1506">
        <f t="shared" si="116"/>
        <v>1.3318585036677051E-5</v>
      </c>
      <c r="F1506">
        <f t="shared" si="119"/>
        <v>1.6462025752467886E-5</v>
      </c>
      <c r="G1506">
        <f t="shared" si="117"/>
        <v>8.772052745899968</v>
      </c>
      <c r="H1506">
        <f t="shared" si="118"/>
        <v>4.0573422030274805E-3</v>
      </c>
    </row>
    <row r="1507" spans="2:8" x14ac:dyDescent="0.2">
      <c r="B1507" s="38">
        <v>34319</v>
      </c>
      <c r="C1507">
        <v>9.1141099999999999E-3</v>
      </c>
      <c r="D1507">
        <f t="shared" si="115"/>
        <v>-1.0938077112347326E-3</v>
      </c>
      <c r="E1507">
        <f t="shared" si="116"/>
        <v>1.1964153091565641E-6</v>
      </c>
      <c r="F1507">
        <f t="shared" si="119"/>
        <v>1.5989918907143105E-5</v>
      </c>
      <c r="G1507">
        <f t="shared" si="117"/>
        <v>9.168263485952016</v>
      </c>
      <c r="H1507">
        <f t="shared" si="118"/>
        <v>3.9987396648372975E-3</v>
      </c>
    </row>
    <row r="1508" spans="2:8" x14ac:dyDescent="0.2">
      <c r="B1508" s="38">
        <v>34320</v>
      </c>
      <c r="C1508">
        <v>9.0975299999999995E-3</v>
      </c>
      <c r="D1508">
        <f t="shared" si="115"/>
        <v>-1.8191573285817721E-3</v>
      </c>
      <c r="E1508">
        <f t="shared" si="116"/>
        <v>3.3093333861327695E-6</v>
      </c>
      <c r="F1508">
        <f t="shared" si="119"/>
        <v>1.3768113265998962E-5</v>
      </c>
      <c r="G1508">
        <f t="shared" si="117"/>
        <v>9.2350971280139635</v>
      </c>
      <c r="H1508">
        <f t="shared" si="118"/>
        <v>3.7105408320080458E-3</v>
      </c>
    </row>
    <row r="1509" spans="2:8" x14ac:dyDescent="0.2">
      <c r="B1509" s="38">
        <v>34323</v>
      </c>
      <c r="C1509">
        <v>9.0456800000000004E-3</v>
      </c>
      <c r="D1509">
        <f t="shared" si="115"/>
        <v>-5.6993491640037596E-3</v>
      </c>
      <c r="E1509">
        <f t="shared" si="116"/>
        <v>3.2482580893230353E-5</v>
      </c>
      <c r="F1509">
        <f t="shared" si="119"/>
        <v>1.2197330794986872E-5</v>
      </c>
      <c r="G1509">
        <f t="shared" si="117"/>
        <v>8.1448717107014055</v>
      </c>
      <c r="H1509">
        <f t="shared" si="118"/>
        <v>3.4924677228267797E-3</v>
      </c>
    </row>
    <row r="1510" spans="2:8" x14ac:dyDescent="0.2">
      <c r="B1510" s="38">
        <v>34324</v>
      </c>
      <c r="C1510">
        <v>9.0130699999999998E-3</v>
      </c>
      <c r="D1510">
        <f t="shared" si="115"/>
        <v>-3.6050357739827875E-3</v>
      </c>
      <c r="E1510">
        <f t="shared" si="116"/>
        <v>1.2996282931695676E-5</v>
      </c>
      <c r="F1510">
        <f t="shared" si="119"/>
        <v>1.5243930459614751E-5</v>
      </c>
      <c r="G1510">
        <f t="shared" si="117"/>
        <v>8.8271747737761022</v>
      </c>
      <c r="H1510">
        <f t="shared" si="118"/>
        <v>3.9043476355999284E-3</v>
      </c>
    </row>
    <row r="1511" spans="2:8" x14ac:dyDescent="0.2">
      <c r="B1511" s="38">
        <v>34325</v>
      </c>
      <c r="C1511">
        <v>9.0049499999999994E-3</v>
      </c>
      <c r="D1511">
        <f t="shared" si="115"/>
        <v>-9.0091389504357001E-4</v>
      </c>
      <c r="E1511">
        <f t="shared" si="116"/>
        <v>8.1164584628257671E-7</v>
      </c>
      <c r="F1511">
        <f t="shared" si="119"/>
        <v>1.490636093636037E-5</v>
      </c>
      <c r="G1511">
        <f t="shared" si="117"/>
        <v>9.2486206459322648</v>
      </c>
      <c r="H1511">
        <f t="shared" si="118"/>
        <v>3.8608756696325215E-3</v>
      </c>
    </row>
    <row r="1512" spans="2:8" x14ac:dyDescent="0.2">
      <c r="B1512" s="38">
        <v>34326</v>
      </c>
      <c r="C1512">
        <v>9.0497700000000004E-3</v>
      </c>
      <c r="D1512">
        <f t="shared" si="115"/>
        <v>4.9772625056220161E-3</v>
      </c>
      <c r="E1512">
        <f t="shared" si="116"/>
        <v>2.4773142049870749E-5</v>
      </c>
      <c r="F1512">
        <f t="shared" si="119"/>
        <v>1.2789504892757791E-5</v>
      </c>
      <c r="G1512">
        <f t="shared" si="117"/>
        <v>8.4605136275686696</v>
      </c>
      <c r="H1512">
        <f t="shared" si="118"/>
        <v>3.576241727394527E-3</v>
      </c>
    </row>
    <row r="1513" spans="2:8" x14ac:dyDescent="0.2">
      <c r="B1513" s="38">
        <v>34327</v>
      </c>
      <c r="C1513">
        <v>9.0277150000000004E-3</v>
      </c>
      <c r="D1513">
        <f t="shared" si="115"/>
        <v>-2.4370785113875812E-3</v>
      </c>
      <c r="E1513">
        <f t="shared" si="116"/>
        <v>5.9393516706671092E-6</v>
      </c>
      <c r="F1513">
        <f t="shared" si="119"/>
        <v>1.4589302517488279E-5</v>
      </c>
      <c r="G1513">
        <f t="shared" si="117"/>
        <v>9.0937933380792408</v>
      </c>
      <c r="H1513">
        <f t="shared" si="118"/>
        <v>3.8195945488347684E-3</v>
      </c>
    </row>
    <row r="1514" spans="2:8" x14ac:dyDescent="0.2">
      <c r="B1514" s="38">
        <v>34332</v>
      </c>
      <c r="C1514">
        <v>8.9605699999999993E-3</v>
      </c>
      <c r="D1514">
        <f t="shared" si="115"/>
        <v>-7.4376517202859298E-3</v>
      </c>
      <c r="E1514">
        <f t="shared" si="116"/>
        <v>5.5318663112272254E-5</v>
      </c>
      <c r="F1514">
        <f t="shared" si="119"/>
        <v>1.3290184329576218E-5</v>
      </c>
      <c r="G1514">
        <f t="shared" si="117"/>
        <v>7.3094228031416693</v>
      </c>
      <c r="H1514">
        <f t="shared" si="118"/>
        <v>3.6455705081065459E-3</v>
      </c>
    </row>
    <row r="1515" spans="2:8" x14ac:dyDescent="0.2">
      <c r="B1515" s="38">
        <v>34333</v>
      </c>
      <c r="C1515">
        <v>8.9365499999999997E-3</v>
      </c>
      <c r="D1515">
        <f t="shared" si="115"/>
        <v>-2.680633040085575E-3</v>
      </c>
      <c r="E1515">
        <f t="shared" si="116"/>
        <v>7.1857934955984318E-6</v>
      </c>
      <c r="F1515">
        <f t="shared" si="119"/>
        <v>1.9602354440570765E-5</v>
      </c>
      <c r="G1515">
        <f t="shared" si="117"/>
        <v>8.8186947669606077</v>
      </c>
      <c r="H1515">
        <f t="shared" si="118"/>
        <v>4.4274546232085498E-3</v>
      </c>
    </row>
    <row r="1516" spans="2:8" x14ac:dyDescent="0.2">
      <c r="B1516" s="38">
        <v>34334</v>
      </c>
      <c r="C1516">
        <v>8.9525500000000001E-3</v>
      </c>
      <c r="D1516">
        <f t="shared" si="115"/>
        <v>1.790400098472049E-3</v>
      </c>
      <c r="E1516">
        <f t="shared" si="116"/>
        <v>3.205532512608723E-6</v>
      </c>
      <c r="F1516">
        <f t="shared" si="119"/>
        <v>1.7737536889513807E-5</v>
      </c>
      <c r="G1516">
        <f t="shared" si="117"/>
        <v>9.0115902327227051</v>
      </c>
      <c r="H1516">
        <f t="shared" si="118"/>
        <v>4.2115955277678089E-3</v>
      </c>
    </row>
    <row r="1517" spans="2:8" x14ac:dyDescent="0.2">
      <c r="B1517" s="38">
        <v>34338</v>
      </c>
      <c r="C1517">
        <v>8.8735387885228497E-3</v>
      </c>
      <c r="D1517">
        <f t="shared" si="115"/>
        <v>-8.8255537782140712E-3</v>
      </c>
      <c r="E1517">
        <f t="shared" si="116"/>
        <v>7.7890399492148673E-5</v>
      </c>
      <c r="F1517">
        <f t="shared" si="119"/>
        <v>1.5555005274343651E-5</v>
      </c>
      <c r="G1517">
        <f t="shared" si="117"/>
        <v>6.7295424692093277</v>
      </c>
      <c r="H1517">
        <f t="shared" si="118"/>
        <v>3.9439834272399837E-3</v>
      </c>
    </row>
    <row r="1518" spans="2:8" x14ac:dyDescent="0.2">
      <c r="B1518" s="38">
        <v>34339</v>
      </c>
      <c r="C1518">
        <v>8.8391502276176023E-3</v>
      </c>
      <c r="D1518">
        <f t="shared" si="115"/>
        <v>-3.8754054864476375E-3</v>
      </c>
      <c r="E1518">
        <f t="shared" si="116"/>
        <v>1.5018767684388449E-5</v>
      </c>
      <c r="F1518">
        <f t="shared" si="119"/>
        <v>2.4917028922001613E-5</v>
      </c>
      <c r="G1518">
        <f t="shared" si="117"/>
        <v>8.4607064574510886</v>
      </c>
      <c r="H1518">
        <f t="shared" si="118"/>
        <v>4.9916959965528359E-3</v>
      </c>
    </row>
    <row r="1519" spans="2:8" x14ac:dyDescent="0.2">
      <c r="B1519" s="38">
        <v>34340</v>
      </c>
      <c r="C1519">
        <v>8.8713950495798964E-3</v>
      </c>
      <c r="D1519">
        <f t="shared" si="115"/>
        <v>3.6479549653479488E-3</v>
      </c>
      <c r="E1519">
        <f t="shared" si="116"/>
        <v>1.3307575429206754E-5</v>
      </c>
      <c r="F1519">
        <f t="shared" si="119"/>
        <v>2.3430429584016489E-5</v>
      </c>
      <c r="G1519">
        <f t="shared" si="117"/>
        <v>8.5396172931901457</v>
      </c>
      <c r="H1519">
        <f t="shared" si="118"/>
        <v>4.8404988982558902E-3</v>
      </c>
    </row>
    <row r="1520" spans="2:8" x14ac:dyDescent="0.2">
      <c r="B1520" s="38">
        <v>34341</v>
      </c>
      <c r="C1520">
        <v>8.9390962671905706E-3</v>
      </c>
      <c r="D1520">
        <f t="shared" si="115"/>
        <v>7.6314060226503073E-3</v>
      </c>
      <c r="E1520">
        <f t="shared" si="116"/>
        <v>5.8238357882543384E-5</v>
      </c>
      <c r="F1520">
        <f t="shared" si="119"/>
        <v>2.1910099101337808E-5</v>
      </c>
      <c r="G1520">
        <f t="shared" si="117"/>
        <v>7.5616558179231506</v>
      </c>
      <c r="H1520">
        <f t="shared" si="118"/>
        <v>4.6808224812887114E-3</v>
      </c>
    </row>
    <row r="1521" spans="2:8" x14ac:dyDescent="0.2">
      <c r="B1521" s="38">
        <v>34344</v>
      </c>
      <c r="C1521">
        <v>8.8969862597737797E-3</v>
      </c>
      <c r="D1521">
        <f t="shared" si="115"/>
        <v>-4.7107678626695697E-3</v>
      </c>
      <c r="E1521">
        <f t="shared" si="116"/>
        <v>2.2191333855960426E-5</v>
      </c>
      <c r="F1521">
        <f t="shared" si="119"/>
        <v>2.7366164985825937E-5</v>
      </c>
      <c r="G1521">
        <f t="shared" si="117"/>
        <v>8.262874073750563</v>
      </c>
      <c r="H1521">
        <f t="shared" si="118"/>
        <v>5.2312680093669394E-3</v>
      </c>
    </row>
    <row r="1522" spans="2:8" x14ac:dyDescent="0.2">
      <c r="B1522" s="38">
        <v>34345</v>
      </c>
      <c r="C1522">
        <v>8.9051978512521748E-3</v>
      </c>
      <c r="D1522">
        <f t="shared" si="115"/>
        <v>9.2296326403496734E-4</v>
      </c>
      <c r="E1522">
        <f t="shared" si="116"/>
        <v>8.518611867580808E-7</v>
      </c>
      <c r="F1522">
        <f t="shared" si="119"/>
        <v>2.658896782491347E-5</v>
      </c>
      <c r="G1522">
        <f t="shared" si="117"/>
        <v>8.6811180330940729</v>
      </c>
      <c r="H1522">
        <f t="shared" si="118"/>
        <v>5.1564491488730376E-3</v>
      </c>
    </row>
    <row r="1523" spans="2:8" x14ac:dyDescent="0.2">
      <c r="B1523" s="38">
        <v>34346</v>
      </c>
      <c r="C1523">
        <v>8.9043688952828038E-3</v>
      </c>
      <c r="D1523">
        <f t="shared" si="115"/>
        <v>-9.3086754861308765E-5</v>
      </c>
      <c r="E1523">
        <f t="shared" si="116"/>
        <v>8.6651439306093915E-9</v>
      </c>
      <c r="F1523">
        <f t="shared" si="119"/>
        <v>2.2723565127261453E-5</v>
      </c>
      <c r="G1523">
        <f t="shared" si="117"/>
        <v>8.8540403299290364</v>
      </c>
      <c r="H1523">
        <f t="shared" si="118"/>
        <v>4.7669240739979749E-3</v>
      </c>
    </row>
    <row r="1524" spans="2:8" x14ac:dyDescent="0.2">
      <c r="B1524" s="38">
        <v>34347</v>
      </c>
      <c r="C1524">
        <v>8.9395200968889563E-3</v>
      </c>
      <c r="D1524">
        <f t="shared" si="115"/>
        <v>3.9476353708542229E-3</v>
      </c>
      <c r="E1524">
        <f t="shared" si="116"/>
        <v>1.5583825021219358E-5</v>
      </c>
      <c r="F1524">
        <f t="shared" si="119"/>
        <v>1.9312061382613813E-5</v>
      </c>
      <c r="G1524">
        <f t="shared" si="117"/>
        <v>8.6134297597368263</v>
      </c>
      <c r="H1524">
        <f t="shared" si="118"/>
        <v>4.3945490533857752E-3</v>
      </c>
    </row>
    <row r="1525" spans="2:8" x14ac:dyDescent="0.2">
      <c r="B1525" s="38">
        <v>34348</v>
      </c>
      <c r="C1525">
        <v>8.9890193108670968E-3</v>
      </c>
      <c r="D1525">
        <f t="shared" si="115"/>
        <v>5.5371220649044362E-3</v>
      </c>
      <c r="E1525">
        <f t="shared" si="116"/>
        <v>3.0659720761651567E-5</v>
      </c>
      <c r="F1525">
        <f t="shared" si="119"/>
        <v>1.8752125291450642E-5</v>
      </c>
      <c r="G1525">
        <f t="shared" si="117"/>
        <v>8.2288265057354852</v>
      </c>
      <c r="H1525">
        <f t="shared" si="118"/>
        <v>4.3303724194866475E-3</v>
      </c>
    </row>
    <row r="1526" spans="2:8" x14ac:dyDescent="0.2">
      <c r="B1526" s="38">
        <v>34351</v>
      </c>
      <c r="C1526">
        <v>8.9868909600666815E-3</v>
      </c>
      <c r="D1526">
        <f t="shared" si="115"/>
        <v>-2.3677230260727965E-4</v>
      </c>
      <c r="E1526">
        <f t="shared" si="116"/>
        <v>5.6061123281953205E-8</v>
      </c>
      <c r="F1526">
        <f t="shared" si="119"/>
        <v>2.0540502372844374E-5</v>
      </c>
      <c r="G1526">
        <f t="shared" si="117"/>
        <v>8.9538701807848167</v>
      </c>
      <c r="H1526">
        <f t="shared" si="118"/>
        <v>4.5321631008652342E-3</v>
      </c>
    </row>
    <row r="1527" spans="2:8" x14ac:dyDescent="0.2">
      <c r="B1527" s="38">
        <v>34352</v>
      </c>
      <c r="C1527">
        <v>9.0370145169871539E-3</v>
      </c>
      <c r="D1527">
        <f t="shared" si="115"/>
        <v>5.5774079315301399E-3</v>
      </c>
      <c r="E1527">
        <f t="shared" si="116"/>
        <v>3.1107479234695316E-5</v>
      </c>
      <c r="F1527">
        <f t="shared" si="119"/>
        <v>1.7463986602086864E-5</v>
      </c>
      <c r="G1527">
        <f t="shared" si="117"/>
        <v>8.2268747083213114</v>
      </c>
      <c r="H1527">
        <f t="shared" si="118"/>
        <v>4.1789934915104692E-3</v>
      </c>
    </row>
    <row r="1528" spans="2:8" x14ac:dyDescent="0.2">
      <c r="B1528" s="38">
        <v>34353</v>
      </c>
      <c r="C1528">
        <v>9.0257114518959344E-3</v>
      </c>
      <c r="D1528">
        <f t="shared" si="115"/>
        <v>-1.2507521228357944E-3</v>
      </c>
      <c r="E1528">
        <f t="shared" si="116"/>
        <v>1.5643808727782461E-6</v>
      </c>
      <c r="F1528">
        <f t="shared" si="119"/>
        <v>1.9513074480104062E-5</v>
      </c>
      <c r="G1528">
        <f t="shared" si="117"/>
        <v>8.9664633111718715</v>
      </c>
      <c r="H1528">
        <f t="shared" si="118"/>
        <v>4.4173605784567846E-3</v>
      </c>
    </row>
    <row r="1529" spans="2:8" x14ac:dyDescent="0.2">
      <c r="B1529" s="38">
        <v>34354</v>
      </c>
      <c r="C1529">
        <v>8.9680964738207899E-3</v>
      </c>
      <c r="D1529">
        <f t="shared" si="115"/>
        <v>-6.3834278751556872E-3</v>
      </c>
      <c r="E1529">
        <f t="shared" si="116"/>
        <v>4.074815143731465E-5</v>
      </c>
      <c r="F1529">
        <f t="shared" si="119"/>
        <v>1.6817397391591241E-5</v>
      </c>
      <c r="G1529">
        <f t="shared" si="117"/>
        <v>7.9437315470089391</v>
      </c>
      <c r="H1529">
        <f t="shared" si="118"/>
        <v>4.1009020217009865E-3</v>
      </c>
    </row>
    <row r="1530" spans="2:8" x14ac:dyDescent="0.2">
      <c r="B1530" s="38">
        <v>34355</v>
      </c>
      <c r="C1530">
        <v>8.9917632702867616E-3</v>
      </c>
      <c r="D1530">
        <f t="shared" si="115"/>
        <v>2.6389988706141286E-3</v>
      </c>
      <c r="E1530">
        <f t="shared" si="116"/>
        <v>6.9643150391026464E-6</v>
      </c>
      <c r="F1530">
        <f t="shared" si="119"/>
        <v>2.0411507737625691E-5</v>
      </c>
      <c r="G1530">
        <f t="shared" si="117"/>
        <v>8.7909368839234538</v>
      </c>
      <c r="H1530">
        <f t="shared" si="118"/>
        <v>4.51790966461545E-3</v>
      </c>
    </row>
    <row r="1531" spans="2:8" x14ac:dyDescent="0.2">
      <c r="B1531" s="38">
        <v>34358</v>
      </c>
      <c r="C1531">
        <v>8.9480509573575413E-3</v>
      </c>
      <c r="D1531">
        <f t="shared" si="115"/>
        <v>-4.8613727491767303E-3</v>
      </c>
      <c r="E1531">
        <f t="shared" si="116"/>
        <v>2.363294500643812E-5</v>
      </c>
      <c r="F1531">
        <f t="shared" si="119"/>
        <v>1.8391901739814784E-5</v>
      </c>
      <c r="G1531">
        <f t="shared" si="117"/>
        <v>8.4232406829322706</v>
      </c>
      <c r="H1531">
        <f t="shared" si="118"/>
        <v>4.2885780556980403E-3</v>
      </c>
    </row>
    <row r="1532" spans="2:8" x14ac:dyDescent="0.2">
      <c r="B1532" s="38">
        <v>34359</v>
      </c>
      <c r="C1532">
        <v>9.004269594388532E-3</v>
      </c>
      <c r="D1532">
        <f t="shared" si="115"/>
        <v>6.2827801606074769E-3</v>
      </c>
      <c r="E1532">
        <f t="shared" si="116"/>
        <v>3.9473326546522915E-5</v>
      </c>
      <c r="F1532">
        <f t="shared" si="119"/>
        <v>1.9179043164301212E-5</v>
      </c>
      <c r="G1532">
        <f t="shared" si="117"/>
        <v>7.9947408616791824</v>
      </c>
      <c r="H1532">
        <f t="shared" si="118"/>
        <v>4.3793884463816648E-3</v>
      </c>
    </row>
    <row r="1533" spans="2:8" x14ac:dyDescent="0.2">
      <c r="B1533" s="38">
        <v>34360</v>
      </c>
      <c r="C1533">
        <v>9.0701393648617776E-3</v>
      </c>
      <c r="D1533">
        <f t="shared" si="115"/>
        <v>7.3153929680532569E-3</v>
      </c>
      <c r="E1533">
        <f t="shared" si="116"/>
        <v>5.3514974277043038E-5</v>
      </c>
      <c r="F1533">
        <f t="shared" si="119"/>
        <v>2.2226999519125429E-5</v>
      </c>
      <c r="G1533">
        <f t="shared" si="117"/>
        <v>7.6724976228501811</v>
      </c>
      <c r="H1533">
        <f t="shared" si="118"/>
        <v>4.7145518895357836E-3</v>
      </c>
    </row>
    <row r="1534" spans="2:8" x14ac:dyDescent="0.2">
      <c r="B1534" s="38">
        <v>34361</v>
      </c>
      <c r="C1534">
        <v>9.1262580054894769E-3</v>
      </c>
      <c r="D1534">
        <f t="shared" si="115"/>
        <v>6.1871861467868968E-3</v>
      </c>
      <c r="E1534">
        <f t="shared" si="116"/>
        <v>3.8281272414991689E-5</v>
      </c>
      <c r="F1534">
        <f t="shared" si="119"/>
        <v>2.6926075593746336E-5</v>
      </c>
      <c r="G1534">
        <f t="shared" si="117"/>
        <v>7.9736795801357943</v>
      </c>
      <c r="H1534">
        <f t="shared" si="118"/>
        <v>5.1890341677181444E-3</v>
      </c>
    </row>
    <row r="1535" spans="2:8" x14ac:dyDescent="0.2">
      <c r="B1535" s="38">
        <v>34362</v>
      </c>
      <c r="C1535">
        <v>9.1382826070538475E-3</v>
      </c>
      <c r="D1535">
        <f t="shared" si="115"/>
        <v>1.3175829082563478E-3</v>
      </c>
      <c r="E1535">
        <f t="shared" si="116"/>
        <v>1.7360247201292554E-6</v>
      </c>
      <c r="F1535">
        <f t="shared" si="119"/>
        <v>2.8631489067075179E-5</v>
      </c>
      <c r="G1535">
        <f t="shared" si="117"/>
        <v>8.5928096597375134</v>
      </c>
      <c r="H1535">
        <f t="shared" si="118"/>
        <v>5.3508400337774235E-3</v>
      </c>
    </row>
    <row r="1536" spans="2:8" x14ac:dyDescent="0.2">
      <c r="B1536" s="38">
        <v>34365</v>
      </c>
      <c r="C1536">
        <v>9.1991260453552336E-3</v>
      </c>
      <c r="D1536">
        <f t="shared" si="115"/>
        <v>6.6580823681706962E-3</v>
      </c>
      <c r="E1536">
        <f t="shared" si="116"/>
        <v>4.4330060821345509E-5</v>
      </c>
      <c r="F1536">
        <f t="shared" si="119"/>
        <v>2.4592115026204379E-5</v>
      </c>
      <c r="G1536">
        <f t="shared" si="117"/>
        <v>7.8739012376329915</v>
      </c>
      <c r="H1536">
        <f t="shared" si="118"/>
        <v>4.9590437612713582E-3</v>
      </c>
    </row>
    <row r="1537" spans="2:8" x14ac:dyDescent="0.2">
      <c r="B1537" s="38">
        <v>34366</v>
      </c>
      <c r="C1537">
        <v>9.2521608417888007E-3</v>
      </c>
      <c r="D1537">
        <f t="shared" si="115"/>
        <v>5.7651994517832579E-3</v>
      </c>
      <c r="E1537">
        <f t="shared" si="116"/>
        <v>3.3237524718841979E-5</v>
      </c>
      <c r="F1537">
        <f t="shared" si="119"/>
        <v>2.7556516192011415E-5</v>
      </c>
      <c r="G1537">
        <f t="shared" si="117"/>
        <v>8.0583152390438659</v>
      </c>
      <c r="H1537">
        <f t="shared" si="118"/>
        <v>5.2494300825910063E-3</v>
      </c>
    </row>
    <row r="1538" spans="2:8" x14ac:dyDescent="0.2">
      <c r="B1538" s="38">
        <v>34367</v>
      </c>
      <c r="C1538">
        <v>9.2580037664783434E-3</v>
      </c>
      <c r="D1538">
        <f t="shared" si="115"/>
        <v>6.3152000807770018E-4</v>
      </c>
      <c r="E1538">
        <f t="shared" si="116"/>
        <v>3.9881752060245851E-7</v>
      </c>
      <c r="F1538">
        <f t="shared" si="119"/>
        <v>2.8409735086960552E-5</v>
      </c>
      <c r="G1538">
        <f t="shared" si="117"/>
        <v>8.6238825911672183</v>
      </c>
      <c r="H1538">
        <f t="shared" si="118"/>
        <v>5.3300783377883435E-3</v>
      </c>
    </row>
    <row r="1539" spans="2:8" x14ac:dyDescent="0.2">
      <c r="B1539" s="38">
        <v>34368</v>
      </c>
      <c r="C1539">
        <v>9.2436341720656921E-3</v>
      </c>
      <c r="D1539">
        <f t="shared" si="115"/>
        <v>-1.5521266544177795E-3</v>
      </c>
      <c r="E1539">
        <f t="shared" si="116"/>
        <v>2.4090971513541291E-6</v>
      </c>
      <c r="F1539">
        <f t="shared" si="119"/>
        <v>2.4202833439197515E-5</v>
      </c>
      <c r="G1539">
        <f t="shared" si="117"/>
        <v>8.7413948736055538</v>
      </c>
      <c r="H1539">
        <f t="shared" si="118"/>
        <v>4.9196375312819049E-3</v>
      </c>
    </row>
    <row r="1540" spans="2:8" x14ac:dyDescent="0.2">
      <c r="B1540" s="38">
        <v>34369</v>
      </c>
      <c r="C1540">
        <v>9.1665417478638874E-3</v>
      </c>
      <c r="D1540">
        <f t="shared" ref="D1540:D1603" si="120">(C1540-C1539)/C1539</f>
        <v>-8.3400557363875784E-3</v>
      </c>
      <c r="E1540">
        <f t="shared" ref="E1540:E1603" si="121">D1540^2</f>
        <v>6.9556529686051351E-5</v>
      </c>
      <c r="F1540">
        <f t="shared" si="119"/>
        <v>2.0929677360570637E-5</v>
      </c>
      <c r="G1540">
        <f t="shared" si="117"/>
        <v>7.274793083519957</v>
      </c>
      <c r="H1540">
        <f t="shared" si="118"/>
        <v>4.574896431676966E-3</v>
      </c>
    </row>
    <row r="1541" spans="2:8" x14ac:dyDescent="0.2">
      <c r="B1541" s="38">
        <v>34372</v>
      </c>
      <c r="C1541">
        <v>9.2128801431127019E-3</v>
      </c>
      <c r="D1541">
        <f t="shared" si="120"/>
        <v>5.055166552818343E-3</v>
      </c>
      <c r="E1541">
        <f t="shared" si="121"/>
        <v>2.555470887673329E-5</v>
      </c>
      <c r="F1541">
        <f t="shared" si="119"/>
        <v>2.8232843516729942E-5</v>
      </c>
      <c r="G1541">
        <f t="shared" ref="G1541:G1604" si="122">-LN(2*PI()*F1541)-0.5*E1541/F1541</f>
        <v>8.1845769450077732</v>
      </c>
      <c r="H1541">
        <f t="shared" ref="H1541:H1604" si="123">SQRT(F1541)</f>
        <v>5.3134587150677984E-3</v>
      </c>
    </row>
    <row r="1542" spans="2:8" x14ac:dyDescent="0.2">
      <c r="B1542" s="38">
        <v>34373</v>
      </c>
      <c r="C1542">
        <v>9.2026825633382998E-3</v>
      </c>
      <c r="D1542">
        <f t="shared" si="120"/>
        <v>-1.1068829308525754E-3</v>
      </c>
      <c r="E1542">
        <f t="shared" si="121"/>
        <v>1.2251898226127871E-6</v>
      </c>
      <c r="F1542">
        <f t="shared" ref="F1542:F1605" si="124">$K$1*F1541+(1-$K$1)*E1541</f>
        <v>2.7830620026433973E-5</v>
      </c>
      <c r="G1542">
        <f t="shared" si="122"/>
        <v>8.6294850934122191</v>
      </c>
      <c r="H1542">
        <f t="shared" si="123"/>
        <v>5.2754734409751298E-3</v>
      </c>
    </row>
    <row r="1543" spans="2:8" x14ac:dyDescent="0.2">
      <c r="B1543" s="38">
        <v>34374</v>
      </c>
      <c r="C1543">
        <v>9.268764412705497E-3</v>
      </c>
      <c r="D1543">
        <f t="shared" si="120"/>
        <v>7.1807159393343029E-3</v>
      </c>
      <c r="E1543">
        <f t="shared" si="121"/>
        <v>5.1562681401409722E-5</v>
      </c>
      <c r="F1543">
        <f t="shared" si="124"/>
        <v>2.3834805612331147E-5</v>
      </c>
      <c r="G1543">
        <f t="shared" si="122"/>
        <v>7.7248188025156388</v>
      </c>
      <c r="H1543">
        <f t="shared" si="123"/>
        <v>4.882090291292363E-3</v>
      </c>
    </row>
    <row r="1544" spans="2:8" x14ac:dyDescent="0.2">
      <c r="B1544" s="38">
        <v>34375</v>
      </c>
      <c r="C1544">
        <v>9.2203339296362558E-3</v>
      </c>
      <c r="D1544">
        <f t="shared" si="120"/>
        <v>-5.2251282816999159E-3</v>
      </c>
      <c r="E1544">
        <f t="shared" si="121"/>
        <v>2.7301965560220315E-5</v>
      </c>
      <c r="F1544">
        <f t="shared" si="124"/>
        <v>2.7999197802258602E-5</v>
      </c>
      <c r="G1544">
        <f t="shared" si="122"/>
        <v>8.1579085641783706</v>
      </c>
      <c r="H1544">
        <f t="shared" si="123"/>
        <v>5.2914268210246095E-3</v>
      </c>
    </row>
    <row r="1545" spans="2:8" x14ac:dyDescent="0.2">
      <c r="B1545" s="38">
        <v>34376</v>
      </c>
      <c r="C1545">
        <v>9.2865653857610968E-3</v>
      </c>
      <c r="D1545">
        <f t="shared" si="120"/>
        <v>7.1831949504516258E-3</v>
      </c>
      <c r="E1545">
        <f t="shared" si="121"/>
        <v>5.1598289696193734E-5</v>
      </c>
      <c r="F1545">
        <f t="shared" si="124"/>
        <v>2.7894481937062267E-5</v>
      </c>
      <c r="G1545">
        <f t="shared" si="122"/>
        <v>7.7243211466514694</v>
      </c>
      <c r="H1545">
        <f t="shared" si="123"/>
        <v>5.2815226911433659E-3</v>
      </c>
    </row>
    <row r="1546" spans="2:8" x14ac:dyDescent="0.2">
      <c r="B1546" s="38">
        <v>34379</v>
      </c>
      <c r="C1546">
        <v>9.6054381557558743E-3</v>
      </c>
      <c r="D1546">
        <f t="shared" si="120"/>
        <v>3.4336997237288475E-2</v>
      </c>
      <c r="E1546">
        <f t="shared" si="121"/>
        <v>1.1790293792735564E-3</v>
      </c>
      <c r="F1546">
        <f t="shared" si="124"/>
        <v>3.1454507690731768E-5</v>
      </c>
      <c r="G1546">
        <f t="shared" si="122"/>
        <v>-10.21272780258456</v>
      </c>
      <c r="H1546">
        <f t="shared" si="123"/>
        <v>5.6084318388237341E-3</v>
      </c>
    </row>
    <row r="1547" spans="2:8" x14ac:dyDescent="0.2">
      <c r="B1547" s="38">
        <v>34380</v>
      </c>
      <c r="C1547">
        <v>9.6138226390016981E-3</v>
      </c>
      <c r="D1547">
        <f t="shared" si="120"/>
        <v>8.7288920191521866E-4</v>
      </c>
      <c r="E1547">
        <f t="shared" si="121"/>
        <v>7.6193555882018739E-7</v>
      </c>
      <c r="F1547">
        <f t="shared" si="124"/>
        <v>2.0380639894014533E-4</v>
      </c>
      <c r="G1547">
        <f t="shared" si="122"/>
        <v>6.6585937100312824</v>
      </c>
      <c r="H1547">
        <f t="shared" si="123"/>
        <v>1.4276077855634766E-2</v>
      </c>
    </row>
    <row r="1548" spans="2:8" x14ac:dyDescent="0.2">
      <c r="B1548" s="38">
        <v>34381</v>
      </c>
      <c r="C1548">
        <v>9.6394462130747014E-3</v>
      </c>
      <c r="D1548">
        <f t="shared" si="120"/>
        <v>2.6652846672095558E-3</v>
      </c>
      <c r="E1548">
        <f t="shared" si="121"/>
        <v>7.1037423572623529E-6</v>
      </c>
      <c r="F1548">
        <f t="shared" si="124"/>
        <v>1.7331157185908027E-4</v>
      </c>
      <c r="G1548">
        <f t="shared" si="122"/>
        <v>6.8020483860271899</v>
      </c>
      <c r="H1548">
        <f t="shared" si="123"/>
        <v>1.3164785294834103E-2</v>
      </c>
    </row>
    <row r="1549" spans="2:8" x14ac:dyDescent="0.2">
      <c r="B1549" s="38">
        <v>34382</v>
      </c>
      <c r="C1549">
        <v>9.6023278370514064E-3</v>
      </c>
      <c r="D1549">
        <f t="shared" si="120"/>
        <v>-3.8506751532000442E-3</v>
      </c>
      <c r="E1549">
        <f t="shared" si="121"/>
        <v>1.4827699135472184E-5</v>
      </c>
      <c r="F1549">
        <f t="shared" si="124"/>
        <v>1.4834916246474832E-4</v>
      </c>
      <c r="G1549">
        <f t="shared" si="122"/>
        <v>6.9280891152494437</v>
      </c>
      <c r="H1549">
        <f t="shared" si="123"/>
        <v>1.2179867095528929E-2</v>
      </c>
    </row>
    <row r="1550" spans="2:8" x14ac:dyDescent="0.2">
      <c r="B1550" s="38">
        <v>34383</v>
      </c>
      <c r="C1550">
        <v>9.6010161386730422E-3</v>
      </c>
      <c r="D1550">
        <f t="shared" si="120"/>
        <v>-1.3660212404984618E-4</v>
      </c>
      <c r="E1550">
        <f t="shared" si="121"/>
        <v>1.8660140294929565E-8</v>
      </c>
      <c r="F1550">
        <f t="shared" si="124"/>
        <v>1.2829585065298908E-4</v>
      </c>
      <c r="G1550">
        <f t="shared" si="122"/>
        <v>7.1232218383449402</v>
      </c>
      <c r="H1550">
        <f t="shared" si="123"/>
        <v>1.1326775827789171E-2</v>
      </c>
    </row>
    <row r="1551" spans="2:8" x14ac:dyDescent="0.2">
      <c r="B1551" s="38">
        <v>34386</v>
      </c>
      <c r="C1551">
        <v>9.4050906919459585E-3</v>
      </c>
      <c r="D1551">
        <f t="shared" si="120"/>
        <v>-2.0406740692570337E-2</v>
      </c>
      <c r="E1551">
        <f t="shared" si="121"/>
        <v>4.1643506569380607E-4</v>
      </c>
      <c r="F1551">
        <f t="shared" si="124"/>
        <v>1.0903016530513028E-4</v>
      </c>
      <c r="G1551">
        <f t="shared" si="122"/>
        <v>5.376284815115195</v>
      </c>
      <c r="H1551">
        <f t="shared" si="123"/>
        <v>1.0441751065081483E-2</v>
      </c>
    </row>
    <row r="1552" spans="2:8" x14ac:dyDescent="0.2">
      <c r="B1552" s="38">
        <v>34387</v>
      </c>
      <c r="C1552">
        <v>9.494377839005138E-3</v>
      </c>
      <c r="D1552">
        <f t="shared" si="120"/>
        <v>9.4934913424748191E-3</v>
      </c>
      <c r="E1552">
        <f t="shared" si="121"/>
        <v>9.0126377869644345E-5</v>
      </c>
      <c r="F1552">
        <f t="shared" si="124"/>
        <v>1.5519867010015879E-4</v>
      </c>
      <c r="G1552">
        <f t="shared" si="122"/>
        <v>6.6425693659162706</v>
      </c>
      <c r="H1552">
        <f t="shared" si="123"/>
        <v>1.2457875826165503E-2</v>
      </c>
    </row>
    <row r="1553" spans="2:8" x14ac:dyDescent="0.2">
      <c r="B1553" s="38">
        <v>34388</v>
      </c>
      <c r="C1553">
        <v>9.4573411957901039E-3</v>
      </c>
      <c r="D1553">
        <f t="shared" si="120"/>
        <v>-3.9009026018407213E-3</v>
      </c>
      <c r="E1553">
        <f t="shared" si="121"/>
        <v>1.5217041109047708E-5</v>
      </c>
      <c r="F1553">
        <f t="shared" si="124"/>
        <v>1.4542559741306289E-4</v>
      </c>
      <c r="G1553">
        <f t="shared" si="122"/>
        <v>6.9456499024951786</v>
      </c>
      <c r="H1553">
        <f t="shared" si="123"/>
        <v>1.2059253600993011E-2</v>
      </c>
    </row>
    <row r="1554" spans="2:8" x14ac:dyDescent="0.2">
      <c r="B1554" s="38">
        <v>34389</v>
      </c>
      <c r="C1554">
        <v>9.5167396629797351E-3</v>
      </c>
      <c r="D1554">
        <f t="shared" si="120"/>
        <v>6.2806729671624987E-3</v>
      </c>
      <c r="E1554">
        <f t="shared" si="121"/>
        <v>3.9446852920445786E-5</v>
      </c>
      <c r="F1554">
        <f t="shared" si="124"/>
        <v>1.2586984424037495E-4</v>
      </c>
      <c r="G1554">
        <f t="shared" si="122"/>
        <v>6.9856881048693209</v>
      </c>
      <c r="H1554">
        <f t="shared" si="123"/>
        <v>1.1219173064017462E-2</v>
      </c>
    </row>
    <row r="1555" spans="2:8" x14ac:dyDescent="0.2">
      <c r="B1555" s="38">
        <v>34390</v>
      </c>
      <c r="C1555">
        <v>9.5537630429956347E-3</v>
      </c>
      <c r="D1555">
        <f t="shared" si="120"/>
        <v>3.8903428408282609E-3</v>
      </c>
      <c r="E1555">
        <f t="shared" si="121"/>
        <v>1.5134767419183703E-5</v>
      </c>
      <c r="F1555">
        <f t="shared" si="124"/>
        <v>1.1289015431314879E-4</v>
      </c>
      <c r="G1555">
        <f t="shared" si="122"/>
        <v>7.1841850719413429</v>
      </c>
      <c r="H1555">
        <f t="shared" si="123"/>
        <v>1.0624977850007444E-2</v>
      </c>
    </row>
    <row r="1556" spans="2:8" x14ac:dyDescent="0.2">
      <c r="B1556" s="38">
        <v>34393</v>
      </c>
      <c r="C1556">
        <v>9.6005917159763306E-3</v>
      </c>
      <c r="D1556">
        <f t="shared" si="120"/>
        <v>4.9015945622629328E-3</v>
      </c>
      <c r="E1556">
        <f t="shared" si="121"/>
        <v>2.4025629252805554E-5</v>
      </c>
      <c r="F1556">
        <f t="shared" si="124"/>
        <v>9.8208475384649349E-5</v>
      </c>
      <c r="G1556">
        <f t="shared" si="122"/>
        <v>7.2682214417723534</v>
      </c>
      <c r="H1556">
        <f t="shared" si="123"/>
        <v>9.9100189396715763E-3</v>
      </c>
    </row>
    <row r="1557" spans="2:8" x14ac:dyDescent="0.2">
      <c r="B1557" s="38">
        <v>34394</v>
      </c>
      <c r="C1557">
        <v>9.539327507035995E-3</v>
      </c>
      <c r="D1557">
        <f t="shared" si="120"/>
        <v>-6.3812951068824173E-3</v>
      </c>
      <c r="E1557">
        <f t="shared" si="121"/>
        <v>4.072092724112148E-5</v>
      </c>
      <c r="F1557">
        <f t="shared" si="124"/>
        <v>8.7067107491631019E-5</v>
      </c>
      <c r="G1557">
        <f t="shared" si="122"/>
        <v>7.2771063810014684</v>
      </c>
      <c r="H1557">
        <f t="shared" si="123"/>
        <v>9.3309756988018688E-3</v>
      </c>
    </row>
    <row r="1558" spans="2:8" x14ac:dyDescent="0.2">
      <c r="B1558" s="38">
        <v>34395</v>
      </c>
      <c r="C1558">
        <v>9.6452328159645235E-3</v>
      </c>
      <c r="D1558">
        <f t="shared" si="120"/>
        <v>1.1101968021374158E-2</v>
      </c>
      <c r="E1558">
        <f t="shared" si="121"/>
        <v>1.2325369394761444E-4</v>
      </c>
      <c r="F1558">
        <f t="shared" si="124"/>
        <v>8.010647074699398E-5</v>
      </c>
      <c r="G1558">
        <f t="shared" si="122"/>
        <v>6.8249651351343381</v>
      </c>
      <c r="H1558">
        <f t="shared" si="123"/>
        <v>8.950221826692006E-3</v>
      </c>
    </row>
    <row r="1559" spans="2:8" x14ac:dyDescent="0.2">
      <c r="B1559" s="38">
        <v>34396</v>
      </c>
      <c r="C1559">
        <v>9.6467291098163571E-3</v>
      </c>
      <c r="D1559">
        <f t="shared" si="120"/>
        <v>1.5513299475332549E-4</v>
      </c>
      <c r="E1559">
        <f t="shared" si="121"/>
        <v>2.4066246061135315E-8</v>
      </c>
      <c r="F1559">
        <f t="shared" si="124"/>
        <v>8.6586662763163267E-5</v>
      </c>
      <c r="G1559">
        <f t="shared" si="122"/>
        <v>7.5163487254950914</v>
      </c>
      <c r="H1559">
        <f t="shared" si="123"/>
        <v>9.3051954715182243E-3</v>
      </c>
    </row>
    <row r="1560" spans="2:8" x14ac:dyDescent="0.2">
      <c r="B1560" s="38">
        <v>34397</v>
      </c>
      <c r="C1560">
        <v>9.4673248360716139E-3</v>
      </c>
      <c r="D1560">
        <f t="shared" si="120"/>
        <v>-1.8597420089487567E-2</v>
      </c>
      <c r="E1560">
        <f t="shared" si="121"/>
        <v>3.4586403398487571E-4</v>
      </c>
      <c r="F1560">
        <f t="shared" si="124"/>
        <v>7.358600582074983E-5</v>
      </c>
      <c r="G1560">
        <f t="shared" si="122"/>
        <v>5.3291119884243479</v>
      </c>
      <c r="H1560">
        <f t="shared" si="123"/>
        <v>8.5782285945729987E-3</v>
      </c>
    </row>
    <row r="1561" spans="2:8" x14ac:dyDescent="0.2">
      <c r="B1561" s="38">
        <v>34400</v>
      </c>
      <c r="C1561">
        <v>9.4627459650674338E-3</v>
      </c>
      <c r="D1561">
        <f t="shared" si="120"/>
        <v>-4.8364993104853433E-4</v>
      </c>
      <c r="E1561">
        <f t="shared" si="121"/>
        <v>2.3391725580325203E-7</v>
      </c>
      <c r="F1561">
        <f t="shared" si="124"/>
        <v>1.1447887848797889E-4</v>
      </c>
      <c r="G1561">
        <f t="shared" si="122"/>
        <v>7.2362214917348222</v>
      </c>
      <c r="H1561">
        <f t="shared" si="123"/>
        <v>1.0699480290555187E-2</v>
      </c>
    </row>
    <row r="1562" spans="2:8" x14ac:dyDescent="0.2">
      <c r="B1562" s="38">
        <v>34401</v>
      </c>
      <c r="C1562">
        <v>9.4995946643083497E-3</v>
      </c>
      <c r="D1562">
        <f t="shared" si="120"/>
        <v>3.8940809968846459E-3</v>
      </c>
      <c r="E1562">
        <f t="shared" si="121"/>
        <v>1.5163866810298117E-5</v>
      </c>
      <c r="F1562">
        <f t="shared" si="124"/>
        <v>9.7320664569506654E-5</v>
      </c>
      <c r="G1562">
        <f t="shared" si="122"/>
        <v>7.321715428654417</v>
      </c>
      <c r="H1562">
        <f t="shared" si="123"/>
        <v>9.8651236469446575E-3</v>
      </c>
    </row>
    <row r="1563" spans="2:8" x14ac:dyDescent="0.2">
      <c r="B1563" s="38">
        <v>34402</v>
      </c>
      <c r="C1563">
        <v>9.4466637076490619E-3</v>
      </c>
      <c r="D1563">
        <f t="shared" si="120"/>
        <v>-5.5719173848710422E-3</v>
      </c>
      <c r="E1563">
        <f t="shared" si="121"/>
        <v>3.1046263343828156E-5</v>
      </c>
      <c r="F1563">
        <f t="shared" si="124"/>
        <v>8.4981705410123209E-5</v>
      </c>
      <c r="G1563">
        <f t="shared" si="122"/>
        <v>7.3525330952629515</v>
      </c>
      <c r="H1563">
        <f t="shared" si="123"/>
        <v>9.218552240461796E-3</v>
      </c>
    </row>
    <row r="1564" spans="2:8" x14ac:dyDescent="0.2">
      <c r="B1564" s="38">
        <v>34403</v>
      </c>
      <c r="C1564">
        <v>9.4652327637006484E-3</v>
      </c>
      <c r="D1564">
        <f t="shared" si="120"/>
        <v>1.9656734510990325E-3</v>
      </c>
      <c r="E1564">
        <f t="shared" si="121"/>
        <v>3.8638721163555807E-6</v>
      </c>
      <c r="F1564">
        <f t="shared" si="124"/>
        <v>7.6881253164530272E-5</v>
      </c>
      <c r="G1564">
        <f t="shared" si="122"/>
        <v>7.6102425952340154</v>
      </c>
      <c r="H1564">
        <f t="shared" si="123"/>
        <v>8.7681955478040221E-3</v>
      </c>
    </row>
    <row r="1565" spans="2:8" x14ac:dyDescent="0.2">
      <c r="B1565" s="38">
        <v>34404</v>
      </c>
      <c r="C1565">
        <v>9.5175148711169871E-3</v>
      </c>
      <c r="D1565">
        <f t="shared" si="120"/>
        <v>5.5235944769199538E-3</v>
      </c>
      <c r="E1565">
        <f t="shared" si="121"/>
        <v>3.0510095945460619E-5</v>
      </c>
      <c r="F1565">
        <f t="shared" si="124"/>
        <v>6.5914924056631444E-5</v>
      </c>
      <c r="G1565">
        <f t="shared" si="122"/>
        <v>7.5578331929228124</v>
      </c>
      <c r="H1565">
        <f t="shared" si="123"/>
        <v>8.1188006538300619E-3</v>
      </c>
    </row>
    <row r="1566" spans="2:8" x14ac:dyDescent="0.2">
      <c r="B1566" s="38">
        <v>34407</v>
      </c>
      <c r="C1566">
        <v>9.4359049790394937E-3</v>
      </c>
      <c r="D1566">
        <f t="shared" si="120"/>
        <v>-8.5747060217532898E-3</v>
      </c>
      <c r="E1566">
        <f t="shared" si="121"/>
        <v>7.3525583359492126E-5</v>
      </c>
      <c r="F1566">
        <f t="shared" si="124"/>
        <v>6.0597546310372309E-5</v>
      </c>
      <c r="G1566">
        <f t="shared" si="122"/>
        <v>7.2667077977618799</v>
      </c>
      <c r="H1566">
        <f t="shared" si="123"/>
        <v>7.7844425818662383E-3</v>
      </c>
    </row>
    <row r="1567" spans="2:8" x14ac:dyDescent="0.2">
      <c r="B1567" s="38">
        <v>34408</v>
      </c>
      <c r="C1567">
        <v>9.4361756727032783E-3</v>
      </c>
      <c r="D1567">
        <f t="shared" si="120"/>
        <v>2.8687620783150828E-5</v>
      </c>
      <c r="E1567">
        <f t="shared" si="121"/>
        <v>8.2297958619786733E-10</v>
      </c>
      <c r="F1567">
        <f t="shared" si="124"/>
        <v>6.2539181397314411E-5</v>
      </c>
      <c r="G1567">
        <f t="shared" si="122"/>
        <v>7.8418336491648857</v>
      </c>
      <c r="H1567">
        <f t="shared" si="123"/>
        <v>7.9081718113173539E-3</v>
      </c>
    </row>
    <row r="1568" spans="2:8" x14ac:dyDescent="0.2">
      <c r="B1568" s="38">
        <v>34409</v>
      </c>
      <c r="C1568">
        <v>9.4465648854961826E-3</v>
      </c>
      <c r="D1568">
        <f t="shared" si="120"/>
        <v>1.1009982384026619E-3</v>
      </c>
      <c r="E1568">
        <f t="shared" si="121"/>
        <v>1.2121971209657649E-6</v>
      </c>
      <c r="F1568">
        <f t="shared" si="124"/>
        <v>5.314667497717779E-5</v>
      </c>
      <c r="G1568">
        <f t="shared" si="122"/>
        <v>7.9931736868031065</v>
      </c>
      <c r="H1568">
        <f t="shared" si="123"/>
        <v>7.2901766080924121E-3</v>
      </c>
    </row>
    <row r="1569" spans="2:8" x14ac:dyDescent="0.2">
      <c r="B1569" s="38">
        <v>34410</v>
      </c>
      <c r="C1569">
        <v>9.4530277513363119E-3</v>
      </c>
      <c r="D1569">
        <f t="shared" si="120"/>
        <v>6.8414983842984302E-4</v>
      </c>
      <c r="E1569">
        <f t="shared" si="121"/>
        <v>4.6806100142358032E-7</v>
      </c>
      <c r="F1569">
        <f t="shared" si="124"/>
        <v>4.5346743398662997E-5</v>
      </c>
      <c r="G1569">
        <f t="shared" si="122"/>
        <v>8.1581342171002991</v>
      </c>
      <c r="H1569">
        <f t="shared" si="123"/>
        <v>6.733999064349727E-3</v>
      </c>
    </row>
    <row r="1570" spans="2:8" x14ac:dyDescent="0.2">
      <c r="B1570" s="38">
        <v>34411</v>
      </c>
      <c r="C1570">
        <v>9.4215600350569684E-3</v>
      </c>
      <c r="D1570">
        <f t="shared" si="120"/>
        <v>-3.3288505129898775E-3</v>
      </c>
      <c r="E1570">
        <f t="shared" si="121"/>
        <v>1.1081245737832971E-5</v>
      </c>
      <c r="F1570">
        <f t="shared" si="124"/>
        <v>3.8606507114752937E-5</v>
      </c>
      <c r="G1570">
        <f t="shared" si="122"/>
        <v>8.1806973921568584</v>
      </c>
      <c r="H1570">
        <f t="shared" si="123"/>
        <v>6.2134134833240363E-3</v>
      </c>
    </row>
    <row r="1571" spans="2:8" x14ac:dyDescent="0.2">
      <c r="B1571" s="38">
        <v>34414</v>
      </c>
      <c r="C1571">
        <v>9.4134897360703806E-3</v>
      </c>
      <c r="D1571">
        <f t="shared" si="120"/>
        <v>-8.5657778080900086E-4</v>
      </c>
      <c r="E1571">
        <f t="shared" si="121"/>
        <v>7.3372549457567271E-7</v>
      </c>
      <c r="F1571">
        <f t="shared" si="124"/>
        <v>3.4472545163404828E-5</v>
      </c>
      <c r="G1571">
        <f t="shared" si="122"/>
        <v>8.4268281049145379</v>
      </c>
      <c r="H1571">
        <f t="shared" si="123"/>
        <v>5.8713324861912591E-3</v>
      </c>
    </row>
    <row r="1572" spans="2:8" x14ac:dyDescent="0.2">
      <c r="B1572" s="38">
        <v>34415</v>
      </c>
      <c r="C1572">
        <v>9.4342384542194253E-3</v>
      </c>
      <c r="D1572">
        <f t="shared" si="120"/>
        <v>2.2041473173907292E-3</v>
      </c>
      <c r="E1572">
        <f t="shared" si="121"/>
        <v>4.8582653967607482E-6</v>
      </c>
      <c r="F1572">
        <f t="shared" si="124"/>
        <v>2.9405381771769051E-5</v>
      </c>
      <c r="G1572">
        <f t="shared" si="122"/>
        <v>8.5138473410923865</v>
      </c>
      <c r="H1572">
        <f t="shared" si="123"/>
        <v>5.4226729360868755E-3</v>
      </c>
    </row>
    <row r="1573" spans="2:8" x14ac:dyDescent="0.2">
      <c r="B1573" s="38">
        <v>34416</v>
      </c>
      <c r="C1573">
        <v>9.4054688072721937E-3</v>
      </c>
      <c r="D1573">
        <f t="shared" si="120"/>
        <v>-3.049493298991659E-3</v>
      </c>
      <c r="E1573">
        <f t="shared" si="121"/>
        <v>9.2994093805950313E-6</v>
      </c>
      <c r="F1573">
        <f t="shared" si="124"/>
        <v>2.5718701245106105E-5</v>
      </c>
      <c r="G1573">
        <f t="shared" si="122"/>
        <v>8.5496242848156108</v>
      </c>
      <c r="H1573">
        <f t="shared" si="123"/>
        <v>5.0713608868927975E-3</v>
      </c>
    </row>
    <row r="1574" spans="2:8" x14ac:dyDescent="0.2">
      <c r="B1574" s="38">
        <v>34417</v>
      </c>
      <c r="C1574">
        <v>9.4856476759434642E-3</v>
      </c>
      <c r="D1574">
        <f t="shared" si="120"/>
        <v>8.5247073074419429E-3</v>
      </c>
      <c r="E1574">
        <f t="shared" si="121"/>
        <v>7.2670634677554063E-5</v>
      </c>
      <c r="F1574">
        <f t="shared" si="124"/>
        <v>2.3252721834175488E-5</v>
      </c>
      <c r="G1574">
        <f t="shared" si="122"/>
        <v>7.2685848840950094</v>
      </c>
      <c r="H1574">
        <f t="shared" si="123"/>
        <v>4.8221076132927074E-3</v>
      </c>
    </row>
    <row r="1575" spans="2:8" x14ac:dyDescent="0.2">
      <c r="B1575" s="38">
        <v>34418</v>
      </c>
      <c r="C1575">
        <v>9.5345454545454553E-3</v>
      </c>
      <c r="D1575">
        <f t="shared" si="120"/>
        <v>5.1549224968581346E-3</v>
      </c>
      <c r="E1575">
        <f t="shared" si="121"/>
        <v>2.6573225948614105E-5</v>
      </c>
      <c r="F1575">
        <f t="shared" si="124"/>
        <v>3.0674695729793558E-5</v>
      </c>
      <c r="G1575">
        <f t="shared" si="122"/>
        <v>8.1210497064696963</v>
      </c>
      <c r="H1575">
        <f t="shared" si="123"/>
        <v>5.5384741337116995E-3</v>
      </c>
    </row>
    <row r="1576" spans="2:8" x14ac:dyDescent="0.2">
      <c r="B1576" s="38">
        <v>34421</v>
      </c>
      <c r="C1576">
        <v>9.6093693169418768E-3</v>
      </c>
      <c r="D1576">
        <f t="shared" si="120"/>
        <v>7.8476590995484059E-3</v>
      </c>
      <c r="E1576">
        <f t="shared" si="121"/>
        <v>6.15857533427249E-5</v>
      </c>
      <c r="F1576">
        <f t="shared" si="124"/>
        <v>3.0058704484957752E-5</v>
      </c>
      <c r="G1576">
        <f t="shared" si="122"/>
        <v>7.5500565940598827</v>
      </c>
      <c r="H1576">
        <f t="shared" si="123"/>
        <v>5.4825819177608051E-3</v>
      </c>
    </row>
    <row r="1577" spans="2:8" x14ac:dyDescent="0.2">
      <c r="B1577" s="38">
        <v>34422</v>
      </c>
      <c r="C1577">
        <v>9.6652385447679907E-3</v>
      </c>
      <c r="D1577">
        <f t="shared" si="120"/>
        <v>5.8140369032974142E-3</v>
      </c>
      <c r="E1577">
        <f t="shared" si="121"/>
        <v>3.3803025112904182E-5</v>
      </c>
      <c r="F1577">
        <f t="shared" si="124"/>
        <v>3.4793686603078013E-5</v>
      </c>
      <c r="G1577">
        <f t="shared" si="122"/>
        <v>7.9424337655130834</v>
      </c>
      <c r="H1577">
        <f t="shared" si="123"/>
        <v>5.898617346724401E-3</v>
      </c>
    </row>
    <row r="1578" spans="2:8" x14ac:dyDescent="0.2">
      <c r="B1578" s="38">
        <v>34423</v>
      </c>
      <c r="C1578">
        <v>9.701276102088166E-3</v>
      </c>
      <c r="D1578">
        <f t="shared" si="120"/>
        <v>3.7285740184532989E-3</v>
      </c>
      <c r="E1578">
        <f t="shared" si="121"/>
        <v>1.3902264211084982E-5</v>
      </c>
      <c r="F1578">
        <f t="shared" si="124"/>
        <v>3.4644901207329569E-5</v>
      </c>
      <c r="G1578">
        <f t="shared" si="122"/>
        <v>8.2318435305257189</v>
      </c>
      <c r="H1578">
        <f t="shared" si="123"/>
        <v>5.8859919476099837E-3</v>
      </c>
    </row>
    <row r="1579" spans="2:8" x14ac:dyDescent="0.2">
      <c r="B1579" s="38">
        <v>34424</v>
      </c>
      <c r="C1579">
        <v>9.7636770976367703E-3</v>
      </c>
      <c r="D1579">
        <f t="shared" si="120"/>
        <v>6.4322461181341569E-3</v>
      </c>
      <c r="E1579">
        <f t="shared" si="121"/>
        <v>4.1373790124251933E-5</v>
      </c>
      <c r="F1579">
        <f t="shared" si="124"/>
        <v>3.1529607552570606E-5</v>
      </c>
      <c r="G1579">
        <f t="shared" si="122"/>
        <v>7.8705963300502901</v>
      </c>
      <c r="H1579">
        <f t="shared" si="123"/>
        <v>5.6151231110787413E-3</v>
      </c>
    </row>
    <row r="1580" spans="2:8" x14ac:dyDescent="0.2">
      <c r="B1580" s="38">
        <v>34428</v>
      </c>
      <c r="C1580">
        <v>9.6825055543610684E-3</v>
      </c>
      <c r="D1580">
        <f t="shared" si="120"/>
        <v>-8.313624310184212E-3</v>
      </c>
      <c r="E1580">
        <f t="shared" si="121"/>
        <v>6.911634917088591E-5</v>
      </c>
      <c r="F1580">
        <f t="shared" si="124"/>
        <v>3.3008084927814652E-5</v>
      </c>
      <c r="G1580">
        <f t="shared" si="122"/>
        <v>7.4339200537352914</v>
      </c>
      <c r="H1580">
        <f t="shared" si="123"/>
        <v>5.7452663060831785E-3</v>
      </c>
    </row>
    <row r="1581" spans="2:8" x14ac:dyDescent="0.2">
      <c r="B1581" s="38">
        <v>34429</v>
      </c>
      <c r="C1581">
        <v>9.6301112555989016E-3</v>
      </c>
      <c r="D1581">
        <f t="shared" si="120"/>
        <v>-5.4112335353701949E-3</v>
      </c>
      <c r="E1581">
        <f t="shared" si="121"/>
        <v>2.9281448374315018E-5</v>
      </c>
      <c r="F1581">
        <f t="shared" si="124"/>
        <v>3.8431110288628983E-5</v>
      </c>
      <c r="G1581">
        <f t="shared" si="122"/>
        <v>7.94780597732559</v>
      </c>
      <c r="H1581">
        <f t="shared" si="123"/>
        <v>6.1992830463392283E-3</v>
      </c>
    </row>
    <row r="1582" spans="2:8" x14ac:dyDescent="0.2">
      <c r="B1582" s="38">
        <v>34430</v>
      </c>
      <c r="C1582">
        <v>9.5743912132379514E-3</v>
      </c>
      <c r="D1582">
        <f t="shared" si="120"/>
        <v>-5.7860227033778933E-3</v>
      </c>
      <c r="E1582">
        <f t="shared" si="121"/>
        <v>3.3478058724004426E-5</v>
      </c>
      <c r="F1582">
        <f t="shared" si="124"/>
        <v>3.7056941531300169E-5</v>
      </c>
      <c r="G1582">
        <f t="shared" si="122"/>
        <v>7.9134667679683766</v>
      </c>
      <c r="H1582">
        <f t="shared" si="123"/>
        <v>6.0874412959222995E-3</v>
      </c>
    </row>
    <row r="1583" spans="2:8" x14ac:dyDescent="0.2">
      <c r="B1583" s="38">
        <v>34431</v>
      </c>
      <c r="C1583">
        <v>9.5447658899069331E-3</v>
      </c>
      <c r="D1583">
        <f t="shared" si="120"/>
        <v>-3.0942252798336822E-3</v>
      </c>
      <c r="E1583">
        <f t="shared" si="121"/>
        <v>9.574230082361829E-6</v>
      </c>
      <c r="F1583">
        <f t="shared" si="124"/>
        <v>3.6519436540844374E-5</v>
      </c>
      <c r="G1583">
        <f t="shared" si="122"/>
        <v>8.2487048312778501</v>
      </c>
      <c r="H1583">
        <f t="shared" si="123"/>
        <v>6.0431313522746116E-3</v>
      </c>
    </row>
    <row r="1584" spans="2:8" x14ac:dyDescent="0.2">
      <c r="B1584" s="38">
        <v>34432</v>
      </c>
      <c r="C1584">
        <v>9.5172613447202722E-3</v>
      </c>
      <c r="D1584">
        <f t="shared" si="120"/>
        <v>-2.8816364386417656E-3</v>
      </c>
      <c r="E1584">
        <f t="shared" si="121"/>
        <v>8.3038285645079977E-6</v>
      </c>
      <c r="F1584">
        <f t="shared" si="124"/>
        <v>3.2472591835348223E-5</v>
      </c>
      <c r="G1584">
        <f t="shared" si="122"/>
        <v>8.3693780503556106</v>
      </c>
      <c r="H1584">
        <f t="shared" si="123"/>
        <v>5.6984727634119851E-3</v>
      </c>
    </row>
    <row r="1585" spans="2:8" x14ac:dyDescent="0.2">
      <c r="B1585" s="38">
        <v>34435</v>
      </c>
      <c r="C1585">
        <v>9.6678913622937832E-3</v>
      </c>
      <c r="D1585">
        <f t="shared" si="120"/>
        <v>1.5827033861697339E-2</v>
      </c>
      <c r="E1585">
        <f t="shared" si="121"/>
        <v>2.5049500085931419E-4</v>
      </c>
      <c r="F1585">
        <f t="shared" si="124"/>
        <v>2.8842735377143232E-5</v>
      </c>
      <c r="G1585">
        <f t="shared" si="122"/>
        <v>4.2733473809789961</v>
      </c>
      <c r="H1585">
        <f t="shared" si="123"/>
        <v>5.3705433037210711E-3</v>
      </c>
    </row>
    <row r="1586" spans="2:8" x14ac:dyDescent="0.2">
      <c r="B1586" s="38">
        <v>34436</v>
      </c>
      <c r="C1586">
        <v>9.6498223736678039E-3</v>
      </c>
      <c r="D1586">
        <f t="shared" si="120"/>
        <v>-1.8689689352996866E-3</v>
      </c>
      <c r="E1586">
        <f t="shared" si="121"/>
        <v>3.4930448811152443E-6</v>
      </c>
      <c r="F1586">
        <f t="shared" si="124"/>
        <v>6.2132229685151074E-5</v>
      </c>
      <c r="G1586">
        <f t="shared" si="122"/>
        <v>7.8202588746582595</v>
      </c>
      <c r="H1586">
        <f t="shared" si="123"/>
        <v>7.8823999952521481E-3</v>
      </c>
    </row>
    <row r="1587" spans="2:8" x14ac:dyDescent="0.2">
      <c r="B1587" s="38">
        <v>34437</v>
      </c>
      <c r="C1587">
        <v>9.6518642343193552E-3</v>
      </c>
      <c r="D1587">
        <f t="shared" si="120"/>
        <v>2.1159567217766024E-4</v>
      </c>
      <c r="E1587">
        <f t="shared" si="121"/>
        <v>4.4772728484315856E-8</v>
      </c>
      <c r="F1587">
        <f t="shared" si="124"/>
        <v>5.3325332067778475E-5</v>
      </c>
      <c r="G1587">
        <f t="shared" si="122"/>
        <v>8.0008021926624533</v>
      </c>
      <c r="H1587">
        <f t="shared" si="123"/>
        <v>7.3024196036504552E-3</v>
      </c>
    </row>
    <row r="1588" spans="2:8" x14ac:dyDescent="0.2">
      <c r="B1588" s="38">
        <v>34438</v>
      </c>
      <c r="C1588">
        <v>9.6049293222181947E-3</v>
      </c>
      <c r="D1588">
        <f t="shared" si="120"/>
        <v>-4.8627820451797171E-3</v>
      </c>
      <c r="E1588">
        <f t="shared" si="121"/>
        <v>2.3646649218922234E-5</v>
      </c>
      <c r="F1588">
        <f t="shared" si="124"/>
        <v>4.5323235301501224E-5</v>
      </c>
      <c r="G1588">
        <f t="shared" si="122"/>
        <v>7.9029469306613711</v>
      </c>
      <c r="H1588">
        <f t="shared" si="123"/>
        <v>6.732253359871509E-3</v>
      </c>
    </row>
    <row r="1589" spans="2:8" x14ac:dyDescent="0.2">
      <c r="B1589" s="38">
        <v>34439</v>
      </c>
      <c r="C1589">
        <v>9.6534296028880865E-3</v>
      </c>
      <c r="D1589">
        <f t="shared" si="120"/>
        <v>5.0495197874804304E-3</v>
      </c>
      <c r="E1589">
        <f t="shared" si="121"/>
        <v>2.5497650084156411E-5</v>
      </c>
      <c r="F1589">
        <f t="shared" si="124"/>
        <v>4.2067673769371976E-5</v>
      </c>
      <c r="G1589">
        <f t="shared" si="122"/>
        <v>7.9352987431491178</v>
      </c>
      <c r="H1589">
        <f t="shared" si="123"/>
        <v>6.4859597415781092E-3</v>
      </c>
    </row>
    <row r="1590" spans="2:8" x14ac:dyDescent="0.2">
      <c r="B1590" s="38">
        <v>34442</v>
      </c>
      <c r="C1590">
        <v>9.6795102628736054E-3</v>
      </c>
      <c r="D1590">
        <f t="shared" si="120"/>
        <v>2.7016988840645947E-3</v>
      </c>
      <c r="E1590">
        <f t="shared" si="121"/>
        <v>7.2991768601558768E-6</v>
      </c>
      <c r="F1590">
        <f t="shared" si="124"/>
        <v>3.9579056258729353E-5</v>
      </c>
      <c r="G1590">
        <f t="shared" si="122"/>
        <v>8.207123303274761</v>
      </c>
      <c r="H1590">
        <f t="shared" si="123"/>
        <v>6.2911887794541146E-3</v>
      </c>
    </row>
    <row r="1591" spans="2:8" x14ac:dyDescent="0.2">
      <c r="B1591" s="38">
        <v>34443</v>
      </c>
      <c r="C1591">
        <v>9.6904538566996174E-3</v>
      </c>
      <c r="D1591">
        <f t="shared" si="120"/>
        <v>1.1305937520400084E-3</v>
      </c>
      <c r="E1591">
        <f t="shared" si="121"/>
        <v>1.2782422321519041E-6</v>
      </c>
      <c r="F1591">
        <f t="shared" si="124"/>
        <v>3.4731008082165921E-5</v>
      </c>
      <c r="G1591">
        <f t="shared" si="122"/>
        <v>8.4115985671297366</v>
      </c>
      <c r="H1591">
        <f t="shared" si="123"/>
        <v>5.8933019676719366E-3</v>
      </c>
    </row>
    <row r="1592" spans="2:8" x14ac:dyDescent="0.2">
      <c r="B1592" s="38">
        <v>34444</v>
      </c>
      <c r="C1592">
        <v>9.6853348729792153E-3</v>
      </c>
      <c r="D1592">
        <f t="shared" si="120"/>
        <v>-5.282501517576573E-4</v>
      </c>
      <c r="E1592">
        <f t="shared" si="121"/>
        <v>2.7904822283198796E-7</v>
      </c>
      <c r="F1592">
        <f t="shared" si="124"/>
        <v>2.9706806520640546E-5</v>
      </c>
      <c r="G1592">
        <f t="shared" si="122"/>
        <v>8.5815605910657951</v>
      </c>
      <c r="H1592">
        <f t="shared" si="123"/>
        <v>5.4503950793167782E-3</v>
      </c>
    </row>
    <row r="1593" spans="2:8" x14ac:dyDescent="0.2">
      <c r="B1593" s="38">
        <v>34445</v>
      </c>
      <c r="C1593">
        <v>9.6465816917728851E-3</v>
      </c>
      <c r="D1593">
        <f t="shared" si="120"/>
        <v>-4.0012226437772819E-3</v>
      </c>
      <c r="E1593">
        <f t="shared" si="121"/>
        <v>1.6009782645076062E-5</v>
      </c>
      <c r="F1593">
        <f t="shared" si="124"/>
        <v>2.528711250027364E-5</v>
      </c>
      <c r="G1593">
        <f t="shared" si="122"/>
        <v>8.4307784947238673</v>
      </c>
      <c r="H1593">
        <f t="shared" si="123"/>
        <v>5.0286292864232538E-3</v>
      </c>
    </row>
    <row r="1594" spans="2:8" x14ac:dyDescent="0.2">
      <c r="B1594" s="38">
        <v>34446</v>
      </c>
      <c r="C1594">
        <v>9.6495683087861849E-3</v>
      </c>
      <c r="D1594">
        <f t="shared" si="120"/>
        <v>3.0960366155888502E-4</v>
      </c>
      <c r="E1594">
        <f t="shared" si="121"/>
        <v>9.5854427250668621E-8</v>
      </c>
      <c r="F1594">
        <f t="shared" si="124"/>
        <v>2.3893769559535897E-5</v>
      </c>
      <c r="G1594">
        <f t="shared" si="122"/>
        <v>8.8020099088424946</v>
      </c>
      <c r="H1594">
        <f t="shared" si="123"/>
        <v>4.8881253625020606E-3</v>
      </c>
    </row>
    <row r="1595" spans="2:8" x14ac:dyDescent="0.2">
      <c r="B1595" s="38">
        <v>34449</v>
      </c>
      <c r="C1595">
        <v>9.6865271845363067E-3</v>
      </c>
      <c r="D1595">
        <f t="shared" si="120"/>
        <v>3.8301066501047337E-3</v>
      </c>
      <c r="E1595">
        <f t="shared" si="121"/>
        <v>1.4669716951176505E-5</v>
      </c>
      <c r="F1595">
        <f t="shared" si="124"/>
        <v>2.0319610014559865E-5</v>
      </c>
      <c r="G1595">
        <f t="shared" si="122"/>
        <v>8.6050726886696811</v>
      </c>
      <c r="H1595">
        <f t="shared" si="123"/>
        <v>4.5077278106114465E-3</v>
      </c>
    </row>
    <row r="1596" spans="2:8" x14ac:dyDescent="0.2">
      <c r="B1596" s="38">
        <v>34450</v>
      </c>
      <c r="C1596">
        <v>9.7152428810720268E-3</v>
      </c>
      <c r="D1596">
        <f t="shared" si="120"/>
        <v>2.9644986266659287E-3</v>
      </c>
      <c r="E1596">
        <f t="shared" si="121"/>
        <v>8.7882521075041771E-6</v>
      </c>
      <c r="F1596">
        <f t="shared" si="124"/>
        <v>1.9471064286569182E-5</v>
      </c>
      <c r="G1596">
        <f t="shared" si="122"/>
        <v>8.7830293383900795</v>
      </c>
      <c r="H1596">
        <f t="shared" si="123"/>
        <v>4.4126028924625863E-3</v>
      </c>
    </row>
    <row r="1597" spans="2:8" x14ac:dyDescent="0.2">
      <c r="B1597" s="38">
        <v>34451</v>
      </c>
      <c r="C1597">
        <v>9.7745454545454542E-3</v>
      </c>
      <c r="D1597">
        <f t="shared" si="120"/>
        <v>6.1040752351096813E-3</v>
      </c>
      <c r="E1597">
        <f t="shared" si="121"/>
        <v>3.725973447587931E-5</v>
      </c>
      <c r="F1597">
        <f t="shared" si="124"/>
        <v>1.7866634868918556E-5</v>
      </c>
      <c r="G1597">
        <f t="shared" si="122"/>
        <v>8.05198018623636</v>
      </c>
      <c r="H1597">
        <f t="shared" si="123"/>
        <v>4.2268942344135555E-3</v>
      </c>
    </row>
    <row r="1598" spans="2:8" x14ac:dyDescent="0.2">
      <c r="B1598" s="38">
        <v>34452</v>
      </c>
      <c r="C1598">
        <v>9.8311961167862061E-3</v>
      </c>
      <c r="D1598">
        <f t="shared" si="120"/>
        <v>5.7957336741840696E-3</v>
      </c>
      <c r="E1598">
        <f t="shared" si="121"/>
        <v>3.3590528822071177E-5</v>
      </c>
      <c r="F1598">
        <f t="shared" si="124"/>
        <v>2.0779244300526097E-5</v>
      </c>
      <c r="G1598">
        <f t="shared" si="122"/>
        <v>8.1354076883704032</v>
      </c>
      <c r="H1598">
        <f t="shared" si="123"/>
        <v>4.5584256383674939E-3</v>
      </c>
    </row>
    <row r="1599" spans="2:8" x14ac:dyDescent="0.2">
      <c r="B1599" s="38">
        <v>34453</v>
      </c>
      <c r="C1599">
        <v>9.8009410061527334E-3</v>
      </c>
      <c r="D1599">
        <f t="shared" si="120"/>
        <v>-3.0774597794681218E-3</v>
      </c>
      <c r="E1599">
        <f t="shared" si="121"/>
        <v>9.4707586942439814E-6</v>
      </c>
      <c r="F1599">
        <f t="shared" si="124"/>
        <v>2.2703344567358467E-5</v>
      </c>
      <c r="G1599">
        <f t="shared" si="122"/>
        <v>8.6465449516196546</v>
      </c>
      <c r="H1599">
        <f t="shared" si="123"/>
        <v>4.7648026787432095E-3</v>
      </c>
    </row>
    <row r="1600" spans="2:8" x14ac:dyDescent="0.2">
      <c r="B1600" s="38">
        <v>34456</v>
      </c>
      <c r="C1600">
        <v>9.830018083182639E-3</v>
      </c>
      <c r="D1600">
        <f t="shared" si="120"/>
        <v>2.966763804786901E-3</v>
      </c>
      <c r="E1600">
        <f t="shared" si="121"/>
        <v>8.8016874733936498E-6</v>
      </c>
      <c r="F1600">
        <f t="shared" si="124"/>
        <v>2.0715969923814829E-5</v>
      </c>
      <c r="G1600">
        <f t="shared" si="122"/>
        <v>8.7342913421730497</v>
      </c>
      <c r="H1600">
        <f t="shared" si="123"/>
        <v>4.5514799707144522E-3</v>
      </c>
    </row>
    <row r="1601" spans="2:8" x14ac:dyDescent="0.2">
      <c r="B1601" s="38">
        <v>34457</v>
      </c>
      <c r="C1601">
        <v>9.8836789249331682E-3</v>
      </c>
      <c r="D1601">
        <f t="shared" si="120"/>
        <v>5.4588751817591305E-3</v>
      </c>
      <c r="E1601">
        <f t="shared" si="121"/>
        <v>2.979931825002578E-5</v>
      </c>
      <c r="F1601">
        <f t="shared" si="124"/>
        <v>1.8926588538722705E-5</v>
      </c>
      <c r="G1601">
        <f t="shared" si="122"/>
        <v>8.2498314864218205</v>
      </c>
      <c r="H1601">
        <f t="shared" si="123"/>
        <v>4.3504699215972872E-3</v>
      </c>
    </row>
    <row r="1602" spans="2:8" x14ac:dyDescent="0.2">
      <c r="B1602" s="38">
        <v>34458</v>
      </c>
      <c r="C1602">
        <v>9.8051948051948064E-3</v>
      </c>
      <c r="D1602">
        <f t="shared" si="120"/>
        <v>-7.940779980253403E-3</v>
      </c>
      <c r="E1602">
        <f t="shared" si="121"/>
        <v>6.3055986694793238E-5</v>
      </c>
      <c r="F1602">
        <f t="shared" si="124"/>
        <v>2.0559541276875728E-5</v>
      </c>
      <c r="G1602">
        <f t="shared" si="122"/>
        <v>7.4208114366850939</v>
      </c>
      <c r="H1602">
        <f t="shared" si="123"/>
        <v>4.5342630356956272E-3</v>
      </c>
    </row>
    <row r="1603" spans="2:8" x14ac:dyDescent="0.2">
      <c r="B1603" s="38">
        <v>34459</v>
      </c>
      <c r="C1603">
        <v>9.737070210921699E-3</v>
      </c>
      <c r="D1603">
        <f t="shared" si="120"/>
        <v>-6.9478063033500273E-3</v>
      </c>
      <c r="E1603">
        <f t="shared" si="121"/>
        <v>4.8272012428870373E-5</v>
      </c>
      <c r="F1603">
        <f t="shared" si="124"/>
        <v>2.6941994326804621E-5</v>
      </c>
      <c r="G1603">
        <f t="shared" si="122"/>
        <v>7.7880965303636387</v>
      </c>
      <c r="H1603">
        <f t="shared" si="123"/>
        <v>5.190567823158139E-3</v>
      </c>
    </row>
    <row r="1604" spans="2:8" x14ac:dyDescent="0.2">
      <c r="B1604" s="38">
        <v>34460</v>
      </c>
      <c r="C1604">
        <v>9.7375840381695947E-3</v>
      </c>
      <c r="D1604">
        <f t="shared" ref="D1604:D1667" si="125">(C1604-C1603)/C1603</f>
        <v>5.2770210829890226E-5</v>
      </c>
      <c r="E1604">
        <f t="shared" ref="E1604:E1667" si="126">D1604^2</f>
        <v>2.7846951510310635E-9</v>
      </c>
      <c r="F1604">
        <f t="shared" si="124"/>
        <v>3.0145505532312863E-5</v>
      </c>
      <c r="G1604">
        <f t="shared" si="122"/>
        <v>8.571551462164555</v>
      </c>
      <c r="H1604">
        <f t="shared" si="123"/>
        <v>5.4904922850608634E-3</v>
      </c>
    </row>
    <row r="1605" spans="2:8" x14ac:dyDescent="0.2">
      <c r="B1605" s="38">
        <v>34463</v>
      </c>
      <c r="C1605">
        <v>9.7354113809351214E-3</v>
      </c>
      <c r="D1605">
        <f t="shared" si="125"/>
        <v>-2.231207685558297E-4</v>
      </c>
      <c r="E1605">
        <f t="shared" si="126"/>
        <v>4.9782877360944125E-8</v>
      </c>
      <c r="F1605">
        <f t="shared" si="124"/>
        <v>2.5618432770147563E-5</v>
      </c>
      <c r="G1605">
        <f t="shared" ref="G1605:G1668" si="127">-LN(2*PI()*F1605)-0.5*E1605/F1605</f>
        <v>8.7333497468565966</v>
      </c>
      <c r="H1605">
        <f t="shared" ref="H1605:H1668" si="128">SQRT(F1605)</f>
        <v>5.0614654765341986E-3</v>
      </c>
    </row>
    <row r="1606" spans="2:8" x14ac:dyDescent="0.2">
      <c r="B1606" s="38">
        <v>34464</v>
      </c>
      <c r="C1606">
        <v>9.6132917361967628E-3</v>
      </c>
      <c r="D1606">
        <f t="shared" si="125"/>
        <v>-1.2543860753281136E-2</v>
      </c>
      <c r="E1606">
        <f t="shared" si="126"/>
        <v>1.5734844259770677E-4</v>
      </c>
      <c r="F1606">
        <f t="shared" ref="F1606:F1669" si="129">$K$1*F1605+(1-$K$1)*E1605</f>
        <v>2.1778330241902344E-5</v>
      </c>
      <c r="G1606">
        <f t="shared" si="127"/>
        <v>5.2842178902058787</v>
      </c>
      <c r="H1606">
        <f t="shared" si="128"/>
        <v>4.6667258588760432E-3</v>
      </c>
    </row>
    <row r="1607" spans="2:8" x14ac:dyDescent="0.2">
      <c r="B1607" s="38">
        <v>34465</v>
      </c>
      <c r="C1607">
        <v>9.5811860346955071E-3</v>
      </c>
      <c r="D1607">
        <f t="shared" si="125"/>
        <v>-3.3397198776740156E-3</v>
      </c>
      <c r="E1607">
        <f t="shared" si="126"/>
        <v>1.1153728861330943E-5</v>
      </c>
      <c r="F1607">
        <f t="shared" si="129"/>
        <v>4.2139324404479731E-5</v>
      </c>
      <c r="G1607">
        <f t="shared" si="127"/>
        <v>8.1043086451061459</v>
      </c>
      <c r="H1607">
        <f t="shared" si="128"/>
        <v>6.4914809099680584E-3</v>
      </c>
    </row>
    <row r="1608" spans="2:8" x14ac:dyDescent="0.2">
      <c r="B1608" s="38">
        <v>34466</v>
      </c>
      <c r="C1608">
        <v>9.5979717493661718E-3</v>
      </c>
      <c r="D1608">
        <f t="shared" si="125"/>
        <v>1.7519453864980902E-3</v>
      </c>
      <c r="E1608">
        <f t="shared" si="126"/>
        <v>3.0693126372719429E-6</v>
      </c>
      <c r="F1608">
        <f t="shared" si="129"/>
        <v>3.7485662037347934E-5</v>
      </c>
      <c r="G1608">
        <f t="shared" si="127"/>
        <v>8.3127351557014961</v>
      </c>
      <c r="H1608">
        <f t="shared" si="128"/>
        <v>6.12255355528622E-3</v>
      </c>
    </row>
    <row r="1609" spans="2:8" x14ac:dyDescent="0.2">
      <c r="B1609" s="38">
        <v>34467</v>
      </c>
      <c r="C1609">
        <v>9.533483276500037E-3</v>
      </c>
      <c r="D1609">
        <f t="shared" si="125"/>
        <v>-6.71896881446786E-3</v>
      </c>
      <c r="E1609">
        <f t="shared" si="126"/>
        <v>4.5144541929791637E-5</v>
      </c>
      <c r="F1609">
        <f t="shared" si="129"/>
        <v>3.2316741859771876E-5</v>
      </c>
      <c r="G1609">
        <f t="shared" si="127"/>
        <v>7.8035781869471474</v>
      </c>
      <c r="H1609">
        <f t="shared" si="128"/>
        <v>5.6847816017655314E-3</v>
      </c>
    </row>
    <row r="1610" spans="2:8" x14ac:dyDescent="0.2">
      <c r="B1610" s="38">
        <v>34470</v>
      </c>
      <c r="C1610">
        <v>9.5456197746274073E-3</v>
      </c>
      <c r="D1610">
        <f t="shared" si="125"/>
        <v>1.2730392213816245E-3</v>
      </c>
      <c r="E1610">
        <f t="shared" si="126"/>
        <v>1.6206288591759327E-6</v>
      </c>
      <c r="F1610">
        <f t="shared" si="129"/>
        <v>3.4243322562595934E-5</v>
      </c>
      <c r="G1610">
        <f t="shared" si="127"/>
        <v>8.4204784786060376</v>
      </c>
      <c r="H1610">
        <f t="shared" si="128"/>
        <v>5.8517794355730747E-3</v>
      </c>
    </row>
    <row r="1611" spans="2:8" x14ac:dyDescent="0.2">
      <c r="B1611" s="38">
        <v>34471</v>
      </c>
      <c r="C1611">
        <v>9.5880475776037137E-3</v>
      </c>
      <c r="D1611">
        <f t="shared" si="125"/>
        <v>4.4447405174340756E-3</v>
      </c>
      <c r="E1611">
        <f t="shared" si="126"/>
        <v>1.9755718267320133E-5</v>
      </c>
      <c r="F1611">
        <f t="shared" si="129"/>
        <v>2.9343787816179199E-5</v>
      </c>
      <c r="G1611">
        <f t="shared" si="127"/>
        <v>8.2619274028589338</v>
      </c>
      <c r="H1611">
        <f t="shared" si="128"/>
        <v>5.4169906605216886E-3</v>
      </c>
    </row>
    <row r="1612" spans="2:8" x14ac:dyDescent="0.2">
      <c r="B1612" s="38">
        <v>34472</v>
      </c>
      <c r="C1612">
        <v>9.6617305458768874E-3</v>
      </c>
      <c r="D1612">
        <f t="shared" si="125"/>
        <v>7.6848772053745764E-3</v>
      </c>
      <c r="E1612">
        <f t="shared" si="126"/>
        <v>5.9057337661685763E-5</v>
      </c>
      <c r="F1612">
        <f t="shared" si="129"/>
        <v>2.7903775524957204E-5</v>
      </c>
      <c r="G1612">
        <f t="shared" si="127"/>
        <v>7.5906394651308284</v>
      </c>
      <c r="H1612">
        <f t="shared" si="128"/>
        <v>5.2824024387542841E-3</v>
      </c>
    </row>
    <row r="1613" spans="2:8" x14ac:dyDescent="0.2">
      <c r="B1613" s="38">
        <v>34473</v>
      </c>
      <c r="C1613">
        <v>9.6004075988063188E-3</v>
      </c>
      <c r="D1613">
        <f t="shared" si="125"/>
        <v>-6.3469941310605044E-3</v>
      </c>
      <c r="E1613">
        <f t="shared" si="126"/>
        <v>4.0284334499716489E-5</v>
      </c>
      <c r="F1613">
        <f t="shared" si="129"/>
        <v>3.2582664446614598E-5</v>
      </c>
      <c r="G1613">
        <f t="shared" si="127"/>
        <v>7.8756664886794692</v>
      </c>
      <c r="H1613">
        <f t="shared" si="128"/>
        <v>5.7081226727019978E-3</v>
      </c>
    </row>
    <row r="1614" spans="2:8" x14ac:dyDescent="0.2">
      <c r="B1614" s="38">
        <v>34474</v>
      </c>
      <c r="C1614">
        <v>9.6185978932074104E-3</v>
      </c>
      <c r="D1614">
        <f t="shared" si="125"/>
        <v>1.8947418861000537E-3</v>
      </c>
      <c r="E1614">
        <f t="shared" si="126"/>
        <v>3.5900468149419889E-6</v>
      </c>
      <c r="F1614">
        <f t="shared" si="129"/>
        <v>3.3739362307731258E-5</v>
      </c>
      <c r="G1614">
        <f t="shared" si="127"/>
        <v>8.405765667072167</v>
      </c>
      <c r="H1614">
        <f t="shared" si="128"/>
        <v>5.8085594003790013E-3</v>
      </c>
    </row>
    <row r="1615" spans="2:8" x14ac:dyDescent="0.2">
      <c r="B1615" s="38">
        <v>34478</v>
      </c>
      <c r="C1615">
        <v>9.5262279619821501E-3</v>
      </c>
      <c r="D1615">
        <f t="shared" si="125"/>
        <v>-9.6032636202092684E-3</v>
      </c>
      <c r="E1615">
        <f t="shared" si="126"/>
        <v>9.2222672159234819E-5</v>
      </c>
      <c r="F1615">
        <f t="shared" si="129"/>
        <v>2.921129910790679E-5</v>
      </c>
      <c r="G1615">
        <f t="shared" si="127"/>
        <v>7.0245333830645107</v>
      </c>
      <c r="H1615">
        <f t="shared" si="128"/>
        <v>5.4047478301866023E-3</v>
      </c>
    </row>
    <row r="1616" spans="2:8" x14ac:dyDescent="0.2">
      <c r="B1616" s="38">
        <v>34479</v>
      </c>
      <c r="C1616">
        <v>9.5768535262206137E-3</v>
      </c>
      <c r="D1616">
        <f t="shared" si="125"/>
        <v>5.3143347440879167E-3</v>
      </c>
      <c r="E1616">
        <f t="shared" si="126"/>
        <v>2.8242153772219982E-5</v>
      </c>
      <c r="F1616">
        <f t="shared" si="129"/>
        <v>3.8674846615390622E-5</v>
      </c>
      <c r="G1616">
        <f t="shared" si="127"/>
        <v>7.9573210387170361</v>
      </c>
      <c r="H1616">
        <f t="shared" si="128"/>
        <v>6.2189104041938583E-3</v>
      </c>
    </row>
    <row r="1617" spans="2:8" x14ac:dyDescent="0.2">
      <c r="B1617" s="38">
        <v>34480</v>
      </c>
      <c r="C1617">
        <v>9.5684803001876168E-3</v>
      </c>
      <c r="D1617">
        <f t="shared" si="125"/>
        <v>-8.7431910805273476E-4</v>
      </c>
      <c r="E1617">
        <f t="shared" si="126"/>
        <v>7.6443390270612964E-7</v>
      </c>
      <c r="F1617">
        <f t="shared" si="129"/>
        <v>3.7107982102346166E-5</v>
      </c>
      <c r="G1617">
        <f t="shared" si="127"/>
        <v>8.3535012664571493</v>
      </c>
      <c r="H1617">
        <f t="shared" si="128"/>
        <v>6.091632137805612E-3</v>
      </c>
    </row>
    <row r="1618" spans="2:8" x14ac:dyDescent="0.2">
      <c r="B1618" s="38">
        <v>34481</v>
      </c>
      <c r="C1618">
        <v>9.5924990984493311E-3</v>
      </c>
      <c r="D1618">
        <f t="shared" si="125"/>
        <v>2.5101998967634776E-3</v>
      </c>
      <c r="E1618">
        <f t="shared" si="126"/>
        <v>6.3011035217113731E-6</v>
      </c>
      <c r="F1618">
        <f t="shared" si="129"/>
        <v>3.1649619931795549E-5</v>
      </c>
      <c r="G1618">
        <f t="shared" si="127"/>
        <v>8.4233626565779289</v>
      </c>
      <c r="H1618">
        <f t="shared" si="128"/>
        <v>5.6257994926761784E-3</v>
      </c>
    </row>
    <row r="1619" spans="2:8" x14ac:dyDescent="0.2">
      <c r="B1619" s="38">
        <v>34484</v>
      </c>
      <c r="C1619">
        <v>9.5633345362684946E-3</v>
      </c>
      <c r="D1619">
        <f t="shared" si="125"/>
        <v>-3.0403507867466061E-3</v>
      </c>
      <c r="E1619">
        <f t="shared" si="126"/>
        <v>9.2437329064707062E-6</v>
      </c>
      <c r="F1619">
        <f t="shared" si="129"/>
        <v>2.7842578795020808E-5</v>
      </c>
      <c r="G1619">
        <f t="shared" si="127"/>
        <v>8.4850670896733007</v>
      </c>
      <c r="H1619">
        <f t="shared" si="128"/>
        <v>5.2766067500829364E-3</v>
      </c>
    </row>
    <row r="1620" spans="2:8" x14ac:dyDescent="0.2">
      <c r="B1620" s="38">
        <v>34485</v>
      </c>
      <c r="C1620">
        <v>9.5471943381237809E-3</v>
      </c>
      <c r="D1620">
        <f t="shared" si="125"/>
        <v>-1.6877165682642175E-3</v>
      </c>
      <c r="E1620">
        <f t="shared" si="126"/>
        <v>2.8483872147935472E-6</v>
      </c>
      <c r="F1620">
        <f t="shared" si="129"/>
        <v>2.5049256683038126E-5</v>
      </c>
      <c r="G1620">
        <f t="shared" si="127"/>
        <v>8.6999336144739612</v>
      </c>
      <c r="H1620">
        <f t="shared" si="128"/>
        <v>5.0049232444702016E-3</v>
      </c>
    </row>
    <row r="1621" spans="2:8" x14ac:dyDescent="0.2">
      <c r="B1621" s="38">
        <v>34486</v>
      </c>
      <c r="C1621">
        <v>9.5475211084650371E-3</v>
      </c>
      <c r="D1621">
        <f t="shared" si="125"/>
        <v>3.4226845048220202E-5</v>
      </c>
      <c r="E1621">
        <f t="shared" si="126"/>
        <v>1.1714769219548758E-9</v>
      </c>
      <c r="F1621">
        <f t="shared" si="129"/>
        <v>2.1714954115959694E-5</v>
      </c>
      <c r="G1621">
        <f t="shared" si="127"/>
        <v>8.8996053646144322</v>
      </c>
      <c r="H1621">
        <f t="shared" si="128"/>
        <v>4.6599306986219967E-3</v>
      </c>
    </row>
    <row r="1622" spans="2:8" x14ac:dyDescent="0.2">
      <c r="B1622" s="38">
        <v>34487</v>
      </c>
      <c r="C1622">
        <v>9.5320623916811086E-3</v>
      </c>
      <c r="D1622">
        <f t="shared" si="125"/>
        <v>-1.6191340776636253E-3</v>
      </c>
      <c r="E1622">
        <f t="shared" si="126"/>
        <v>2.6215951614516385E-6</v>
      </c>
      <c r="F1622">
        <f t="shared" si="129"/>
        <v>1.8453806110117589E-5</v>
      </c>
      <c r="G1622">
        <f t="shared" si="127"/>
        <v>8.9913315630514017</v>
      </c>
      <c r="H1622">
        <f t="shared" si="128"/>
        <v>4.2957893465715461E-3</v>
      </c>
    </row>
    <row r="1623" spans="2:8" x14ac:dyDescent="0.2">
      <c r="B1623" s="38">
        <v>34488</v>
      </c>
      <c r="C1623">
        <v>9.4952270754989875E-3</v>
      </c>
      <c r="D1623">
        <f t="shared" si="125"/>
        <v>-3.8643595340152504E-3</v>
      </c>
      <c r="E1623">
        <f t="shared" si="126"/>
        <v>1.4933274608134562E-5</v>
      </c>
      <c r="F1623">
        <f t="shared" si="129"/>
        <v>1.6075999165025983E-5</v>
      </c>
      <c r="G1623">
        <f t="shared" si="127"/>
        <v>8.7358473898806288</v>
      </c>
      <c r="H1623">
        <f t="shared" si="128"/>
        <v>4.0094886413389406E-3</v>
      </c>
    </row>
    <row r="1624" spans="2:8" x14ac:dyDescent="0.2">
      <c r="B1624" s="38">
        <v>34491</v>
      </c>
      <c r="C1624">
        <v>9.5037112501819235E-3</v>
      </c>
      <c r="D1624">
        <f t="shared" si="125"/>
        <v>8.9351993538187586E-4</v>
      </c>
      <c r="E1624">
        <f t="shared" si="126"/>
        <v>7.983778749248316E-7</v>
      </c>
      <c r="F1624">
        <f t="shared" si="129"/>
        <v>1.5904375732486254E-5</v>
      </c>
      <c r="G1624">
        <f t="shared" si="127"/>
        <v>9.1859399018216497</v>
      </c>
      <c r="H1624">
        <f t="shared" si="128"/>
        <v>3.9880290536161156E-3</v>
      </c>
    </row>
    <row r="1625" spans="2:8" x14ac:dyDescent="0.2">
      <c r="B1625" s="38">
        <v>34492</v>
      </c>
      <c r="C1625">
        <v>9.5286735736173946E-3</v>
      </c>
      <c r="D1625">
        <f t="shared" si="125"/>
        <v>2.6265868962499443E-3</v>
      </c>
      <c r="E1625">
        <f t="shared" si="126"/>
        <v>6.8989587235519155E-6</v>
      </c>
      <c r="F1625">
        <f t="shared" si="129"/>
        <v>1.363563722624022E-5</v>
      </c>
      <c r="G1625">
        <f t="shared" si="127"/>
        <v>9.111971445874925</v>
      </c>
      <c r="H1625">
        <f t="shared" si="128"/>
        <v>3.6926463716744147E-3</v>
      </c>
    </row>
    <row r="1626" spans="2:8" x14ac:dyDescent="0.2">
      <c r="B1626" s="38">
        <v>34493</v>
      </c>
      <c r="C1626">
        <v>9.6124481931215023E-3</v>
      </c>
      <c r="D1626">
        <f t="shared" si="125"/>
        <v>8.7918448309594228E-3</v>
      </c>
      <c r="E1626">
        <f t="shared" si="126"/>
        <v>7.7296535531667921E-5</v>
      </c>
      <c r="F1626">
        <f t="shared" si="129"/>
        <v>1.2623869445828519E-5</v>
      </c>
      <c r="G1626">
        <f t="shared" si="127"/>
        <v>6.3805209814439969</v>
      </c>
      <c r="H1626">
        <f t="shared" si="128"/>
        <v>3.553008506298362E-3</v>
      </c>
    </row>
    <row r="1627" spans="2:8" x14ac:dyDescent="0.2">
      <c r="B1627" s="38">
        <v>34494</v>
      </c>
      <c r="C1627">
        <v>9.5712933983550484E-3</v>
      </c>
      <c r="D1627">
        <f t="shared" si="125"/>
        <v>-4.2814061454087759E-3</v>
      </c>
      <c r="E1627">
        <f t="shared" si="126"/>
        <v>1.8330438581944033E-5</v>
      </c>
      <c r="F1627">
        <f t="shared" si="129"/>
        <v>2.2336923110607855E-5</v>
      </c>
      <c r="G1627">
        <f t="shared" si="127"/>
        <v>8.4610754369605807</v>
      </c>
      <c r="H1627">
        <f t="shared" si="128"/>
        <v>4.7261954160410947E-3</v>
      </c>
    </row>
    <row r="1628" spans="2:8" x14ac:dyDescent="0.2">
      <c r="B1628" s="38">
        <v>34495</v>
      </c>
      <c r="C1628">
        <v>9.6398690432884671E-3</v>
      </c>
      <c r="D1628">
        <f t="shared" si="125"/>
        <v>7.1647208041082855E-3</v>
      </c>
      <c r="E1628">
        <f t="shared" si="126"/>
        <v>5.1333224200822077E-5</v>
      </c>
      <c r="F1628">
        <f t="shared" si="129"/>
        <v>2.1735197503960246E-5</v>
      </c>
      <c r="G1628">
        <f t="shared" si="127"/>
        <v>7.7178227453367239</v>
      </c>
      <c r="H1628">
        <f t="shared" si="128"/>
        <v>4.6621022622804235E-3</v>
      </c>
    </row>
    <row r="1629" spans="2:8" x14ac:dyDescent="0.2">
      <c r="B1629" s="38">
        <v>34498</v>
      </c>
      <c r="C1629">
        <v>9.7117612977983773E-3</v>
      </c>
      <c r="D1629">
        <f t="shared" si="125"/>
        <v>7.4578040621789835E-3</v>
      </c>
      <c r="E1629">
        <f t="shared" si="126"/>
        <v>5.5618841429853346E-5</v>
      </c>
      <c r="F1629">
        <f t="shared" si="129"/>
        <v>2.6180463782245596E-5</v>
      </c>
      <c r="G1629">
        <f t="shared" si="127"/>
        <v>7.6503996923360749</v>
      </c>
      <c r="H1629">
        <f t="shared" si="128"/>
        <v>5.1166848429667422E-3</v>
      </c>
    </row>
    <row r="1630" spans="2:8" x14ac:dyDescent="0.2">
      <c r="B1630" s="38">
        <v>34499</v>
      </c>
      <c r="C1630">
        <v>9.7444781290601992E-3</v>
      </c>
      <c r="D1630">
        <f t="shared" si="125"/>
        <v>3.3687845344014646E-3</v>
      </c>
      <c r="E1630">
        <f t="shared" si="126"/>
        <v>1.1348709239222492E-5</v>
      </c>
      <c r="F1630">
        <f t="shared" si="129"/>
        <v>3.0601752700746865E-5</v>
      </c>
      <c r="G1630">
        <f t="shared" si="127"/>
        <v>8.37115040173979</v>
      </c>
      <c r="H1630">
        <f t="shared" si="128"/>
        <v>5.5318850946803715E-3</v>
      </c>
    </row>
    <row r="1631" spans="2:8" x14ac:dyDescent="0.2">
      <c r="B1631" s="38">
        <v>34500</v>
      </c>
      <c r="C1631">
        <v>9.7271221830225359E-3</v>
      </c>
      <c r="D1631">
        <f t="shared" si="125"/>
        <v>-1.7811057511539791E-3</v>
      </c>
      <c r="E1631">
        <f t="shared" si="126"/>
        <v>3.1723376967937805E-6</v>
      </c>
      <c r="F1631">
        <f t="shared" si="129"/>
        <v>2.7710178011311547E-5</v>
      </c>
      <c r="G1631">
        <f t="shared" si="127"/>
        <v>8.5985923279336181</v>
      </c>
      <c r="H1631">
        <f t="shared" si="128"/>
        <v>5.2640457835500965E-3</v>
      </c>
    </row>
    <row r="1632" spans="2:8" x14ac:dyDescent="0.2">
      <c r="B1632" s="38">
        <v>34501</v>
      </c>
      <c r="C1632">
        <v>9.6832124129013729E-3</v>
      </c>
      <c r="D1632">
        <f t="shared" si="125"/>
        <v>-4.514158380553906E-3</v>
      </c>
      <c r="E1632">
        <f t="shared" si="126"/>
        <v>2.0377625884725064E-5</v>
      </c>
      <c r="F1632">
        <f t="shared" si="129"/>
        <v>2.4024890636946093E-5</v>
      </c>
      <c r="G1632">
        <f t="shared" si="127"/>
        <v>8.3744490482790468</v>
      </c>
      <c r="H1632">
        <f t="shared" si="128"/>
        <v>4.9015192172372534E-3</v>
      </c>
    </row>
    <row r="1633" spans="2:8" x14ac:dyDescent="0.2">
      <c r="B1633" s="38">
        <v>34502</v>
      </c>
      <c r="C1633">
        <v>9.7341954022988515E-3</v>
      </c>
      <c r="D1633">
        <f t="shared" si="125"/>
        <v>5.2650904703434726E-3</v>
      </c>
      <c r="E1633">
        <f t="shared" si="126"/>
        <v>2.772117766090165E-5</v>
      </c>
      <c r="F1633">
        <f t="shared" si="129"/>
        <v>2.3477115503925284E-5</v>
      </c>
      <c r="G1633">
        <f t="shared" si="127"/>
        <v>8.2312201385547432</v>
      </c>
      <c r="H1633">
        <f t="shared" si="128"/>
        <v>4.845318926956747E-3</v>
      </c>
    </row>
    <row r="1634" spans="2:8" x14ac:dyDescent="0.2">
      <c r="B1634" s="38">
        <v>34505</v>
      </c>
      <c r="C1634">
        <v>9.8141904010330735E-3</v>
      </c>
      <c r="D1634">
        <f t="shared" si="125"/>
        <v>8.2179364013311405E-3</v>
      </c>
      <c r="E1634">
        <f t="shared" si="126"/>
        <v>6.7534478696323419E-5</v>
      </c>
      <c r="F1634">
        <f t="shared" si="129"/>
        <v>2.4114522402114019E-5</v>
      </c>
      <c r="G1634">
        <f t="shared" si="127"/>
        <v>7.3945327774740912</v>
      </c>
      <c r="H1634">
        <f t="shared" si="128"/>
        <v>4.9106539688837797E-3</v>
      </c>
    </row>
    <row r="1635" spans="2:8" x14ac:dyDescent="0.2">
      <c r="B1635" s="38">
        <v>34506</v>
      </c>
      <c r="C1635">
        <v>9.9150956972226222E-3</v>
      </c>
      <c r="D1635">
        <f t="shared" si="125"/>
        <v>1.0281571078845898E-2</v>
      </c>
      <c r="E1635">
        <f t="shared" si="126"/>
        <v>1.057107038493604E-4</v>
      </c>
      <c r="F1635">
        <f t="shared" si="129"/>
        <v>3.0635675636283419E-5</v>
      </c>
      <c r="G1635">
        <f t="shared" si="127"/>
        <v>6.8301806706067048</v>
      </c>
      <c r="H1635">
        <f t="shared" si="128"/>
        <v>5.5349503734255304E-3</v>
      </c>
    </row>
    <row r="1636" spans="2:8" x14ac:dyDescent="0.2">
      <c r="B1636" s="38">
        <v>34507</v>
      </c>
      <c r="C1636">
        <v>9.8873320814675727E-3</v>
      </c>
      <c r="D1636">
        <f t="shared" si="125"/>
        <v>-2.8001359344243656E-3</v>
      </c>
      <c r="E1636">
        <f t="shared" si="126"/>
        <v>7.8407612512546153E-6</v>
      </c>
      <c r="F1636">
        <f t="shared" si="129"/>
        <v>4.1911038506751281E-5</v>
      </c>
      <c r="G1636">
        <f t="shared" si="127"/>
        <v>8.1485437235563101</v>
      </c>
      <c r="H1636">
        <f t="shared" si="128"/>
        <v>6.4738735318780579E-3</v>
      </c>
    </row>
    <row r="1637" spans="2:8" x14ac:dyDescent="0.2">
      <c r="B1637" s="38">
        <v>34508</v>
      </c>
      <c r="C1637">
        <v>9.8989169675090249E-3</v>
      </c>
      <c r="D1637">
        <f t="shared" si="125"/>
        <v>1.1716897891157632E-3</v>
      </c>
      <c r="E1637">
        <f t="shared" si="126"/>
        <v>1.3728569619181419E-6</v>
      </c>
      <c r="F1637">
        <f t="shared" si="129"/>
        <v>3.6794094187225097E-5</v>
      </c>
      <c r="G1637">
        <f t="shared" si="127"/>
        <v>8.3536402014686661</v>
      </c>
      <c r="H1637">
        <f t="shared" si="128"/>
        <v>6.0658135635069674E-3</v>
      </c>
    </row>
    <row r="1638" spans="2:8" x14ac:dyDescent="0.2">
      <c r="B1638" s="38">
        <v>34509</v>
      </c>
      <c r="C1638">
        <v>9.9532205829435047E-3</v>
      </c>
      <c r="D1638">
        <f t="shared" si="125"/>
        <v>5.4858138130382539E-3</v>
      </c>
      <c r="E1638">
        <f t="shared" si="126"/>
        <v>3.0094153191321306E-5</v>
      </c>
      <c r="F1638">
        <f t="shared" si="129"/>
        <v>3.1474251990126964E-5</v>
      </c>
      <c r="G1638">
        <f t="shared" si="127"/>
        <v>8.0503879280731425</v>
      </c>
      <c r="H1638">
        <f t="shared" si="128"/>
        <v>5.6101917961979665E-3</v>
      </c>
    </row>
    <row r="1639" spans="2:8" x14ac:dyDescent="0.2">
      <c r="B1639" s="38">
        <v>34512</v>
      </c>
      <c r="C1639">
        <v>9.9920697858842198E-3</v>
      </c>
      <c r="D1639">
        <f t="shared" si="125"/>
        <v>3.903179138548347E-3</v>
      </c>
      <c r="E1639">
        <f t="shared" si="126"/>
        <v>1.5234807387599015E-5</v>
      </c>
      <c r="F1639">
        <f t="shared" si="129"/>
        <v>3.1266977812227687E-5</v>
      </c>
      <c r="G1639">
        <f t="shared" si="127"/>
        <v>8.2914464134929879</v>
      </c>
      <c r="H1639">
        <f t="shared" si="128"/>
        <v>5.5916882792433707E-3</v>
      </c>
    </row>
    <row r="1640" spans="2:8" x14ac:dyDescent="0.2">
      <c r="B1640" s="38">
        <v>34513</v>
      </c>
      <c r="C1640">
        <v>1.0012985139229548E-2</v>
      </c>
      <c r="D1640">
        <f t="shared" si="125"/>
        <v>2.0931952832110518E-3</v>
      </c>
      <c r="E1640">
        <f t="shared" si="126"/>
        <v>4.381466493656995E-6</v>
      </c>
      <c r="F1640">
        <f t="shared" si="129"/>
        <v>2.8859139367920798E-5</v>
      </c>
      <c r="G1640">
        <f t="shared" si="127"/>
        <v>8.5392955129295558</v>
      </c>
      <c r="H1640">
        <f t="shared" si="128"/>
        <v>5.3720703055638429E-3</v>
      </c>
    </row>
    <row r="1641" spans="2:8" x14ac:dyDescent="0.2">
      <c r="B1641" s="38">
        <v>34514</v>
      </c>
      <c r="C1641">
        <v>1.0124295418413067E-2</v>
      </c>
      <c r="D1641">
        <f t="shared" si="125"/>
        <v>1.1116592867737243E-2</v>
      </c>
      <c r="E1641">
        <f t="shared" si="126"/>
        <v>1.2357863698702655E-4</v>
      </c>
      <c r="F1641">
        <f t="shared" si="129"/>
        <v>2.5182888416690946E-5</v>
      </c>
      <c r="G1641">
        <f t="shared" si="127"/>
        <v>6.297845589291601</v>
      </c>
      <c r="H1641">
        <f t="shared" si="128"/>
        <v>5.0182555152852616E-3</v>
      </c>
    </row>
    <row r="1642" spans="2:8" x14ac:dyDescent="0.2">
      <c r="B1642" s="38">
        <v>34515</v>
      </c>
      <c r="C1642">
        <v>1.0164219055197859E-2</v>
      </c>
      <c r="D1642">
        <f t="shared" si="125"/>
        <v>3.9433496490218116E-3</v>
      </c>
      <c r="E1642">
        <f t="shared" si="126"/>
        <v>1.5550006454440445E-5</v>
      </c>
      <c r="F1642">
        <f t="shared" si="129"/>
        <v>3.9960741938011412E-5</v>
      </c>
      <c r="G1642">
        <f t="shared" si="127"/>
        <v>8.0951699331097924</v>
      </c>
      <c r="H1642">
        <f t="shared" si="128"/>
        <v>6.3214509361389027E-3</v>
      </c>
    </row>
    <row r="1643" spans="2:8" x14ac:dyDescent="0.2">
      <c r="B1643" s="38">
        <v>34519</v>
      </c>
      <c r="C1643">
        <v>1.0108954470019483E-2</v>
      </c>
      <c r="D1643">
        <f t="shared" si="125"/>
        <v>-5.4371698286169775E-3</v>
      </c>
      <c r="E1643">
        <f t="shared" si="126"/>
        <v>2.9562815745222774E-5</v>
      </c>
      <c r="F1643">
        <f t="shared" si="129"/>
        <v>3.6294544174740698E-5</v>
      </c>
      <c r="G1643">
        <f t="shared" si="127"/>
        <v>7.978703530159966</v>
      </c>
      <c r="H1643">
        <f t="shared" si="128"/>
        <v>6.0244953460634942E-3</v>
      </c>
    </row>
    <row r="1644" spans="2:8" x14ac:dyDescent="0.2">
      <c r="B1644" s="38">
        <v>34520</v>
      </c>
      <c r="C1644">
        <v>1.0108719130246958E-2</v>
      </c>
      <c r="D1644">
        <f t="shared" si="125"/>
        <v>-2.3280327676172126E-5</v>
      </c>
      <c r="E1644">
        <f t="shared" si="126"/>
        <v>5.4197365670994589E-10</v>
      </c>
      <c r="F1644">
        <f t="shared" si="129"/>
        <v>3.528351983555786E-5</v>
      </c>
      <c r="G1644">
        <f t="shared" si="127"/>
        <v>8.4142098165450196</v>
      </c>
      <c r="H1644">
        <f t="shared" si="128"/>
        <v>5.9399932521475018E-3</v>
      </c>
    </row>
    <row r="1645" spans="2:8" x14ac:dyDescent="0.2">
      <c r="B1645" s="38">
        <v>34521</v>
      </c>
      <c r="C1645">
        <v>1.0184182015167929E-2</v>
      </c>
      <c r="D1645">
        <f t="shared" si="125"/>
        <v>7.4651282668616488E-3</v>
      </c>
      <c r="E1645">
        <f t="shared" si="126"/>
        <v>5.5728140040696805E-5</v>
      </c>
      <c r="F1645">
        <f t="shared" si="129"/>
        <v>2.9984442525663174E-5</v>
      </c>
      <c r="G1645">
        <f t="shared" si="127"/>
        <v>7.6476705823432516</v>
      </c>
      <c r="H1645">
        <f t="shared" si="128"/>
        <v>5.475805194276288E-3</v>
      </c>
    </row>
    <row r="1646" spans="2:8" x14ac:dyDescent="0.2">
      <c r="B1646" s="38">
        <v>34522</v>
      </c>
      <c r="C1646">
        <v>1.012749405748037E-2</v>
      </c>
      <c r="D1646">
        <f t="shared" si="125"/>
        <v>-5.5662749942145878E-3</v>
      </c>
      <c r="E1646">
        <f t="shared" si="126"/>
        <v>3.0983417311218606E-5</v>
      </c>
      <c r="F1646">
        <f t="shared" si="129"/>
        <v>3.3850835093451851E-5</v>
      </c>
      <c r="G1646">
        <f t="shared" si="127"/>
        <v>7.9980235450370856</v>
      </c>
      <c r="H1646">
        <f t="shared" si="128"/>
        <v>5.8181470498305434E-3</v>
      </c>
    </row>
    <row r="1647" spans="2:8" x14ac:dyDescent="0.2">
      <c r="B1647" s="38">
        <v>34523</v>
      </c>
      <c r="C1647">
        <v>1.0187050359712232E-2</v>
      </c>
      <c r="D1647">
        <f t="shared" si="125"/>
        <v>5.8806553619127648E-3</v>
      </c>
      <c r="E1647">
        <f t="shared" si="126"/>
        <v>3.4582107485593351E-5</v>
      </c>
      <c r="F1647">
        <f t="shared" si="129"/>
        <v>3.3420183560372836E-5</v>
      </c>
      <c r="G1647">
        <f t="shared" si="127"/>
        <v>7.9510899099931516</v>
      </c>
      <c r="H1647">
        <f t="shared" si="128"/>
        <v>5.7810192492650323E-3</v>
      </c>
    </row>
    <row r="1648" spans="2:8" x14ac:dyDescent="0.2">
      <c r="B1648" s="38">
        <v>34526</v>
      </c>
      <c r="C1648">
        <v>1.0275400877256058E-2</v>
      </c>
      <c r="D1648">
        <f t="shared" si="125"/>
        <v>8.6728262278191193E-3</v>
      </c>
      <c r="E1648">
        <f t="shared" si="126"/>
        <v>7.5217914777947207E-5</v>
      </c>
      <c r="F1648">
        <f t="shared" si="129"/>
        <v>3.3594690506245123E-5</v>
      </c>
      <c r="G1648">
        <f t="shared" si="127"/>
        <v>7.3437743470044987</v>
      </c>
      <c r="H1648">
        <f t="shared" si="128"/>
        <v>5.7960926930342585E-3</v>
      </c>
    </row>
    <row r="1649" spans="2:8" x14ac:dyDescent="0.2">
      <c r="B1649" s="38">
        <v>34527</v>
      </c>
      <c r="C1649">
        <v>1.0320901994796183E-2</v>
      </c>
      <c r="D1649">
        <f t="shared" si="125"/>
        <v>4.4281598434605983E-3</v>
      </c>
      <c r="E1649">
        <f t="shared" si="126"/>
        <v>1.960859959923699E-5</v>
      </c>
      <c r="F1649">
        <f t="shared" si="129"/>
        <v>3.9845996282252249E-5</v>
      </c>
      <c r="G1649">
        <f t="shared" si="127"/>
        <v>8.0465567321200417</v>
      </c>
      <c r="H1649">
        <f t="shared" si="128"/>
        <v>6.3123685160367694E-3</v>
      </c>
    </row>
    <row r="1650" spans="2:8" x14ac:dyDescent="0.2">
      <c r="B1650" s="38">
        <v>34528</v>
      </c>
      <c r="C1650">
        <v>1.0215014841091725E-2</v>
      </c>
      <c r="D1650">
        <f t="shared" si="125"/>
        <v>-1.025948640514621E-2</v>
      </c>
      <c r="E1650">
        <f t="shared" si="126"/>
        <v>1.052570612973799E-4</v>
      </c>
      <c r="F1650">
        <f t="shared" si="129"/>
        <v>3.6806583622866085E-5</v>
      </c>
      <c r="G1650">
        <f t="shared" si="127"/>
        <v>6.9420894513907427</v>
      </c>
      <c r="H1650">
        <f t="shared" si="128"/>
        <v>6.0668429700187626E-3</v>
      </c>
    </row>
    <row r="1651" spans="2:8" x14ac:dyDescent="0.2">
      <c r="B1651" s="38">
        <v>34529</v>
      </c>
      <c r="C1651">
        <v>1.016139538249982E-2</v>
      </c>
      <c r="D1651">
        <f t="shared" si="125"/>
        <v>-5.2490827890147983E-3</v>
      </c>
      <c r="E1651">
        <f t="shared" si="126"/>
        <v>2.7552870125931373E-5</v>
      </c>
      <c r="F1651">
        <f t="shared" si="129"/>
        <v>4.7087018979433359E-5</v>
      </c>
      <c r="G1651">
        <f t="shared" si="127"/>
        <v>7.8330621856134117</v>
      </c>
      <c r="H1651">
        <f t="shared" si="128"/>
        <v>6.8619981768748206E-3</v>
      </c>
    </row>
    <row r="1652" spans="2:8" x14ac:dyDescent="0.2">
      <c r="B1652" s="38">
        <v>34530</v>
      </c>
      <c r="C1652">
        <v>1.0195936139332366E-2</v>
      </c>
      <c r="D1652">
        <f t="shared" si="125"/>
        <v>3.3992139398524648E-3</v>
      </c>
      <c r="E1652">
        <f t="shared" si="126"/>
        <v>1.1554655408887317E-5</v>
      </c>
      <c r="F1652">
        <f t="shared" si="129"/>
        <v>4.4153225653857181E-5</v>
      </c>
      <c r="G1652">
        <f t="shared" si="127"/>
        <v>8.0591202661455554</v>
      </c>
      <c r="H1652">
        <f t="shared" si="128"/>
        <v>6.6447893611353238E-3</v>
      </c>
    </row>
    <row r="1653" spans="2:8" x14ac:dyDescent="0.2">
      <c r="B1653" s="38">
        <v>34533</v>
      </c>
      <c r="C1653">
        <v>1.015534262485482E-2</v>
      </c>
      <c r="D1653">
        <f t="shared" si="125"/>
        <v>-3.9813425587230033E-3</v>
      </c>
      <c r="E1653">
        <f t="shared" si="126"/>
        <v>1.5851088569899032E-5</v>
      </c>
      <c r="F1653">
        <f t="shared" si="129"/>
        <v>3.9257313959661532E-5</v>
      </c>
      <c r="G1653">
        <f t="shared" si="127"/>
        <v>8.1056086468342521</v>
      </c>
      <c r="H1653">
        <f t="shared" si="128"/>
        <v>6.265565733408399E-3</v>
      </c>
    </row>
    <row r="1654" spans="2:8" x14ac:dyDescent="0.2">
      <c r="B1654" s="38">
        <v>34534</v>
      </c>
      <c r="C1654">
        <v>1.0081901862723782E-2</v>
      </c>
      <c r="D1654">
        <f t="shared" si="125"/>
        <v>-7.2317365197797061E-3</v>
      </c>
      <c r="E1654">
        <f t="shared" si="126"/>
        <v>5.2298013091515495E-5</v>
      </c>
      <c r="F1654">
        <f t="shared" si="129"/>
        <v>3.5741981485213519E-5</v>
      </c>
      <c r="G1654">
        <f t="shared" si="127"/>
        <v>7.6697027044907475</v>
      </c>
      <c r="H1654">
        <f t="shared" si="128"/>
        <v>5.9784597920545992E-3</v>
      </c>
    </row>
    <row r="1655" spans="2:8" x14ac:dyDescent="0.2">
      <c r="B1655" s="38">
        <v>34535</v>
      </c>
      <c r="C1655">
        <v>1.0149858828639688E-2</v>
      </c>
      <c r="D1655">
        <f t="shared" si="125"/>
        <v>6.7404907170506697E-3</v>
      </c>
      <c r="E1655">
        <f t="shared" si="126"/>
        <v>4.5434215106646253E-5</v>
      </c>
      <c r="F1655">
        <f t="shared" si="129"/>
        <v>3.8228497554527148E-5</v>
      </c>
      <c r="G1655">
        <f t="shared" si="127"/>
        <v>7.7398068779405786</v>
      </c>
      <c r="H1655">
        <f t="shared" si="128"/>
        <v>6.1829198243651155E-3</v>
      </c>
    </row>
    <row r="1656" spans="2:8" x14ac:dyDescent="0.2">
      <c r="B1656" s="38">
        <v>34536</v>
      </c>
      <c r="C1656">
        <v>1.014292969600232E-2</v>
      </c>
      <c r="D1656">
        <f t="shared" si="125"/>
        <v>-6.8268266134062408E-4</v>
      </c>
      <c r="E1656">
        <f t="shared" si="126"/>
        <v>4.6605561609511721E-7</v>
      </c>
      <c r="F1656">
        <f t="shared" si="129"/>
        <v>3.9310709337540374E-5</v>
      </c>
      <c r="G1656">
        <f t="shared" si="127"/>
        <v>8.3002086621607205</v>
      </c>
      <c r="H1656">
        <f t="shared" si="128"/>
        <v>6.2698253035902343E-3</v>
      </c>
    </row>
    <row r="1657" spans="2:8" x14ac:dyDescent="0.2">
      <c r="B1657" s="38">
        <v>34537</v>
      </c>
      <c r="C1657">
        <v>1.0146610538539701E-2</v>
      </c>
      <c r="D1657">
        <f t="shared" si="125"/>
        <v>3.6289737262317666E-4</v>
      </c>
      <c r="E1657">
        <f t="shared" si="126"/>
        <v>1.3169450305680474E-7</v>
      </c>
      <c r="F1657">
        <f t="shared" si="129"/>
        <v>3.3476711313005848E-5</v>
      </c>
      <c r="G1657">
        <f t="shared" si="127"/>
        <v>8.4648165221669771</v>
      </c>
      <c r="H1657">
        <f t="shared" si="128"/>
        <v>5.7859062654873564E-3</v>
      </c>
    </row>
    <row r="1658" spans="2:8" x14ac:dyDescent="0.2">
      <c r="B1658" s="38">
        <v>34540</v>
      </c>
      <c r="C1658">
        <v>1.0113174695298896E-2</v>
      </c>
      <c r="D1658">
        <f t="shared" si="125"/>
        <v>-3.295272161457914E-3</v>
      </c>
      <c r="E1658">
        <f t="shared" si="126"/>
        <v>1.0858818618079512E-5</v>
      </c>
      <c r="F1658">
        <f t="shared" si="129"/>
        <v>2.8468692356463701E-5</v>
      </c>
      <c r="G1658">
        <f t="shared" si="127"/>
        <v>8.4381134289432165</v>
      </c>
      <c r="H1658">
        <f t="shared" si="128"/>
        <v>5.335606090826393E-3</v>
      </c>
    </row>
    <row r="1659" spans="2:8" x14ac:dyDescent="0.2">
      <c r="B1659" s="38">
        <v>34541</v>
      </c>
      <c r="C1659">
        <v>1.0196987253765933E-2</v>
      </c>
      <c r="D1659">
        <f t="shared" si="125"/>
        <v>8.2874627396674512E-3</v>
      </c>
      <c r="E1659">
        <f t="shared" si="126"/>
        <v>6.8682038661376337E-5</v>
      </c>
      <c r="F1659">
        <f t="shared" si="129"/>
        <v>2.5823901921755369E-5</v>
      </c>
      <c r="G1659">
        <f t="shared" si="127"/>
        <v>7.3965177187438185</v>
      </c>
      <c r="H1659">
        <f t="shared" si="128"/>
        <v>5.0817223381207444E-3</v>
      </c>
    </row>
    <row r="1660" spans="2:8" x14ac:dyDescent="0.2">
      <c r="B1660" s="38">
        <v>34542</v>
      </c>
      <c r="C1660">
        <v>1.018558793678411E-2</v>
      </c>
      <c r="D1660">
        <f t="shared" si="125"/>
        <v>-1.1179102903765264E-3</v>
      </c>
      <c r="E1660">
        <f t="shared" si="126"/>
        <v>1.2497234173297296E-6</v>
      </c>
      <c r="F1660">
        <f t="shared" si="129"/>
        <v>3.2260676641570702E-5</v>
      </c>
      <c r="G1660">
        <f t="shared" si="127"/>
        <v>8.4844152999126976</v>
      </c>
      <c r="H1660">
        <f t="shared" si="128"/>
        <v>5.6798482938869681E-3</v>
      </c>
    </row>
    <row r="1661" spans="2:8" x14ac:dyDescent="0.2">
      <c r="B1661" s="38">
        <v>34543</v>
      </c>
      <c r="C1661">
        <v>1.0090546903295907E-2</v>
      </c>
      <c r="D1661">
        <f t="shared" si="125"/>
        <v>-9.3309324977669979E-3</v>
      </c>
      <c r="E1661">
        <f t="shared" si="126"/>
        <v>8.7066301277884269E-5</v>
      </c>
      <c r="F1661">
        <f t="shared" si="129"/>
        <v>2.7603205856877524E-5</v>
      </c>
      <c r="G1661">
        <f t="shared" si="127"/>
        <v>7.0825966921244508</v>
      </c>
      <c r="H1661">
        <f t="shared" si="128"/>
        <v>5.2538753179798168E-3</v>
      </c>
    </row>
    <row r="1662" spans="2:8" x14ac:dyDescent="0.2">
      <c r="B1662" s="38">
        <v>34544</v>
      </c>
      <c r="C1662">
        <v>9.998554077501446E-3</v>
      </c>
      <c r="D1662">
        <f t="shared" si="125"/>
        <v>-9.1167333818559914E-3</v>
      </c>
      <c r="E1662">
        <f t="shared" si="126"/>
        <v>8.311482755584738E-5</v>
      </c>
      <c r="F1662">
        <f t="shared" si="129"/>
        <v>3.65338449019964E-5</v>
      </c>
      <c r="G1662">
        <f t="shared" si="127"/>
        <v>7.2418898811287153</v>
      </c>
      <c r="H1662">
        <f t="shared" si="128"/>
        <v>6.0443233617995988E-3</v>
      </c>
    </row>
    <row r="1663" spans="2:8" x14ac:dyDescent="0.2">
      <c r="B1663" s="38">
        <v>34548</v>
      </c>
      <c r="C1663">
        <v>9.9632855805917506E-3</v>
      </c>
      <c r="D1663">
        <f t="shared" si="125"/>
        <v>-3.5273597198474862E-3</v>
      </c>
      <c r="E1663">
        <f t="shared" si="126"/>
        <v>1.2442266593202536E-5</v>
      </c>
      <c r="F1663">
        <f t="shared" si="129"/>
        <v>4.3529746132888692E-5</v>
      </c>
      <c r="G1663">
        <f t="shared" si="127"/>
        <v>8.0612721387329156</v>
      </c>
      <c r="H1663">
        <f t="shared" si="128"/>
        <v>6.5977076422715714E-3</v>
      </c>
    </row>
    <row r="1664" spans="2:8" x14ac:dyDescent="0.2">
      <c r="B1664" s="38">
        <v>34549</v>
      </c>
      <c r="C1664">
        <v>9.9632591311865151E-3</v>
      </c>
      <c r="D1664">
        <f t="shared" si="125"/>
        <v>-2.6546870529299179E-6</v>
      </c>
      <c r="E1664">
        <f t="shared" si="126"/>
        <v>7.0473633489937322E-12</v>
      </c>
      <c r="F1664">
        <f t="shared" si="129"/>
        <v>3.8860782019503913E-5</v>
      </c>
      <c r="G1664">
        <f t="shared" si="127"/>
        <v>8.3176478331113959</v>
      </c>
      <c r="H1664">
        <f t="shared" si="128"/>
        <v>6.2338416742410063E-3</v>
      </c>
    </row>
    <row r="1665" spans="2:8" x14ac:dyDescent="0.2">
      <c r="B1665" s="38">
        <v>34550</v>
      </c>
      <c r="C1665">
        <v>9.988460983701139E-3</v>
      </c>
      <c r="D1665">
        <f t="shared" si="125"/>
        <v>2.5294787762508595E-3</v>
      </c>
      <c r="E1665">
        <f t="shared" si="126"/>
        <v>6.3982628795035458E-6</v>
      </c>
      <c r="F1665">
        <f t="shared" si="129"/>
        <v>3.3024362777743875E-5</v>
      </c>
      <c r="G1665">
        <f t="shared" si="127"/>
        <v>8.3835160767179868</v>
      </c>
      <c r="H1665">
        <f t="shared" si="128"/>
        <v>5.7466827629288775E-3</v>
      </c>
    </row>
    <row r="1666" spans="2:8" x14ac:dyDescent="0.2">
      <c r="B1666" s="38">
        <v>34551</v>
      </c>
      <c r="C1666">
        <v>9.9589248396627517E-3</v>
      </c>
      <c r="D1666">
        <f t="shared" si="125"/>
        <v>-2.9570265215615728E-3</v>
      </c>
      <c r="E1666">
        <f t="shared" si="126"/>
        <v>8.7440058492185345E-6</v>
      </c>
      <c r="F1666">
        <f t="shared" si="129"/>
        <v>2.9025444025080746E-5</v>
      </c>
      <c r="G1666">
        <f t="shared" si="127"/>
        <v>8.4588341012897992</v>
      </c>
      <c r="H1666">
        <f t="shared" si="128"/>
        <v>5.3875267075979075E-3</v>
      </c>
    </row>
    <row r="1667" spans="2:8" x14ac:dyDescent="0.2">
      <c r="B1667" s="38">
        <v>34554</v>
      </c>
      <c r="C1667">
        <v>9.8644632891208249E-3</v>
      </c>
      <c r="D1667">
        <f t="shared" si="125"/>
        <v>-9.4851153174407999E-3</v>
      </c>
      <c r="E1667">
        <f t="shared" si="126"/>
        <v>8.9967412585150087E-5</v>
      </c>
      <c r="F1667">
        <f t="shared" si="129"/>
        <v>2.597941686517389E-5</v>
      </c>
      <c r="G1667">
        <f t="shared" si="127"/>
        <v>6.9888156082215609</v>
      </c>
      <c r="H1667">
        <f t="shared" si="128"/>
        <v>5.0970007715492732E-3</v>
      </c>
    </row>
    <row r="1668" spans="2:8" x14ac:dyDescent="0.2">
      <c r="B1668" s="38">
        <v>34555</v>
      </c>
      <c r="C1668">
        <v>9.8806752037252608E-3</v>
      </c>
      <c r="D1668">
        <f t="shared" ref="D1668:D1731" si="130">(C1668-C1667)/C1667</f>
        <v>1.6434664643453535E-3</v>
      </c>
      <c r="E1668">
        <f t="shared" ref="E1668:E1731" si="131">D1668^2</f>
        <v>2.700982019427817E-6</v>
      </c>
      <c r="F1668">
        <f t="shared" si="129"/>
        <v>3.5589641306901146E-5</v>
      </c>
      <c r="G1668">
        <f t="shared" si="127"/>
        <v>8.3676326884688734</v>
      </c>
      <c r="H1668">
        <f t="shared" si="128"/>
        <v>5.9657054324615414E-3</v>
      </c>
    </row>
    <row r="1669" spans="2:8" x14ac:dyDescent="0.2">
      <c r="B1669" s="38">
        <v>34556</v>
      </c>
      <c r="C1669">
        <v>9.8778004073319763E-3</v>
      </c>
      <c r="D1669">
        <f t="shared" si="130"/>
        <v>-2.9095141111416296E-4</v>
      </c>
      <c r="E1669">
        <f t="shared" si="131"/>
        <v>8.4652723629322674E-8</v>
      </c>
      <c r="F1669">
        <f t="shared" si="129"/>
        <v>3.0650161740713636E-5</v>
      </c>
      <c r="G1669">
        <f t="shared" ref="G1669:G1732" si="132">-LN(2*PI()*F1669)-0.5*E1669/F1669</f>
        <v>8.553614601481172</v>
      </c>
      <c r="H1669">
        <f t="shared" ref="H1669:H1732" si="133">SQRT(F1669)</f>
        <v>5.5362588216875874E-3</v>
      </c>
    </row>
    <row r="1670" spans="2:8" x14ac:dyDescent="0.2">
      <c r="B1670" s="38">
        <v>34557</v>
      </c>
      <c r="C1670">
        <v>9.9223343253248171E-3</v>
      </c>
      <c r="D1670">
        <f t="shared" si="130"/>
        <v>4.5084853060793507E-3</v>
      </c>
      <c r="E1670">
        <f t="shared" si="131"/>
        <v>2.0326439755133416E-5</v>
      </c>
      <c r="F1670">
        <f t="shared" ref="F1670:F1733" si="134">$K$1*F1669+(1-$K$1)*E1669</f>
        <v>2.6059591298168637E-5</v>
      </c>
      <c r="G1670">
        <f t="shared" si="132"/>
        <v>8.3272483985259367</v>
      </c>
      <c r="H1670">
        <f t="shared" si="133"/>
        <v>5.1048595767335886E-3</v>
      </c>
    </row>
    <row r="1671" spans="2:8" x14ac:dyDescent="0.2">
      <c r="B1671" s="38">
        <v>34558</v>
      </c>
      <c r="C1671">
        <v>9.9739432541980314E-3</v>
      </c>
      <c r="D1671">
        <f t="shared" si="130"/>
        <v>5.2012890496435527E-3</v>
      </c>
      <c r="E1671">
        <f t="shared" si="131"/>
        <v>2.7053407777941933E-5</v>
      </c>
      <c r="F1671">
        <f t="shared" si="134"/>
        <v>2.5198541151698696E-5</v>
      </c>
      <c r="G1671">
        <f t="shared" si="132"/>
        <v>8.2140423495946262</v>
      </c>
      <c r="H1671">
        <f t="shared" si="133"/>
        <v>5.0198148523325735E-3</v>
      </c>
    </row>
    <row r="1672" spans="2:8" x14ac:dyDescent="0.2">
      <c r="B1672" s="38">
        <v>34561</v>
      </c>
      <c r="C1672">
        <v>9.993477788245525E-3</v>
      </c>
      <c r="D1672">
        <f t="shared" si="130"/>
        <v>1.9585567663292567E-3</v>
      </c>
      <c r="E1672">
        <f t="shared" si="131"/>
        <v>3.8359446069341149E-6</v>
      </c>
      <c r="F1672">
        <f t="shared" si="134"/>
        <v>2.5477119725493622E-5</v>
      </c>
      <c r="G1672">
        <f t="shared" si="132"/>
        <v>8.6645705596183618</v>
      </c>
      <c r="H1672">
        <f t="shared" si="133"/>
        <v>5.0474864760089869E-3</v>
      </c>
    </row>
    <row r="1673" spans="2:8" x14ac:dyDescent="0.2">
      <c r="B1673" s="38">
        <v>34562</v>
      </c>
      <c r="C1673">
        <v>9.9681020733652318E-3</v>
      </c>
      <c r="D1673">
        <f t="shared" si="130"/>
        <v>-2.539227626056316E-3</v>
      </c>
      <c r="E1673">
        <f t="shared" si="131"/>
        <v>6.4476769369275937E-6</v>
      </c>
      <c r="F1673">
        <f t="shared" si="134"/>
        <v>2.2226876492649985E-5</v>
      </c>
      <c r="G1673">
        <f t="shared" si="132"/>
        <v>8.7312889290080058</v>
      </c>
      <c r="H1673">
        <f t="shared" si="133"/>
        <v>4.7145388419918641E-3</v>
      </c>
    </row>
    <row r="1674" spans="2:8" x14ac:dyDescent="0.2">
      <c r="B1674" s="38">
        <v>34563</v>
      </c>
      <c r="C1674">
        <v>9.9738486125236087E-3</v>
      </c>
      <c r="D1674">
        <f t="shared" si="130"/>
        <v>5.7649280836836536E-4</v>
      </c>
      <c r="E1674">
        <f t="shared" si="131"/>
        <v>3.3234395810044485E-7</v>
      </c>
      <c r="F1674">
        <f t="shared" si="134"/>
        <v>1.9857031218781612E-5</v>
      </c>
      <c r="G1674">
        <f t="shared" si="132"/>
        <v>8.9807069094775152</v>
      </c>
      <c r="H1674">
        <f t="shared" si="133"/>
        <v>4.4561228908976029E-3</v>
      </c>
    </row>
    <row r="1675" spans="2:8" x14ac:dyDescent="0.2">
      <c r="B1675" s="38">
        <v>34564</v>
      </c>
      <c r="C1675">
        <v>1.0116026105873822E-2</v>
      </c>
      <c r="D1675">
        <f t="shared" si="130"/>
        <v>1.4255028211646304E-2</v>
      </c>
      <c r="E1675">
        <f t="shared" si="131"/>
        <v>2.0320582931483203E-4</v>
      </c>
      <c r="F1675">
        <f t="shared" si="134"/>
        <v>1.6924658910219036E-5</v>
      </c>
      <c r="G1675">
        <f t="shared" si="132"/>
        <v>3.1456144225031215</v>
      </c>
      <c r="H1675">
        <f t="shared" si="133"/>
        <v>4.113959031178973E-3</v>
      </c>
    </row>
    <row r="1676" spans="2:8" x14ac:dyDescent="0.2">
      <c r="B1676" s="38">
        <v>34565</v>
      </c>
      <c r="C1676">
        <v>1.0150512615429361E-2</v>
      </c>
      <c r="D1676">
        <f t="shared" si="130"/>
        <v>3.4090965359919543E-3</v>
      </c>
      <c r="E1676">
        <f t="shared" si="131"/>
        <v>1.1621939191712343E-5</v>
      </c>
      <c r="F1676">
        <f t="shared" si="134"/>
        <v>4.4901841766363633E-5</v>
      </c>
      <c r="G1676">
        <f t="shared" si="132"/>
        <v>8.0437397286030361</v>
      </c>
      <c r="H1676">
        <f t="shared" si="133"/>
        <v>6.7008836556355488E-3</v>
      </c>
    </row>
    <row r="1677" spans="2:8" x14ac:dyDescent="0.2">
      <c r="B1677" s="38">
        <v>34568</v>
      </c>
      <c r="C1677">
        <v>1.0207939508506616E-2</v>
      </c>
      <c r="D1677">
        <f t="shared" si="130"/>
        <v>5.6575362499390811E-3</v>
      </c>
      <c r="E1677">
        <f t="shared" si="131"/>
        <v>3.2007716419374759E-5</v>
      </c>
      <c r="F1677">
        <f t="shared" si="134"/>
        <v>3.9903602181850907E-5</v>
      </c>
      <c r="G1677">
        <f t="shared" si="132"/>
        <v>7.8901038963031498</v>
      </c>
      <c r="H1677">
        <f t="shared" si="133"/>
        <v>6.316929806626864E-3</v>
      </c>
    </row>
    <row r="1678" spans="2:8" x14ac:dyDescent="0.2">
      <c r="B1678" s="38">
        <v>34569</v>
      </c>
      <c r="C1678">
        <v>1.0165553296543712E-2</v>
      </c>
      <c r="D1678">
        <f t="shared" si="130"/>
        <v>-4.1522789126622606E-3</v>
      </c>
      <c r="E1678">
        <f t="shared" si="131"/>
        <v>1.7241420168539684E-5</v>
      </c>
      <c r="F1678">
        <f t="shared" si="134"/>
        <v>3.8717735465917099E-5</v>
      </c>
      <c r="G1678">
        <f t="shared" si="132"/>
        <v>8.0986803878618794</v>
      </c>
      <c r="H1678">
        <f t="shared" si="133"/>
        <v>6.2223577095757761E-3</v>
      </c>
    </row>
    <row r="1679" spans="2:8" x14ac:dyDescent="0.2">
      <c r="B1679" s="38">
        <v>34570</v>
      </c>
      <c r="C1679">
        <v>1.0143345703267116E-2</v>
      </c>
      <c r="D1679">
        <f t="shared" si="130"/>
        <v>-2.1845926757520042E-3</v>
      </c>
      <c r="E1679">
        <f t="shared" si="131"/>
        <v>4.7724451589493011E-6</v>
      </c>
      <c r="F1679">
        <f t="shared" si="134"/>
        <v>3.5492252187892427E-5</v>
      </c>
      <c r="G1679">
        <f t="shared" si="132"/>
        <v>8.3410868563606719</v>
      </c>
      <c r="H1679">
        <f t="shared" si="133"/>
        <v>5.9575374264785302E-3</v>
      </c>
    </row>
    <row r="1680" spans="2:8" x14ac:dyDescent="0.2">
      <c r="B1680" s="38">
        <v>34571</v>
      </c>
      <c r="C1680">
        <v>1.0026962034540551E-2</v>
      </c>
      <c r="D1680">
        <f t="shared" si="130"/>
        <v>-1.1473893538803308E-2</v>
      </c>
      <c r="E1680">
        <f t="shared" si="131"/>
        <v>1.3165023293979229E-4</v>
      </c>
      <c r="F1680">
        <f t="shared" si="134"/>
        <v>3.0878508046778019E-5</v>
      </c>
      <c r="G1680">
        <f t="shared" si="132"/>
        <v>6.4158277150706233</v>
      </c>
      <c r="H1680">
        <f t="shared" si="133"/>
        <v>5.5568433527298589E-3</v>
      </c>
    </row>
    <row r="1681" spans="2:8" x14ac:dyDescent="0.2">
      <c r="B1681" s="38">
        <v>34572</v>
      </c>
      <c r="C1681">
        <v>9.9576580522704045E-3</v>
      </c>
      <c r="D1681">
        <f t="shared" si="130"/>
        <v>-6.9117627085263506E-3</v>
      </c>
      <c r="E1681">
        <f t="shared" si="131"/>
        <v>4.7772463738975513E-5</v>
      </c>
      <c r="F1681">
        <f t="shared" si="134"/>
        <v>4.6013204527035595E-5</v>
      </c>
      <c r="G1681">
        <f t="shared" si="132"/>
        <v>7.6295881861832866</v>
      </c>
      <c r="H1681">
        <f t="shared" si="133"/>
        <v>6.7833033639249536E-3</v>
      </c>
    </row>
    <row r="1682" spans="2:8" x14ac:dyDescent="0.2">
      <c r="B1682" s="38">
        <v>34575</v>
      </c>
      <c r="C1682">
        <v>9.9926953981008034E-3</v>
      </c>
      <c r="D1682">
        <f t="shared" si="130"/>
        <v>3.5186331611789215E-3</v>
      </c>
      <c r="E1682">
        <f t="shared" si="131"/>
        <v>1.238077932294797E-5</v>
      </c>
      <c r="F1682">
        <f t="shared" si="134"/>
        <v>4.6277424021453058E-5</v>
      </c>
      <c r="G1682">
        <f t="shared" si="132"/>
        <v>8.009212305910177</v>
      </c>
      <c r="H1682">
        <f t="shared" si="133"/>
        <v>6.8027512097278012E-3</v>
      </c>
    </row>
    <row r="1683" spans="2:8" x14ac:dyDescent="0.2">
      <c r="B1683" s="38">
        <v>34576</v>
      </c>
      <c r="C1683">
        <v>1.004242246928028E-2</v>
      </c>
      <c r="D1683">
        <f t="shared" si="130"/>
        <v>4.9763421377707262E-3</v>
      </c>
      <c r="E1683">
        <f t="shared" si="131"/>
        <v>2.476398107215252E-5</v>
      </c>
      <c r="F1683">
        <f t="shared" si="134"/>
        <v>4.1186557215752782E-5</v>
      </c>
      <c r="G1683">
        <f t="shared" si="132"/>
        <v>7.9588897282268807</v>
      </c>
      <c r="H1683">
        <f t="shared" si="133"/>
        <v>6.4176753747562506E-3</v>
      </c>
    </row>
    <row r="1684" spans="2:8" x14ac:dyDescent="0.2">
      <c r="B1684" s="38">
        <v>34577</v>
      </c>
      <c r="C1684">
        <v>9.9992706585952888E-3</v>
      </c>
      <c r="D1684">
        <f t="shared" si="130"/>
        <v>-4.2969523356533234E-3</v>
      </c>
      <c r="E1684">
        <f t="shared" si="131"/>
        <v>1.846379937487655E-5</v>
      </c>
      <c r="F1684">
        <f t="shared" si="134"/>
        <v>3.8720084545753477E-5</v>
      </c>
      <c r="G1684">
        <f t="shared" si="132"/>
        <v>8.0828484048919176</v>
      </c>
      <c r="H1684">
        <f t="shared" si="133"/>
        <v>6.2225464679465008E-3</v>
      </c>
    </row>
    <row r="1685" spans="2:8" x14ac:dyDescent="0.2">
      <c r="B1685" s="38">
        <v>34578</v>
      </c>
      <c r="C1685">
        <v>1.0036549707602338E-2</v>
      </c>
      <c r="D1685">
        <f t="shared" si="130"/>
        <v>3.7281768120762723E-3</v>
      </c>
      <c r="E1685">
        <f t="shared" si="131"/>
        <v>1.3899302342103197E-5</v>
      </c>
      <c r="F1685">
        <f t="shared" si="134"/>
        <v>3.5677835063527764E-5</v>
      </c>
      <c r="G1685">
        <f t="shared" si="132"/>
        <v>8.2083148241236934</v>
      </c>
      <c r="H1685">
        <f t="shared" si="133"/>
        <v>5.9730925878917832E-3</v>
      </c>
    </row>
    <row r="1686" spans="2:8" x14ac:dyDescent="0.2">
      <c r="B1686" s="38">
        <v>34579</v>
      </c>
      <c r="C1686">
        <v>1.0084894613583138E-2</v>
      </c>
      <c r="D1686">
        <f t="shared" si="130"/>
        <v>4.8168850241612398E-3</v>
      </c>
      <c r="E1686">
        <f t="shared" si="131"/>
        <v>2.3202381335988827E-5</v>
      </c>
      <c r="F1686">
        <f t="shared" si="134"/>
        <v>3.2406962377027103E-5</v>
      </c>
      <c r="G1686">
        <f t="shared" si="132"/>
        <v>8.1412756899323266</v>
      </c>
      <c r="H1686">
        <f t="shared" si="133"/>
        <v>5.6927113379326641E-3</v>
      </c>
    </row>
    <row r="1687" spans="2:8" x14ac:dyDescent="0.2">
      <c r="B1687" s="38">
        <v>34583</v>
      </c>
      <c r="C1687">
        <v>1.012500913809489E-2</v>
      </c>
      <c r="D1687">
        <f t="shared" si="130"/>
        <v>3.9776840560855368E-3</v>
      </c>
      <c r="E1687">
        <f t="shared" si="131"/>
        <v>1.5821970450037089E-5</v>
      </c>
      <c r="F1687">
        <f t="shared" si="134"/>
        <v>3.1024545429892908E-5</v>
      </c>
      <c r="G1687">
        <f t="shared" si="132"/>
        <v>8.2878636394990348</v>
      </c>
      <c r="H1687">
        <f t="shared" si="133"/>
        <v>5.5699681713536663E-3</v>
      </c>
    </row>
    <row r="1688" spans="2:8" x14ac:dyDescent="0.2">
      <c r="B1688" s="38">
        <v>34584</v>
      </c>
      <c r="C1688">
        <v>1.0078935828095307E-2</v>
      </c>
      <c r="D1688">
        <f t="shared" si="130"/>
        <v>-4.5504462634246108E-3</v>
      </c>
      <c r="E1688">
        <f t="shared" si="131"/>
        <v>2.0706561196315003E-5</v>
      </c>
      <c r="F1688">
        <f t="shared" si="134"/>
        <v>2.8741302205836258E-5</v>
      </c>
      <c r="G1688">
        <f t="shared" si="132"/>
        <v>8.2590752152921034</v>
      </c>
      <c r="H1688">
        <f t="shared" si="133"/>
        <v>5.3610915125407305E-3</v>
      </c>
    </row>
    <row r="1689" spans="2:8" x14ac:dyDescent="0.2">
      <c r="B1689" s="38">
        <v>34585</v>
      </c>
      <c r="C1689">
        <v>1.0052524073533704E-2</v>
      </c>
      <c r="D1689">
        <f t="shared" si="130"/>
        <v>-2.6204903982005169E-3</v>
      </c>
      <c r="E1689">
        <f t="shared" si="131"/>
        <v>6.8669699270611036E-6</v>
      </c>
      <c r="F1689">
        <f t="shared" si="134"/>
        <v>2.7534581108170377E-5</v>
      </c>
      <c r="G1689">
        <f t="shared" si="132"/>
        <v>8.5374935894270205</v>
      </c>
      <c r="H1689">
        <f t="shared" si="133"/>
        <v>5.2473403842489934E-3</v>
      </c>
    </row>
    <row r="1690" spans="2:8" x14ac:dyDescent="0.2">
      <c r="B1690" s="38">
        <v>34586</v>
      </c>
      <c r="C1690">
        <v>1.0085570101660207E-2</v>
      </c>
      <c r="D1690">
        <f t="shared" si="130"/>
        <v>3.2873363828599626E-3</v>
      </c>
      <c r="E1690">
        <f t="shared" si="131"/>
        <v>1.0806580494074822E-5</v>
      </c>
      <c r="F1690">
        <f t="shared" si="134"/>
        <v>2.4430555425071741E-5</v>
      </c>
      <c r="G1690">
        <f t="shared" si="132"/>
        <v>8.5606295136619028</v>
      </c>
      <c r="H1690">
        <f t="shared" si="133"/>
        <v>4.9427275289127296E-3</v>
      </c>
    </row>
    <row r="1691" spans="2:8" x14ac:dyDescent="0.2">
      <c r="B1691" s="38">
        <v>34589</v>
      </c>
      <c r="C1691">
        <v>1.0117130307467057E-2</v>
      </c>
      <c r="D1691">
        <f t="shared" si="130"/>
        <v>3.12924361129129E-3</v>
      </c>
      <c r="E1691">
        <f t="shared" si="131"/>
        <v>9.792165578807354E-6</v>
      </c>
      <c r="F1691">
        <f t="shared" si="134"/>
        <v>2.2384398870202944E-5</v>
      </c>
      <c r="G1691">
        <f t="shared" si="132"/>
        <v>8.6505417907429063</v>
      </c>
      <c r="H1691">
        <f t="shared" si="133"/>
        <v>4.7312153692474143E-3</v>
      </c>
    </row>
    <row r="1692" spans="2:8" x14ac:dyDescent="0.2">
      <c r="B1692" s="38">
        <v>34590</v>
      </c>
      <c r="C1692">
        <v>1.0103473762010347E-2</v>
      </c>
      <c r="D1692">
        <f t="shared" si="130"/>
        <v>-1.349843783926627E-3</v>
      </c>
      <c r="E1692">
        <f t="shared" si="131"/>
        <v>1.8220782410053546E-6</v>
      </c>
      <c r="F1692">
        <f t="shared" si="134"/>
        <v>2.0493197453573442E-5</v>
      </c>
      <c r="G1692">
        <f t="shared" si="132"/>
        <v>8.913084807506447</v>
      </c>
      <c r="H1692">
        <f t="shared" si="133"/>
        <v>4.526941291156032E-3</v>
      </c>
    </row>
    <row r="1693" spans="2:8" x14ac:dyDescent="0.2">
      <c r="B1693" s="38">
        <v>34591</v>
      </c>
      <c r="C1693">
        <v>1.008807638220709E-2</v>
      </c>
      <c r="D1693">
        <f t="shared" si="130"/>
        <v>-1.523968900790531E-3</v>
      </c>
      <c r="E1693">
        <f t="shared" si="131"/>
        <v>2.3224812105766994E-6</v>
      </c>
      <c r="F1693">
        <f t="shared" si="134"/>
        <v>1.768902076086593E-5</v>
      </c>
      <c r="G1693">
        <f t="shared" si="132"/>
        <v>9.0390418056734987</v>
      </c>
      <c r="H1693">
        <f t="shared" si="133"/>
        <v>4.2058317561293303E-3</v>
      </c>
    </row>
    <row r="1694" spans="2:8" x14ac:dyDescent="0.2">
      <c r="B1694" s="38">
        <v>34592</v>
      </c>
      <c r="C1694">
        <v>1.0067956862165757E-2</v>
      </c>
      <c r="D1694">
        <f t="shared" si="130"/>
        <v>-1.9943861722557512E-3</v>
      </c>
      <c r="E1694">
        <f t="shared" si="131"/>
        <v>3.9775762040849467E-6</v>
      </c>
      <c r="F1694">
        <f t="shared" si="134"/>
        <v>1.5381152037844564E-5</v>
      </c>
      <c r="G1694">
        <f t="shared" si="132"/>
        <v>9.1151902909453124</v>
      </c>
      <c r="H1694">
        <f t="shared" si="133"/>
        <v>3.9218811860948265E-3</v>
      </c>
    </row>
    <row r="1695" spans="2:8" x14ac:dyDescent="0.2">
      <c r="B1695" s="38">
        <v>34593</v>
      </c>
      <c r="C1695">
        <v>1.0130984977429144E-2</v>
      </c>
      <c r="D1695">
        <f t="shared" si="130"/>
        <v>6.260268704590859E-3</v>
      </c>
      <c r="E1695">
        <f t="shared" si="131"/>
        <v>3.9190964253679713E-5</v>
      </c>
      <c r="F1695">
        <f t="shared" si="134"/>
        <v>1.3668472620907083E-5</v>
      </c>
      <c r="G1695">
        <f t="shared" si="132"/>
        <v>7.9289152575504023</v>
      </c>
      <c r="H1695">
        <f t="shared" si="133"/>
        <v>3.6970897501828492E-3</v>
      </c>
    </row>
    <row r="1696" spans="2:8" x14ac:dyDescent="0.2">
      <c r="B1696" s="38">
        <v>34596</v>
      </c>
      <c r="C1696">
        <v>1.013838525863983E-2</v>
      </c>
      <c r="D1696">
        <f t="shared" si="130"/>
        <v>7.3046018991965872E-4</v>
      </c>
      <c r="E1696">
        <f t="shared" si="131"/>
        <v>5.3357208905746392E-7</v>
      </c>
      <c r="F1696">
        <f t="shared" si="134"/>
        <v>1.7501642735758463E-5</v>
      </c>
      <c r="G1696">
        <f t="shared" si="132"/>
        <v>9.1000952585014421</v>
      </c>
      <c r="H1696">
        <f t="shared" si="133"/>
        <v>4.1834964725404591E-3</v>
      </c>
    </row>
    <row r="1697" spans="2:8" x14ac:dyDescent="0.2">
      <c r="B1697" s="38">
        <v>34597</v>
      </c>
      <c r="C1697">
        <v>1.0232177407352284E-2</v>
      </c>
      <c r="D1697">
        <f t="shared" si="130"/>
        <v>9.2511920113240529E-3</v>
      </c>
      <c r="E1697">
        <f t="shared" si="131"/>
        <v>8.5584553630385974E-5</v>
      </c>
      <c r="F1697">
        <f t="shared" si="134"/>
        <v>1.4953243377049165E-5</v>
      </c>
      <c r="G1697">
        <f t="shared" si="132"/>
        <v>6.4109664631220173</v>
      </c>
      <c r="H1697">
        <f t="shared" si="133"/>
        <v>3.8669423808804244E-3</v>
      </c>
    </row>
    <row r="1698" spans="2:8" x14ac:dyDescent="0.2">
      <c r="B1698" s="38">
        <v>34598</v>
      </c>
      <c r="C1698">
        <v>1.0212290502793295E-2</v>
      </c>
      <c r="D1698">
        <f t="shared" si="130"/>
        <v>-1.9435652615541088E-3</v>
      </c>
      <c r="E1698">
        <f t="shared" si="131"/>
        <v>3.7774459259198914E-6</v>
      </c>
      <c r="F1698">
        <f t="shared" si="134"/>
        <v>2.5561213458161291E-5</v>
      </c>
      <c r="G1698">
        <f t="shared" si="132"/>
        <v>8.6626671965658772</v>
      </c>
      <c r="H1698">
        <f t="shared" si="133"/>
        <v>5.0558098716388944E-3</v>
      </c>
    </row>
    <row r="1699" spans="2:8" x14ac:dyDescent="0.2">
      <c r="B1699" s="38">
        <v>34599</v>
      </c>
      <c r="C1699">
        <v>1.0201042442293374E-2</v>
      </c>
      <c r="D1699">
        <f t="shared" si="130"/>
        <v>-1.1014238673336411E-3</v>
      </c>
      <c r="E1699">
        <f t="shared" si="131"/>
        <v>1.2131345355321943E-6</v>
      </c>
      <c r="F1699">
        <f t="shared" si="134"/>
        <v>2.2289554566274863E-5</v>
      </c>
      <c r="G1699">
        <f t="shared" si="132"/>
        <v>8.8463022552737716</v>
      </c>
      <c r="H1699">
        <f t="shared" si="133"/>
        <v>4.7211814799131436E-3</v>
      </c>
    </row>
    <row r="1700" spans="2:8" x14ac:dyDescent="0.2">
      <c r="B1700" s="38">
        <v>34600</v>
      </c>
      <c r="C1700">
        <v>1.0243829913767471E-2</v>
      </c>
      <c r="D1700">
        <f t="shared" si="130"/>
        <v>4.194421473701586E-3</v>
      </c>
      <c r="E1700">
        <f t="shared" si="131"/>
        <v>1.7593171499048984E-5</v>
      </c>
      <c r="F1700">
        <f t="shared" si="134"/>
        <v>1.912413072943604E-5</v>
      </c>
      <c r="G1700">
        <f t="shared" si="132"/>
        <v>8.5667094621543125</v>
      </c>
      <c r="H1700">
        <f t="shared" si="133"/>
        <v>4.3731145342234112E-3</v>
      </c>
    </row>
    <row r="1701" spans="2:8" x14ac:dyDescent="0.2">
      <c r="B1701" s="38">
        <v>34603</v>
      </c>
      <c r="C1701">
        <v>1.014105419450631E-2</v>
      </c>
      <c r="D1701">
        <f t="shared" si="130"/>
        <v>-1.0032938864304283E-2</v>
      </c>
      <c r="E1701">
        <f t="shared" si="131"/>
        <v>1.0065986225486731E-4</v>
      </c>
      <c r="F1701">
        <f t="shared" si="134"/>
        <v>1.8894199136023737E-5</v>
      </c>
      <c r="G1701">
        <f t="shared" si="132"/>
        <v>6.3750016445951578</v>
      </c>
      <c r="H1701">
        <f t="shared" si="133"/>
        <v>4.3467458099161653E-3</v>
      </c>
    </row>
    <row r="1702" spans="2:8" x14ac:dyDescent="0.2">
      <c r="B1702" s="38">
        <v>34604</v>
      </c>
      <c r="C1702">
        <v>1.0172887141055131E-2</v>
      </c>
      <c r="D1702">
        <f t="shared" si="130"/>
        <v>3.1390174964320522E-3</v>
      </c>
      <c r="E1702">
        <f t="shared" si="131"/>
        <v>9.8534308429065483E-6</v>
      </c>
      <c r="F1702">
        <f t="shared" si="134"/>
        <v>3.1174414594521607E-5</v>
      </c>
      <c r="G1702">
        <f t="shared" si="132"/>
        <v>8.3799986350718179</v>
      </c>
      <c r="H1702">
        <f t="shared" si="133"/>
        <v>5.5834052866079505E-3</v>
      </c>
    </row>
    <row r="1703" spans="2:8" x14ac:dyDescent="0.2">
      <c r="B1703" s="38">
        <v>34605</v>
      </c>
      <c r="C1703">
        <v>1.0127526288313819E-2</v>
      </c>
      <c r="D1703">
        <f t="shared" si="130"/>
        <v>-4.4589949846438577E-3</v>
      </c>
      <c r="E1703">
        <f t="shared" si="131"/>
        <v>1.9882636273079079E-5</v>
      </c>
      <c r="F1703">
        <f t="shared" si="134"/>
        <v>2.7972260239380991E-5</v>
      </c>
      <c r="G1703">
        <f t="shared" si="132"/>
        <v>8.2910210058857174</v>
      </c>
      <c r="H1703">
        <f t="shared" si="133"/>
        <v>5.2888808116066475E-3</v>
      </c>
    </row>
    <row r="1704" spans="2:8" x14ac:dyDescent="0.2">
      <c r="B1704" s="38">
        <v>34606</v>
      </c>
      <c r="C1704">
        <v>1.0140068544181195E-2</v>
      </c>
      <c r="D1704">
        <f t="shared" si="130"/>
        <v>1.2384323190401635E-3</v>
      </c>
      <c r="E1704">
        <f t="shared" si="131"/>
        <v>1.5337146088431972E-6</v>
      </c>
      <c r="F1704">
        <f t="shared" si="134"/>
        <v>2.6757296384198591E-5</v>
      </c>
      <c r="G1704">
        <f t="shared" si="132"/>
        <v>8.662166547887729</v>
      </c>
      <c r="H1704">
        <f t="shared" si="133"/>
        <v>5.1727455363857391E-3</v>
      </c>
    </row>
    <row r="1705" spans="2:8" x14ac:dyDescent="0.2">
      <c r="B1705" s="38">
        <v>34607</v>
      </c>
      <c r="C1705">
        <v>1.0098448687350835E-2</v>
      </c>
      <c r="D1705">
        <f t="shared" si="130"/>
        <v>-4.1044946243724428E-3</v>
      </c>
      <c r="E1705">
        <f t="shared" si="131"/>
        <v>1.6846876121502279E-5</v>
      </c>
      <c r="F1705">
        <f t="shared" si="134"/>
        <v>2.2969018921247032E-5</v>
      </c>
      <c r="G1705">
        <f t="shared" si="132"/>
        <v>8.4767567625128866</v>
      </c>
      <c r="H1705">
        <f t="shared" si="133"/>
        <v>4.7926004341325001E-3</v>
      </c>
    </row>
    <row r="1706" spans="2:8" x14ac:dyDescent="0.2">
      <c r="B1706" s="38">
        <v>34610</v>
      </c>
      <c r="C1706">
        <v>1.0047562425683712E-2</v>
      </c>
      <c r="D1706">
        <f t="shared" si="130"/>
        <v>-5.0390176989128128E-3</v>
      </c>
      <c r="E1706">
        <f t="shared" si="131"/>
        <v>2.5391699369956578E-5</v>
      </c>
      <c r="F1706">
        <f t="shared" si="134"/>
        <v>2.2049546984239886E-5</v>
      </c>
      <c r="G1706">
        <f t="shared" si="132"/>
        <v>8.3085541093764768</v>
      </c>
      <c r="H1706">
        <f t="shared" si="133"/>
        <v>4.6956945156430147E-3</v>
      </c>
    </row>
    <row r="1707" spans="2:8" x14ac:dyDescent="0.2">
      <c r="B1707" s="38">
        <v>34611</v>
      </c>
      <c r="C1707">
        <v>1.0032723486538747E-2</v>
      </c>
      <c r="D1707">
        <f t="shared" si="130"/>
        <v>-1.4768695646053499E-3</v>
      </c>
      <c r="E1707">
        <f t="shared" si="131"/>
        <v>2.1811437108575956E-6</v>
      </c>
      <c r="F1707">
        <f t="shared" si="134"/>
        <v>2.2551497923377749E-5</v>
      </c>
      <c r="G1707">
        <f t="shared" si="132"/>
        <v>8.8134728251309635</v>
      </c>
      <c r="H1707">
        <f t="shared" si="133"/>
        <v>4.7488417454551743E-3</v>
      </c>
    </row>
    <row r="1708" spans="2:8" x14ac:dyDescent="0.2">
      <c r="B1708" s="38">
        <v>34612</v>
      </c>
      <c r="C1708">
        <v>1.0058644495583104E-2</v>
      </c>
      <c r="D1708">
        <f t="shared" si="130"/>
        <v>2.5836463129016089E-3</v>
      </c>
      <c r="E1708">
        <f t="shared" si="131"/>
        <v>6.6752282701700786E-6</v>
      </c>
      <c r="F1708">
        <f t="shared" si="134"/>
        <v>1.949211664823198E-5</v>
      </c>
      <c r="G1708">
        <f t="shared" si="132"/>
        <v>8.836394459462193</v>
      </c>
      <c r="H1708">
        <f t="shared" si="133"/>
        <v>4.4149877291145417E-3</v>
      </c>
    </row>
    <row r="1709" spans="2:8" x14ac:dyDescent="0.2">
      <c r="B1709" s="38">
        <v>34613</v>
      </c>
      <c r="C1709">
        <v>1.0033395176252321E-2</v>
      </c>
      <c r="D1709">
        <f t="shared" si="130"/>
        <v>-2.5102109277120922E-3</v>
      </c>
      <c r="E1709">
        <f t="shared" si="131"/>
        <v>6.3011589016052023E-6</v>
      </c>
      <c r="F1709">
        <f t="shared" si="134"/>
        <v>1.7567174749805124E-5</v>
      </c>
      <c r="G1709">
        <f t="shared" si="132"/>
        <v>8.9322567153067123</v>
      </c>
      <c r="H1709">
        <f t="shared" si="133"/>
        <v>4.1913213608365946E-3</v>
      </c>
    </row>
    <row r="1710" spans="2:8" x14ac:dyDescent="0.2">
      <c r="B1710" s="38">
        <v>34614</v>
      </c>
      <c r="C1710">
        <v>9.9614300548879972E-3</v>
      </c>
      <c r="D1710">
        <f t="shared" si="130"/>
        <v>-7.1725592484042653E-3</v>
      </c>
      <c r="E1710">
        <f t="shared" si="131"/>
        <v>5.1445606171869562E-5</v>
      </c>
      <c r="F1710">
        <f t="shared" si="134"/>
        <v>1.5875155181962068E-5</v>
      </c>
      <c r="G1710">
        <f t="shared" si="132"/>
        <v>7.5925599579271132</v>
      </c>
      <c r="H1710">
        <f t="shared" si="133"/>
        <v>3.9843638365443072E-3</v>
      </c>
    </row>
    <row r="1711" spans="2:8" x14ac:dyDescent="0.2">
      <c r="B1711" s="38">
        <v>34618</v>
      </c>
      <c r="C1711">
        <v>9.9575798169234207E-3</v>
      </c>
      <c r="D1711">
        <f t="shared" si="130"/>
        <v>-3.8651458107536157E-4</v>
      </c>
      <c r="E1711">
        <f t="shared" si="131"/>
        <v>1.4939352138386226E-7</v>
      </c>
      <c r="F1711">
        <f t="shared" si="134"/>
        <v>2.1217407485072611E-5</v>
      </c>
      <c r="G1711">
        <f t="shared" si="132"/>
        <v>8.9192909976509114</v>
      </c>
      <c r="H1711">
        <f t="shared" si="133"/>
        <v>4.6062357174891308E-3</v>
      </c>
    </row>
    <row r="1712" spans="2:8" x14ac:dyDescent="0.2">
      <c r="B1712" s="38">
        <v>34619</v>
      </c>
      <c r="C1712">
        <v>1.0013361045130642E-2</v>
      </c>
      <c r="D1712">
        <f t="shared" si="130"/>
        <v>5.6018861242185256E-3</v>
      </c>
      <c r="E1712">
        <f t="shared" si="131"/>
        <v>3.1381128148712057E-5</v>
      </c>
      <c r="F1712">
        <f t="shared" si="134"/>
        <v>1.8053246138020374E-5</v>
      </c>
      <c r="G1712">
        <f t="shared" si="132"/>
        <v>8.215180958341584</v>
      </c>
      <c r="H1712">
        <f t="shared" si="133"/>
        <v>4.2489111708790021E-3</v>
      </c>
    </row>
    <row r="1713" spans="2:8" x14ac:dyDescent="0.2">
      <c r="B1713" s="38">
        <v>34620</v>
      </c>
      <c r="C1713">
        <v>1.0026698309107089E-2</v>
      </c>
      <c r="D1713">
        <f t="shared" si="130"/>
        <v>1.3319467775440642E-3</v>
      </c>
      <c r="E1713">
        <f t="shared" si="131"/>
        <v>1.7740822182100167E-6</v>
      </c>
      <c r="F1713">
        <f t="shared" si="134"/>
        <v>2.0054933110935204E-5</v>
      </c>
      <c r="G1713">
        <f t="shared" si="132"/>
        <v>8.9349277583029902</v>
      </c>
      <c r="H1713">
        <f t="shared" si="133"/>
        <v>4.4782734520052705E-3</v>
      </c>
    </row>
    <row r="1714" spans="2:8" x14ac:dyDescent="0.2">
      <c r="B1714" s="38">
        <v>34621</v>
      </c>
      <c r="C1714">
        <v>1.0164733692841842E-2</v>
      </c>
      <c r="D1714">
        <f t="shared" si="130"/>
        <v>1.3766783389640524E-2</v>
      </c>
      <c r="E1714">
        <f t="shared" si="131"/>
        <v>1.8952432489728225E-4</v>
      </c>
      <c r="F1714">
        <f t="shared" si="134"/>
        <v>1.7309370008229781E-5</v>
      </c>
      <c r="G1714">
        <f t="shared" si="132"/>
        <v>3.6517690294298291</v>
      </c>
      <c r="H1714">
        <f t="shared" si="133"/>
        <v>4.1604531013135796E-3</v>
      </c>
    </row>
    <row r="1715" spans="2:8" x14ac:dyDescent="0.2">
      <c r="B1715" s="38">
        <v>34624</v>
      </c>
      <c r="C1715">
        <v>1.024109710241097E-2</v>
      </c>
      <c r="D1715">
        <f t="shared" si="130"/>
        <v>7.5125833963465569E-3</v>
      </c>
      <c r="E1715">
        <f t="shared" si="131"/>
        <v>5.643890928706197E-5</v>
      </c>
      <c r="F1715">
        <f t="shared" si="134"/>
        <v>4.317397711279412E-5</v>
      </c>
      <c r="G1715">
        <f t="shared" si="132"/>
        <v>7.5587737129041832</v>
      </c>
      <c r="H1715">
        <f t="shared" si="133"/>
        <v>6.5706907637473029E-3</v>
      </c>
    </row>
    <row r="1716" spans="2:8" x14ac:dyDescent="0.2">
      <c r="B1716" s="38">
        <v>34625</v>
      </c>
      <c r="C1716">
        <v>1.0230292294065545E-2</v>
      </c>
      <c r="D1716">
        <f t="shared" si="130"/>
        <v>-1.0550440287184968E-3</v>
      </c>
      <c r="E1716">
        <f t="shared" si="131"/>
        <v>1.1131179025345563E-6</v>
      </c>
      <c r="F1716">
        <f t="shared" si="134"/>
        <v>4.5166209780259998E-5</v>
      </c>
      <c r="G1716">
        <f t="shared" si="132"/>
        <v>8.1549617924675122</v>
      </c>
      <c r="H1716">
        <f t="shared" si="133"/>
        <v>6.7205810597194644E-3</v>
      </c>
    </row>
    <row r="1717" spans="2:8" x14ac:dyDescent="0.2">
      <c r="B1717" s="38">
        <v>34626</v>
      </c>
      <c r="C1717">
        <v>1.0283478517643585E-2</v>
      </c>
      <c r="D1717">
        <f t="shared" si="130"/>
        <v>5.1988957939053783E-3</v>
      </c>
      <c r="E1717">
        <f t="shared" si="131"/>
        <v>2.7028517475887034E-5</v>
      </c>
      <c r="F1717">
        <f t="shared" si="134"/>
        <v>3.8549967225177026E-5</v>
      </c>
      <c r="G1717">
        <f t="shared" si="132"/>
        <v>7.9751135146894683</v>
      </c>
      <c r="H1717">
        <f t="shared" si="133"/>
        <v>6.2088619911524062E-3</v>
      </c>
    </row>
    <row r="1718" spans="2:8" x14ac:dyDescent="0.2">
      <c r="B1718" s="38">
        <v>34627</v>
      </c>
      <c r="C1718">
        <v>1.0282719421274083E-2</v>
      </c>
      <c r="D1718">
        <f t="shared" si="130"/>
        <v>-7.381708127261997E-5</v>
      </c>
      <c r="E1718">
        <f t="shared" si="131"/>
        <v>5.448961487608582E-9</v>
      </c>
      <c r="F1718">
        <f t="shared" si="134"/>
        <v>3.6819584569197188E-5</v>
      </c>
      <c r="G1718">
        <f t="shared" si="132"/>
        <v>8.3715296031389865</v>
      </c>
      <c r="H1718">
        <f t="shared" si="133"/>
        <v>6.0679143508455347E-3</v>
      </c>
    </row>
    <row r="1719" spans="2:8" x14ac:dyDescent="0.2">
      <c r="B1719" s="38">
        <v>34628</v>
      </c>
      <c r="C1719">
        <v>1.0272505723358688E-2</v>
      </c>
      <c r="D1719">
        <f t="shared" si="130"/>
        <v>-9.9328762139155847E-4</v>
      </c>
      <c r="E1719">
        <f t="shared" si="131"/>
        <v>9.8662029880969992E-7</v>
      </c>
      <c r="F1719">
        <f t="shared" si="134"/>
        <v>3.1290545851270549E-5</v>
      </c>
      <c r="G1719">
        <f t="shared" si="132"/>
        <v>8.5185520195145124</v>
      </c>
      <c r="H1719">
        <f t="shared" si="133"/>
        <v>5.5937952993714872E-3</v>
      </c>
    </row>
    <row r="1720" spans="2:8" x14ac:dyDescent="0.2">
      <c r="B1720" s="38">
        <v>34631</v>
      </c>
      <c r="C1720">
        <v>1.0285418515232179E-2</v>
      </c>
      <c r="D1720">
        <f t="shared" si="130"/>
        <v>1.2570245489499495E-3</v>
      </c>
      <c r="E1720">
        <f t="shared" si="131"/>
        <v>1.5801107166628241E-6</v>
      </c>
      <c r="F1720">
        <f t="shared" si="134"/>
        <v>2.6739262087062491E-5</v>
      </c>
      <c r="G1720">
        <f t="shared" si="132"/>
        <v>8.661953875825029</v>
      </c>
      <c r="H1720">
        <f t="shared" si="133"/>
        <v>5.1710020389729586E-3</v>
      </c>
    </row>
    <row r="1721" spans="2:8" x14ac:dyDescent="0.2">
      <c r="B1721" s="38">
        <v>34632</v>
      </c>
      <c r="C1721">
        <v>1.0325402119931807E-2</v>
      </c>
      <c r="D1721">
        <f t="shared" si="130"/>
        <v>3.8874066855338831E-3</v>
      </c>
      <c r="E1721">
        <f t="shared" si="131"/>
        <v>1.5111930738733531E-5</v>
      </c>
      <c r="F1721">
        <f t="shared" si="134"/>
        <v>2.2960661293078745E-5</v>
      </c>
      <c r="G1721">
        <f t="shared" si="132"/>
        <v>8.5147680284418641</v>
      </c>
      <c r="H1721">
        <f t="shared" si="133"/>
        <v>4.791728424387044E-3</v>
      </c>
    </row>
    <row r="1722" spans="2:8" x14ac:dyDescent="0.2">
      <c r="B1722" s="38">
        <v>34633</v>
      </c>
      <c r="C1722">
        <v>1.0310273159144893E-2</v>
      </c>
      <c r="D1722">
        <f t="shared" si="130"/>
        <v>-1.4652175877691782E-3</v>
      </c>
      <c r="E1722">
        <f t="shared" si="131"/>
        <v>2.1468625795081292E-6</v>
      </c>
      <c r="F1722">
        <f t="shared" si="134"/>
        <v>2.1781876720109969E-5</v>
      </c>
      <c r="G1722">
        <f t="shared" si="132"/>
        <v>8.8472742738440626</v>
      </c>
      <c r="H1722">
        <f t="shared" si="133"/>
        <v>4.6671058183964474E-3</v>
      </c>
    </row>
    <row r="1723" spans="2:8" x14ac:dyDescent="0.2">
      <c r="B1723" s="38">
        <v>34634</v>
      </c>
      <c r="C1723">
        <v>1.0321049899903611E-2</v>
      </c>
      <c r="D1723">
        <f t="shared" si="130"/>
        <v>1.0452429913710307E-3</v>
      </c>
      <c r="E1723">
        <f t="shared" si="131"/>
        <v>1.0925329110102605E-6</v>
      </c>
      <c r="F1723">
        <f t="shared" si="134"/>
        <v>1.8832934646139626E-5</v>
      </c>
      <c r="G1723">
        <f t="shared" si="132"/>
        <v>9.0130203989709639</v>
      </c>
      <c r="H1723">
        <f t="shared" si="133"/>
        <v>4.3396929207191173E-3</v>
      </c>
    </row>
    <row r="1724" spans="2:8" x14ac:dyDescent="0.2">
      <c r="B1724" s="38">
        <v>34635</v>
      </c>
      <c r="C1724">
        <v>1.0274835172975776E-2</v>
      </c>
      <c r="D1724">
        <f t="shared" si="130"/>
        <v>-4.477715675831247E-3</v>
      </c>
      <c r="E1724">
        <f t="shared" si="131"/>
        <v>2.0049937673584883E-5</v>
      </c>
      <c r="F1724">
        <f t="shared" si="134"/>
        <v>1.6168540482160893E-5</v>
      </c>
      <c r="G1724">
        <f t="shared" si="132"/>
        <v>8.5745367829068666</v>
      </c>
      <c r="H1724">
        <f t="shared" si="133"/>
        <v>4.0210123703068729E-3</v>
      </c>
    </row>
    <row r="1725" spans="2:8" x14ac:dyDescent="0.2">
      <c r="B1725" s="38">
        <v>34638</v>
      </c>
      <c r="C1725">
        <v>1.0321626617375231E-2</v>
      </c>
      <c r="D1725">
        <f t="shared" si="130"/>
        <v>4.5539849167141417E-3</v>
      </c>
      <c r="E1725">
        <f t="shared" si="131"/>
        <v>2.0738778621659908E-5</v>
      </c>
      <c r="F1725">
        <f t="shared" si="134"/>
        <v>1.675147948091171E-5</v>
      </c>
      <c r="G1725">
        <f t="shared" si="132"/>
        <v>8.5401335671357046</v>
      </c>
      <c r="H1725">
        <f t="shared" si="133"/>
        <v>4.0928571293060928E-3</v>
      </c>
    </row>
    <row r="1726" spans="2:8" x14ac:dyDescent="0.2">
      <c r="B1726" s="38">
        <v>34639</v>
      </c>
      <c r="C1726">
        <v>1.0338207059518534E-2</v>
      </c>
      <c r="D1726">
        <f t="shared" si="130"/>
        <v>1.6063787964769123E-3</v>
      </c>
      <c r="E1726">
        <f t="shared" si="131"/>
        <v>2.5804528377706132E-6</v>
      </c>
      <c r="F1726">
        <f t="shared" si="134"/>
        <v>1.7350323673916084E-5</v>
      </c>
      <c r="G1726">
        <f t="shared" si="132"/>
        <v>9.0496590819725142</v>
      </c>
      <c r="H1726">
        <f t="shared" si="133"/>
        <v>4.1653719730554775E-3</v>
      </c>
    </row>
    <row r="1727" spans="2:8" x14ac:dyDescent="0.2">
      <c r="B1727" s="38">
        <v>34640</v>
      </c>
      <c r="C1727">
        <v>1.0308441558441558E-2</v>
      </c>
      <c r="D1727">
        <f t="shared" si="130"/>
        <v>-2.8791743970315018E-3</v>
      </c>
      <c r="E1727">
        <f t="shared" si="131"/>
        <v>8.2896452085217129E-6</v>
      </c>
      <c r="F1727">
        <f t="shared" si="134"/>
        <v>1.5132067388286442E-5</v>
      </c>
      <c r="G1727">
        <f t="shared" si="132"/>
        <v>8.9869074618869416</v>
      </c>
      <c r="H1727">
        <f t="shared" si="133"/>
        <v>3.8899958082607806E-3</v>
      </c>
    </row>
    <row r="1728" spans="2:8" x14ac:dyDescent="0.2">
      <c r="B1728" s="38">
        <v>34641</v>
      </c>
      <c r="C1728">
        <v>1.0191599115696389E-2</v>
      </c>
      <c r="D1728">
        <f t="shared" si="130"/>
        <v>-1.133463696551564E-2</v>
      </c>
      <c r="E1728">
        <f t="shared" si="131"/>
        <v>1.284739951400336E-4</v>
      </c>
      <c r="F1728">
        <f t="shared" si="134"/>
        <v>1.4104418184202008E-5</v>
      </c>
      <c r="G1728">
        <f t="shared" si="132"/>
        <v>4.7767570675335094</v>
      </c>
      <c r="H1728">
        <f t="shared" si="133"/>
        <v>3.7555849323643326E-3</v>
      </c>
    </row>
    <row r="1729" spans="2:8" x14ac:dyDescent="0.2">
      <c r="B1729" s="38">
        <v>34642</v>
      </c>
      <c r="C1729">
        <v>1.0248287040447949E-2</v>
      </c>
      <c r="D1729">
        <f t="shared" si="130"/>
        <v>5.5622208161870274E-3</v>
      </c>
      <c r="E1729">
        <f t="shared" si="131"/>
        <v>3.0938300408024283E-5</v>
      </c>
      <c r="F1729">
        <f t="shared" si="134"/>
        <v>3.1281347879904436E-5</v>
      </c>
      <c r="G1729">
        <f t="shared" si="132"/>
        <v>8.0400947451329543</v>
      </c>
      <c r="H1729">
        <f t="shared" si="133"/>
        <v>5.5929730805631839E-3</v>
      </c>
    </row>
    <row r="1730" spans="2:8" x14ac:dyDescent="0.2">
      <c r="B1730" s="38">
        <v>34645</v>
      </c>
      <c r="C1730">
        <v>1.0291405385466619E-2</v>
      </c>
      <c r="D1730">
        <f t="shared" si="130"/>
        <v>4.2073709341366354E-3</v>
      </c>
      <c r="E1730">
        <f t="shared" si="131"/>
        <v>1.7701970177417785E-5</v>
      </c>
      <c r="F1730">
        <f t="shared" si="134"/>
        <v>3.122982629117766E-5</v>
      </c>
      <c r="G1730">
        <f t="shared" si="132"/>
        <v>8.2528453989983461</v>
      </c>
      <c r="H1730">
        <f t="shared" si="133"/>
        <v>5.5883652610739087E-3</v>
      </c>
    </row>
    <row r="1731" spans="2:8" x14ac:dyDescent="0.2">
      <c r="B1731" s="38">
        <v>34646</v>
      </c>
      <c r="C1731">
        <v>1.0316875460574798E-2</v>
      </c>
      <c r="D1731">
        <f t="shared" si="130"/>
        <v>2.4748879433073583E-3</v>
      </c>
      <c r="E1731">
        <f t="shared" si="131"/>
        <v>6.1250703319281254E-6</v>
      </c>
      <c r="F1731">
        <f t="shared" si="134"/>
        <v>2.9198105622232898E-5</v>
      </c>
      <c r="G1731">
        <f t="shared" si="132"/>
        <v>8.4986415143178018</v>
      </c>
      <c r="H1731">
        <f t="shared" si="133"/>
        <v>5.4035271464324946E-3</v>
      </c>
    </row>
    <row r="1732" spans="2:8" x14ac:dyDescent="0.2">
      <c r="B1732" s="38">
        <v>34647</v>
      </c>
      <c r="C1732">
        <v>1.0226852878149709E-2</v>
      </c>
      <c r="D1732">
        <f t="shared" ref="D1732:D1795" si="135">(C1732-C1731)/C1731</f>
        <v>-8.7257603107747383E-3</v>
      </c>
      <c r="E1732">
        <f t="shared" ref="E1732:E1795" si="136">D1732^2</f>
        <v>7.6138893001091661E-5</v>
      </c>
      <c r="F1732">
        <f t="shared" si="134"/>
        <v>2.5732814278180077E-5</v>
      </c>
      <c r="G1732">
        <f t="shared" si="132"/>
        <v>7.2504540173570451</v>
      </c>
      <c r="H1732">
        <f t="shared" si="133"/>
        <v>5.0727521404243751E-3</v>
      </c>
    </row>
    <row r="1733" spans="2:8" x14ac:dyDescent="0.2">
      <c r="B1733" s="38">
        <v>34648</v>
      </c>
      <c r="C1733">
        <v>1.0209790209790209E-2</v>
      </c>
      <c r="D1733">
        <f t="shared" si="135"/>
        <v>-1.6684182869155274E-3</v>
      </c>
      <c r="E1733">
        <f t="shared" si="136"/>
        <v>2.7836195801141434E-6</v>
      </c>
      <c r="F1733">
        <f t="shared" si="134"/>
        <v>3.3303198758957388E-5</v>
      </c>
      <c r="G1733">
        <f t="shared" ref="G1733:G1796" si="137">-LN(2*PI()*F1733)-0.5*E1733/F1733</f>
        <v>8.4301879650605844</v>
      </c>
      <c r="H1733">
        <f t="shared" ref="H1733:H1796" si="138">SQRT(F1733)</f>
        <v>5.7708923711118883E-3</v>
      </c>
    </row>
    <row r="1734" spans="2:8" x14ac:dyDescent="0.2">
      <c r="B1734" s="38">
        <v>34652</v>
      </c>
      <c r="C1734">
        <v>1.0187094873305835E-2</v>
      </c>
      <c r="D1734">
        <f t="shared" si="135"/>
        <v>-2.2228993953873895E-3</v>
      </c>
      <c r="E1734">
        <f t="shared" si="136"/>
        <v>4.941281722013622E-6</v>
      </c>
      <c r="F1734">
        <f t="shared" ref="F1734:F1797" si="139">$K$1*F1733+(1-$K$1)*E1733</f>
        <v>2.8719526423613631E-5</v>
      </c>
      <c r="G1734">
        <f t="shared" si="137"/>
        <v>8.5340297187940024</v>
      </c>
      <c r="H1734">
        <f t="shared" si="138"/>
        <v>5.359060218323137E-3</v>
      </c>
    </row>
    <row r="1735" spans="2:8" x14ac:dyDescent="0.2">
      <c r="B1735" s="38">
        <v>34653</v>
      </c>
      <c r="C1735">
        <v>1.0183418928833456E-2</v>
      </c>
      <c r="D1735">
        <f t="shared" si="135"/>
        <v>-3.6084325493139816E-4</v>
      </c>
      <c r="E1735">
        <f t="shared" si="136"/>
        <v>1.30207854629486E-7</v>
      </c>
      <c r="F1735">
        <f t="shared" si="139"/>
        <v>2.5148321139848994E-5</v>
      </c>
      <c r="G1735">
        <f t="shared" si="137"/>
        <v>8.7502535529671892</v>
      </c>
      <c r="H1735">
        <f t="shared" si="138"/>
        <v>5.0148101798422034E-3</v>
      </c>
    </row>
    <row r="1736" spans="2:8" x14ac:dyDescent="0.2">
      <c r="B1736" s="38">
        <v>34654</v>
      </c>
      <c r="C1736">
        <v>1.0169243167997655E-2</v>
      </c>
      <c r="D1736">
        <f t="shared" si="135"/>
        <v>-1.3920433731409343E-3</v>
      </c>
      <c r="E1736">
        <f t="shared" si="136"/>
        <v>1.9377847527055904E-6</v>
      </c>
      <c r="F1736">
        <f t="shared" si="139"/>
        <v>2.1390902563532203E-5</v>
      </c>
      <c r="G1736">
        <f t="shared" si="137"/>
        <v>8.8693731737159105</v>
      </c>
      <c r="H1736">
        <f t="shared" si="138"/>
        <v>4.6250300067710052E-3</v>
      </c>
    </row>
    <row r="1737" spans="2:8" x14ac:dyDescent="0.2">
      <c r="B1737" s="38">
        <v>34655</v>
      </c>
      <c r="C1737">
        <v>1.0196308233225902E-2</v>
      </c>
      <c r="D1737">
        <f t="shared" si="135"/>
        <v>2.6614630785326485E-3</v>
      </c>
      <c r="E1737">
        <f t="shared" si="136"/>
        <v>7.0833857183924828E-6</v>
      </c>
      <c r="F1737">
        <f t="shared" si="139"/>
        <v>1.846927912229285E-5</v>
      </c>
      <c r="G1737">
        <f t="shared" si="137"/>
        <v>8.8697634340052485</v>
      </c>
      <c r="H1737">
        <f t="shared" si="138"/>
        <v>4.2975899202102623E-3</v>
      </c>
    </row>
    <row r="1738" spans="2:8" x14ac:dyDescent="0.2">
      <c r="B1738" s="38">
        <v>34656</v>
      </c>
      <c r="C1738">
        <v>1.0158706940686024E-2</v>
      </c>
      <c r="D1738">
        <f t="shared" si="135"/>
        <v>-3.687735960879384E-3</v>
      </c>
      <c r="E1738">
        <f t="shared" si="136"/>
        <v>1.3599396517162994E-5</v>
      </c>
      <c r="F1738">
        <f t="shared" si="139"/>
        <v>1.6759255392843473E-5</v>
      </c>
      <c r="G1738">
        <f t="shared" si="137"/>
        <v>8.7529548796265448</v>
      </c>
      <c r="H1738">
        <f t="shared" si="138"/>
        <v>4.093806955981617E-3</v>
      </c>
    </row>
    <row r="1739" spans="2:8" x14ac:dyDescent="0.2">
      <c r="B1739" s="38">
        <v>34659</v>
      </c>
      <c r="C1739">
        <v>1.0170483646740322E-2</v>
      </c>
      <c r="D1739">
        <f t="shared" si="135"/>
        <v>1.1592721517668736E-3</v>
      </c>
      <c r="E1739">
        <f t="shared" si="136"/>
        <v>1.3439119218621973E-6</v>
      </c>
      <c r="F1739">
        <f t="shared" si="139"/>
        <v>1.6284682738116719E-5</v>
      </c>
      <c r="G1739">
        <f t="shared" si="137"/>
        <v>9.1461454674932465</v>
      </c>
      <c r="H1739">
        <f t="shared" si="138"/>
        <v>4.0354284454214668E-3</v>
      </c>
    </row>
    <row r="1740" spans="2:8" x14ac:dyDescent="0.2">
      <c r="B1740" s="38">
        <v>34660</v>
      </c>
      <c r="C1740">
        <v>1.019043465620003E-2</v>
      </c>
      <c r="D1740">
        <f t="shared" si="135"/>
        <v>1.9616578869484135E-3</v>
      </c>
      <c r="E1740">
        <f t="shared" si="136"/>
        <v>3.8481016654269148E-6</v>
      </c>
      <c r="F1740">
        <f t="shared" si="139"/>
        <v>1.4040759338719018E-5</v>
      </c>
      <c r="G1740">
        <f t="shared" si="137"/>
        <v>9.1986357641645657</v>
      </c>
      <c r="H1740">
        <f t="shared" si="138"/>
        <v>3.7471001239250358E-3</v>
      </c>
    </row>
    <row r="1741" spans="2:8" x14ac:dyDescent="0.2">
      <c r="B1741" s="38">
        <v>34661</v>
      </c>
      <c r="C1741">
        <v>1.0177635410599883E-2</v>
      </c>
      <c r="D1741">
        <f t="shared" si="135"/>
        <v>-1.2560058556834656E-3</v>
      </c>
      <c r="E1741">
        <f t="shared" si="136"/>
        <v>1.5775507095111547E-6</v>
      </c>
      <c r="F1741">
        <f t="shared" si="139"/>
        <v>1.2509945210289444E-5</v>
      </c>
      <c r="G1741">
        <f t="shared" si="137"/>
        <v>9.3880576835014988</v>
      </c>
      <c r="H1741">
        <f t="shared" si="138"/>
        <v>3.5369400914193392E-3</v>
      </c>
    </row>
    <row r="1742" spans="2:8" x14ac:dyDescent="0.2">
      <c r="B1742" s="38">
        <v>34662</v>
      </c>
      <c r="C1742">
        <v>1.0157898566542967E-2</v>
      </c>
      <c r="D1742">
        <f t="shared" si="135"/>
        <v>-1.9392366950342962E-3</v>
      </c>
      <c r="E1742">
        <f t="shared" si="136"/>
        <v>3.7606389593675399E-6</v>
      </c>
      <c r="F1742">
        <f t="shared" si="139"/>
        <v>1.0868031541079376E-5</v>
      </c>
      <c r="G1742">
        <f t="shared" si="137"/>
        <v>9.4187940937270014</v>
      </c>
      <c r="H1742">
        <f t="shared" si="138"/>
        <v>3.2966697652448262E-3</v>
      </c>
    </row>
    <row r="1743" spans="2:8" x14ac:dyDescent="0.2">
      <c r="B1743" s="38">
        <v>34663</v>
      </c>
      <c r="C1743">
        <v>1.0125754161517774E-2</v>
      </c>
      <c r="D1743">
        <f t="shared" si="135"/>
        <v>-3.1644739130460924E-3</v>
      </c>
      <c r="E1743">
        <f t="shared" si="136"/>
        <v>1.0013895146349249E-5</v>
      </c>
      <c r="F1743">
        <f t="shared" si="139"/>
        <v>9.8005869815618699E-6</v>
      </c>
      <c r="G1743">
        <f t="shared" si="137"/>
        <v>9.1843087937764931</v>
      </c>
      <c r="H1743">
        <f t="shared" si="138"/>
        <v>3.130588919286892E-3</v>
      </c>
    </row>
    <row r="1744" spans="2:8" x14ac:dyDescent="0.2">
      <c r="B1744" s="38">
        <v>34666</v>
      </c>
      <c r="C1744">
        <v>1.0141458106637649E-2</v>
      </c>
      <c r="D1744">
        <f t="shared" si="135"/>
        <v>1.5508914071365736E-3</v>
      </c>
      <c r="E1744">
        <f t="shared" si="136"/>
        <v>2.4052641567300612E-6</v>
      </c>
      <c r="F1744">
        <f t="shared" si="139"/>
        <v>9.8326232926823273E-6</v>
      </c>
      <c r="G1744">
        <f t="shared" si="137"/>
        <v>9.5696173279857746</v>
      </c>
      <c r="H1744">
        <f t="shared" si="138"/>
        <v>3.1357014036228524E-3</v>
      </c>
    </row>
    <row r="1745" spans="2:8" x14ac:dyDescent="0.2">
      <c r="B1745" s="38">
        <v>34667</v>
      </c>
      <c r="C1745">
        <v>1.0105996805575723E-2</v>
      </c>
      <c r="D1745">
        <f t="shared" si="135"/>
        <v>-3.4966669180160849E-3</v>
      </c>
      <c r="E1745">
        <f t="shared" si="136"/>
        <v>1.2226679535548106E-5</v>
      </c>
      <c r="F1745">
        <f t="shared" si="139"/>
        <v>8.7171236196158168E-6</v>
      </c>
      <c r="G1745">
        <f t="shared" si="137"/>
        <v>9.1110417621927695</v>
      </c>
      <c r="H1745">
        <f t="shared" si="138"/>
        <v>2.9524775392229178E-3</v>
      </c>
    </row>
    <row r="1746" spans="2:8" x14ac:dyDescent="0.2">
      <c r="B1746" s="38">
        <v>34668</v>
      </c>
      <c r="C1746">
        <v>1.0107620709714949E-2</v>
      </c>
      <c r="D1746">
        <f t="shared" si="135"/>
        <v>1.6068718113291801E-4</v>
      </c>
      <c r="E1746">
        <f t="shared" si="136"/>
        <v>2.5820370180443202E-8</v>
      </c>
      <c r="F1746">
        <f t="shared" si="139"/>
        <v>9.2442165479597446E-6</v>
      </c>
      <c r="G1746">
        <f t="shared" si="137"/>
        <v>9.7522388047583863</v>
      </c>
      <c r="H1746">
        <f t="shared" si="138"/>
        <v>3.0404303228259884E-3</v>
      </c>
    </row>
    <row r="1747" spans="2:8" x14ac:dyDescent="0.2">
      <c r="B1747" s="38">
        <v>34669</v>
      </c>
      <c r="C1747">
        <v>1.006472256563159E-2</v>
      </c>
      <c r="D1747">
        <f t="shared" si="135"/>
        <v>-4.2441386865781161E-3</v>
      </c>
      <c r="E1747">
        <f t="shared" si="136"/>
        <v>1.8012713190909016E-5</v>
      </c>
      <c r="F1747">
        <f t="shared" si="139"/>
        <v>7.8597247340746774E-6</v>
      </c>
      <c r="G1747">
        <f t="shared" si="137"/>
        <v>8.7699948815054984</v>
      </c>
      <c r="H1747">
        <f t="shared" si="138"/>
        <v>2.8035200612934229E-3</v>
      </c>
    </row>
    <row r="1748" spans="2:8" x14ac:dyDescent="0.2">
      <c r="B1748" s="38">
        <v>34670</v>
      </c>
      <c r="C1748">
        <v>9.965735948093607E-3</v>
      </c>
      <c r="D1748">
        <f t="shared" si="135"/>
        <v>-9.8350070647746091E-3</v>
      </c>
      <c r="E1748">
        <f t="shared" si="136"/>
        <v>9.6727363964166474E-5</v>
      </c>
      <c r="F1748">
        <f t="shared" si="139"/>
        <v>9.3845810251115161E-6</v>
      </c>
      <c r="G1748">
        <f t="shared" si="137"/>
        <v>4.5850395007057223</v>
      </c>
      <c r="H1748">
        <f t="shared" si="138"/>
        <v>3.0634263537926802E-3</v>
      </c>
    </row>
    <row r="1749" spans="2:8" x14ac:dyDescent="0.2">
      <c r="B1749" s="38">
        <v>34673</v>
      </c>
      <c r="C1749">
        <v>9.9723193473193472E-3</v>
      </c>
      <c r="D1749">
        <f t="shared" si="135"/>
        <v>6.6060341755288219E-4</v>
      </c>
      <c r="E1749">
        <f t="shared" si="136"/>
        <v>4.3639687528254765E-7</v>
      </c>
      <c r="F1749">
        <f t="shared" si="139"/>
        <v>2.2502412549053746E-5</v>
      </c>
      <c r="G1749">
        <f t="shared" si="137"/>
        <v>8.8543142950701768</v>
      </c>
      <c r="H1749">
        <f t="shared" si="138"/>
        <v>4.7436707884352331E-3</v>
      </c>
    </row>
    <row r="1750" spans="2:8" x14ac:dyDescent="0.2">
      <c r="B1750" s="38">
        <v>34674</v>
      </c>
      <c r="C1750">
        <v>9.970866715222142E-3</v>
      </c>
      <c r="D1750">
        <f t="shared" si="135"/>
        <v>-1.4566642388920938E-4</v>
      </c>
      <c r="E1750">
        <f t="shared" si="136"/>
        <v>2.1218707048670826E-8</v>
      </c>
      <c r="F1750">
        <f t="shared" si="139"/>
        <v>1.9188363393839925E-5</v>
      </c>
      <c r="G1750">
        <f t="shared" si="137"/>
        <v>9.0227765638979793</v>
      </c>
      <c r="H1750">
        <f t="shared" si="138"/>
        <v>4.3804524188535508E-3</v>
      </c>
    </row>
    <row r="1751" spans="2:8" x14ac:dyDescent="0.2">
      <c r="B1751" s="38">
        <v>34675</v>
      </c>
      <c r="C1751">
        <v>9.9884024354885484E-3</v>
      </c>
      <c r="D1751">
        <f t="shared" si="135"/>
        <v>1.7586956848631068E-3</v>
      </c>
      <c r="E1751">
        <f t="shared" si="136"/>
        <v>3.0930105119561121E-6</v>
      </c>
      <c r="F1751">
        <f t="shared" si="139"/>
        <v>1.6309689663329266E-5</v>
      </c>
      <c r="G1751">
        <f t="shared" si="137"/>
        <v>9.0910528466652494</v>
      </c>
      <c r="H1751">
        <f t="shared" si="138"/>
        <v>4.038525679419318E-3</v>
      </c>
    </row>
    <row r="1752" spans="2:8" x14ac:dyDescent="0.2">
      <c r="B1752" s="38">
        <v>34676</v>
      </c>
      <c r="C1752">
        <v>9.9624060150375945E-3</v>
      </c>
      <c r="D1752">
        <f t="shared" si="135"/>
        <v>-2.602660497397389E-3</v>
      </c>
      <c r="E1752">
        <f t="shared" si="136"/>
        <v>6.7738416647128246E-6</v>
      </c>
      <c r="F1752">
        <f t="shared" si="139"/>
        <v>1.4324704017352222E-5</v>
      </c>
      <c r="G1752">
        <f t="shared" si="137"/>
        <v>9.0792087417962719</v>
      </c>
      <c r="H1752">
        <f t="shared" si="138"/>
        <v>3.7847990722563096E-3</v>
      </c>
    </row>
    <row r="1753" spans="2:8" x14ac:dyDescent="0.2">
      <c r="B1753" s="38">
        <v>34677</v>
      </c>
      <c r="C1753">
        <v>9.9812220135779284E-3</v>
      </c>
      <c r="D1753">
        <f t="shared" si="135"/>
        <v>1.8887002308410634E-3</v>
      </c>
      <c r="E1753">
        <f t="shared" si="136"/>
        <v>3.567188561979086E-6</v>
      </c>
      <c r="F1753">
        <f t="shared" si="139"/>
        <v>1.3190655652171136E-5</v>
      </c>
      <c r="G1753">
        <f t="shared" si="137"/>
        <v>9.2629083184667831</v>
      </c>
      <c r="H1753">
        <f t="shared" si="138"/>
        <v>3.6318942237035397E-3</v>
      </c>
    </row>
    <row r="1754" spans="2:8" x14ac:dyDescent="0.2">
      <c r="B1754" s="38">
        <v>34680</v>
      </c>
      <c r="C1754">
        <v>0.01</v>
      </c>
      <c r="D1754">
        <f t="shared" si="135"/>
        <v>1.8813314037627105E-3</v>
      </c>
      <c r="E1754">
        <f t="shared" si="136"/>
        <v>3.5394078507837709E-6</v>
      </c>
      <c r="F1754">
        <f t="shared" si="139"/>
        <v>1.1745327077588992E-5</v>
      </c>
      <c r="G1754">
        <f t="shared" si="137"/>
        <v>9.3635050035710918</v>
      </c>
      <c r="H1754">
        <f t="shared" si="138"/>
        <v>3.4271456166304038E-3</v>
      </c>
    </row>
    <row r="1755" spans="2:8" x14ac:dyDescent="0.2">
      <c r="B1755" s="38">
        <v>34681</v>
      </c>
      <c r="C1755">
        <v>9.9711607786589756E-3</v>
      </c>
      <c r="D1755">
        <f t="shared" si="135"/>
        <v>-2.8839221341024623E-3</v>
      </c>
      <c r="E1755">
        <f t="shared" si="136"/>
        <v>8.3170068755661007E-6</v>
      </c>
      <c r="F1755">
        <f t="shared" si="139"/>
        <v>1.0512897078290485E-5</v>
      </c>
      <c r="G1755">
        <f t="shared" si="137"/>
        <v>9.2294686147020073</v>
      </c>
      <c r="H1755">
        <f t="shared" si="138"/>
        <v>3.2423598008688801E-3</v>
      </c>
    </row>
    <row r="1756" spans="2:8" x14ac:dyDescent="0.2">
      <c r="B1756" s="38">
        <v>34682</v>
      </c>
      <c r="C1756">
        <v>9.9697231833910036E-3</v>
      </c>
      <c r="D1756">
        <f t="shared" si="135"/>
        <v>-1.441753171856262E-4</v>
      </c>
      <c r="E1756">
        <f t="shared" si="136"/>
        <v>2.0786522085575923E-8</v>
      </c>
      <c r="F1756">
        <f t="shared" si="139"/>
        <v>1.018310088042359E-5</v>
      </c>
      <c r="G1756">
        <f t="shared" si="137"/>
        <v>9.6558832835353616</v>
      </c>
      <c r="H1756">
        <f t="shared" si="138"/>
        <v>3.1910971280146878E-3</v>
      </c>
    </row>
    <row r="1757" spans="2:8" x14ac:dyDescent="0.2">
      <c r="B1757" s="38">
        <v>34683</v>
      </c>
      <c r="C1757">
        <v>9.9783705839942317E-3</v>
      </c>
      <c r="D1757">
        <f t="shared" si="135"/>
        <v>8.6736616896588171E-4</v>
      </c>
      <c r="E1757">
        <f t="shared" si="136"/>
        <v>7.5232407106655048E-7</v>
      </c>
      <c r="F1757">
        <f t="shared" si="139"/>
        <v>8.6568439515708085E-6</v>
      </c>
      <c r="G1757">
        <f t="shared" si="137"/>
        <v>9.7758307146786407</v>
      </c>
      <c r="H1757">
        <f t="shared" si="138"/>
        <v>2.9422515105902839E-3</v>
      </c>
    </row>
    <row r="1758" spans="2:8" x14ac:dyDescent="0.2">
      <c r="B1758" s="38">
        <v>34684</v>
      </c>
      <c r="C1758">
        <v>9.9769485664889766E-3</v>
      </c>
      <c r="D1758">
        <f t="shared" si="135"/>
        <v>-1.4250999131422269E-4</v>
      </c>
      <c r="E1758">
        <f t="shared" si="136"/>
        <v>2.0309097624379826E-8</v>
      </c>
      <c r="F1758">
        <f t="shared" si="139"/>
        <v>7.4696804953473156E-6</v>
      </c>
      <c r="G1758">
        <f t="shared" si="137"/>
        <v>9.9654218295357193</v>
      </c>
      <c r="H1758">
        <f t="shared" si="138"/>
        <v>2.7330716227986626E-3</v>
      </c>
    </row>
    <row r="1759" spans="2:8" x14ac:dyDescent="0.2">
      <c r="B1759" s="38">
        <v>34687</v>
      </c>
      <c r="C1759">
        <v>9.9863691799985665E-3</v>
      </c>
      <c r="D1759">
        <f t="shared" si="135"/>
        <v>9.4423795480236316E-4</v>
      </c>
      <c r="E1759">
        <f t="shared" si="136"/>
        <v>8.9158531528934958E-7</v>
      </c>
      <c r="F1759">
        <f t="shared" si="139"/>
        <v>6.3508748463128762E-6</v>
      </c>
      <c r="G1759">
        <f t="shared" si="137"/>
        <v>10.058847019622538</v>
      </c>
      <c r="H1759">
        <f t="shared" si="138"/>
        <v>2.5200942137771111E-3</v>
      </c>
    </row>
    <row r="1760" spans="2:8" x14ac:dyDescent="0.2">
      <c r="B1760" s="38">
        <v>34688</v>
      </c>
      <c r="C1760">
        <v>9.9763322097109666E-3</v>
      </c>
      <c r="D1760">
        <f t="shared" si="135"/>
        <v>-1.0050670175205192E-3</v>
      </c>
      <c r="E1760">
        <f t="shared" si="136"/>
        <v>1.0101597097075918E-6</v>
      </c>
      <c r="F1760">
        <f t="shared" si="139"/>
        <v>5.5309554677609215E-6</v>
      </c>
      <c r="G1760">
        <f t="shared" si="137"/>
        <v>10.175954177291047</v>
      </c>
      <c r="H1760">
        <f t="shared" si="138"/>
        <v>2.3517983475972002E-3</v>
      </c>
    </row>
    <row r="1761" spans="2:8" x14ac:dyDescent="0.2">
      <c r="B1761" s="38">
        <v>34689</v>
      </c>
      <c r="C1761">
        <v>9.9835042673743091E-3</v>
      </c>
      <c r="D1761">
        <f t="shared" si="135"/>
        <v>7.1890726096323265E-4</v>
      </c>
      <c r="E1761">
        <f t="shared" si="136"/>
        <v>5.1682764986565751E-7</v>
      </c>
      <c r="F1761">
        <f t="shared" si="139"/>
        <v>4.8519865236447706E-6</v>
      </c>
      <c r="G1761">
        <f t="shared" si="137"/>
        <v>10.344985891589923</v>
      </c>
      <c r="H1761">
        <f t="shared" si="138"/>
        <v>2.2027225253410314E-3</v>
      </c>
    </row>
    <row r="1762" spans="2:8" x14ac:dyDescent="0.2">
      <c r="B1762" s="38">
        <v>34690</v>
      </c>
      <c r="C1762">
        <v>9.9613844393592662E-3</v>
      </c>
      <c r="D1762">
        <f t="shared" si="135"/>
        <v>-2.2156376581447114E-3</v>
      </c>
      <c r="E1762">
        <f t="shared" si="136"/>
        <v>4.9090502321889807E-6</v>
      </c>
      <c r="F1762">
        <f t="shared" si="139"/>
        <v>4.2008979983863279E-6</v>
      </c>
      <c r="G1762">
        <f t="shared" si="137"/>
        <v>9.9580493637003205</v>
      </c>
      <c r="H1762">
        <f t="shared" si="138"/>
        <v>2.0496092306550358E-3</v>
      </c>
    </row>
    <row r="1763" spans="2:8" x14ac:dyDescent="0.2">
      <c r="B1763" s="38">
        <v>34691</v>
      </c>
      <c r="C1763">
        <v>9.9871318272805251E-3</v>
      </c>
      <c r="D1763">
        <f t="shared" si="135"/>
        <v>2.584719832669669E-3</v>
      </c>
      <c r="E1763">
        <f t="shared" si="136"/>
        <v>6.6807766133959212E-6</v>
      </c>
      <c r="F1763">
        <f t="shared" si="139"/>
        <v>4.3072539145105988E-6</v>
      </c>
      <c r="G1763">
        <f t="shared" si="137"/>
        <v>9.7418067226396801</v>
      </c>
      <c r="H1763">
        <f t="shared" si="138"/>
        <v>2.0753924724038579E-3</v>
      </c>
    </row>
    <row r="1764" spans="2:8" x14ac:dyDescent="0.2">
      <c r="B1764" s="38">
        <v>34696</v>
      </c>
      <c r="C1764">
        <v>9.9636519136198417E-3</v>
      </c>
      <c r="D1764">
        <f t="shared" si="135"/>
        <v>-2.3510166949580521E-3</v>
      </c>
      <c r="E1764">
        <f t="shared" si="136"/>
        <v>5.5272794999714823E-6</v>
      </c>
      <c r="F1764">
        <f t="shared" si="139"/>
        <v>4.663728368776107E-6</v>
      </c>
      <c r="G1764">
        <f t="shared" si="137"/>
        <v>9.8452366560306324</v>
      </c>
      <c r="H1764">
        <f t="shared" si="138"/>
        <v>2.1595667085728349E-3</v>
      </c>
    </row>
    <row r="1765" spans="2:8" x14ac:dyDescent="0.2">
      <c r="B1765" s="38">
        <v>34697</v>
      </c>
      <c r="C1765">
        <v>1.0039789683103595E-2</v>
      </c>
      <c r="D1765">
        <f t="shared" si="135"/>
        <v>7.6415525295174605E-3</v>
      </c>
      <c r="E1765">
        <f t="shared" si="136"/>
        <v>5.8393325061374697E-5</v>
      </c>
      <c r="F1765">
        <f t="shared" si="139"/>
        <v>4.793423323186192E-6</v>
      </c>
      <c r="G1765">
        <f t="shared" si="137"/>
        <v>4.3194051206317647</v>
      </c>
      <c r="H1765">
        <f t="shared" si="138"/>
        <v>2.1893888012836349E-3</v>
      </c>
    </row>
    <row r="1766" spans="2:8" x14ac:dyDescent="0.2">
      <c r="B1766" s="38">
        <v>34698</v>
      </c>
      <c r="C1766">
        <v>1.0044197319646422E-2</v>
      </c>
      <c r="D1766">
        <f t="shared" si="135"/>
        <v>4.390168202671227E-4</v>
      </c>
      <c r="E1766">
        <f t="shared" si="136"/>
        <v>1.9273576847745513E-7</v>
      </c>
      <c r="F1766">
        <f t="shared" si="139"/>
        <v>1.2843481462414779E-5</v>
      </c>
      <c r="G1766">
        <f t="shared" si="137"/>
        <v>9.4172938356247293</v>
      </c>
      <c r="H1766">
        <f t="shared" si="138"/>
        <v>3.5837803312165745E-3</v>
      </c>
    </row>
    <row r="1767" spans="2:8" x14ac:dyDescent="0.2">
      <c r="B1767" s="38">
        <v>34702</v>
      </c>
      <c r="C1767">
        <v>9.9536872105450667E-3</v>
      </c>
      <c r="D1767">
        <f t="shared" si="135"/>
        <v>-9.0111838926458972E-3</v>
      </c>
      <c r="E1767">
        <f t="shared" si="136"/>
        <v>8.1201435147080868E-5</v>
      </c>
      <c r="F1767">
        <f t="shared" si="139"/>
        <v>1.0943492189333083E-5</v>
      </c>
      <c r="G1767">
        <f t="shared" si="137"/>
        <v>5.8748554945779636</v>
      </c>
      <c r="H1767">
        <f t="shared" si="138"/>
        <v>3.3080949486574722E-3</v>
      </c>
    </row>
    <row r="1768" spans="2:8" x14ac:dyDescent="0.2">
      <c r="B1768" s="38">
        <v>34703</v>
      </c>
      <c r="C1768">
        <v>9.86025951803793E-3</v>
      </c>
      <c r="D1768">
        <f t="shared" si="135"/>
        <v>-9.3862395442925184E-3</v>
      </c>
      <c r="E1768">
        <f t="shared" si="136"/>
        <v>8.8101492782840618E-5</v>
      </c>
      <c r="F1768">
        <f t="shared" si="139"/>
        <v>2.1495387010243066E-5</v>
      </c>
      <c r="G1768">
        <f t="shared" si="137"/>
        <v>6.8604835164105467</v>
      </c>
      <c r="H1768">
        <f t="shared" si="138"/>
        <v>4.6363117895848061E-3</v>
      </c>
    </row>
    <row r="1769" spans="2:8" x14ac:dyDescent="0.2">
      <c r="B1769" s="38">
        <v>34704</v>
      </c>
      <c r="C1769">
        <v>9.9057277531781184E-3</v>
      </c>
      <c r="D1769">
        <f t="shared" si="135"/>
        <v>4.6112615045284409E-3</v>
      </c>
      <c r="E1769">
        <f t="shared" si="136"/>
        <v>2.1263732663145901E-5</v>
      </c>
      <c r="F1769">
        <f t="shared" si="139"/>
        <v>3.1498819973908423E-5</v>
      </c>
      <c r="G1769">
        <f t="shared" si="137"/>
        <v>8.1901511971457754</v>
      </c>
      <c r="H1769">
        <f t="shared" si="138"/>
        <v>5.6123809540967922E-3</v>
      </c>
    </row>
    <row r="1770" spans="2:8" x14ac:dyDescent="0.2">
      <c r="B1770" s="38">
        <v>34705</v>
      </c>
      <c r="C1770">
        <v>9.8700185687758905E-3</v>
      </c>
      <c r="D1770">
        <f t="shared" si="135"/>
        <v>-3.6049026676279431E-3</v>
      </c>
      <c r="E1770">
        <f t="shared" si="136"/>
        <v>1.299532324307106E-5</v>
      </c>
      <c r="F1770">
        <f t="shared" si="139"/>
        <v>2.9961633426176074E-5</v>
      </c>
      <c r="G1770">
        <f t="shared" si="137"/>
        <v>8.3608497465082383</v>
      </c>
      <c r="H1770">
        <f t="shared" si="138"/>
        <v>5.4737220815616935E-3</v>
      </c>
    </row>
    <row r="1771" spans="2:8" x14ac:dyDescent="0.2">
      <c r="B1771" s="38">
        <v>34708</v>
      </c>
      <c r="C1771">
        <v>9.9658557405036281E-3</v>
      </c>
      <c r="D1771">
        <f t="shared" si="135"/>
        <v>9.7099282093471902E-3</v>
      </c>
      <c r="E1771">
        <f t="shared" si="136"/>
        <v>9.4282705830676326E-5</v>
      </c>
      <c r="F1771">
        <f t="shared" si="139"/>
        <v>2.7413498467845135E-5</v>
      </c>
      <c r="G1771">
        <f t="shared" si="137"/>
        <v>6.9469577937856091</v>
      </c>
      <c r="H1771">
        <f t="shared" si="138"/>
        <v>5.2357901474223674E-3</v>
      </c>
    </row>
    <row r="1772" spans="2:8" x14ac:dyDescent="0.2">
      <c r="B1772" s="38">
        <v>34709</v>
      </c>
      <c r="C1772">
        <v>9.9681415929203532E-3</v>
      </c>
      <c r="D1772">
        <f t="shared" si="135"/>
        <v>2.293684031000905E-4</v>
      </c>
      <c r="E1772">
        <f t="shared" si="136"/>
        <v>5.2609864340685607E-8</v>
      </c>
      <c r="F1772">
        <f t="shared" si="139"/>
        <v>3.7456446113986032E-5</v>
      </c>
      <c r="G1772">
        <f t="shared" si="137"/>
        <v>8.3537523900171138</v>
      </c>
      <c r="H1772">
        <f t="shared" si="138"/>
        <v>6.1201671638923417E-3</v>
      </c>
    </row>
    <row r="1773" spans="2:8" x14ac:dyDescent="0.2">
      <c r="B1773" s="38">
        <v>34710</v>
      </c>
      <c r="C1773">
        <v>1.0007072135785007E-2</v>
      </c>
      <c r="D1773">
        <f t="shared" si="135"/>
        <v>3.9054965764434295E-3</v>
      </c>
      <c r="E1773">
        <f t="shared" si="136"/>
        <v>1.5252903508611349E-5</v>
      </c>
      <c r="F1773">
        <f t="shared" si="139"/>
        <v>3.1838841478989044E-5</v>
      </c>
      <c r="G1773">
        <f t="shared" si="137"/>
        <v>8.2774135628596017</v>
      </c>
      <c r="H1773">
        <f t="shared" si="138"/>
        <v>5.6425917342112428E-3</v>
      </c>
    </row>
    <row r="1774" spans="2:8" x14ac:dyDescent="0.2">
      <c r="B1774" s="38">
        <v>34711</v>
      </c>
      <c r="C1774">
        <v>1.0127118644067797E-2</v>
      </c>
      <c r="D1774">
        <f t="shared" si="135"/>
        <v>1.1996166976103489E-2</v>
      </c>
      <c r="E1774">
        <f t="shared" si="136"/>
        <v>1.4390802211855592E-4</v>
      </c>
      <c r="F1774">
        <f t="shared" si="139"/>
        <v>2.934783383484533E-5</v>
      </c>
      <c r="G1774">
        <f t="shared" si="137"/>
        <v>6.1466490971202372</v>
      </c>
      <c r="H1774">
        <f t="shared" si="138"/>
        <v>5.4173641039573228E-3</v>
      </c>
    </row>
    <row r="1775" spans="2:8" x14ac:dyDescent="0.2">
      <c r="B1775" s="38">
        <v>34712</v>
      </c>
      <c r="C1775">
        <v>1.0123351765206293E-2</v>
      </c>
      <c r="D1775">
        <f t="shared" si="135"/>
        <v>-3.719595863241657E-4</v>
      </c>
      <c r="E1775">
        <f t="shared" si="136"/>
        <v>1.3835393385844448E-7</v>
      </c>
      <c r="F1775">
        <f t="shared" si="139"/>
        <v>4.655339105077935E-5</v>
      </c>
      <c r="G1775">
        <f t="shared" si="137"/>
        <v>8.135547672467764</v>
      </c>
      <c r="H1775">
        <f t="shared" si="138"/>
        <v>6.8230045471756318E-3</v>
      </c>
    </row>
    <row r="1776" spans="2:8" x14ac:dyDescent="0.2">
      <c r="B1776" s="38">
        <v>34715</v>
      </c>
      <c r="C1776">
        <v>1.0154369069536893E-2</v>
      </c>
      <c r="D1776">
        <f t="shared" si="135"/>
        <v>3.0639362387076042E-3</v>
      </c>
      <c r="E1776">
        <f t="shared" si="136"/>
        <v>9.3877052748657018E-6</v>
      </c>
      <c r="F1776">
        <f t="shared" si="139"/>
        <v>3.9582412836103724E-5</v>
      </c>
      <c r="G1776">
        <f t="shared" si="137"/>
        <v>8.1806642942930985</v>
      </c>
      <c r="H1776">
        <f t="shared" si="138"/>
        <v>6.2914555419317491E-3</v>
      </c>
    </row>
    <row r="1777" spans="2:8" x14ac:dyDescent="0.2">
      <c r="B1777" s="38">
        <v>34716</v>
      </c>
      <c r="C1777">
        <v>1.0104137348719391E-2</v>
      </c>
      <c r="D1777">
        <f t="shared" si="135"/>
        <v>-4.946808656797556E-3</v>
      </c>
      <c r="E1777">
        <f t="shared" si="136"/>
        <v>2.4470915886967241E-5</v>
      </c>
      <c r="F1777">
        <f t="shared" si="139"/>
        <v>3.5047532295608427E-5</v>
      </c>
      <c r="G1777">
        <f t="shared" si="137"/>
        <v>8.0718178879607727</v>
      </c>
      <c r="H1777">
        <f t="shared" si="138"/>
        <v>5.9200956323026089E-3</v>
      </c>
    </row>
    <row r="1778" spans="2:8" x14ac:dyDescent="0.2">
      <c r="B1778" s="38">
        <v>34717</v>
      </c>
      <c r="C1778">
        <v>1.0052761167780514E-2</v>
      </c>
      <c r="D1778">
        <f t="shared" si="135"/>
        <v>-5.0846677124186902E-3</v>
      </c>
      <c r="E1778">
        <f t="shared" si="136"/>
        <v>2.5853845745713115E-5</v>
      </c>
      <c r="F1778">
        <f t="shared" si="139"/>
        <v>3.3459052200593274E-5</v>
      </c>
      <c r="G1778">
        <f t="shared" si="137"/>
        <v>8.0809605831200404</v>
      </c>
      <c r="H1778">
        <f t="shared" si="138"/>
        <v>5.7843800186876786E-3</v>
      </c>
    </row>
    <row r="1779" spans="2:8" x14ac:dyDescent="0.2">
      <c r="B1779" s="38">
        <v>34718</v>
      </c>
      <c r="C1779">
        <v>1.0048553937090985E-2</v>
      </c>
      <c r="D1779">
        <f t="shared" si="135"/>
        <v>-4.1851493528100947E-4</v>
      </c>
      <c r="E1779">
        <f t="shared" si="136"/>
        <v>1.7515475105326755E-7</v>
      </c>
      <c r="F1779">
        <f t="shared" si="139"/>
        <v>3.2316842007342072E-5</v>
      </c>
      <c r="G1779">
        <f t="shared" si="137"/>
        <v>8.4993350120291691</v>
      </c>
      <c r="H1779">
        <f t="shared" si="138"/>
        <v>5.6847904101507626E-3</v>
      </c>
    </row>
    <row r="1780" spans="2:8" x14ac:dyDescent="0.2">
      <c r="B1780" s="38">
        <v>34719</v>
      </c>
      <c r="C1780">
        <v>1.0066736916051986E-2</v>
      </c>
      <c r="D1780">
        <f t="shared" si="135"/>
        <v>1.8095120029046658E-3</v>
      </c>
      <c r="E1780">
        <f t="shared" si="136"/>
        <v>3.2743336886560549E-6</v>
      </c>
      <c r="F1780">
        <f t="shared" si="139"/>
        <v>2.7489548622181248E-5</v>
      </c>
      <c r="G1780">
        <f t="shared" si="137"/>
        <v>8.6042716351744595</v>
      </c>
      <c r="H1780">
        <f t="shared" si="138"/>
        <v>5.2430476463771764E-3</v>
      </c>
    </row>
    <row r="1781" spans="2:8" x14ac:dyDescent="0.2">
      <c r="B1781" s="38">
        <v>34722</v>
      </c>
      <c r="C1781">
        <v>1.0032408059743553E-2</v>
      </c>
      <c r="D1781">
        <f t="shared" si="135"/>
        <v>-3.4101274916296825E-3</v>
      </c>
      <c r="E1781">
        <f t="shared" si="136"/>
        <v>1.162896950916855E-5</v>
      </c>
      <c r="F1781">
        <f t="shared" si="139"/>
        <v>2.3852715685043436E-5</v>
      </c>
      <c r="G1781">
        <f t="shared" si="137"/>
        <v>8.5619692619383514</v>
      </c>
      <c r="H1781">
        <f t="shared" si="138"/>
        <v>4.8839242095924705E-3</v>
      </c>
    </row>
    <row r="1782" spans="2:8" x14ac:dyDescent="0.2">
      <c r="B1782" s="38">
        <v>34723</v>
      </c>
      <c r="C1782">
        <v>1.0039592760180995E-2</v>
      </c>
      <c r="D1782">
        <f t="shared" si="135"/>
        <v>7.1614914332189734E-4</v>
      </c>
      <c r="E1782">
        <f t="shared" si="136"/>
        <v>5.1286959548068741E-7</v>
      </c>
      <c r="F1782">
        <f t="shared" si="139"/>
        <v>2.2016856584487339E-5</v>
      </c>
      <c r="G1782">
        <f t="shared" si="137"/>
        <v>8.8741779202131994</v>
      </c>
      <c r="H1782">
        <f t="shared" si="138"/>
        <v>4.6922123336958377E-3</v>
      </c>
    </row>
    <row r="1783" spans="2:8" x14ac:dyDescent="0.2">
      <c r="B1783" s="38">
        <v>34724</v>
      </c>
      <c r="C1783">
        <v>1.0030395136778114E-2</v>
      </c>
      <c r="D1783">
        <f t="shared" si="135"/>
        <v>-9.161351085235223E-4</v>
      </c>
      <c r="E1783">
        <f t="shared" si="136"/>
        <v>8.3930353706940596E-7</v>
      </c>
      <c r="F1783">
        <f t="shared" si="139"/>
        <v>1.8787217352455249E-5</v>
      </c>
      <c r="G1783">
        <f t="shared" si="137"/>
        <v>9.0221196908397765</v>
      </c>
      <c r="H1783">
        <f t="shared" si="138"/>
        <v>4.3344223781785788E-3</v>
      </c>
    </row>
    <row r="1784" spans="2:8" x14ac:dyDescent="0.2">
      <c r="B1784" s="38">
        <v>34725</v>
      </c>
      <c r="C1784">
        <v>1.0072094995759118E-2</v>
      </c>
      <c r="D1784">
        <f t="shared" si="135"/>
        <v>4.1573495771970248E-3</v>
      </c>
      <c r="E1784">
        <f t="shared" si="136"/>
        <v>1.728355550702028E-5</v>
      </c>
      <c r="F1784">
        <f t="shared" si="139"/>
        <v>1.6091657379277525E-5</v>
      </c>
      <c r="G1784">
        <f t="shared" si="137"/>
        <v>8.6622978688156671</v>
      </c>
      <c r="H1784">
        <f t="shared" si="138"/>
        <v>4.0114408108904613E-3</v>
      </c>
    </row>
    <row r="1785" spans="2:8" x14ac:dyDescent="0.2">
      <c r="B1785" s="38">
        <v>34726</v>
      </c>
      <c r="C1785">
        <v>1.0070671378091874E-2</v>
      </c>
      <c r="D1785">
        <f t="shared" si="135"/>
        <v>-1.4134275618364947E-4</v>
      </c>
      <c r="E1785">
        <f t="shared" si="136"/>
        <v>1.9977774725590581E-8</v>
      </c>
      <c r="F1785">
        <f t="shared" si="139"/>
        <v>1.6270666088495563E-5</v>
      </c>
      <c r="G1785">
        <f t="shared" si="137"/>
        <v>9.1876557114856947</v>
      </c>
      <c r="H1785">
        <f t="shared" si="138"/>
        <v>4.0336913724894176E-3</v>
      </c>
    </row>
    <row r="1786" spans="2:8" x14ac:dyDescent="0.2">
      <c r="B1786" s="38">
        <v>34729</v>
      </c>
      <c r="C1786">
        <v>1.0169133192389006E-2</v>
      </c>
      <c r="D1786">
        <f t="shared" si="135"/>
        <v>9.7770854196801774E-3</v>
      </c>
      <c r="E1786">
        <f t="shared" si="136"/>
        <v>9.5591399303722709E-5</v>
      </c>
      <c r="F1786">
        <f t="shared" si="139"/>
        <v>1.3830008895366311E-5</v>
      </c>
      <c r="G1786">
        <f t="shared" si="137"/>
        <v>5.8948513498290556</v>
      </c>
      <c r="H1786">
        <f t="shared" si="138"/>
        <v>3.7188719923340074E-3</v>
      </c>
    </row>
    <row r="1787" spans="2:8" x14ac:dyDescent="0.2">
      <c r="B1787" s="38">
        <v>34730</v>
      </c>
      <c r="C1787">
        <v>1.0052534431350277E-2</v>
      </c>
      <c r="D1787">
        <f t="shared" si="135"/>
        <v>-1.1465948850586064E-2</v>
      </c>
      <c r="E1787">
        <f t="shared" si="136"/>
        <v>1.3146798304425588E-4</v>
      </c>
      <c r="F1787">
        <f t="shared" si="139"/>
        <v>2.6109582644332666E-5</v>
      </c>
      <c r="G1787">
        <f t="shared" si="137"/>
        <v>6.1977117037942762</v>
      </c>
      <c r="H1787">
        <f t="shared" si="138"/>
        <v>5.1097536774616318E-3</v>
      </c>
    </row>
    <row r="1788" spans="2:8" x14ac:dyDescent="0.2">
      <c r="B1788" s="38">
        <v>34731</v>
      </c>
      <c r="C1788">
        <v>1.0067352002835874E-2</v>
      </c>
      <c r="D1788">
        <f t="shared" si="135"/>
        <v>1.4740135024443452E-3</v>
      </c>
      <c r="E1788">
        <f t="shared" si="136"/>
        <v>2.1727158053882456E-6</v>
      </c>
      <c r="F1788">
        <f t="shared" si="139"/>
        <v>4.1933142411630306E-5</v>
      </c>
      <c r="G1788">
        <f t="shared" si="137"/>
        <v>8.2156500847624212</v>
      </c>
      <c r="H1788">
        <f t="shared" si="138"/>
        <v>6.4755804690877173E-3</v>
      </c>
    </row>
    <row r="1789" spans="2:8" x14ac:dyDescent="0.2">
      <c r="B1789" s="38">
        <v>34732</v>
      </c>
      <c r="C1789">
        <v>1.0054038680318542E-2</v>
      </c>
      <c r="D1789">
        <f t="shared" si="135"/>
        <v>-1.3224254514574664E-3</v>
      </c>
      <c r="E1789">
        <f t="shared" si="136"/>
        <v>1.7488090746624837E-6</v>
      </c>
      <c r="F1789">
        <f t="shared" si="139"/>
        <v>3.5961606355758481E-5</v>
      </c>
      <c r="G1789">
        <f t="shared" si="137"/>
        <v>8.3708666657457833</v>
      </c>
      <c r="H1789">
        <f t="shared" si="138"/>
        <v>5.9967996761404732E-3</v>
      </c>
    </row>
    <row r="1790" spans="2:8" x14ac:dyDescent="0.2">
      <c r="B1790" s="38">
        <v>34733</v>
      </c>
      <c r="C1790">
        <v>1.0031370312277198E-2</v>
      </c>
      <c r="D1790">
        <f t="shared" si="135"/>
        <v>-2.2546529570966123E-3</v>
      </c>
      <c r="E1790">
        <f t="shared" si="136"/>
        <v>5.0834599569444982E-6</v>
      </c>
      <c r="F1790">
        <f t="shared" si="139"/>
        <v>3.0823257249005571E-5</v>
      </c>
      <c r="G1790">
        <f t="shared" si="137"/>
        <v>8.466902547518103</v>
      </c>
      <c r="H1790">
        <f t="shared" si="138"/>
        <v>5.551869707495446E-3</v>
      </c>
    </row>
    <row r="1791" spans="2:8" x14ac:dyDescent="0.2">
      <c r="B1791" s="38">
        <v>34736</v>
      </c>
      <c r="C1791">
        <v>1.007724216850236E-2</v>
      </c>
      <c r="D1791">
        <f t="shared" si="135"/>
        <v>4.5728404791337126E-3</v>
      </c>
      <c r="E1791">
        <f t="shared" si="136"/>
        <v>2.0910870047603842E-5</v>
      </c>
      <c r="F1791">
        <f t="shared" si="139"/>
        <v>2.6957450447620697E-5</v>
      </c>
      <c r="G1791">
        <f t="shared" si="137"/>
        <v>8.295524228003222</v>
      </c>
      <c r="H1791">
        <f t="shared" si="138"/>
        <v>5.1920564757734194E-3</v>
      </c>
    </row>
    <row r="1792" spans="2:8" x14ac:dyDescent="0.2">
      <c r="B1792" s="38">
        <v>34737</v>
      </c>
      <c r="C1792">
        <v>1.0063073394495413E-2</v>
      </c>
      <c r="D1792">
        <f t="shared" si="135"/>
        <v>-1.4060170203345377E-3</v>
      </c>
      <c r="E1792">
        <f t="shared" si="136"/>
        <v>1.9768838614704119E-6</v>
      </c>
      <c r="F1792">
        <f t="shared" si="139"/>
        <v>2.6049327070801595E-5</v>
      </c>
      <c r="G1792">
        <f t="shared" si="137"/>
        <v>8.6796965476492556</v>
      </c>
      <c r="H1792">
        <f t="shared" si="138"/>
        <v>5.1038541388642366E-3</v>
      </c>
    </row>
    <row r="1793" spans="2:8" x14ac:dyDescent="0.2">
      <c r="B1793" s="38">
        <v>34738</v>
      </c>
      <c r="C1793">
        <v>1.0108976197304272E-2</v>
      </c>
      <c r="D1793">
        <f t="shared" si="135"/>
        <v>4.5615092933704521E-3</v>
      </c>
      <c r="E1793">
        <f t="shared" si="136"/>
        <v>2.0807367033505001E-5</v>
      </c>
      <c r="F1793">
        <f t="shared" si="139"/>
        <v>2.2433936722980714E-5</v>
      </c>
      <c r="G1793">
        <f t="shared" si="137"/>
        <v>8.4033110824517347</v>
      </c>
      <c r="H1793">
        <f t="shared" si="138"/>
        <v>4.736447690303432E-3</v>
      </c>
    </row>
    <row r="1794" spans="2:8" x14ac:dyDescent="0.2">
      <c r="B1794" s="38">
        <v>34739</v>
      </c>
      <c r="C1794">
        <v>1.0118707093821509E-2</v>
      </c>
      <c r="D1794">
        <f t="shared" si="135"/>
        <v>9.6259960725118257E-4</v>
      </c>
      <c r="E1794">
        <f t="shared" si="136"/>
        <v>9.2659800388013098E-7</v>
      </c>
      <c r="F1794">
        <f t="shared" si="139"/>
        <v>2.2189645592900947E-5</v>
      </c>
      <c r="G1794">
        <f t="shared" si="137"/>
        <v>8.8571286635018716</v>
      </c>
      <c r="H1794">
        <f t="shared" si="138"/>
        <v>4.7105886673430688E-3</v>
      </c>
    </row>
    <row r="1795" spans="2:8" x14ac:dyDescent="0.2">
      <c r="B1795" s="38">
        <v>34740</v>
      </c>
      <c r="C1795">
        <v>1.0115565701241261E-2</v>
      </c>
      <c r="D1795">
        <f t="shared" si="135"/>
        <v>-3.1045394941472992E-4</v>
      </c>
      <c r="E1795">
        <f t="shared" si="136"/>
        <v>9.6381654707203687E-8</v>
      </c>
      <c r="F1795">
        <f t="shared" si="139"/>
        <v>1.8996192549929254E-5</v>
      </c>
      <c r="G1795">
        <f t="shared" si="137"/>
        <v>9.0308580568759869</v>
      </c>
      <c r="H1795">
        <f t="shared" si="138"/>
        <v>4.3584621771823664E-3</v>
      </c>
    </row>
    <row r="1796" spans="2:8" x14ac:dyDescent="0.2">
      <c r="B1796" s="38">
        <v>34743</v>
      </c>
      <c r="C1796">
        <v>1.013903743315508E-2</v>
      </c>
      <c r="D1796">
        <f t="shared" ref="D1796:D1859" si="140">(C1796-C1795)/C1795</f>
        <v>2.3203578135959496E-3</v>
      </c>
      <c r="E1796">
        <f t="shared" ref="E1796:E1859" si="141">D1796^2</f>
        <v>5.3840603831157757E-6</v>
      </c>
      <c r="F1796">
        <f t="shared" si="139"/>
        <v>1.6157669127440133E-5</v>
      </c>
      <c r="G1796">
        <f t="shared" si="137"/>
        <v>9.0286286279610408</v>
      </c>
      <c r="H1796">
        <f t="shared" si="138"/>
        <v>4.0196603248832024E-3</v>
      </c>
    </row>
    <row r="1797" spans="2:8" x14ac:dyDescent="0.2">
      <c r="B1797" s="38">
        <v>34744</v>
      </c>
      <c r="C1797">
        <v>1.014006002572531E-2</v>
      </c>
      <c r="D1797">
        <f t="shared" si="140"/>
        <v>1.0085696763349933E-4</v>
      </c>
      <c r="E1797">
        <f t="shared" si="141"/>
        <v>1.0172127920224731E-8</v>
      </c>
      <c r="F1797">
        <f t="shared" si="139"/>
        <v>1.4539603161857941E-5</v>
      </c>
      <c r="G1797">
        <f t="shared" ref="G1797:G1860" si="142">-LN(2*PI()*F1797)-0.5*E1797/F1797</f>
        <v>9.3004075050603152</v>
      </c>
      <c r="H1797">
        <f t="shared" ref="H1797:H1860" si="143">SQRT(F1797)</f>
        <v>3.8130831569555285E-3</v>
      </c>
    </row>
    <row r="1798" spans="2:8" x14ac:dyDescent="0.2">
      <c r="B1798" s="38">
        <v>34745</v>
      </c>
      <c r="C1798">
        <v>1.0147404400769066E-2</v>
      </c>
      <c r="D1798">
        <f t="shared" si="140"/>
        <v>7.2429305399802479E-4</v>
      </c>
      <c r="E1798">
        <f t="shared" si="141"/>
        <v>5.2460042806978566E-7</v>
      </c>
      <c r="F1798">
        <f t="shared" ref="F1798:F1861" si="144">$K$1*F1797+(1-$K$1)*E1797</f>
        <v>1.2357458031733983E-5</v>
      </c>
      <c r="G1798">
        <f t="shared" si="142"/>
        <v>9.4421476560038364</v>
      </c>
      <c r="H1798">
        <f t="shared" si="143"/>
        <v>3.5153176288543232E-3</v>
      </c>
    </row>
    <row r="1799" spans="2:8" x14ac:dyDescent="0.2">
      <c r="B1799" s="38">
        <v>34746</v>
      </c>
      <c r="C1799">
        <v>1.0256774010497944E-2</v>
      </c>
      <c r="D1799">
        <f t="shared" si="140"/>
        <v>1.0778087224018511E-2</v>
      </c>
      <c r="E1799">
        <f t="shared" si="141"/>
        <v>1.1616716420855104E-4</v>
      </c>
      <c r="F1799">
        <f t="shared" si="144"/>
        <v>1.0580305675597422E-5</v>
      </c>
      <c r="G1799">
        <f t="shared" si="142"/>
        <v>4.1288561858466339</v>
      </c>
      <c r="H1799">
        <f t="shared" si="143"/>
        <v>3.2527381812247698E-3</v>
      </c>
    </row>
    <row r="1800" spans="2:8" x14ac:dyDescent="0.2">
      <c r="B1800" s="38">
        <v>34747</v>
      </c>
      <c r="C1800">
        <v>1.0258234331649713E-2</v>
      </c>
      <c r="D1800">
        <f t="shared" si="140"/>
        <v>1.4237626277752811E-4</v>
      </c>
      <c r="E1800">
        <f t="shared" si="141"/>
        <v>2.0271000202495736E-8</v>
      </c>
      <c r="F1800">
        <f t="shared" si="144"/>
        <v>2.6438177096342812E-5</v>
      </c>
      <c r="G1800">
        <f t="shared" si="142"/>
        <v>8.7024410577953244</v>
      </c>
      <c r="H1800">
        <f t="shared" si="143"/>
        <v>5.1418067929807328E-3</v>
      </c>
    </row>
    <row r="1801" spans="2:8" x14ac:dyDescent="0.2">
      <c r="B1801" s="38">
        <v>34750</v>
      </c>
      <c r="C1801">
        <v>1.0290350128095645E-2</v>
      </c>
      <c r="D1801">
        <f t="shared" si="140"/>
        <v>3.13073336089096E-3</v>
      </c>
      <c r="E1801">
        <f t="shared" si="141"/>
        <v>9.8014913769956061E-6</v>
      </c>
      <c r="F1801">
        <f t="shared" si="144"/>
        <v>2.2470526539269268E-5</v>
      </c>
      <c r="G1801">
        <f t="shared" si="142"/>
        <v>8.6473323615140014</v>
      </c>
      <c r="H1801">
        <f t="shared" si="143"/>
        <v>4.7403086966219055E-3</v>
      </c>
    </row>
    <row r="1802" spans="2:8" x14ac:dyDescent="0.2">
      <c r="B1802" s="38">
        <v>34751</v>
      </c>
      <c r="C1802">
        <v>1.0282978419322566E-2</v>
      </c>
      <c r="D1802">
        <f t="shared" si="140"/>
        <v>-7.1637103512662062E-4</v>
      </c>
      <c r="E1802">
        <f t="shared" si="141"/>
        <v>5.1318745996838593E-7</v>
      </c>
      <c r="F1802">
        <f t="shared" si="144"/>
        <v>2.0567790408848874E-5</v>
      </c>
      <c r="G1802">
        <f t="shared" si="142"/>
        <v>8.9414316991233207</v>
      </c>
      <c r="H1802">
        <f t="shared" si="143"/>
        <v>4.5351725886507198E-3</v>
      </c>
    </row>
    <row r="1803" spans="2:8" x14ac:dyDescent="0.2">
      <c r="B1803" s="38">
        <v>34752</v>
      </c>
      <c r="C1803">
        <v>1.0311784897025172E-2</v>
      </c>
      <c r="D1803">
        <f t="shared" si="140"/>
        <v>2.8013749059782292E-3</v>
      </c>
      <c r="E1803">
        <f t="shared" si="141"/>
        <v>7.8477013638445327E-6</v>
      </c>
      <c r="F1803">
        <f t="shared" si="144"/>
        <v>1.7555831161494306E-5</v>
      </c>
      <c r="G1803">
        <f t="shared" si="142"/>
        <v>8.8887403638854661</v>
      </c>
      <c r="H1803">
        <f t="shared" si="143"/>
        <v>4.1899679189099179E-3</v>
      </c>
    </row>
    <row r="1804" spans="2:8" x14ac:dyDescent="0.2">
      <c r="B1804" s="38">
        <v>34753</v>
      </c>
      <c r="C1804">
        <v>1.0330726737929551E-2</v>
      </c>
      <c r="D1804">
        <f t="shared" si="140"/>
        <v>1.8369119501167408E-3</v>
      </c>
      <c r="E1804">
        <f t="shared" si="141"/>
        <v>3.3742455124816875E-6</v>
      </c>
      <c r="F1804">
        <f t="shared" si="144"/>
        <v>1.6097787270369452E-5</v>
      </c>
      <c r="G1804">
        <f t="shared" si="142"/>
        <v>9.094147028330493</v>
      </c>
      <c r="H1804">
        <f t="shared" si="143"/>
        <v>4.0122047891862963E-3</v>
      </c>
    </row>
    <row r="1805" spans="2:8" x14ac:dyDescent="0.2">
      <c r="B1805" s="38">
        <v>34754</v>
      </c>
      <c r="C1805">
        <v>1.0302030274768635E-2</v>
      </c>
      <c r="D1805">
        <f t="shared" si="140"/>
        <v>-2.7777777777778147E-3</v>
      </c>
      <c r="E1805">
        <f t="shared" si="141"/>
        <v>7.7160493827162545E-6</v>
      </c>
      <c r="F1805">
        <f t="shared" si="144"/>
        <v>1.4186864907336014E-5</v>
      </c>
      <c r="G1805">
        <f t="shared" si="142"/>
        <v>9.0533735324362432</v>
      </c>
      <c r="H1805">
        <f t="shared" si="143"/>
        <v>3.7665454872251331E-3</v>
      </c>
    </row>
    <row r="1806" spans="2:8" x14ac:dyDescent="0.2">
      <c r="B1806" s="38">
        <v>34757</v>
      </c>
      <c r="C1806">
        <v>1.0340876539673445E-2</v>
      </c>
      <c r="D1806">
        <f t="shared" si="140"/>
        <v>3.7707387639843329E-3</v>
      </c>
      <c r="E1806">
        <f t="shared" si="141"/>
        <v>1.4218470826214095E-5</v>
      </c>
      <c r="F1806">
        <f t="shared" si="144"/>
        <v>1.3215026536514917E-5</v>
      </c>
      <c r="G1806">
        <f t="shared" si="142"/>
        <v>8.8583129015878441</v>
      </c>
      <c r="H1806">
        <f t="shared" si="143"/>
        <v>3.6352477957513319E-3</v>
      </c>
    </row>
    <row r="1807" spans="2:8" x14ac:dyDescent="0.2">
      <c r="B1807" s="38">
        <v>34758</v>
      </c>
      <c r="C1807">
        <v>1.0355220667384285E-2</v>
      </c>
      <c r="D1807">
        <f t="shared" si="140"/>
        <v>1.3871288043917221E-3</v>
      </c>
      <c r="E1807">
        <f t="shared" si="141"/>
        <v>1.9241263199732085E-6</v>
      </c>
      <c r="F1807">
        <f t="shared" si="144"/>
        <v>1.336573175442766E-5</v>
      </c>
      <c r="G1807">
        <f t="shared" si="142"/>
        <v>9.3129595573909061</v>
      </c>
      <c r="H1807">
        <f t="shared" si="143"/>
        <v>3.6559173615424707E-3</v>
      </c>
    </row>
    <row r="1808" spans="2:8" x14ac:dyDescent="0.2">
      <c r="B1808" s="38">
        <v>34759</v>
      </c>
      <c r="C1808">
        <v>1.0333715267831566E-2</v>
      </c>
      <c r="D1808">
        <f t="shared" si="140"/>
        <v>-2.0767688341450921E-3</v>
      </c>
      <c r="E1808">
        <f t="shared" si="141"/>
        <v>4.3129687904763651E-6</v>
      </c>
      <c r="F1808">
        <f t="shared" si="144"/>
        <v>1.1647340750590252E-5</v>
      </c>
      <c r="G1808">
        <f t="shared" si="142"/>
        <v>9.3374073804211868</v>
      </c>
      <c r="H1808">
        <f t="shared" si="143"/>
        <v>3.412820058337423E-3</v>
      </c>
    </row>
    <row r="1809" spans="2:8" x14ac:dyDescent="0.2">
      <c r="B1809" s="38">
        <v>34760</v>
      </c>
      <c r="C1809">
        <v>1.0437446565973212E-2</v>
      </c>
      <c r="D1809">
        <f t="shared" si="140"/>
        <v>1.0038141699583822E-2</v>
      </c>
      <c r="E1809">
        <f t="shared" si="141"/>
        <v>1.0076428878092358E-4</v>
      </c>
      <c r="F1809">
        <f t="shared" si="144"/>
        <v>1.0545806628717435E-5</v>
      </c>
      <c r="G1809">
        <f t="shared" si="142"/>
        <v>4.844447552085513</v>
      </c>
      <c r="H1809">
        <f t="shared" si="143"/>
        <v>3.247430773506563E-3</v>
      </c>
    </row>
    <row r="1810" spans="2:8" x14ac:dyDescent="0.2">
      <c r="B1810" s="38">
        <v>34761</v>
      </c>
      <c r="C1810">
        <v>1.0597302504816957E-2</v>
      </c>
      <c r="D1810">
        <f t="shared" si="140"/>
        <v>1.5315617458094181E-2</v>
      </c>
      <c r="E1810">
        <f t="shared" si="141"/>
        <v>2.3456813812267925E-4</v>
      </c>
      <c r="F1810">
        <f t="shared" si="144"/>
        <v>2.409553345668235E-5</v>
      </c>
      <c r="G1810">
        <f t="shared" si="142"/>
        <v>3.9281460149829828</v>
      </c>
      <c r="H1810">
        <f t="shared" si="143"/>
        <v>4.9087201444655967E-3</v>
      </c>
    </row>
    <row r="1811" spans="2:8" x14ac:dyDescent="0.2">
      <c r="B1811" s="38">
        <v>34764</v>
      </c>
      <c r="C1811">
        <v>1.0799943566591422E-2</v>
      </c>
      <c r="D1811">
        <f t="shared" si="140"/>
        <v>1.912194746562685E-2</v>
      </c>
      <c r="E1811">
        <f t="shared" si="141"/>
        <v>3.656488748781931E-4</v>
      </c>
      <c r="F1811">
        <f t="shared" si="144"/>
        <v>5.5705977680108858E-5</v>
      </c>
      <c r="G1811">
        <f t="shared" si="142"/>
        <v>4.6755923692294949</v>
      </c>
      <c r="H1811">
        <f t="shared" si="143"/>
        <v>7.4636437267670309E-3</v>
      </c>
    </row>
    <row r="1812" spans="2:8" x14ac:dyDescent="0.2">
      <c r="B1812" s="38">
        <v>34765</v>
      </c>
      <c r="C1812">
        <v>1.1013370865587615E-2</v>
      </c>
      <c r="D1812">
        <f t="shared" si="140"/>
        <v>1.9761890206205283E-2</v>
      </c>
      <c r="E1812">
        <f t="shared" si="141"/>
        <v>3.9053230452211225E-4</v>
      </c>
      <c r="F1812">
        <f t="shared" si="144"/>
        <v>1.0225565895513747E-4</v>
      </c>
      <c r="G1812">
        <f t="shared" si="142"/>
        <v>5.440569618018074</v>
      </c>
      <c r="H1812">
        <f t="shared" si="143"/>
        <v>1.0112154021529611E-2</v>
      </c>
    </row>
    <row r="1813" spans="2:8" x14ac:dyDescent="0.2">
      <c r="B1813" s="38">
        <v>34766</v>
      </c>
      <c r="C1813">
        <v>1.096201632942847E-2</v>
      </c>
      <c r="D1813">
        <f t="shared" si="140"/>
        <v>-4.662926254450148E-3</v>
      </c>
      <c r="E1813">
        <f t="shared" si="141"/>
        <v>2.1742881254440487E-5</v>
      </c>
      <c r="F1813">
        <f t="shared" si="144"/>
        <v>1.4555133080788163E-4</v>
      </c>
      <c r="G1813">
        <f t="shared" si="142"/>
        <v>6.9224132234310298</v>
      </c>
      <c r="H1813">
        <f t="shared" si="143"/>
        <v>1.2064465624630111E-2</v>
      </c>
    </row>
    <row r="1814" spans="2:8" x14ac:dyDescent="0.2">
      <c r="B1814" s="38">
        <v>34768</v>
      </c>
      <c r="C1814">
        <v>1.0967558742102647E-2</v>
      </c>
      <c r="D1814">
        <f t="shared" si="140"/>
        <v>5.0560157069806048E-4</v>
      </c>
      <c r="E1814">
        <f t="shared" si="141"/>
        <v>2.5563294829234587E-7</v>
      </c>
      <c r="F1814">
        <f t="shared" si="144"/>
        <v>1.2695679640180728E-4</v>
      </c>
      <c r="G1814">
        <f t="shared" si="142"/>
        <v>7.13277987736556</v>
      </c>
      <c r="H1814">
        <f t="shared" si="143"/>
        <v>1.1267510656831316E-2</v>
      </c>
    </row>
    <row r="1815" spans="2:8" x14ac:dyDescent="0.2">
      <c r="B1815" s="38">
        <v>34771</v>
      </c>
      <c r="C1815">
        <v>1.1056806913160504E-2</v>
      </c>
      <c r="D1815">
        <f t="shared" si="140"/>
        <v>8.1374691630552408E-3</v>
      </c>
      <c r="E1815">
        <f t="shared" si="141"/>
        <v>6.6218404379674963E-5</v>
      </c>
      <c r="F1815">
        <f t="shared" si="144"/>
        <v>1.0792781129114968E-4</v>
      </c>
      <c r="G1815">
        <f t="shared" si="142"/>
        <v>6.9893991644316431</v>
      </c>
      <c r="H1815">
        <f t="shared" si="143"/>
        <v>1.0388831083964628E-2</v>
      </c>
    </row>
    <row r="1816" spans="2:8" x14ac:dyDescent="0.2">
      <c r="B1816" s="38">
        <v>34772</v>
      </c>
      <c r="C1816">
        <v>1.0995835979956242E-2</v>
      </c>
      <c r="D1816">
        <f t="shared" si="140"/>
        <v>-5.5143346250978815E-3</v>
      </c>
      <c r="E1816">
        <f t="shared" si="141"/>
        <v>3.0407886357553392E-5</v>
      </c>
      <c r="F1816">
        <f t="shared" si="144"/>
        <v>1.0166356192311601E-4</v>
      </c>
      <c r="G1816">
        <f t="shared" si="142"/>
        <v>7.2064129933825862</v>
      </c>
      <c r="H1816">
        <f t="shared" si="143"/>
        <v>1.0082835014177114E-2</v>
      </c>
    </row>
    <row r="1817" spans="2:8" x14ac:dyDescent="0.2">
      <c r="B1817" s="38">
        <v>34773</v>
      </c>
      <c r="C1817">
        <v>1.1182537439954791E-2</v>
      </c>
      <c r="D1817">
        <f t="shared" si="140"/>
        <v>1.6979287462897553E-2</v>
      </c>
      <c r="E1817">
        <f t="shared" si="141"/>
        <v>2.8829620274771001E-4</v>
      </c>
      <c r="F1817">
        <f t="shared" si="144"/>
        <v>9.0961819709956215E-5</v>
      </c>
      <c r="G1817">
        <f t="shared" si="142"/>
        <v>5.8824836800070699</v>
      </c>
      <c r="H1817">
        <f t="shared" si="143"/>
        <v>9.5373906132629489E-3</v>
      </c>
    </row>
    <row r="1818" spans="2:8" x14ac:dyDescent="0.2">
      <c r="B1818" s="38">
        <v>34774</v>
      </c>
      <c r="C1818">
        <v>1.1083604470222096E-2</v>
      </c>
      <c r="D1818">
        <f t="shared" si="140"/>
        <v>-8.8470948802023101E-3</v>
      </c>
      <c r="E1818">
        <f t="shared" si="141"/>
        <v>7.827108781930193E-5</v>
      </c>
      <c r="F1818">
        <f t="shared" si="144"/>
        <v>1.2059906166017644E-4</v>
      </c>
      <c r="G1818">
        <f t="shared" si="142"/>
        <v>6.8606524654178553</v>
      </c>
      <c r="H1818">
        <f t="shared" si="143"/>
        <v>1.0981760408066478E-2</v>
      </c>
    </row>
    <row r="1819" spans="2:8" x14ac:dyDescent="0.2">
      <c r="B1819" s="38">
        <v>34775</v>
      </c>
      <c r="C1819">
        <v>1.1215348804401497E-2</v>
      </c>
      <c r="D1819">
        <f t="shared" si="140"/>
        <v>1.1886416060168272E-2</v>
      </c>
      <c r="E1819">
        <f t="shared" si="141"/>
        <v>1.4128688675542621E-4</v>
      </c>
      <c r="F1819">
        <f t="shared" si="144"/>
        <v>1.1424191100719276E-4</v>
      </c>
      <c r="G1819">
        <f t="shared" si="142"/>
        <v>6.6209481286002374</v>
      </c>
      <c r="H1819">
        <f t="shared" si="143"/>
        <v>1.0688400769394492E-2</v>
      </c>
    </row>
    <row r="1820" spans="2:8" x14ac:dyDescent="0.2">
      <c r="B1820" s="38">
        <v>34778</v>
      </c>
      <c r="C1820">
        <v>1.1184490839369409E-2</v>
      </c>
      <c r="D1820">
        <f t="shared" si="140"/>
        <v>-2.7514048444019306E-3</v>
      </c>
      <c r="E1820">
        <f t="shared" si="141"/>
        <v>7.5702286177984115E-6</v>
      </c>
      <c r="F1820">
        <f t="shared" si="144"/>
        <v>1.1830373985551305E-4</v>
      </c>
      <c r="G1820">
        <f t="shared" si="142"/>
        <v>7.1723832248050803</v>
      </c>
      <c r="H1820">
        <f t="shared" si="143"/>
        <v>1.087675226598055E-2</v>
      </c>
    </row>
    <row r="1821" spans="2:8" x14ac:dyDescent="0.2">
      <c r="B1821" s="38">
        <v>34779</v>
      </c>
      <c r="C1821">
        <v>1.1192804625597829E-2</v>
      </c>
      <c r="D1821">
        <f t="shared" si="140"/>
        <v>7.4333166773723461E-4</v>
      </c>
      <c r="E1821">
        <f t="shared" si="141"/>
        <v>5.5254196826101859E-7</v>
      </c>
      <c r="F1821">
        <f t="shared" si="144"/>
        <v>1.016729033331129E-4</v>
      </c>
      <c r="G1821">
        <f t="shared" si="142"/>
        <v>7.3531554084088091</v>
      </c>
      <c r="H1821">
        <f t="shared" si="143"/>
        <v>1.0083298236842592E-2</v>
      </c>
    </row>
    <row r="1822" spans="2:8" x14ac:dyDescent="0.2">
      <c r="B1822" s="38">
        <v>34780</v>
      </c>
      <c r="C1822">
        <v>1.1244206773618537E-2</v>
      </c>
      <c r="D1822">
        <f t="shared" si="140"/>
        <v>4.5924278802429337E-3</v>
      </c>
      <c r="E1822">
        <f t="shared" si="141"/>
        <v>2.1090393835232604E-5</v>
      </c>
      <c r="F1822">
        <f t="shared" si="144"/>
        <v>8.6485845863809913E-5</v>
      </c>
      <c r="G1822">
        <f t="shared" si="142"/>
        <v>7.3957229801205759</v>
      </c>
      <c r="H1822">
        <f t="shared" si="143"/>
        <v>9.2997766566627772E-3</v>
      </c>
    </row>
    <row r="1823" spans="2:8" x14ac:dyDescent="0.2">
      <c r="B1823" s="38">
        <v>34781</v>
      </c>
      <c r="C1823">
        <v>1.1330014224751068E-2</v>
      </c>
      <c r="D1823">
        <f t="shared" si="140"/>
        <v>7.6312587326172847E-3</v>
      </c>
      <c r="E1823">
        <f t="shared" si="141"/>
        <v>5.8236109844147568E-5</v>
      </c>
      <c r="F1823">
        <f t="shared" si="144"/>
        <v>7.6664238476494326E-5</v>
      </c>
      <c r="G1823">
        <f t="shared" si="142"/>
        <v>7.2583853980256103</v>
      </c>
      <c r="H1823">
        <f t="shared" si="143"/>
        <v>8.7558116971811536E-3</v>
      </c>
    </row>
    <row r="1824" spans="2:8" x14ac:dyDescent="0.2">
      <c r="B1824" s="38">
        <v>34782</v>
      </c>
      <c r="C1824">
        <v>1.1224489795918368E-2</v>
      </c>
      <c r="D1824">
        <f t="shared" si="140"/>
        <v>-9.3137066502683875E-3</v>
      </c>
      <c r="E1824">
        <f t="shared" si="141"/>
        <v>8.6745131567253589E-5</v>
      </c>
      <c r="F1824">
        <f t="shared" si="144"/>
        <v>7.389655603535506E-5</v>
      </c>
      <c r="G1824">
        <f t="shared" si="142"/>
        <v>7.0880310407815008</v>
      </c>
      <c r="H1824">
        <f t="shared" si="143"/>
        <v>8.5963106060306504E-3</v>
      </c>
    </row>
    <row r="1825" spans="2:8" x14ac:dyDescent="0.2">
      <c r="B1825" s="38">
        <v>34785</v>
      </c>
      <c r="C1825">
        <v>1.1237959329290047E-2</v>
      </c>
      <c r="D1825">
        <f t="shared" si="140"/>
        <v>1.2000129731131975E-3</v>
      </c>
      <c r="E1825">
        <f t="shared" si="141"/>
        <v>1.4400311356399757E-6</v>
      </c>
      <c r="F1825">
        <f t="shared" si="144"/>
        <v>7.5826256961734946E-5</v>
      </c>
      <c r="G1825">
        <f t="shared" si="142"/>
        <v>7.6396932641123678</v>
      </c>
      <c r="H1825">
        <f t="shared" si="143"/>
        <v>8.7078273387645299E-3</v>
      </c>
    </row>
    <row r="1826" spans="2:8" x14ac:dyDescent="0.2">
      <c r="B1826" s="38">
        <v>34786</v>
      </c>
      <c r="C1826">
        <v>1.1218816821097648E-2</v>
      </c>
      <c r="D1826">
        <f t="shared" si="140"/>
        <v>-1.7033793797871584E-3</v>
      </c>
      <c r="E1826">
        <f t="shared" si="141"/>
        <v>2.9015013114840843E-6</v>
      </c>
      <c r="F1826">
        <f t="shared" si="144"/>
        <v>6.4654343894006081E-5</v>
      </c>
      <c r="G1826">
        <f t="shared" si="142"/>
        <v>7.7861396333119366</v>
      </c>
      <c r="H1826">
        <f t="shared" si="143"/>
        <v>8.0407924916643687E-3</v>
      </c>
    </row>
    <row r="1827" spans="2:8" x14ac:dyDescent="0.2">
      <c r="B1827" s="38">
        <v>34787</v>
      </c>
      <c r="C1827">
        <v>1.132411630558723E-2</v>
      </c>
      <c r="D1827">
        <f t="shared" si="140"/>
        <v>9.3859705679087222E-3</v>
      </c>
      <c r="E1827">
        <f t="shared" si="141"/>
        <v>8.8096443501648782E-5</v>
      </c>
      <c r="F1827">
        <f t="shared" si="144"/>
        <v>5.5379812468927883E-5</v>
      </c>
      <c r="G1827">
        <f t="shared" si="142"/>
        <v>7.1680342699719919</v>
      </c>
      <c r="H1827">
        <f t="shared" si="143"/>
        <v>7.4417613821546229E-3</v>
      </c>
    </row>
    <row r="1828" spans="2:8" x14ac:dyDescent="0.2">
      <c r="B1828" s="38">
        <v>34788</v>
      </c>
      <c r="C1828">
        <v>1.1170707287420438E-2</v>
      </c>
      <c r="D1828">
        <f t="shared" si="140"/>
        <v>-1.3547107255609904E-2</v>
      </c>
      <c r="E1828">
        <f t="shared" si="141"/>
        <v>1.8352411499499851E-4</v>
      </c>
      <c r="F1828">
        <f t="shared" si="144"/>
        <v>6.0293455468117351E-5</v>
      </c>
      <c r="G1828">
        <f t="shared" si="142"/>
        <v>6.3564859169984693</v>
      </c>
      <c r="H1828">
        <f t="shared" si="143"/>
        <v>7.7648860563512036E-3</v>
      </c>
    </row>
    <row r="1829" spans="2:8" x14ac:dyDescent="0.2">
      <c r="B1829" s="38">
        <v>34789</v>
      </c>
      <c r="C1829">
        <v>1.1522516082916368E-2</v>
      </c>
      <c r="D1829">
        <f t="shared" si="140"/>
        <v>3.1493869317667018E-2</v>
      </c>
      <c r="E1829">
        <f t="shared" si="141"/>
        <v>9.9186380459828812E-4</v>
      </c>
      <c r="F1829">
        <f t="shared" si="144"/>
        <v>7.8801212787756118E-5</v>
      </c>
      <c r="G1829">
        <f t="shared" si="142"/>
        <v>1.3172499051966975</v>
      </c>
      <c r="H1829">
        <f t="shared" si="143"/>
        <v>8.8770047193721894E-3</v>
      </c>
    </row>
    <row r="1830" spans="2:8" x14ac:dyDescent="0.2">
      <c r="B1830" s="38">
        <v>34792</v>
      </c>
      <c r="C1830">
        <v>1.1603631943947952E-2</v>
      </c>
      <c r="D1830">
        <f t="shared" si="140"/>
        <v>7.0397698252596987E-3</v>
      </c>
      <c r="E1830">
        <f t="shared" si="141"/>
        <v>4.9558359192636967E-5</v>
      </c>
      <c r="F1830">
        <f t="shared" si="144"/>
        <v>2.1593219083939488E-4</v>
      </c>
      <c r="G1830">
        <f t="shared" si="142"/>
        <v>6.4879146153863028</v>
      </c>
      <c r="H1830">
        <f t="shared" si="143"/>
        <v>1.4694631361126243E-2</v>
      </c>
    </row>
    <row r="1831" spans="2:8" x14ac:dyDescent="0.2">
      <c r="B1831" s="38">
        <v>34793</v>
      </c>
      <c r="C1831">
        <v>1.1571018651362983E-2</v>
      </c>
      <c r="D1831">
        <f t="shared" si="140"/>
        <v>-2.8106107417496238E-3</v>
      </c>
      <c r="E1831">
        <f t="shared" si="141"/>
        <v>7.899532741638371E-6</v>
      </c>
      <c r="F1831">
        <f t="shared" si="144"/>
        <v>1.9094484992700659E-4</v>
      </c>
      <c r="G1831">
        <f t="shared" si="142"/>
        <v>6.7049634711822801</v>
      </c>
      <c r="H1831">
        <f t="shared" si="143"/>
        <v>1.3818279557419823E-2</v>
      </c>
    </row>
    <row r="1832" spans="2:8" x14ac:dyDescent="0.2">
      <c r="B1832" s="38">
        <v>34794</v>
      </c>
      <c r="C1832">
        <v>1.1602011494252875E-2</v>
      </c>
      <c r="D1832">
        <f t="shared" si="140"/>
        <v>2.6784887159646354E-3</v>
      </c>
      <c r="E1832">
        <f t="shared" si="141"/>
        <v>7.1743018015498812E-6</v>
      </c>
      <c r="F1832">
        <f t="shared" si="144"/>
        <v>1.6345365315852624E-4</v>
      </c>
      <c r="G1832">
        <f t="shared" si="142"/>
        <v>6.8591580265014018</v>
      </c>
      <c r="H1832">
        <f t="shared" si="143"/>
        <v>1.2784899419179105E-2</v>
      </c>
    </row>
    <row r="1833" spans="2:8" x14ac:dyDescent="0.2">
      <c r="B1833" s="38">
        <v>34795</v>
      </c>
      <c r="C1833">
        <v>1.1702051097517093E-2</v>
      </c>
      <c r="D1833">
        <f t="shared" si="140"/>
        <v>8.6226085290273136E-3</v>
      </c>
      <c r="E1833">
        <f t="shared" si="141"/>
        <v>7.4349377844854569E-5</v>
      </c>
      <c r="F1833">
        <f t="shared" si="144"/>
        <v>1.399823813168419E-4</v>
      </c>
      <c r="G1833">
        <f t="shared" si="142"/>
        <v>6.7705500113038877</v>
      </c>
      <c r="H1833">
        <f t="shared" si="143"/>
        <v>1.1831415017521864E-2</v>
      </c>
    </row>
    <row r="1834" spans="2:8" x14ac:dyDescent="0.2">
      <c r="B1834" s="38">
        <v>34796</v>
      </c>
      <c r="C1834">
        <v>1.1857707509881424E-2</v>
      </c>
      <c r="D1834">
        <f t="shared" si="140"/>
        <v>1.3301634992634535E-2</v>
      </c>
      <c r="E1834">
        <f t="shared" si="141"/>
        <v>1.7693349347727954E-4</v>
      </c>
      <c r="F1834">
        <f t="shared" si="144"/>
        <v>1.3012509657064144E-4</v>
      </c>
      <c r="G1834">
        <f t="shared" si="142"/>
        <v>6.4292780018547289</v>
      </c>
      <c r="H1834">
        <f t="shared" si="143"/>
        <v>1.1407238779417281E-2</v>
      </c>
    </row>
    <row r="1835" spans="2:8" x14ac:dyDescent="0.2">
      <c r="B1835" s="38">
        <v>34799</v>
      </c>
      <c r="C1835">
        <v>1.2040182120401822E-2</v>
      </c>
      <c r="D1835">
        <f t="shared" si="140"/>
        <v>1.5388692153886923E-2</v>
      </c>
      <c r="E1835">
        <f t="shared" si="141"/>
        <v>2.3681184620710094E-4</v>
      </c>
      <c r="F1835">
        <f t="shared" si="144"/>
        <v>1.3715515267677153E-4</v>
      </c>
      <c r="G1835">
        <f t="shared" si="142"/>
        <v>6.1932215816289089</v>
      </c>
      <c r="H1835">
        <f t="shared" si="143"/>
        <v>1.1711325829160912E-2</v>
      </c>
    </row>
    <row r="1836" spans="2:8" x14ac:dyDescent="0.2">
      <c r="B1836" s="38">
        <v>34800</v>
      </c>
      <c r="C1836">
        <v>1.1942894412638599E-2</v>
      </c>
      <c r="D1836">
        <f t="shared" si="140"/>
        <v>-8.0802521747881939E-3</v>
      </c>
      <c r="E1836">
        <f t="shared" si="141"/>
        <v>6.5290475208169344E-5</v>
      </c>
      <c r="F1836">
        <f t="shared" si="144"/>
        <v>1.521223849079243E-4</v>
      </c>
      <c r="G1836">
        <f t="shared" si="142"/>
        <v>6.7383496177532205</v>
      </c>
      <c r="H1836">
        <f t="shared" si="143"/>
        <v>1.2333790370681849E-2</v>
      </c>
    </row>
    <row r="1837" spans="2:8" x14ac:dyDescent="0.2">
      <c r="B1837" s="38">
        <v>34801</v>
      </c>
      <c r="C1837">
        <v>1.1914615552167284E-2</v>
      </c>
      <c r="D1837">
        <f t="shared" si="140"/>
        <v>-2.367839779391266E-3</v>
      </c>
      <c r="E1837">
        <f t="shared" si="141"/>
        <v>5.606665220867679E-6</v>
      </c>
      <c r="F1837">
        <f t="shared" si="144"/>
        <v>1.3908128037684538E-4</v>
      </c>
      <c r="G1837">
        <f t="shared" si="142"/>
        <v>7.0224189041879539</v>
      </c>
      <c r="H1837">
        <f t="shared" si="143"/>
        <v>1.1793272674573644E-2</v>
      </c>
    </row>
    <row r="1838" spans="2:8" x14ac:dyDescent="0.2">
      <c r="B1838" s="38">
        <v>34802</v>
      </c>
      <c r="C1838">
        <v>1.1976701856570805E-2</v>
      </c>
      <c r="D1838">
        <f t="shared" si="140"/>
        <v>5.2109364445441378E-3</v>
      </c>
      <c r="E1838">
        <f t="shared" si="141"/>
        <v>2.7153858629078301E-5</v>
      </c>
      <c r="F1838">
        <f t="shared" si="144"/>
        <v>1.1903500459512609E-4</v>
      </c>
      <c r="G1838">
        <f t="shared" si="142"/>
        <v>7.0841575934187659</v>
      </c>
      <c r="H1838">
        <f t="shared" si="143"/>
        <v>1.0910316429651621E-2</v>
      </c>
    </row>
    <row r="1839" spans="2:8" x14ac:dyDescent="0.2">
      <c r="B1839" s="38">
        <v>34806</v>
      </c>
      <c r="C1839">
        <v>1.217976870150783E-2</v>
      </c>
      <c r="D1839">
        <f t="shared" si="140"/>
        <v>1.6955155715562532E-2</v>
      </c>
      <c r="E1839">
        <f t="shared" si="141"/>
        <v>2.8747730533897281E-4</v>
      </c>
      <c r="F1839">
        <f t="shared" si="144"/>
        <v>1.0523556573535943E-4</v>
      </c>
      <c r="G1839">
        <f t="shared" si="142"/>
        <v>5.9555569399470176</v>
      </c>
      <c r="H1839">
        <f t="shared" si="143"/>
        <v>1.0258438757206646E-2</v>
      </c>
    </row>
    <row r="1840" spans="2:8" x14ac:dyDescent="0.2">
      <c r="B1840" s="38">
        <v>34807</v>
      </c>
      <c r="C1840">
        <v>1.2290951581099833E-2</v>
      </c>
      <c r="D1840">
        <f t="shared" si="140"/>
        <v>9.128488587655921E-3</v>
      </c>
      <c r="E1840">
        <f t="shared" si="141"/>
        <v>8.3329303894964397E-5</v>
      </c>
      <c r="F1840">
        <f t="shared" si="144"/>
        <v>1.3260607485250593E-4</v>
      </c>
      <c r="G1840">
        <f t="shared" si="142"/>
        <v>6.7760519345401313</v>
      </c>
      <c r="H1840">
        <f t="shared" si="143"/>
        <v>1.1515471108578491E-2</v>
      </c>
    </row>
    <row r="1841" spans="2:8" x14ac:dyDescent="0.2">
      <c r="B1841" s="38">
        <v>34808</v>
      </c>
      <c r="C1841">
        <v>1.2334962433437888E-2</v>
      </c>
      <c r="D1841">
        <f t="shared" si="140"/>
        <v>3.580752234491892E-3</v>
      </c>
      <c r="E1841">
        <f t="shared" si="141"/>
        <v>1.2821786564818677E-5</v>
      </c>
      <c r="F1841">
        <f t="shared" si="144"/>
        <v>1.2520529876416031E-4</v>
      </c>
      <c r="G1841">
        <f t="shared" si="142"/>
        <v>7.0964756605123034</v>
      </c>
      <c r="H1841">
        <f t="shared" si="143"/>
        <v>1.1189517360644306E-2</v>
      </c>
    </row>
    <row r="1842" spans="2:8" x14ac:dyDescent="0.2">
      <c r="B1842" s="38">
        <v>34809</v>
      </c>
      <c r="C1842">
        <v>1.2053115423901941E-2</v>
      </c>
      <c r="D1842">
        <f t="shared" si="140"/>
        <v>-2.2849442068174412E-2</v>
      </c>
      <c r="E1842">
        <f t="shared" si="141"/>
        <v>5.2209700282685855E-4</v>
      </c>
      <c r="F1842">
        <f t="shared" si="144"/>
        <v>1.0832665201748474E-4</v>
      </c>
      <c r="G1842">
        <f t="shared" si="142"/>
        <v>4.8826551759777272</v>
      </c>
      <c r="H1842">
        <f t="shared" si="143"/>
        <v>1.0408009032350268E-2</v>
      </c>
    </row>
    <row r="1843" spans="2:8" x14ac:dyDescent="0.2">
      <c r="B1843" s="38">
        <v>34810</v>
      </c>
      <c r="C1843">
        <v>1.206783129888166E-2</v>
      </c>
      <c r="D1843">
        <f t="shared" si="140"/>
        <v>1.2209187800970339E-3</v>
      </c>
      <c r="E1843">
        <f t="shared" si="141"/>
        <v>1.4906426675936295E-6</v>
      </c>
      <c r="F1843">
        <f t="shared" si="144"/>
        <v>1.7046996333499985E-4</v>
      </c>
      <c r="G1843">
        <f t="shared" si="142"/>
        <v>6.8347022221173965</v>
      </c>
      <c r="H1843">
        <f t="shared" si="143"/>
        <v>1.3056414643193584E-2</v>
      </c>
    </row>
    <row r="1844" spans="2:8" x14ac:dyDescent="0.2">
      <c r="B1844" s="38">
        <v>34813</v>
      </c>
      <c r="C1844">
        <v>1.2010252654705237E-2</v>
      </c>
      <c r="D1844">
        <f t="shared" si="140"/>
        <v>-4.7712503390529657E-3</v>
      </c>
      <c r="E1844">
        <f t="shared" si="141"/>
        <v>2.2764829797913041E-5</v>
      </c>
      <c r="F1844">
        <f t="shared" si="144"/>
        <v>1.4509130942730439E-4</v>
      </c>
      <c r="G1844">
        <f t="shared" si="142"/>
        <v>6.9218202155963944</v>
      </c>
      <c r="H1844">
        <f t="shared" si="143"/>
        <v>1.2045385399699937E-2</v>
      </c>
    </row>
    <row r="1845" spans="2:8" x14ac:dyDescent="0.2">
      <c r="B1845" s="38">
        <v>34814</v>
      </c>
      <c r="C1845">
        <v>1.221978021978022E-2</v>
      </c>
      <c r="D1845">
        <f t="shared" si="140"/>
        <v>1.7445725006700535E-2</v>
      </c>
      <c r="E1845">
        <f t="shared" si="141"/>
        <v>3.0435332100941636E-4</v>
      </c>
      <c r="F1845">
        <f t="shared" si="144"/>
        <v>1.2671934901226943E-4</v>
      </c>
      <c r="G1845">
        <f t="shared" si="142"/>
        <v>5.9347634807602825</v>
      </c>
      <c r="H1845">
        <f t="shared" si="143"/>
        <v>1.125696890873691E-2</v>
      </c>
    </row>
    <row r="1846" spans="2:8" x14ac:dyDescent="0.2">
      <c r="B1846" s="38">
        <v>34815</v>
      </c>
      <c r="C1846">
        <v>1.1914893617021277E-2</v>
      </c>
      <c r="D1846">
        <f t="shared" si="140"/>
        <v>-2.4950252563906261E-2</v>
      </c>
      <c r="E1846">
        <f t="shared" si="141"/>
        <v>6.2251510300271099E-4</v>
      </c>
      <c r="F1846">
        <f t="shared" si="144"/>
        <v>1.533978270636634E-4</v>
      </c>
      <c r="G1846">
        <f t="shared" si="142"/>
        <v>4.9155116715480407</v>
      </c>
      <c r="H1846">
        <f t="shared" si="143"/>
        <v>1.2385387642850078E-2</v>
      </c>
    </row>
    <row r="1847" spans="2:8" x14ac:dyDescent="0.2">
      <c r="B1847" s="38">
        <v>34816</v>
      </c>
      <c r="C1847">
        <v>1.1966250917094646E-2</v>
      </c>
      <c r="D1847">
        <f t="shared" si="140"/>
        <v>4.3103448275863326E-3</v>
      </c>
      <c r="E1847">
        <f t="shared" si="141"/>
        <v>1.857907253270025E-5</v>
      </c>
      <c r="F1847">
        <f t="shared" si="144"/>
        <v>2.238535783423131E-4</v>
      </c>
      <c r="G1847">
        <f t="shared" si="142"/>
        <v>6.5251430514064976</v>
      </c>
      <c r="H1847">
        <f t="shared" si="143"/>
        <v>1.4961737143203429E-2</v>
      </c>
    </row>
    <row r="1848" spans="2:8" x14ac:dyDescent="0.2">
      <c r="B1848" s="38">
        <v>34817</v>
      </c>
      <c r="C1848">
        <v>1.1907914092380113E-2</v>
      </c>
      <c r="D1848">
        <f t="shared" si="140"/>
        <v>-4.8751129421158376E-3</v>
      </c>
      <c r="E1848">
        <f t="shared" si="141"/>
        <v>2.3766726198385337E-5</v>
      </c>
      <c r="F1848">
        <f t="shared" si="144"/>
        <v>1.9302382581141514E-4</v>
      </c>
      <c r="G1848">
        <f t="shared" si="142"/>
        <v>6.6532556310315849</v>
      </c>
      <c r="H1848">
        <f t="shared" si="143"/>
        <v>1.3893301472703136E-2</v>
      </c>
    </row>
    <row r="1849" spans="2:8" x14ac:dyDescent="0.2">
      <c r="B1849" s="38">
        <v>34820</v>
      </c>
      <c r="C1849">
        <v>1.1974324922532096E-2</v>
      </c>
      <c r="D1849">
        <f t="shared" si="140"/>
        <v>5.5770330249929638E-3</v>
      </c>
      <c r="E1849">
        <f t="shared" si="141"/>
        <v>3.1103297361862168E-5</v>
      </c>
      <c r="F1849">
        <f t="shared" si="144"/>
        <v>1.6760345285966158E-4</v>
      </c>
      <c r="G1849">
        <f t="shared" si="142"/>
        <v>6.7632443469445498</v>
      </c>
      <c r="H1849">
        <f t="shared" si="143"/>
        <v>1.2946175221263677E-2</v>
      </c>
    </row>
    <row r="1850" spans="2:8" x14ac:dyDescent="0.2">
      <c r="B1850" s="38">
        <v>34821</v>
      </c>
      <c r="C1850">
        <v>1.1956681891852072E-2</v>
      </c>
      <c r="D1850">
        <f t="shared" si="140"/>
        <v>-1.473405039045255E-3</v>
      </c>
      <c r="E1850">
        <f t="shared" si="141"/>
        <v>2.1709224090839496E-6</v>
      </c>
      <c r="F1850">
        <f t="shared" si="144"/>
        <v>1.4710277744539796E-4</v>
      </c>
      <c r="G1850">
        <f t="shared" si="142"/>
        <v>6.9791230520566998</v>
      </c>
      <c r="H1850">
        <f t="shared" si="143"/>
        <v>1.212859338280404E-2</v>
      </c>
    </row>
    <row r="1851" spans="2:8" x14ac:dyDescent="0.2">
      <c r="B1851" s="38">
        <v>34822</v>
      </c>
      <c r="C1851">
        <v>1.197859394472546E-2</v>
      </c>
      <c r="D1851">
        <f t="shared" si="140"/>
        <v>1.8326198749437903E-3</v>
      </c>
      <c r="E1851">
        <f t="shared" si="141"/>
        <v>3.3584956060389936E-6</v>
      </c>
      <c r="F1851">
        <f t="shared" si="144"/>
        <v>1.2533576255482163E-4</v>
      </c>
      <c r="G1851">
        <f t="shared" si="142"/>
        <v>7.1332392608682129</v>
      </c>
      <c r="H1851">
        <f t="shared" si="143"/>
        <v>1.1195345575497955E-2</v>
      </c>
    </row>
    <row r="1852" spans="2:8" x14ac:dyDescent="0.2">
      <c r="B1852" s="38">
        <v>34823</v>
      </c>
      <c r="C1852">
        <v>1.196393226303057E-2</v>
      </c>
      <c r="D1852">
        <f t="shared" si="140"/>
        <v>-1.2239902080783563E-3</v>
      </c>
      <c r="E1852">
        <f t="shared" si="141"/>
        <v>1.4981520294716979E-6</v>
      </c>
      <c r="F1852">
        <f t="shared" si="144"/>
        <v>1.0701624966843306E-4</v>
      </c>
      <c r="G1852">
        <f t="shared" si="142"/>
        <v>7.2976531551541655</v>
      </c>
      <c r="H1852">
        <f t="shared" si="143"/>
        <v>1.0344865860340242E-2</v>
      </c>
    </row>
    <row r="1853" spans="2:8" x14ac:dyDescent="0.2">
      <c r="B1853" s="38">
        <v>34824</v>
      </c>
      <c r="C1853">
        <v>1.1898079763663218E-2</v>
      </c>
      <c r="D1853">
        <f t="shared" si="140"/>
        <v>-5.5042521070468005E-3</v>
      </c>
      <c r="E1853">
        <f t="shared" si="141"/>
        <v>3.0296791257929142E-5</v>
      </c>
      <c r="F1853">
        <f t="shared" si="144"/>
        <v>9.1168705303827554E-5</v>
      </c>
      <c r="G1853">
        <f t="shared" si="142"/>
        <v>7.2987639516943741</v>
      </c>
      <c r="H1853">
        <f t="shared" si="143"/>
        <v>9.5482304802422709E-3</v>
      </c>
    </row>
    <row r="1854" spans="2:8" x14ac:dyDescent="0.2">
      <c r="B1854" s="38">
        <v>34827</v>
      </c>
      <c r="C1854">
        <v>1.2047128129602356E-2</v>
      </c>
      <c r="D1854">
        <f t="shared" si="140"/>
        <v>1.2527094195008803E-2</v>
      </c>
      <c r="E1854">
        <f t="shared" si="141"/>
        <v>1.5692808897062327E-4</v>
      </c>
      <c r="F1854">
        <f t="shared" si="144"/>
        <v>8.2026478709660512E-5</v>
      </c>
      <c r="G1854">
        <f t="shared" si="142"/>
        <v>6.6140216810066867</v>
      </c>
      <c r="H1854">
        <f t="shared" si="143"/>
        <v>9.0568470622872117E-3</v>
      </c>
    </row>
    <row r="1855" spans="2:8" x14ac:dyDescent="0.2">
      <c r="B1855" s="38">
        <v>34828</v>
      </c>
      <c r="C1855">
        <v>1.2061855670103091E-2</v>
      </c>
      <c r="D1855">
        <f t="shared" si="140"/>
        <v>1.2224938875304717E-3</v>
      </c>
      <c r="E1855">
        <f t="shared" si="141"/>
        <v>1.4944913050493657E-6</v>
      </c>
      <c r="F1855">
        <f t="shared" si="144"/>
        <v>9.3275796297364152E-5</v>
      </c>
      <c r="G1855">
        <f t="shared" si="142"/>
        <v>7.4340616933564334</v>
      </c>
      <c r="H1855">
        <f t="shared" si="143"/>
        <v>9.65793954719971E-3</v>
      </c>
    </row>
    <row r="1856" spans="2:8" x14ac:dyDescent="0.2">
      <c r="B1856" s="38">
        <v>34829</v>
      </c>
      <c r="C1856">
        <v>1.1925996904252967E-2</v>
      </c>
      <c r="D1856">
        <f t="shared" si="140"/>
        <v>-1.1263504519198296E-2</v>
      </c>
      <c r="E1856">
        <f t="shared" si="141"/>
        <v>1.2686653405400043E-4</v>
      </c>
      <c r="F1856">
        <f t="shared" si="144"/>
        <v>7.9491352346490311E-5</v>
      </c>
      <c r="G1856">
        <f t="shared" si="142"/>
        <v>6.8039957197046581</v>
      </c>
      <c r="H1856">
        <f t="shared" si="143"/>
        <v>8.9157923005468397E-3</v>
      </c>
    </row>
    <row r="1857" spans="2:8" x14ac:dyDescent="0.2">
      <c r="B1857" s="38">
        <v>34830</v>
      </c>
      <c r="C1857">
        <v>1.1671970986603507E-2</v>
      </c>
      <c r="D1857">
        <f t="shared" si="140"/>
        <v>-2.1300183094871562E-2</v>
      </c>
      <c r="E1857">
        <f t="shared" si="141"/>
        <v>4.5369779987505229E-4</v>
      </c>
      <c r="F1857">
        <f t="shared" si="144"/>
        <v>8.6606532687021734E-5</v>
      </c>
      <c r="G1857">
        <f t="shared" si="142"/>
        <v>4.8969535226354299</v>
      </c>
      <c r="H1857">
        <f t="shared" si="143"/>
        <v>9.3062630892867919E-3</v>
      </c>
    </row>
    <row r="1858" spans="2:8" x14ac:dyDescent="0.2">
      <c r="B1858" s="38">
        <v>34831</v>
      </c>
      <c r="C1858">
        <v>1.1497820143353285E-2</v>
      </c>
      <c r="D1858">
        <f t="shared" si="140"/>
        <v>-1.4920431472122764E-2</v>
      </c>
      <c r="E1858">
        <f t="shared" si="141"/>
        <v>2.2261927531431149E-4</v>
      </c>
      <c r="F1858">
        <f t="shared" si="144"/>
        <v>1.4173920919268232E-4</v>
      </c>
      <c r="G1858">
        <f t="shared" si="142"/>
        <v>6.2383317193181131</v>
      </c>
      <c r="H1858">
        <f t="shared" si="143"/>
        <v>1.1905427719854601E-2</v>
      </c>
    </row>
    <row r="1859" spans="2:8" x14ac:dyDescent="0.2">
      <c r="B1859" s="38">
        <v>34834</v>
      </c>
      <c r="C1859">
        <v>1.1517515454813072E-2</v>
      </c>
      <c r="D1859">
        <f t="shared" si="140"/>
        <v>1.7129604754839091E-3</v>
      </c>
      <c r="E1859">
        <f t="shared" si="141"/>
        <v>2.9342335905700598E-6</v>
      </c>
      <c r="F1859">
        <f t="shared" si="144"/>
        <v>1.5388641867384976E-4</v>
      </c>
      <c r="G1859">
        <f t="shared" si="142"/>
        <v>6.9318849383579382</v>
      </c>
      <c r="H1859">
        <f t="shared" si="143"/>
        <v>1.2405096479828352E-2</v>
      </c>
    </row>
    <row r="1860" spans="2:8" x14ac:dyDescent="0.2">
      <c r="B1860" s="38">
        <v>34835</v>
      </c>
      <c r="C1860">
        <v>1.1598584279604779E-2</v>
      </c>
      <c r="D1860">
        <f t="shared" ref="D1860:D1923" si="145">(C1860-C1859)/C1859</f>
        <v>7.0387424362282312E-3</v>
      </c>
      <c r="E1860">
        <f t="shared" ref="E1860:E1923" si="146">D1860^2</f>
        <v>4.9543895083560137E-5</v>
      </c>
      <c r="F1860">
        <f t="shared" si="144"/>
        <v>1.3121522289256691E-4</v>
      </c>
      <c r="G1860">
        <f t="shared" si="142"/>
        <v>6.9120059226545658</v>
      </c>
      <c r="H1860">
        <f t="shared" si="143"/>
        <v>1.1454921339431663E-2</v>
      </c>
    </row>
    <row r="1861" spans="2:8" x14ac:dyDescent="0.2">
      <c r="B1861" s="38">
        <v>34836</v>
      </c>
      <c r="C1861">
        <v>1.1537043862882419E-2</v>
      </c>
      <c r="D1861">
        <f t="shared" si="145"/>
        <v>-5.3058558905826466E-3</v>
      </c>
      <c r="E1861">
        <f t="shared" si="146"/>
        <v>2.815210673163057E-5</v>
      </c>
      <c r="F1861">
        <f t="shared" si="144"/>
        <v>1.1894917545871351E-4</v>
      </c>
      <c r="G1861">
        <f t="shared" ref="G1861:G1924" si="147">-LN(2*PI()*F1861)-0.5*E1861/F1861</f>
        <v>7.0806004826733933</v>
      </c>
      <c r="H1861">
        <f t="shared" ref="H1861:H1924" si="148">SQRT(F1861)</f>
        <v>1.0906382326817335E-2</v>
      </c>
    </row>
    <row r="1862" spans="2:8" x14ac:dyDescent="0.2">
      <c r="B1862" s="38">
        <v>34837</v>
      </c>
      <c r="C1862">
        <v>1.143867924528302E-2</v>
      </c>
      <c r="D1862">
        <f t="shared" si="145"/>
        <v>-8.525981071794534E-3</v>
      </c>
      <c r="E1862">
        <f t="shared" si="146"/>
        <v>7.2692353236598678E-5</v>
      </c>
      <c r="F1862">
        <f t="shared" ref="F1862:F1925" si="149">$K$1*F1861+(1-$K$1)*E1861</f>
        <v>1.0531255191237238E-4</v>
      </c>
      <c r="G1862">
        <f t="shared" si="147"/>
        <v>6.9755741485578113</v>
      </c>
      <c r="H1862">
        <f t="shared" si="148"/>
        <v>1.0262190405189936E-2</v>
      </c>
    </row>
    <row r="1863" spans="2:8" x14ac:dyDescent="0.2">
      <c r="B1863" s="38">
        <v>34838</v>
      </c>
      <c r="C1863">
        <v>1.1527972285693227E-2</v>
      </c>
      <c r="D1863">
        <f t="shared" si="145"/>
        <v>7.8062369348304789E-3</v>
      </c>
      <c r="E1863">
        <f t="shared" si="146"/>
        <v>6.0937335082711554E-5</v>
      </c>
      <c r="F1863">
        <f t="shared" si="149"/>
        <v>1.0041339188898609E-4</v>
      </c>
      <c r="G1863">
        <f t="shared" si="147"/>
        <v>7.0649055969919345</v>
      </c>
      <c r="H1863">
        <f t="shared" si="148"/>
        <v>1.0020648276882394E-2</v>
      </c>
    </row>
    <row r="1864" spans="2:8" x14ac:dyDescent="0.2">
      <c r="B1864" s="38">
        <v>34842</v>
      </c>
      <c r="C1864">
        <v>1.1445738990254268E-2</v>
      </c>
      <c r="D1864">
        <f t="shared" si="145"/>
        <v>-7.133370327495888E-3</v>
      </c>
      <c r="E1864">
        <f t="shared" si="146"/>
        <v>5.0884972229198796E-5</v>
      </c>
      <c r="F1864">
        <f t="shared" si="149"/>
        <v>9.4484564743924611E-5</v>
      </c>
      <c r="G1864">
        <f t="shared" si="147"/>
        <v>7.1599203665609297</v>
      </c>
      <c r="H1864">
        <f t="shared" si="148"/>
        <v>9.7203171112842102E-3</v>
      </c>
    </row>
    <row r="1865" spans="2:8" x14ac:dyDescent="0.2">
      <c r="B1865" s="38">
        <v>34843</v>
      </c>
      <c r="C1865">
        <v>1.1471687055893342E-2</v>
      </c>
      <c r="D1865">
        <f t="shared" si="145"/>
        <v>2.267050267454788E-3</v>
      </c>
      <c r="E1865">
        <f t="shared" si="146"/>
        <v>5.1395169151668258E-6</v>
      </c>
      <c r="F1865">
        <f t="shared" si="149"/>
        <v>8.7936432318149005E-5</v>
      </c>
      <c r="G1865">
        <f t="shared" si="147"/>
        <v>7.4717963880091443</v>
      </c>
      <c r="H1865">
        <f t="shared" si="148"/>
        <v>9.3774427387294142E-3</v>
      </c>
    </row>
    <row r="1866" spans="2:8" x14ac:dyDescent="0.2">
      <c r="B1866" s="38">
        <v>34844</v>
      </c>
      <c r="C1866">
        <v>1.1756115370573202E-2</v>
      </c>
      <c r="D1866">
        <f t="shared" si="145"/>
        <v>2.4793939487195209E-2</v>
      </c>
      <c r="E1866">
        <f t="shared" si="146"/>
        <v>6.1473943529469785E-4</v>
      </c>
      <c r="F1866">
        <f t="shared" si="149"/>
        <v>7.5501335216694444E-5</v>
      </c>
      <c r="G1866">
        <f t="shared" si="147"/>
        <v>3.5824330589000732</v>
      </c>
      <c r="H1866">
        <f t="shared" si="148"/>
        <v>8.6891504312386278E-3</v>
      </c>
    </row>
    <row r="1867" spans="2:8" x14ac:dyDescent="0.2">
      <c r="B1867" s="38">
        <v>34845</v>
      </c>
      <c r="C1867">
        <v>1.2077505827505828E-2</v>
      </c>
      <c r="D1867">
        <f t="shared" si="145"/>
        <v>2.7338150979455418E-2</v>
      </c>
      <c r="E1867">
        <f t="shared" si="146"/>
        <v>7.4737449897549924E-4</v>
      </c>
      <c r="F1867">
        <f t="shared" si="149"/>
        <v>1.5648838772508209E-4</v>
      </c>
      <c r="G1867">
        <f t="shared" si="147"/>
        <v>4.5366965462804796</v>
      </c>
      <c r="H1867">
        <f t="shared" si="148"/>
        <v>1.2509531874737842E-2</v>
      </c>
    </row>
    <row r="1868" spans="2:8" x14ac:dyDescent="0.2">
      <c r="B1868" s="38">
        <v>34848</v>
      </c>
      <c r="C1868">
        <v>1.2031558185404339E-2</v>
      </c>
      <c r="D1868">
        <f t="shared" si="145"/>
        <v>-3.8043982555443041E-3</v>
      </c>
      <c r="E1868">
        <f t="shared" si="146"/>
        <v>1.4473446086788544E-5</v>
      </c>
      <c r="F1868">
        <f t="shared" si="149"/>
        <v>2.4523234797453814E-4</v>
      </c>
      <c r="G1868">
        <f t="shared" si="147"/>
        <v>6.4459177120170947</v>
      </c>
      <c r="H1868">
        <f t="shared" si="148"/>
        <v>1.5659896167425188E-2</v>
      </c>
    </row>
    <row r="1869" spans="2:8" x14ac:dyDescent="0.2">
      <c r="B1869" s="38">
        <v>34849</v>
      </c>
      <c r="C1869">
        <v>1.2058651882112635E-2</v>
      </c>
      <c r="D1869">
        <f t="shared" si="145"/>
        <v>2.251885939525571E-3</v>
      </c>
      <c r="E1869">
        <f t="shared" si="146"/>
        <v>5.0709902846329633E-6</v>
      </c>
      <c r="F1869">
        <f t="shared" si="149"/>
        <v>2.105751468211744E-4</v>
      </c>
      <c r="G1869">
        <f t="shared" si="147"/>
        <v>6.6157501010227691</v>
      </c>
      <c r="H1869">
        <f t="shared" si="148"/>
        <v>1.4511207627939667E-2</v>
      </c>
    </row>
    <row r="1870" spans="2:8" x14ac:dyDescent="0.2">
      <c r="B1870" s="38">
        <v>34850</v>
      </c>
      <c r="C1870">
        <v>1.1820969626168224E-2</v>
      </c>
      <c r="D1870">
        <f t="shared" si="145"/>
        <v>-1.9710516421572812E-2</v>
      </c>
      <c r="E1870">
        <f t="shared" si="146"/>
        <v>3.8850445760509148E-4</v>
      </c>
      <c r="F1870">
        <f t="shared" si="149"/>
        <v>1.7971090352362313E-4</v>
      </c>
      <c r="G1870">
        <f t="shared" si="147"/>
        <v>5.7053689258561802</v>
      </c>
      <c r="H1870">
        <f t="shared" si="148"/>
        <v>1.3405629545964007E-2</v>
      </c>
    </row>
    <row r="1871" spans="2:8" x14ac:dyDescent="0.2">
      <c r="B1871" s="38">
        <v>34851</v>
      </c>
      <c r="C1871">
        <v>1.1780562436252367E-2</v>
      </c>
      <c r="D1871">
        <f t="shared" si="145"/>
        <v>-3.4182635768225567E-3</v>
      </c>
      <c r="E1871">
        <f t="shared" si="146"/>
        <v>1.1684525880631739E-5</v>
      </c>
      <c r="F1871">
        <f t="shared" si="149"/>
        <v>2.110691746201252E-4</v>
      </c>
      <c r="G1871">
        <f t="shared" si="147"/>
        <v>6.5977681945079265</v>
      </c>
      <c r="H1871">
        <f t="shared" si="148"/>
        <v>1.4528219939831761E-2</v>
      </c>
    </row>
    <row r="1872" spans="2:8" x14ac:dyDescent="0.2">
      <c r="B1872" s="38">
        <v>34852</v>
      </c>
      <c r="C1872">
        <v>1.1774967291757523E-2</v>
      </c>
      <c r="D1872">
        <f t="shared" si="145"/>
        <v>-4.7494714493646033E-4</v>
      </c>
      <c r="E1872">
        <f t="shared" si="146"/>
        <v>2.2557479048329504E-7</v>
      </c>
      <c r="F1872">
        <f t="shared" si="149"/>
        <v>1.8112400751398792E-4</v>
      </c>
      <c r="G1872">
        <f t="shared" si="147"/>
        <v>6.7778288623451965</v>
      </c>
      <c r="H1872">
        <f t="shared" si="148"/>
        <v>1.3458231960922204E-2</v>
      </c>
    </row>
    <row r="1873" spans="2:8" x14ac:dyDescent="0.2">
      <c r="B1873" s="38">
        <v>34855</v>
      </c>
      <c r="C1873">
        <v>1.182366184908127E-2</v>
      </c>
      <c r="D1873">
        <f t="shared" si="145"/>
        <v>4.1354303682722363E-3</v>
      </c>
      <c r="E1873">
        <f t="shared" si="146"/>
        <v>1.7101784330828246E-5</v>
      </c>
      <c r="F1873">
        <f t="shared" si="149"/>
        <v>1.5395524687273455E-4</v>
      </c>
      <c r="G1873">
        <f t="shared" si="147"/>
        <v>6.8854301216988283</v>
      </c>
      <c r="H1873">
        <f t="shared" si="148"/>
        <v>1.2407870360087364E-2</v>
      </c>
    </row>
    <row r="1874" spans="2:8" x14ac:dyDescent="0.2">
      <c r="B1874" s="38">
        <v>34856</v>
      </c>
      <c r="C1874">
        <v>1.1747664228289996E-2</v>
      </c>
      <c r="D1874">
        <f t="shared" si="145"/>
        <v>-6.4275874734339624E-3</v>
      </c>
      <c r="E1874">
        <f t="shared" si="146"/>
        <v>4.1313880728645188E-5</v>
      </c>
      <c r="F1874">
        <f t="shared" si="149"/>
        <v>1.3340150900585762E-4</v>
      </c>
      <c r="G1874">
        <f t="shared" si="147"/>
        <v>6.9294221699527681</v>
      </c>
      <c r="H1874">
        <f t="shared" si="148"/>
        <v>1.1549957099741003E-2</v>
      </c>
    </row>
    <row r="1875" spans="2:8" x14ac:dyDescent="0.2">
      <c r="B1875" s="38">
        <v>34857</v>
      </c>
      <c r="C1875">
        <v>1.1867845239820315E-2</v>
      </c>
      <c r="D1875">
        <f t="shared" si="145"/>
        <v>1.023020484709687E-2</v>
      </c>
      <c r="E1875">
        <f t="shared" si="146"/>
        <v>1.0465709121356429E-4</v>
      </c>
      <c r="F1875">
        <f t="shared" si="149"/>
        <v>1.1957105899577736E-4</v>
      </c>
      <c r="G1875">
        <f t="shared" si="147"/>
        <v>6.7560871156524147</v>
      </c>
      <c r="H1875">
        <f t="shared" si="148"/>
        <v>1.093485523433106E-2</v>
      </c>
    </row>
    <row r="1876" spans="2:8" x14ac:dyDescent="0.2">
      <c r="B1876" s="38">
        <v>34858</v>
      </c>
      <c r="C1876">
        <v>1.177926616191031E-2</v>
      </c>
      <c r="D1876">
        <f t="shared" si="145"/>
        <v>-7.4637877491690362E-3</v>
      </c>
      <c r="E1876">
        <f t="shared" si="146"/>
        <v>5.5708127564645786E-5</v>
      </c>
      <c r="F1876">
        <f t="shared" si="149"/>
        <v>1.1733116108850455E-4</v>
      </c>
      <c r="G1876">
        <f t="shared" si="147"/>
        <v>6.9752361341554217</v>
      </c>
      <c r="H1876">
        <f t="shared" si="148"/>
        <v>1.0831950936396663E-2</v>
      </c>
    </row>
    <row r="1877" spans="2:8" x14ac:dyDescent="0.2">
      <c r="B1877" s="38">
        <v>34859</v>
      </c>
      <c r="C1877">
        <v>1.1848031381664972E-2</v>
      </c>
      <c r="D1877">
        <f t="shared" si="145"/>
        <v>5.8378186560571347E-3</v>
      </c>
      <c r="E1877">
        <f t="shared" si="146"/>
        <v>3.4080126661008727E-5</v>
      </c>
      <c r="F1877">
        <f t="shared" si="149"/>
        <v>1.0807612541687646E-4</v>
      </c>
      <c r="G1877">
        <f t="shared" si="147"/>
        <v>7.1371304176964943</v>
      </c>
      <c r="H1877">
        <f t="shared" si="148"/>
        <v>1.0395966786060662E-2</v>
      </c>
    </row>
    <row r="1878" spans="2:8" x14ac:dyDescent="0.2">
      <c r="B1878" s="38">
        <v>34862</v>
      </c>
      <c r="C1878">
        <v>1.1919089393170448E-2</v>
      </c>
      <c r="D1878">
        <f t="shared" si="145"/>
        <v>5.9974530127797805E-3</v>
      </c>
      <c r="E1878">
        <f t="shared" si="146"/>
        <v>3.5969442640501266E-5</v>
      </c>
      <c r="F1878">
        <f t="shared" si="149"/>
        <v>9.6962819743955412E-5</v>
      </c>
      <c r="G1878">
        <f t="shared" si="147"/>
        <v>7.2178252949824371</v>
      </c>
      <c r="H1878">
        <f t="shared" si="148"/>
        <v>9.8469700793673287E-3</v>
      </c>
    </row>
    <row r="1879" spans="2:8" x14ac:dyDescent="0.2">
      <c r="B1879" s="38">
        <v>34863</v>
      </c>
      <c r="C1879">
        <v>1.1857793193149795E-2</v>
      </c>
      <c r="D1879">
        <f t="shared" si="145"/>
        <v>-5.1426915260637035E-3</v>
      </c>
      <c r="E1879">
        <f t="shared" si="146"/>
        <v>2.6447276132247425E-5</v>
      </c>
      <c r="F1879">
        <f t="shared" si="149"/>
        <v>8.7802350864944856E-5</v>
      </c>
      <c r="G1879">
        <f t="shared" si="147"/>
        <v>7.3519383366637037</v>
      </c>
      <c r="H1879">
        <f t="shared" si="148"/>
        <v>9.3702908634121316E-3</v>
      </c>
    </row>
    <row r="1880" spans="2:8" x14ac:dyDescent="0.2">
      <c r="B1880" s="38">
        <v>34864</v>
      </c>
      <c r="C1880">
        <v>1.1843915152392673E-2</v>
      </c>
      <c r="D1880">
        <f t="shared" si="145"/>
        <v>-1.1703729801207095E-3</v>
      </c>
      <c r="E1880">
        <f t="shared" si="146"/>
        <v>1.3697729125966305E-6</v>
      </c>
      <c r="F1880">
        <f t="shared" si="149"/>
        <v>7.8587559368731535E-5</v>
      </c>
      <c r="G1880">
        <f t="shared" si="147"/>
        <v>7.6047051348699322</v>
      </c>
      <c r="H1880">
        <f t="shared" si="148"/>
        <v>8.8649624572657692E-3</v>
      </c>
    </row>
    <row r="1881" spans="2:8" x14ac:dyDescent="0.2">
      <c r="B1881" s="38">
        <v>34865</v>
      </c>
      <c r="C1881">
        <v>1.179546775130738E-2</v>
      </c>
      <c r="D1881">
        <f t="shared" si="145"/>
        <v>-4.0904886992124663E-3</v>
      </c>
      <c r="E1881">
        <f t="shared" si="146"/>
        <v>1.6732097798384894E-5</v>
      </c>
      <c r="F1881">
        <f t="shared" si="149"/>
        <v>6.6990380079286221E-5</v>
      </c>
      <c r="G1881">
        <f t="shared" si="147"/>
        <v>7.6482001308927536</v>
      </c>
      <c r="H1881">
        <f t="shared" si="148"/>
        <v>8.1847651205936393E-3</v>
      </c>
    </row>
    <row r="1882" spans="2:8" x14ac:dyDescent="0.2">
      <c r="B1882" s="38">
        <v>34866</v>
      </c>
      <c r="C1882">
        <v>1.1814498625379829E-2</v>
      </c>
      <c r="D1882">
        <f t="shared" si="145"/>
        <v>1.6134056294919074E-3</v>
      </c>
      <c r="E1882">
        <f t="shared" si="146"/>
        <v>2.6030777252761782E-6</v>
      </c>
      <c r="F1882">
        <f t="shared" si="149"/>
        <v>5.9442192839779333E-5</v>
      </c>
      <c r="G1882">
        <f t="shared" si="147"/>
        <v>7.8707333245266069</v>
      </c>
      <c r="H1882">
        <f t="shared" si="148"/>
        <v>7.7098763180597999E-3</v>
      </c>
    </row>
    <row r="1883" spans="2:8" x14ac:dyDescent="0.2">
      <c r="B1883" s="38">
        <v>34869</v>
      </c>
      <c r="C1883">
        <v>1.1766835626357712E-2</v>
      </c>
      <c r="D1883">
        <f t="shared" si="145"/>
        <v>-4.0342802968995929E-3</v>
      </c>
      <c r="E1883">
        <f t="shared" si="146"/>
        <v>1.6275417513952267E-5</v>
      </c>
      <c r="F1883">
        <f t="shared" si="149"/>
        <v>5.0905643957861171E-5</v>
      </c>
      <c r="G1883">
        <f t="shared" si="147"/>
        <v>7.8878010165971011</v>
      </c>
      <c r="H1883">
        <f t="shared" si="148"/>
        <v>7.134819125798577E-3</v>
      </c>
    </row>
    <row r="1884" spans="2:8" x14ac:dyDescent="0.2">
      <c r="B1884" s="38">
        <v>34870</v>
      </c>
      <c r="C1884">
        <v>1.1815875317143893E-2</v>
      </c>
      <c r="D1884">
        <f t="shared" si="145"/>
        <v>4.1676192600440349E-3</v>
      </c>
      <c r="E1884">
        <f t="shared" si="146"/>
        <v>1.7369050296689989E-5</v>
      </c>
      <c r="F1884">
        <f t="shared" si="149"/>
        <v>4.5704602030399987E-5</v>
      </c>
      <c r="G1884">
        <f t="shared" si="147"/>
        <v>7.9654202593934018</v>
      </c>
      <c r="H1884">
        <f t="shared" si="148"/>
        <v>6.7605178818194089E-3</v>
      </c>
    </row>
    <row r="1885" spans="2:8" x14ac:dyDescent="0.2">
      <c r="B1885" s="38">
        <v>34871</v>
      </c>
      <c r="C1885">
        <v>1.1854059161276258E-2</v>
      </c>
      <c r="D1885">
        <f t="shared" si="145"/>
        <v>3.231571348502946E-3</v>
      </c>
      <c r="E1885">
        <f t="shared" si="146"/>
        <v>1.044305338046515E-5</v>
      </c>
      <c r="F1885">
        <f t="shared" si="149"/>
        <v>4.1448944249949844E-5</v>
      </c>
      <c r="G1885">
        <f t="shared" si="147"/>
        <v>8.1271961787372895</v>
      </c>
      <c r="H1885">
        <f t="shared" si="148"/>
        <v>6.43808544910285E-3</v>
      </c>
    </row>
    <row r="1886" spans="2:8" x14ac:dyDescent="0.2">
      <c r="B1886" s="38">
        <v>34872</v>
      </c>
      <c r="C1886">
        <v>1.181771931099644E-2</v>
      </c>
      <c r="D1886">
        <f t="shared" si="145"/>
        <v>-3.0656039239731693E-3</v>
      </c>
      <c r="E1886">
        <f t="shared" si="146"/>
        <v>9.3979274186796927E-6</v>
      </c>
      <c r="F1886">
        <f t="shared" si="149"/>
        <v>3.6792233769824173E-5</v>
      </c>
      <c r="G1886">
        <f t="shared" si="147"/>
        <v>8.244630523204906</v>
      </c>
      <c r="H1886">
        <f t="shared" si="148"/>
        <v>6.0656602088992899E-3</v>
      </c>
    </row>
    <row r="1887" spans="2:8" x14ac:dyDescent="0.2">
      <c r="B1887" s="38">
        <v>34873</v>
      </c>
      <c r="C1887">
        <v>1.1839615776451753E-2</v>
      </c>
      <c r="D1887">
        <f t="shared" si="145"/>
        <v>1.8528503579314868E-3</v>
      </c>
      <c r="E1887">
        <f t="shared" si="146"/>
        <v>3.433054448886839E-6</v>
      </c>
      <c r="F1887">
        <f t="shared" si="149"/>
        <v>3.2677939682351373E-5</v>
      </c>
      <c r="G1887">
        <f t="shared" si="147"/>
        <v>8.4384046442223166</v>
      </c>
      <c r="H1887">
        <f t="shared" si="148"/>
        <v>5.7164621648666033E-3</v>
      </c>
    </row>
    <row r="1888" spans="2:8" x14ac:dyDescent="0.2">
      <c r="B1888" s="38">
        <v>34876</v>
      </c>
      <c r="C1888">
        <v>1.1856872176067628E-2</v>
      </c>
      <c r="D1888">
        <f t="shared" si="145"/>
        <v>1.4575134819997467E-3</v>
      </c>
      <c r="E1888">
        <f t="shared" si="146"/>
        <v>2.124345550211026E-6</v>
      </c>
      <c r="F1888">
        <f t="shared" si="149"/>
        <v>2.8285710988455757E-5</v>
      </c>
      <c r="G1888">
        <f t="shared" si="147"/>
        <v>8.5977251593518282</v>
      </c>
      <c r="H1888">
        <f t="shared" si="148"/>
        <v>5.3184312525833928E-3</v>
      </c>
    </row>
    <row r="1889" spans="2:8" x14ac:dyDescent="0.2">
      <c r="B1889" s="38">
        <v>34877</v>
      </c>
      <c r="C1889">
        <v>1.1896451425247237E-2</v>
      </c>
      <c r="D1889">
        <f t="shared" si="145"/>
        <v>3.3380851705137877E-3</v>
      </c>
      <c r="E1889">
        <f t="shared" si="146"/>
        <v>1.1142812605604063E-5</v>
      </c>
      <c r="F1889">
        <f t="shared" si="149"/>
        <v>2.4356589741029511E-5</v>
      </c>
      <c r="G1889">
        <f t="shared" si="147"/>
        <v>8.5560877696108442</v>
      </c>
      <c r="H1889">
        <f t="shared" si="148"/>
        <v>4.9352395829411876E-3</v>
      </c>
    </row>
    <row r="1890" spans="2:8" x14ac:dyDescent="0.2">
      <c r="B1890" s="38">
        <v>34878</v>
      </c>
      <c r="C1890">
        <v>1.1671029668411867E-2</v>
      </c>
      <c r="D1890">
        <f t="shared" si="145"/>
        <v>-1.8948655256723797E-2</v>
      </c>
      <c r="E1890">
        <f t="shared" si="146"/>
        <v>3.5905153603816637E-4</v>
      </c>
      <c r="F1890">
        <f t="shared" si="149"/>
        <v>2.2372039942812304E-5</v>
      </c>
      <c r="G1890">
        <f t="shared" si="147"/>
        <v>0.84526192364342911</v>
      </c>
      <c r="H1890">
        <f t="shared" si="148"/>
        <v>4.7299090839901248E-3</v>
      </c>
    </row>
    <row r="1891" spans="2:8" x14ac:dyDescent="0.2">
      <c r="B1891" s="38">
        <v>34879</v>
      </c>
      <c r="C1891">
        <v>1.1808734830317564E-2</v>
      </c>
      <c r="D1891">
        <f t="shared" si="145"/>
        <v>1.1798887143471335E-2</v>
      </c>
      <c r="E1891">
        <f t="shared" si="146"/>
        <v>1.3921373782437314E-4</v>
      </c>
      <c r="F1891">
        <f t="shared" si="149"/>
        <v>7.2937235586123997E-5</v>
      </c>
      <c r="G1891">
        <f t="shared" si="147"/>
        <v>6.7336949264832437</v>
      </c>
      <c r="H1891">
        <f t="shared" si="148"/>
        <v>8.5403299459753893E-3</v>
      </c>
    </row>
    <row r="1892" spans="2:8" x14ac:dyDescent="0.2">
      <c r="B1892" s="38">
        <v>34880</v>
      </c>
      <c r="C1892">
        <v>1.1802825105577399E-2</v>
      </c>
      <c r="D1892">
        <f t="shared" si="145"/>
        <v>-5.0045367476565198E-4</v>
      </c>
      <c r="E1892">
        <f t="shared" si="146"/>
        <v>2.5045388058644497E-7</v>
      </c>
      <c r="F1892">
        <f t="shared" si="149"/>
        <v>8.289116607817365E-5</v>
      </c>
      <c r="G1892">
        <f t="shared" si="147"/>
        <v>7.5585942569949882</v>
      </c>
      <c r="H1892">
        <f t="shared" si="148"/>
        <v>9.1044585823745524E-3</v>
      </c>
    </row>
    <row r="1893" spans="2:8" x14ac:dyDescent="0.2">
      <c r="B1893" s="38">
        <v>34884</v>
      </c>
      <c r="C1893">
        <v>1.1802011955095495E-2</v>
      </c>
      <c r="D1893">
        <f t="shared" si="145"/>
        <v>-6.8894563346471774E-5</v>
      </c>
      <c r="E1893">
        <f t="shared" si="146"/>
        <v>4.7464608587010124E-9</v>
      </c>
      <c r="F1893">
        <f t="shared" si="149"/>
        <v>7.0479528812356575E-5</v>
      </c>
      <c r="G1893">
        <f t="shared" si="147"/>
        <v>7.7222775227380573</v>
      </c>
      <c r="H1893">
        <f t="shared" si="148"/>
        <v>8.3952086818825759E-3</v>
      </c>
    </row>
    <row r="1894" spans="2:8" x14ac:dyDescent="0.2">
      <c r="B1894" s="38">
        <v>34885</v>
      </c>
      <c r="C1894">
        <v>1.177458208628367E-2</v>
      </c>
      <c r="D1894">
        <f t="shared" si="145"/>
        <v>-2.3241688719000545E-3</v>
      </c>
      <c r="E1894">
        <f t="shared" si="146"/>
        <v>5.4017609451091722E-6</v>
      </c>
      <c r="F1894">
        <f t="shared" si="149"/>
        <v>5.9895067332367819E-5</v>
      </c>
      <c r="G1894">
        <f t="shared" si="147"/>
        <v>7.839945800569649</v>
      </c>
      <c r="H1894">
        <f t="shared" si="148"/>
        <v>7.7391903538010882E-3</v>
      </c>
    </row>
    <row r="1895" spans="2:8" x14ac:dyDescent="0.2">
      <c r="B1895" s="38">
        <v>34886</v>
      </c>
      <c r="C1895">
        <v>1.1744084136722174E-2</v>
      </c>
      <c r="D1895">
        <f t="shared" si="145"/>
        <v>-2.5901513393858482E-3</v>
      </c>
      <c r="E1895">
        <f t="shared" si="146"/>
        <v>6.7088839609223034E-6</v>
      </c>
      <c r="F1895">
        <f t="shared" si="149"/>
        <v>5.1710830600760437E-5</v>
      </c>
      <c r="G1895">
        <f t="shared" si="147"/>
        <v>7.9670970084127894</v>
      </c>
      <c r="H1895">
        <f t="shared" si="148"/>
        <v>7.1910243081747703E-3</v>
      </c>
    </row>
    <row r="1896" spans="2:8" x14ac:dyDescent="0.2">
      <c r="B1896" s="38">
        <v>34887</v>
      </c>
      <c r="C1896">
        <v>1.1534795042898E-2</v>
      </c>
      <c r="D1896">
        <f t="shared" si="145"/>
        <v>-1.7820810153237485E-2</v>
      </c>
      <c r="E1896">
        <f t="shared" si="146"/>
        <v>3.1758127451773222E-4</v>
      </c>
      <c r="F1896">
        <f t="shared" si="149"/>
        <v>4.4952081515758796E-5</v>
      </c>
      <c r="G1896">
        <f t="shared" si="147"/>
        <v>4.6395940567334861</v>
      </c>
      <c r="H1896">
        <f t="shared" si="148"/>
        <v>6.7046313482367389E-3</v>
      </c>
    </row>
    <row r="1897" spans="2:8" x14ac:dyDescent="0.2">
      <c r="B1897" s="38">
        <v>34890</v>
      </c>
      <c r="C1897">
        <v>1.1482687185557859E-2</v>
      </c>
      <c r="D1897">
        <f t="shared" si="145"/>
        <v>-4.5174497809758376E-3</v>
      </c>
      <c r="E1897">
        <f t="shared" si="146"/>
        <v>2.0407352523638644E-5</v>
      </c>
      <c r="F1897">
        <f t="shared" si="149"/>
        <v>8.5897694902083448E-5</v>
      </c>
      <c r="G1897">
        <f t="shared" si="147"/>
        <v>7.4056877888443582</v>
      </c>
      <c r="H1897">
        <f t="shared" si="148"/>
        <v>9.2681009328817437E-3</v>
      </c>
    </row>
    <row r="1898" spans="2:8" x14ac:dyDescent="0.2">
      <c r="B1898" s="38">
        <v>34891</v>
      </c>
      <c r="C1898">
        <v>1.1433636162198094E-2</v>
      </c>
      <c r="D1898">
        <f t="shared" si="145"/>
        <v>-4.2717373178517088E-3</v>
      </c>
      <c r="E1898">
        <f t="shared" si="146"/>
        <v>1.824773971272691E-5</v>
      </c>
      <c r="F1898">
        <f t="shared" si="149"/>
        <v>7.6061836129811671E-5</v>
      </c>
      <c r="G1898">
        <f t="shared" si="147"/>
        <v>7.5261335276540269</v>
      </c>
      <c r="H1898">
        <f t="shared" si="148"/>
        <v>8.7213437112529674E-3</v>
      </c>
    </row>
    <row r="1899" spans="2:8" x14ac:dyDescent="0.2">
      <c r="B1899" s="38">
        <v>34892</v>
      </c>
      <c r="C1899">
        <v>1.1422668240850059E-2</v>
      </c>
      <c r="D1899">
        <f t="shared" si="145"/>
        <v>-9.5926800472251328E-4</v>
      </c>
      <c r="E1899">
        <f t="shared" si="146"/>
        <v>9.2019510488431174E-7</v>
      </c>
      <c r="F1899">
        <f t="shared" si="149"/>
        <v>6.7378856827017355E-5</v>
      </c>
      <c r="G1899">
        <f t="shared" si="147"/>
        <v>7.7604737045124672</v>
      </c>
      <c r="H1899">
        <f t="shared" si="148"/>
        <v>8.2084625129811833E-3</v>
      </c>
    </row>
    <row r="1900" spans="2:8" x14ac:dyDescent="0.2">
      <c r="B1900" s="38">
        <v>34893</v>
      </c>
      <c r="C1900">
        <v>1.1434878587196468E-2</v>
      </c>
      <c r="D1900">
        <f t="shared" si="145"/>
        <v>1.0689574527553483E-3</v>
      </c>
      <c r="E1900">
        <f t="shared" si="146"/>
        <v>1.1426700358012029E-6</v>
      </c>
      <c r="F1900">
        <f t="shared" si="149"/>
        <v>5.7397568179666605E-5</v>
      </c>
      <c r="G1900">
        <f t="shared" si="147"/>
        <v>7.917677561881395</v>
      </c>
      <c r="H1900">
        <f t="shared" si="148"/>
        <v>7.5761182791497256E-3</v>
      </c>
    </row>
    <row r="1901" spans="2:8" x14ac:dyDescent="0.2">
      <c r="B1901" s="38">
        <v>34894</v>
      </c>
      <c r="C1901">
        <v>1.1382532558310647E-2</v>
      </c>
      <c r="D1901">
        <f t="shared" si="145"/>
        <v>-4.5777511747638663E-3</v>
      </c>
      <c r="E1901">
        <f t="shared" si="146"/>
        <v>2.0955805818051956E-5</v>
      </c>
      <c r="F1901">
        <f t="shared" si="149"/>
        <v>4.8948761633593189E-5</v>
      </c>
      <c r="G1901">
        <f t="shared" si="147"/>
        <v>7.8728008312623379</v>
      </c>
      <c r="H1901">
        <f t="shared" si="148"/>
        <v>6.9963391594171009E-3</v>
      </c>
    </row>
    <row r="1902" spans="2:8" x14ac:dyDescent="0.2">
      <c r="B1902" s="38">
        <v>34897</v>
      </c>
      <c r="C1902">
        <v>1.1277474553768993E-2</v>
      </c>
      <c r="D1902">
        <f t="shared" si="145"/>
        <v>-9.2297565593122913E-3</v>
      </c>
      <c r="E1902">
        <f t="shared" si="146"/>
        <v>8.5188406144168262E-5</v>
      </c>
      <c r="F1902">
        <f t="shared" si="149"/>
        <v>4.4744557623953899E-5</v>
      </c>
      <c r="G1902">
        <f t="shared" si="147"/>
        <v>7.2247221319983135</v>
      </c>
      <c r="H1902">
        <f t="shared" si="148"/>
        <v>6.6891372854766479E-3</v>
      </c>
    </row>
    <row r="1903" spans="2:8" x14ac:dyDescent="0.2">
      <c r="B1903" s="38">
        <v>34898</v>
      </c>
      <c r="C1903">
        <v>1.1328383444828347E-2</v>
      </c>
      <c r="D1903">
        <f t="shared" si="145"/>
        <v>4.5142102353349636E-3</v>
      </c>
      <c r="E1903">
        <f t="shared" si="146"/>
        <v>2.0378094048802946E-5</v>
      </c>
      <c r="F1903">
        <f t="shared" si="149"/>
        <v>5.0818735400476125E-5</v>
      </c>
      <c r="G1903">
        <f t="shared" si="147"/>
        <v>7.8488705510768249</v>
      </c>
      <c r="H1903">
        <f t="shared" si="148"/>
        <v>7.1287260713591826E-3</v>
      </c>
    </row>
    <row r="1904" spans="2:8" x14ac:dyDescent="0.2">
      <c r="B1904" s="38">
        <v>34899</v>
      </c>
      <c r="C1904">
        <v>1.1403573266671567E-2</v>
      </c>
      <c r="D1904">
        <f t="shared" si="145"/>
        <v>6.6372949158554316E-3</v>
      </c>
      <c r="E1904">
        <f t="shared" si="146"/>
        <v>4.4053683800040361E-5</v>
      </c>
      <c r="F1904">
        <f t="shared" si="149"/>
        <v>4.6246918573771311E-5</v>
      </c>
      <c r="G1904">
        <f t="shared" si="147"/>
        <v>7.6673508812878381</v>
      </c>
      <c r="H1904">
        <f t="shared" si="148"/>
        <v>6.8005086996320583E-3</v>
      </c>
    </row>
    <row r="1905" spans="2:8" x14ac:dyDescent="0.2">
      <c r="B1905" s="38">
        <v>34900</v>
      </c>
      <c r="C1905">
        <v>1.1406146849556225E-2</v>
      </c>
      <c r="D1905">
        <f t="shared" si="145"/>
        <v>2.25682145804188E-4</v>
      </c>
      <c r="E1905">
        <f t="shared" si="146"/>
        <v>5.0932430934782775E-8</v>
      </c>
      <c r="F1905">
        <f t="shared" si="149"/>
        <v>4.591752118928072E-5</v>
      </c>
      <c r="G1905">
        <f t="shared" si="147"/>
        <v>8.1502321142690306</v>
      </c>
      <c r="H1905">
        <f t="shared" si="148"/>
        <v>6.7762468365077082E-3</v>
      </c>
    </row>
    <row r="1906" spans="2:8" x14ac:dyDescent="0.2">
      <c r="B1906" s="38">
        <v>34901</v>
      </c>
      <c r="C1906">
        <v>1.1290915777859508E-2</v>
      </c>
      <c r="D1906">
        <f t="shared" si="145"/>
        <v>-1.0102541481937862E-2</v>
      </c>
      <c r="E1906">
        <f t="shared" si="146"/>
        <v>1.0206134439427526E-4</v>
      </c>
      <c r="F1906">
        <f t="shared" si="149"/>
        <v>3.9028913296745956E-5</v>
      </c>
      <c r="G1906">
        <f t="shared" si="147"/>
        <v>7.0058213230319488</v>
      </c>
      <c r="H1906">
        <f t="shared" si="148"/>
        <v>6.2473124859211224E-3</v>
      </c>
    </row>
    <row r="1907" spans="2:8" x14ac:dyDescent="0.2">
      <c r="B1907" s="38">
        <v>34904</v>
      </c>
      <c r="C1907">
        <v>1.1422889969067609E-2</v>
      </c>
      <c r="D1907">
        <f t="shared" si="145"/>
        <v>1.1688528530776147E-2</v>
      </c>
      <c r="E1907">
        <f t="shared" si="146"/>
        <v>1.36621699214768E-4</v>
      </c>
      <c r="F1907">
        <f t="shared" si="149"/>
        <v>4.8495623468539263E-5</v>
      </c>
      <c r="G1907">
        <f t="shared" si="147"/>
        <v>6.6875617007674331</v>
      </c>
      <c r="H1907">
        <f t="shared" si="148"/>
        <v>6.9638799148563201E-3</v>
      </c>
    </row>
    <row r="1908" spans="2:8" x14ac:dyDescent="0.2">
      <c r="B1908" s="38">
        <v>34905</v>
      </c>
      <c r="C1908">
        <v>1.1382413691354383E-2</v>
      </c>
      <c r="D1908">
        <f t="shared" si="145"/>
        <v>-3.5434358400399301E-3</v>
      </c>
      <c r="E1908">
        <f t="shared" si="146"/>
        <v>1.2555937552479485E-5</v>
      </c>
      <c r="F1908">
        <f t="shared" si="149"/>
        <v>6.1731096115567662E-5</v>
      </c>
      <c r="G1908">
        <f t="shared" si="147"/>
        <v>7.7531470545560772</v>
      </c>
      <c r="H1908">
        <f t="shared" si="148"/>
        <v>7.856913905317257E-3</v>
      </c>
    </row>
    <row r="1909" spans="2:8" x14ac:dyDescent="0.2">
      <c r="B1909" s="38">
        <v>34906</v>
      </c>
      <c r="C1909">
        <v>1.137301119622864E-2</v>
      </c>
      <c r="D1909">
        <f t="shared" si="145"/>
        <v>-8.2605459445606066E-4</v>
      </c>
      <c r="E1909">
        <f t="shared" si="146"/>
        <v>6.8236619302196684E-7</v>
      </c>
      <c r="F1909">
        <f t="shared" si="149"/>
        <v>5.4345580982121017E-5</v>
      </c>
      <c r="G1909">
        <f t="shared" si="147"/>
        <v>7.9759921596492775</v>
      </c>
      <c r="H1909">
        <f t="shared" si="148"/>
        <v>7.3719455357538427E-3</v>
      </c>
    </row>
    <row r="1910" spans="2:8" x14ac:dyDescent="0.2">
      <c r="B1910" s="38">
        <v>34907</v>
      </c>
      <c r="C1910">
        <v>1.1373327451845315E-2</v>
      </c>
      <c r="D1910">
        <f t="shared" si="145"/>
        <v>2.7807553445517856E-5</v>
      </c>
      <c r="E1910">
        <f t="shared" si="146"/>
        <v>7.7326002862533191E-10</v>
      </c>
      <c r="F1910">
        <f t="shared" si="149"/>
        <v>4.6286013987012595E-5</v>
      </c>
      <c r="G1910">
        <f t="shared" si="147"/>
        <v>8.1427852967473182</v>
      </c>
      <c r="H1910">
        <f t="shared" si="148"/>
        <v>6.8033825401055169E-3</v>
      </c>
    </row>
    <row r="1911" spans="2:8" x14ac:dyDescent="0.2">
      <c r="B1911" s="38">
        <v>34908</v>
      </c>
      <c r="C1911">
        <v>1.1341642228739002E-2</v>
      </c>
      <c r="D1911">
        <f t="shared" si="145"/>
        <v>-2.7859237536656061E-3</v>
      </c>
      <c r="E1911">
        <f t="shared" si="146"/>
        <v>7.76137116123826E-6</v>
      </c>
      <c r="F1911">
        <f t="shared" si="149"/>
        <v>3.9334529623097331E-5</v>
      </c>
      <c r="G1911">
        <f t="shared" si="147"/>
        <v>8.2068722448749725</v>
      </c>
      <c r="H1911">
        <f t="shared" si="148"/>
        <v>6.271724613142491E-3</v>
      </c>
    </row>
    <row r="1912" spans="2:8" x14ac:dyDescent="0.2">
      <c r="B1912" s="38">
        <v>34911</v>
      </c>
      <c r="C1912">
        <v>1.1323647514054173E-2</v>
      </c>
      <c r="D1912">
        <f t="shared" si="145"/>
        <v>-1.5866057420883509E-3</v>
      </c>
      <c r="E1912">
        <f t="shared" si="146"/>
        <v>2.5173177808277267E-6</v>
      </c>
      <c r="F1912">
        <f t="shared" si="149"/>
        <v>3.4592622399115309E-5</v>
      </c>
      <c r="G1912">
        <f t="shared" si="147"/>
        <v>8.3976078748603769</v>
      </c>
      <c r="H1912">
        <f t="shared" si="148"/>
        <v>5.8815493196193898E-3</v>
      </c>
    </row>
    <row r="1913" spans="2:8" x14ac:dyDescent="0.2">
      <c r="B1913" s="38">
        <v>34912</v>
      </c>
      <c r="C1913">
        <v>1.1310264101251006E-2</v>
      </c>
      <c r="D1913">
        <f t="shared" si="145"/>
        <v>-1.1818994530301762E-3</v>
      </c>
      <c r="E1913">
        <f t="shared" si="146"/>
        <v>1.3968863170730298E-6</v>
      </c>
      <c r="F1913">
        <f t="shared" si="149"/>
        <v>2.9775298884756776E-5</v>
      </c>
      <c r="G1913">
        <f t="shared" si="147"/>
        <v>8.5604972048336805</v>
      </c>
      <c r="H1913">
        <f t="shared" si="148"/>
        <v>5.4566747094505069E-3</v>
      </c>
    </row>
    <row r="1914" spans="2:8" x14ac:dyDescent="0.2">
      <c r="B1914" s="38">
        <v>34913</v>
      </c>
      <c r="C1914">
        <v>1.1010391333185938E-2</v>
      </c>
      <c r="D1914">
        <f t="shared" si="145"/>
        <v>-2.651333031488623E-2</v>
      </c>
      <c r="E1914">
        <f t="shared" si="146"/>
        <v>7.0295668438626513E-4</v>
      </c>
      <c r="F1914">
        <f t="shared" si="149"/>
        <v>2.5513203924494818E-5</v>
      </c>
      <c r="G1914">
        <f t="shared" si="147"/>
        <v>-5.0378936298617862</v>
      </c>
      <c r="H1914">
        <f t="shared" si="148"/>
        <v>5.0510596833233737E-3</v>
      </c>
    </row>
    <row r="1915" spans="2:8" x14ac:dyDescent="0.2">
      <c r="B1915" s="38">
        <v>34914</v>
      </c>
      <c r="C1915">
        <v>1.1062858825261299E-2</v>
      </c>
      <c r="D1915">
        <f t="shared" si="145"/>
        <v>4.765270414796261E-3</v>
      </c>
      <c r="E1915">
        <f t="shared" si="146"/>
        <v>2.2707802126132528E-5</v>
      </c>
      <c r="F1915">
        <f t="shared" si="149"/>
        <v>1.2725703603814909E-4</v>
      </c>
      <c r="G1915">
        <f t="shared" si="147"/>
        <v>7.0422043221768558</v>
      </c>
      <c r="H1915">
        <f t="shared" si="148"/>
        <v>1.1280826035275479E-2</v>
      </c>
    </row>
    <row r="1916" spans="2:8" x14ac:dyDescent="0.2">
      <c r="B1916" s="38">
        <v>34915</v>
      </c>
      <c r="C1916">
        <v>1.0958702064896754E-2</v>
      </c>
      <c r="D1916">
        <f t="shared" si="145"/>
        <v>-9.4149949854471591E-3</v>
      </c>
      <c r="E1916">
        <f t="shared" si="146"/>
        <v>8.8642130575995149E-5</v>
      </c>
      <c r="F1916">
        <f t="shared" si="149"/>
        <v>1.1155500330841546E-4</v>
      </c>
      <c r="G1916">
        <f t="shared" si="147"/>
        <v>6.8658133662119756</v>
      </c>
      <c r="H1916">
        <f t="shared" si="148"/>
        <v>1.0561960201989755E-2</v>
      </c>
    </row>
    <row r="1917" spans="2:8" x14ac:dyDescent="0.2">
      <c r="B1917" s="38">
        <v>34919</v>
      </c>
      <c r="C1917">
        <v>1.090627534842563E-2</v>
      </c>
      <c r="D1917">
        <f t="shared" si="145"/>
        <v>-4.7840260790607773E-3</v>
      </c>
      <c r="E1917">
        <f t="shared" si="146"/>
        <v>2.2886905525133634E-5</v>
      </c>
      <c r="F1917">
        <f t="shared" si="149"/>
        <v>1.081137664469435E-4</v>
      </c>
      <c r="G1917">
        <f t="shared" si="147"/>
        <v>7.1886030277405855</v>
      </c>
      <c r="H1917">
        <f t="shared" si="148"/>
        <v>1.039777699544203E-2</v>
      </c>
    </row>
    <row r="1918" spans="2:8" x14ac:dyDescent="0.2">
      <c r="B1918" s="38">
        <v>34920</v>
      </c>
      <c r="C1918">
        <v>1.0924060868925972E-2</v>
      </c>
      <c r="D1918">
        <f t="shared" si="145"/>
        <v>1.6307602671070678E-3</v>
      </c>
      <c r="E1918">
        <f t="shared" si="146"/>
        <v>2.6593790487751149E-6</v>
      </c>
      <c r="F1918">
        <f t="shared" si="149"/>
        <v>9.5313720864850492E-5</v>
      </c>
      <c r="G1918">
        <f t="shared" si="147"/>
        <v>7.4065090535448475</v>
      </c>
      <c r="H1918">
        <f t="shared" si="148"/>
        <v>9.7628746209736036E-3</v>
      </c>
    </row>
    <row r="1919" spans="2:8" x14ac:dyDescent="0.2">
      <c r="B1919" s="38">
        <v>34921</v>
      </c>
      <c r="C1919">
        <v>1.0780559646539027E-2</v>
      </c>
      <c r="D1919">
        <f t="shared" si="145"/>
        <v>-1.3136252544613784E-2</v>
      </c>
      <c r="E1919">
        <f t="shared" si="146"/>
        <v>1.7256113091587211E-4</v>
      </c>
      <c r="F1919">
        <f t="shared" si="149"/>
        <v>8.1398157323062301E-5</v>
      </c>
      <c r="G1919">
        <f t="shared" si="147"/>
        <v>6.5182990543675414</v>
      </c>
      <c r="H1919">
        <f t="shared" si="148"/>
        <v>9.0220927352284673E-3</v>
      </c>
    </row>
    <row r="1920" spans="2:8" x14ac:dyDescent="0.2">
      <c r="B1920" s="38">
        <v>34922</v>
      </c>
      <c r="C1920">
        <v>1.0665390843515383E-2</v>
      </c>
      <c r="D1920">
        <f t="shared" si="145"/>
        <v>-1.0683007821455565E-2</v>
      </c>
      <c r="E1920">
        <f t="shared" si="146"/>
        <v>1.1412665611328077E-4</v>
      </c>
      <c r="F1920">
        <f t="shared" si="149"/>
        <v>9.5089735362732821E-5</v>
      </c>
      <c r="G1920">
        <f t="shared" si="147"/>
        <v>6.8227126958015845</v>
      </c>
      <c r="H1920">
        <f t="shared" si="148"/>
        <v>9.7513965852452558E-3</v>
      </c>
    </row>
    <row r="1921" spans="2:8" x14ac:dyDescent="0.2">
      <c r="B1921" s="38">
        <v>34925</v>
      </c>
      <c r="C1921">
        <v>1.0689655172413793E-2</v>
      </c>
      <c r="D1921">
        <f t="shared" si="145"/>
        <v>2.2750529497156335E-3</v>
      </c>
      <c r="E1921">
        <f t="shared" si="146"/>
        <v>5.1758659240098047E-6</v>
      </c>
      <c r="F1921">
        <f t="shared" si="149"/>
        <v>9.7948851030189588E-5</v>
      </c>
      <c r="G1921">
        <f t="shared" si="147"/>
        <v>7.3667668081884088</v>
      </c>
      <c r="H1921">
        <f t="shared" si="148"/>
        <v>9.8969111863343295E-3</v>
      </c>
    </row>
    <row r="1922" spans="2:8" x14ac:dyDescent="0.2">
      <c r="B1922" s="38">
        <v>34926</v>
      </c>
      <c r="C1922">
        <v>1.034254630990885E-2</v>
      </c>
      <c r="D1922">
        <f t="shared" si="145"/>
        <v>-3.2471474234333372E-2</v>
      </c>
      <c r="E1922">
        <f t="shared" si="146"/>
        <v>1.0543966389509761E-3</v>
      </c>
      <c r="F1922">
        <f t="shared" si="149"/>
        <v>8.4015468698586535E-5</v>
      </c>
      <c r="G1922">
        <f t="shared" si="147"/>
        <v>1.2716176399073493</v>
      </c>
      <c r="H1922">
        <f t="shared" si="148"/>
        <v>9.1659952377571383E-3</v>
      </c>
    </row>
    <row r="1923" spans="2:8" x14ac:dyDescent="0.2">
      <c r="B1923" s="38">
        <v>34927</v>
      </c>
      <c r="C1923">
        <v>1.0232626619552414E-2</v>
      </c>
      <c r="D1923">
        <f t="shared" si="145"/>
        <v>-1.062791377120785E-2</v>
      </c>
      <c r="E1923">
        <f t="shared" si="146"/>
        <v>1.1295255112822946E-4</v>
      </c>
      <c r="F1923">
        <f t="shared" si="149"/>
        <v>2.2975500523543871E-4</v>
      </c>
      <c r="G1923">
        <f t="shared" si="147"/>
        <v>6.2948090843831039</v>
      </c>
      <c r="H1923">
        <f t="shared" si="148"/>
        <v>1.5157671497807263E-2</v>
      </c>
    </row>
    <row r="1924" spans="2:8" x14ac:dyDescent="0.2">
      <c r="B1924" s="38">
        <v>34928</v>
      </c>
      <c r="C1924">
        <v>1.0222254930821312E-2</v>
      </c>
      <c r="D1924">
        <f t="shared" ref="D1924:D1987" si="150">(C1924-C1923)/C1923</f>
        <v>-1.0135900699517236E-3</v>
      </c>
      <c r="E1924">
        <f t="shared" ref="E1924:E1987" si="151">D1924^2</f>
        <v>1.0273648299047399E-6</v>
      </c>
      <c r="F1924">
        <f t="shared" si="149"/>
        <v>2.1221268676328191E-4</v>
      </c>
      <c r="G1924">
        <f t="shared" si="147"/>
        <v>6.6176238785258628</v>
      </c>
      <c r="H1924">
        <f t="shared" si="148"/>
        <v>1.4567521641078208E-2</v>
      </c>
    </row>
    <row r="1925" spans="2:8" x14ac:dyDescent="0.2">
      <c r="B1925" s="38">
        <v>34929</v>
      </c>
      <c r="C1925">
        <v>1.0323007872857039E-2</v>
      </c>
      <c r="D1925">
        <f t="shared" si="150"/>
        <v>9.8562345311839373E-3</v>
      </c>
      <c r="E1925">
        <f t="shared" si="151"/>
        <v>9.7145359133702654E-5</v>
      </c>
      <c r="F1925">
        <f t="shared" si="149"/>
        <v>1.8049520101080061E-4</v>
      </c>
      <c r="G1925">
        <f t="shared" ref="G1925:G1988" si="152">-LN(2*PI()*F1925)-0.5*E1925/F1925</f>
        <v>6.5128214286870945</v>
      </c>
      <c r="H1925">
        <f t="shared" ref="H1925:H1988" si="153">SQRT(F1925)</f>
        <v>1.3434850241472758E-2</v>
      </c>
    </row>
    <row r="1926" spans="2:8" x14ac:dyDescent="0.2">
      <c r="B1926" s="38">
        <v>34932</v>
      </c>
      <c r="C1926">
        <v>1.0362084191934059E-2</v>
      </c>
      <c r="D1926">
        <f t="shared" si="150"/>
        <v>3.7853617432344186E-3</v>
      </c>
      <c r="E1926">
        <f t="shared" si="151"/>
        <v>1.4328963527142716E-5</v>
      </c>
      <c r="F1926">
        <f t="shared" ref="F1926:F1989" si="154">$K$1*F1925+(1-$K$1)*E1925</f>
        <v>1.6797706102831444E-4</v>
      </c>
      <c r="G1926">
        <f t="shared" si="152"/>
        <v>6.8111545144829462</v>
      </c>
      <c r="H1926">
        <f t="shared" si="153"/>
        <v>1.2960596476563663E-2</v>
      </c>
    </row>
    <row r="1927" spans="2:8" x14ac:dyDescent="0.2">
      <c r="B1927" s="38">
        <v>34933</v>
      </c>
      <c r="C1927">
        <v>1.0343303374097541E-2</v>
      </c>
      <c r="D1927">
        <f t="shared" si="150"/>
        <v>-1.8124556304162868E-3</v>
      </c>
      <c r="E1927">
        <f t="shared" si="151"/>
        <v>3.2849954122276996E-6</v>
      </c>
      <c r="F1927">
        <f t="shared" si="154"/>
        <v>1.4490097174912358E-4</v>
      </c>
      <c r="G1927">
        <f t="shared" si="152"/>
        <v>6.9902476240302267</v>
      </c>
      <c r="H1927">
        <f t="shared" si="153"/>
        <v>1.2037481952182672E-2</v>
      </c>
    </row>
    <row r="1928" spans="2:8" x14ac:dyDescent="0.2">
      <c r="B1928" s="38">
        <v>34934</v>
      </c>
      <c r="C1928">
        <v>1.036082474226804E-2</v>
      </c>
      <c r="D1928">
        <f t="shared" si="150"/>
        <v>1.6939818486207318E-3</v>
      </c>
      <c r="E1928">
        <f t="shared" si="151"/>
        <v>2.8695745034565122E-6</v>
      </c>
      <c r="F1928">
        <f t="shared" si="154"/>
        <v>1.236319618072005E-4</v>
      </c>
      <c r="G1928">
        <f t="shared" si="152"/>
        <v>7.1487190792138193</v>
      </c>
      <c r="H1928">
        <f t="shared" si="153"/>
        <v>1.1118991042680109E-2</v>
      </c>
    </row>
    <row r="1929" spans="2:8" x14ac:dyDescent="0.2">
      <c r="B1929" s="38">
        <v>34935</v>
      </c>
      <c r="C1929">
        <v>1.0365673842524329E-2</v>
      </c>
      <c r="D1929">
        <f t="shared" si="150"/>
        <v>4.6802261180101443E-4</v>
      </c>
      <c r="E1929">
        <f t="shared" si="151"/>
        <v>2.1904516515704306E-7</v>
      </c>
      <c r="F1929">
        <f t="shared" si="154"/>
        <v>1.0549490917647615E-4</v>
      </c>
      <c r="G1929">
        <f t="shared" si="152"/>
        <v>7.3179326152131292</v>
      </c>
      <c r="H1929">
        <f t="shared" si="153"/>
        <v>1.0271071471685714E-2</v>
      </c>
    </row>
    <row r="1930" spans="2:8" x14ac:dyDescent="0.2">
      <c r="B1930" s="38">
        <v>34936</v>
      </c>
      <c r="C1930">
        <v>1.0350720760885718E-2</v>
      </c>
      <c r="D1930">
        <f t="shared" si="150"/>
        <v>-1.4425576055911435E-3</v>
      </c>
      <c r="E1930">
        <f t="shared" si="151"/>
        <v>2.0809724454488533E-6</v>
      </c>
      <c r="F1930">
        <f t="shared" si="154"/>
        <v>8.9683745378300059E-5</v>
      </c>
      <c r="G1930">
        <f t="shared" si="152"/>
        <v>7.4697422240536921</v>
      </c>
      <c r="H1930">
        <f t="shared" si="153"/>
        <v>9.4701502299752386E-3</v>
      </c>
    </row>
    <row r="1931" spans="2:8" x14ac:dyDescent="0.2">
      <c r="B1931" s="38">
        <v>34939</v>
      </c>
      <c r="C1931">
        <v>1.0355890472282324E-2</v>
      </c>
      <c r="D1931">
        <f t="shared" si="150"/>
        <v>4.9945424246605708E-4</v>
      </c>
      <c r="E1931">
        <f t="shared" si="151"/>
        <v>2.4945454031734296E-7</v>
      </c>
      <c r="F1931">
        <f t="shared" si="154"/>
        <v>7.6526866496101452E-5</v>
      </c>
      <c r="G1931">
        <f t="shared" si="152"/>
        <v>7.6383617669143664</v>
      </c>
      <c r="H1931">
        <f t="shared" si="153"/>
        <v>8.747963562801428E-3</v>
      </c>
    </row>
    <row r="1932" spans="2:8" x14ac:dyDescent="0.2">
      <c r="B1932" s="38">
        <v>34940</v>
      </c>
      <c r="C1932">
        <v>1.0234398327859063E-2</v>
      </c>
      <c r="D1932">
        <f t="shared" si="150"/>
        <v>-1.1731694608825378E-2</v>
      </c>
      <c r="E1932">
        <f t="shared" si="151"/>
        <v>1.3763265839474245E-4</v>
      </c>
      <c r="F1932">
        <f t="shared" si="154"/>
        <v>6.5070920103638813E-5</v>
      </c>
      <c r="G1932">
        <f t="shared" si="152"/>
        <v>6.7445968608245268</v>
      </c>
      <c r="H1932">
        <f t="shared" si="153"/>
        <v>8.0666548273518445E-3</v>
      </c>
    </row>
    <row r="1933" spans="2:8" x14ac:dyDescent="0.2">
      <c r="B1933" s="38">
        <v>34941</v>
      </c>
      <c r="C1933">
        <v>1.0104633781763827E-2</v>
      </c>
      <c r="D1933">
        <f t="shared" si="150"/>
        <v>-1.2679254992646103E-2</v>
      </c>
      <c r="E1933">
        <f t="shared" si="151"/>
        <v>1.6076350716854115E-4</v>
      </c>
      <c r="F1933">
        <f t="shared" si="154"/>
        <v>7.5968817170317567E-5</v>
      </c>
      <c r="G1933">
        <f t="shared" si="152"/>
        <v>6.5892217491883649</v>
      </c>
      <c r="H1933">
        <f t="shared" si="153"/>
        <v>8.7160092456535151E-3</v>
      </c>
    </row>
    <row r="1934" spans="2:8" x14ac:dyDescent="0.2">
      <c r="B1934" s="38">
        <v>34942</v>
      </c>
      <c r="C1934">
        <v>1.0223380491437081E-2</v>
      </c>
      <c r="D1934">
        <f t="shared" si="150"/>
        <v>1.1751708398137082E-2</v>
      </c>
      <c r="E1934">
        <f t="shared" si="151"/>
        <v>1.3810265027484561E-4</v>
      </c>
      <c r="F1934">
        <f t="shared" si="154"/>
        <v>8.8703955897208726E-5</v>
      </c>
      <c r="G1934">
        <f t="shared" si="152"/>
        <v>6.7138820409062552</v>
      </c>
      <c r="H1934">
        <f t="shared" si="153"/>
        <v>9.4182777564270591E-3</v>
      </c>
    </row>
    <row r="1935" spans="2:8" x14ac:dyDescent="0.2">
      <c r="B1935" s="38">
        <v>34943</v>
      </c>
      <c r="C1935">
        <v>1.0260610573343262E-2</v>
      </c>
      <c r="D1935">
        <f t="shared" si="150"/>
        <v>3.6416605972323874E-3</v>
      </c>
      <c r="E1935">
        <f t="shared" si="151"/>
        <v>1.3261691905434948E-5</v>
      </c>
      <c r="F1935">
        <f t="shared" si="154"/>
        <v>9.6123043411293428E-5</v>
      </c>
      <c r="G1935">
        <f t="shared" si="152"/>
        <v>7.3430215220879864</v>
      </c>
      <c r="H1935">
        <f t="shared" si="153"/>
        <v>9.8042359932476852E-3</v>
      </c>
    </row>
    <row r="1936" spans="2:8" x14ac:dyDescent="0.2">
      <c r="B1936" s="38">
        <v>34947</v>
      </c>
      <c r="C1936">
        <v>1.023311238549192E-2</v>
      </c>
      <c r="D1936">
        <f t="shared" si="150"/>
        <v>-2.6799757826089414E-3</v>
      </c>
      <c r="E1936">
        <f t="shared" si="151"/>
        <v>7.1822701953704077E-6</v>
      </c>
      <c r="F1936">
        <f t="shared" si="154"/>
        <v>8.3678268785112163E-5</v>
      </c>
      <c r="G1936">
        <f t="shared" si="152"/>
        <v>7.507738197719239</v>
      </c>
      <c r="H1936">
        <f t="shared" si="153"/>
        <v>9.1475826744070576E-3</v>
      </c>
    </row>
    <row r="1937" spans="2:8" x14ac:dyDescent="0.2">
      <c r="B1937" s="38">
        <v>34948</v>
      </c>
      <c r="C1937">
        <v>1.012620416697782E-2</v>
      </c>
      <c r="D1937">
        <f t="shared" si="150"/>
        <v>-1.044728275101036E-2</v>
      </c>
      <c r="E1937">
        <f t="shared" si="151"/>
        <v>1.091457168795586E-4</v>
      </c>
      <c r="F1937">
        <f t="shared" si="154"/>
        <v>7.2189493319185709E-5</v>
      </c>
      <c r="G1937">
        <f t="shared" si="152"/>
        <v>6.9423722033289463</v>
      </c>
      <c r="H1937">
        <f t="shared" si="153"/>
        <v>8.4964400379915414E-3</v>
      </c>
    </row>
    <row r="1938" spans="2:8" x14ac:dyDescent="0.2">
      <c r="B1938" s="38">
        <v>34949</v>
      </c>
      <c r="C1938">
        <v>1.014416971688952E-2</v>
      </c>
      <c r="D1938">
        <f t="shared" si="150"/>
        <v>1.774164298433393E-3</v>
      </c>
      <c r="E1938">
        <f t="shared" si="151"/>
        <v>3.1476589578356535E-6</v>
      </c>
      <c r="F1938">
        <f t="shared" si="154"/>
        <v>7.7739871932200414E-5</v>
      </c>
      <c r="G1938">
        <f t="shared" si="152"/>
        <v>7.6040203965434845</v>
      </c>
      <c r="H1938">
        <f t="shared" si="153"/>
        <v>8.8170217155341297E-3</v>
      </c>
    </row>
    <row r="1939" spans="2:8" x14ac:dyDescent="0.2">
      <c r="B1939" s="38">
        <v>34950</v>
      </c>
      <c r="C1939">
        <v>1.0032723486538747E-2</v>
      </c>
      <c r="D1939">
        <f t="shared" si="150"/>
        <v>-1.0986234799011729E-2</v>
      </c>
      <c r="E1939">
        <f t="shared" si="151"/>
        <v>1.2069735505901629E-4</v>
      </c>
      <c r="F1939">
        <f t="shared" si="154"/>
        <v>6.6537022081646722E-5</v>
      </c>
      <c r="G1939">
        <f t="shared" si="152"/>
        <v>6.8728810099863402</v>
      </c>
      <c r="H1939">
        <f t="shared" si="153"/>
        <v>8.1570228687706109E-3</v>
      </c>
    </row>
    <row r="1940" spans="2:8" x14ac:dyDescent="0.2">
      <c r="B1940" s="38">
        <v>34953</v>
      </c>
      <c r="C1940">
        <v>1.0029784065524943E-2</v>
      </c>
      <c r="D1940">
        <f t="shared" si="150"/>
        <v>-2.9298335768428358E-4</v>
      </c>
      <c r="E1940">
        <f t="shared" si="151"/>
        <v>8.5839247879956854E-8</v>
      </c>
      <c r="F1940">
        <f t="shared" si="154"/>
        <v>7.4671250227016073E-5</v>
      </c>
      <c r="G1940">
        <f t="shared" si="152"/>
        <v>7.6639635621751534</v>
      </c>
      <c r="H1940">
        <f t="shared" si="153"/>
        <v>8.6412528158257285E-3</v>
      </c>
    </row>
    <row r="1941" spans="2:8" x14ac:dyDescent="0.2">
      <c r="B1941" s="38">
        <v>34954</v>
      </c>
      <c r="C1941">
        <v>9.917478254404876E-3</v>
      </c>
      <c r="D1941">
        <f t="shared" si="150"/>
        <v>-1.1197231205215293E-2</v>
      </c>
      <c r="E1941">
        <f t="shared" si="151"/>
        <v>1.2537798666304711E-4</v>
      </c>
      <c r="F1941">
        <f t="shared" si="154"/>
        <v>6.3469421954026473E-5</v>
      </c>
      <c r="G1941">
        <f t="shared" si="152"/>
        <v>6.8393713813252592</v>
      </c>
      <c r="H1941">
        <f t="shared" si="153"/>
        <v>7.9667698569763183E-3</v>
      </c>
    </row>
    <row r="1942" spans="2:8" x14ac:dyDescent="0.2">
      <c r="B1942" s="38">
        <v>34955</v>
      </c>
      <c r="C1942">
        <v>9.7615004061138589E-3</v>
      </c>
      <c r="D1942">
        <f t="shared" si="150"/>
        <v>-1.5727571494471303E-2</v>
      </c>
      <c r="E1942">
        <f t="shared" si="151"/>
        <v>2.473565051137063E-4</v>
      </c>
      <c r="F1942">
        <f t="shared" si="154"/>
        <v>7.2767340962499909E-5</v>
      </c>
      <c r="G1942">
        <f t="shared" si="152"/>
        <v>5.9907266739322163</v>
      </c>
      <c r="H1942">
        <f t="shared" si="153"/>
        <v>8.5303775392710432E-3</v>
      </c>
    </row>
    <row r="1943" spans="2:8" x14ac:dyDescent="0.2">
      <c r="B1943" s="38">
        <v>34956</v>
      </c>
      <c r="C1943">
        <v>9.7502191060473281E-3</v>
      </c>
      <c r="D1943">
        <f t="shared" si="150"/>
        <v>-1.1556932435781125E-3</v>
      </c>
      <c r="E1943">
        <f t="shared" si="151"/>
        <v>1.3356268732520985E-6</v>
      </c>
      <c r="F1943">
        <f t="shared" si="154"/>
        <v>9.8988525634843941E-5</v>
      </c>
      <c r="G1943">
        <f t="shared" si="152"/>
        <v>7.3758831786243606</v>
      </c>
      <c r="H1943">
        <f t="shared" si="153"/>
        <v>9.949297745813216E-3</v>
      </c>
    </row>
    <row r="1944" spans="2:8" x14ac:dyDescent="0.2">
      <c r="B1944" s="38">
        <v>34957</v>
      </c>
      <c r="C1944">
        <v>9.6632503660322097E-3</v>
      </c>
      <c r="D1944">
        <f t="shared" si="150"/>
        <v>-8.9196703242471979E-3</v>
      </c>
      <c r="E1944">
        <f t="shared" si="151"/>
        <v>7.9560518693256116E-5</v>
      </c>
      <c r="F1944">
        <f t="shared" si="154"/>
        <v>8.4322239186506413E-5</v>
      </c>
      <c r="G1944">
        <f t="shared" si="152"/>
        <v>7.0712231101043743</v>
      </c>
      <c r="H1944">
        <f t="shared" si="153"/>
        <v>9.182714151410051E-3</v>
      </c>
    </row>
    <row r="1945" spans="2:8" x14ac:dyDescent="0.2">
      <c r="B1945" s="38">
        <v>34960</v>
      </c>
      <c r="C1945">
        <v>9.6554252199413486E-3</v>
      </c>
      <c r="D1945">
        <f t="shared" si="150"/>
        <v>-8.0978405758456843E-4</v>
      </c>
      <c r="E1945">
        <f t="shared" si="151"/>
        <v>6.5575021991812768E-7</v>
      </c>
      <c r="F1945">
        <f t="shared" si="154"/>
        <v>8.3607086255804109E-5</v>
      </c>
      <c r="G1945">
        <f t="shared" si="152"/>
        <v>7.5475835925664496</v>
      </c>
      <c r="H1945">
        <f t="shared" si="153"/>
        <v>9.1436910630119227E-3</v>
      </c>
    </row>
    <row r="1946" spans="2:8" x14ac:dyDescent="0.2">
      <c r="B1946" s="38">
        <v>34961</v>
      </c>
      <c r="C1946">
        <v>9.6026490066225181E-3</v>
      </c>
      <c r="D1946">
        <f t="shared" si="150"/>
        <v>-5.4659646899684758E-3</v>
      </c>
      <c r="E1946">
        <f t="shared" si="151"/>
        <v>2.9876769991982175E-5</v>
      </c>
      <c r="F1946">
        <f t="shared" si="154"/>
        <v>7.114879703957955E-5</v>
      </c>
      <c r="G1946">
        <f t="shared" si="152"/>
        <v>7.5029003054773504</v>
      </c>
      <c r="H1946">
        <f t="shared" si="153"/>
        <v>8.4349746318278605E-3</v>
      </c>
    </row>
    <row r="1947" spans="2:8" x14ac:dyDescent="0.2">
      <c r="B1947" s="38">
        <v>34962</v>
      </c>
      <c r="C1947">
        <v>9.6854791299235757E-3</v>
      </c>
      <c r="D1947">
        <f t="shared" si="150"/>
        <v>8.6257576679032392E-3</v>
      </c>
      <c r="E1947">
        <f t="shared" si="151"/>
        <v>7.4403695345391522E-5</v>
      </c>
      <c r="F1947">
        <f t="shared" si="154"/>
        <v>6.4950236846692859E-5</v>
      </c>
      <c r="G1947">
        <f t="shared" si="152"/>
        <v>7.2312374750098272</v>
      </c>
      <c r="H1947">
        <f t="shared" si="153"/>
        <v>8.0591709776311887E-3</v>
      </c>
    </row>
    <row r="1948" spans="2:8" x14ac:dyDescent="0.2">
      <c r="B1948" s="38">
        <v>34963</v>
      </c>
      <c r="C1948">
        <v>9.9926308032424454E-3</v>
      </c>
      <c r="D1948">
        <f t="shared" si="150"/>
        <v>3.1712594617019564E-2</v>
      </c>
      <c r="E1948">
        <f t="shared" si="151"/>
        <v>1.0056886573434182E-3</v>
      </c>
      <c r="F1948">
        <f t="shared" si="154"/>
        <v>6.6370032183315451E-5</v>
      </c>
      <c r="G1948">
        <f t="shared" si="152"/>
        <v>0.20601171305592736</v>
      </c>
      <c r="H1948">
        <f t="shared" si="153"/>
        <v>8.146780479632151E-3</v>
      </c>
    </row>
    <row r="1949" spans="2:8" x14ac:dyDescent="0.2">
      <c r="B1949" s="38">
        <v>34964</v>
      </c>
      <c r="C1949">
        <v>1.0155325443786981E-2</v>
      </c>
      <c r="D1949">
        <f t="shared" si="150"/>
        <v>1.6281462184287221E-2</v>
      </c>
      <c r="E1949">
        <f t="shared" si="151"/>
        <v>2.6508601085837479E-4</v>
      </c>
      <c r="F1949">
        <f t="shared" si="154"/>
        <v>2.0744434945975317E-4</v>
      </c>
      <c r="G1949">
        <f t="shared" si="152"/>
        <v>6.0038375524518308</v>
      </c>
      <c r="H1949">
        <f t="shared" si="153"/>
        <v>1.4402928502903608E-2</v>
      </c>
    </row>
    <row r="1950" spans="2:8" x14ac:dyDescent="0.2">
      <c r="B1950" s="38">
        <v>34967</v>
      </c>
      <c r="C1950">
        <v>1.0014114850308299E-2</v>
      </c>
      <c r="D1950">
        <f t="shared" si="150"/>
        <v>-1.3905078105111306E-2</v>
      </c>
      <c r="E1950">
        <f t="shared" si="151"/>
        <v>1.9335119710924584E-4</v>
      </c>
      <c r="F1950">
        <f t="shared" si="154"/>
        <v>2.1610143110455088E-4</v>
      </c>
      <c r="G1950">
        <f t="shared" si="152"/>
        <v>6.1545234662075599</v>
      </c>
      <c r="H1950">
        <f t="shared" si="153"/>
        <v>1.4700388807938071E-2</v>
      </c>
    </row>
    <row r="1951" spans="2:8" x14ac:dyDescent="0.2">
      <c r="B1951" s="38">
        <v>34968</v>
      </c>
      <c r="C1951">
        <v>9.9271808589686435E-3</v>
      </c>
      <c r="D1951">
        <f t="shared" si="150"/>
        <v>-8.6811458265808605E-3</v>
      </c>
      <c r="E1951">
        <f t="shared" si="151"/>
        <v>7.5362292862362292E-5</v>
      </c>
      <c r="F1951">
        <f t="shared" si="154"/>
        <v>2.1268462061788579E-4</v>
      </c>
      <c r="G1951">
        <f t="shared" si="152"/>
        <v>6.4406539604884552</v>
      </c>
      <c r="H1951">
        <f t="shared" si="153"/>
        <v>1.4583710797252042E-2</v>
      </c>
    </row>
    <row r="1952" spans="2:8" x14ac:dyDescent="0.2">
      <c r="B1952" s="38">
        <v>34969</v>
      </c>
      <c r="C1952">
        <v>9.9903653746387031E-3</v>
      </c>
      <c r="D1952">
        <f t="shared" si="150"/>
        <v>6.3647994901771098E-3</v>
      </c>
      <c r="E1952">
        <f t="shared" si="151"/>
        <v>4.0510672550158797E-5</v>
      </c>
      <c r="F1952">
        <f t="shared" si="154"/>
        <v>1.9206046485644785E-4</v>
      </c>
      <c r="G1952">
        <f t="shared" si="152"/>
        <v>6.6143599175086161</v>
      </c>
      <c r="H1952">
        <f t="shared" si="153"/>
        <v>1.3858588126373042E-2</v>
      </c>
    </row>
    <row r="1953" spans="2:8" x14ac:dyDescent="0.2">
      <c r="B1953" s="38">
        <v>34970</v>
      </c>
      <c r="C1953">
        <v>1.0028123149792777E-2</v>
      </c>
      <c r="D1953">
        <f t="shared" si="150"/>
        <v>3.7794188438718115E-3</v>
      </c>
      <c r="E1953">
        <f t="shared" si="151"/>
        <v>1.4284006797413341E-5</v>
      </c>
      <c r="F1953">
        <f t="shared" si="154"/>
        <v>1.692995156850721E-4</v>
      </c>
      <c r="G1953">
        <f t="shared" si="152"/>
        <v>6.8037784527749237</v>
      </c>
      <c r="H1953">
        <f t="shared" si="153"/>
        <v>1.3011514734460094E-2</v>
      </c>
    </row>
    <row r="1954" spans="2:8" x14ac:dyDescent="0.2">
      <c r="B1954" s="38">
        <v>34971</v>
      </c>
      <c r="C1954">
        <v>1.0098228903110582E-2</v>
      </c>
      <c r="D1954">
        <f t="shared" si="150"/>
        <v>6.9909146777134973E-3</v>
      </c>
      <c r="E1954">
        <f t="shared" si="151"/>
        <v>4.8872888031070014E-5</v>
      </c>
      <c r="F1954">
        <f t="shared" si="154"/>
        <v>1.4601805772413942E-4</v>
      </c>
      <c r="G1954">
        <f t="shared" si="152"/>
        <v>6.8265509888665452</v>
      </c>
      <c r="H1954">
        <f t="shared" si="153"/>
        <v>1.2083793184432586E-2</v>
      </c>
    </row>
    <row r="1955" spans="2:8" x14ac:dyDescent="0.2">
      <c r="B1955" s="38">
        <v>34974</v>
      </c>
      <c r="C1955">
        <v>9.9320439100888652E-3</v>
      </c>
      <c r="D1955">
        <f t="shared" si="150"/>
        <v>-1.6456845513823353E-2</v>
      </c>
      <c r="E1955">
        <f t="shared" si="151"/>
        <v>2.7082776426584783E-4</v>
      </c>
      <c r="F1955">
        <f t="shared" si="154"/>
        <v>1.3142802605217341E-4</v>
      </c>
      <c r="G1955">
        <f t="shared" si="152"/>
        <v>6.0688468285007753</v>
      </c>
      <c r="H1955">
        <f t="shared" si="153"/>
        <v>1.1464206298395603E-2</v>
      </c>
    </row>
    <row r="1956" spans="2:8" x14ac:dyDescent="0.2">
      <c r="B1956" s="38">
        <v>34975</v>
      </c>
      <c r="C1956">
        <v>9.847914470712241E-3</v>
      </c>
      <c r="D1956">
        <f t="shared" si="150"/>
        <v>-8.4705061856569456E-3</v>
      </c>
      <c r="E1956">
        <f t="shared" si="151"/>
        <v>7.1749475041252571E-5</v>
      </c>
      <c r="F1956">
        <f t="shared" si="154"/>
        <v>1.5236418378422768E-4</v>
      </c>
      <c r="G1956">
        <f t="shared" si="152"/>
        <v>6.7159060152162349</v>
      </c>
      <c r="H1956">
        <f t="shared" si="153"/>
        <v>1.2343588772485403E-2</v>
      </c>
    </row>
    <row r="1957" spans="2:8" x14ac:dyDescent="0.2">
      <c r="B1957" s="38">
        <v>34976</v>
      </c>
      <c r="C1957">
        <v>9.9338743612864457E-3</v>
      </c>
      <c r="D1957">
        <f t="shared" si="150"/>
        <v>8.7287405703867504E-3</v>
      </c>
      <c r="E1957">
        <f t="shared" si="151"/>
        <v>7.6190911945115615E-5</v>
      </c>
      <c r="F1957">
        <f t="shared" si="154"/>
        <v>1.4025682777772278E-4</v>
      </c>
      <c r="G1957">
        <f t="shared" si="152"/>
        <v>6.762546133770118</v>
      </c>
      <c r="H1957">
        <f t="shared" si="153"/>
        <v>1.1843007547820054E-2</v>
      </c>
    </row>
    <row r="1958" spans="2:8" x14ac:dyDescent="0.2">
      <c r="B1958" s="38">
        <v>34977</v>
      </c>
      <c r="C1958">
        <v>9.9692906898359683E-3</v>
      </c>
      <c r="D1958">
        <f t="shared" si="150"/>
        <v>3.5652080207038304E-3</v>
      </c>
      <c r="E1958">
        <f t="shared" si="151"/>
        <v>1.2710708230890924E-5</v>
      </c>
      <c r="F1958">
        <f t="shared" si="154"/>
        <v>1.3063490067579368E-4</v>
      </c>
      <c r="G1958">
        <f t="shared" si="152"/>
        <v>7.0565773358158843</v>
      </c>
      <c r="H1958">
        <f t="shared" si="153"/>
        <v>1.1429562575872871E-2</v>
      </c>
    </row>
    <row r="1959" spans="2:8" x14ac:dyDescent="0.2">
      <c r="B1959" s="38">
        <v>34978</v>
      </c>
      <c r="C1959">
        <v>9.9233774038461533E-3</v>
      </c>
      <c r="D1959">
        <f t="shared" si="150"/>
        <v>-4.6054716848235935E-3</v>
      </c>
      <c r="E1959">
        <f t="shared" si="151"/>
        <v>2.121036943971187E-5</v>
      </c>
      <c r="F1959">
        <f t="shared" si="154"/>
        <v>1.1292411064785788E-4</v>
      </c>
      <c r="G1959">
        <f t="shared" si="152"/>
        <v>7.1570032218179946</v>
      </c>
      <c r="H1959">
        <f t="shared" si="153"/>
        <v>1.0626575678357439E-2</v>
      </c>
    </row>
    <row r="1960" spans="2:8" x14ac:dyDescent="0.2">
      <c r="B1960" s="38">
        <v>34982</v>
      </c>
      <c r="C1960">
        <v>9.9363534256832666E-3</v>
      </c>
      <c r="D1960">
        <f t="shared" si="150"/>
        <v>1.3076215192706481E-3</v>
      </c>
      <c r="E1960">
        <f t="shared" si="151"/>
        <v>1.7098740376596778E-6</v>
      </c>
      <c r="F1960">
        <f t="shared" si="154"/>
        <v>9.914981396168093E-5</v>
      </c>
      <c r="G1960">
        <f t="shared" si="152"/>
        <v>7.3723788339215997</v>
      </c>
      <c r="H1960">
        <f t="shared" si="153"/>
        <v>9.9573999599132778E-3</v>
      </c>
    </row>
    <row r="1961" spans="2:8" x14ac:dyDescent="0.2">
      <c r="B1961" s="38">
        <v>34983</v>
      </c>
      <c r="C1961">
        <v>9.9095056465485012E-3</v>
      </c>
      <c r="D1961">
        <f t="shared" si="150"/>
        <v>-2.7019750591167403E-3</v>
      </c>
      <c r="E1961">
        <f t="shared" si="151"/>
        <v>7.3006692200889122E-6</v>
      </c>
      <c r="F1961">
        <f t="shared" si="154"/>
        <v>8.4515511359733257E-5</v>
      </c>
      <c r="G1961">
        <f t="shared" si="152"/>
        <v>7.497507109966782</v>
      </c>
      <c r="H1961">
        <f t="shared" si="153"/>
        <v>9.1932318234521446E-3</v>
      </c>
    </row>
    <row r="1962" spans="2:8" x14ac:dyDescent="0.2">
      <c r="B1962" s="38">
        <v>34984</v>
      </c>
      <c r="C1962">
        <v>9.9753234128467805E-3</v>
      </c>
      <c r="D1962">
        <f t="shared" si="150"/>
        <v>6.6418819107493775E-3</v>
      </c>
      <c r="E1962">
        <f t="shared" si="151"/>
        <v>4.4114595316339801E-5</v>
      </c>
      <c r="F1962">
        <f t="shared" si="154"/>
        <v>7.2918774271078617E-5</v>
      </c>
      <c r="G1962">
        <f t="shared" si="152"/>
        <v>7.3857960122418724</v>
      </c>
      <c r="H1962">
        <f t="shared" si="153"/>
        <v>8.5392490460858804E-3</v>
      </c>
    </row>
    <row r="1963" spans="2:8" x14ac:dyDescent="0.2">
      <c r="B1963" s="38">
        <v>34985</v>
      </c>
      <c r="C1963">
        <v>9.9177262528047858E-3</v>
      </c>
      <c r="D1963">
        <f t="shared" si="150"/>
        <v>-5.7739641772233613E-3</v>
      </c>
      <c r="E1963">
        <f t="shared" si="151"/>
        <v>3.3338662319858651E-5</v>
      </c>
      <c r="F1963">
        <f t="shared" si="154"/>
        <v>6.8592734339680992E-5</v>
      </c>
      <c r="G1963">
        <f t="shared" si="152"/>
        <v>7.506427971289134</v>
      </c>
      <c r="H1963">
        <f t="shared" si="153"/>
        <v>8.2820730701727695E-3</v>
      </c>
    </row>
    <row r="1964" spans="2:8" x14ac:dyDescent="0.2">
      <c r="B1964" s="38">
        <v>34988</v>
      </c>
      <c r="C1964">
        <v>9.9543788796649466E-3</v>
      </c>
      <c r="D1964">
        <f t="shared" si="150"/>
        <v>3.6956683342409566E-3</v>
      </c>
      <c r="E1964">
        <f t="shared" si="151"/>
        <v>1.3657964436711326E-5</v>
      </c>
      <c r="F1964">
        <f t="shared" si="154"/>
        <v>6.329799833829158E-5</v>
      </c>
      <c r="G1964">
        <f t="shared" si="152"/>
        <v>7.7218935577171521</v>
      </c>
      <c r="H1964">
        <f t="shared" si="153"/>
        <v>7.9560039176895577E-3</v>
      </c>
    </row>
    <row r="1965" spans="2:8" x14ac:dyDescent="0.2">
      <c r="B1965" s="38">
        <v>34989</v>
      </c>
      <c r="C1965">
        <v>9.9738513261113191E-3</v>
      </c>
      <c r="D1965">
        <f t="shared" si="150"/>
        <v>1.9561689063444499E-3</v>
      </c>
      <c r="E1965">
        <f t="shared" si="151"/>
        <v>3.826596790148841E-6</v>
      </c>
      <c r="F1965">
        <f t="shared" si="154"/>
        <v>5.584266454135868E-5</v>
      </c>
      <c r="G1965">
        <f t="shared" si="152"/>
        <v>7.9208330119773462</v>
      </c>
      <c r="H1965">
        <f t="shared" si="153"/>
        <v>7.4727949618170761E-3</v>
      </c>
    </row>
    <row r="1966" spans="2:8" x14ac:dyDescent="0.2">
      <c r="B1966" s="38">
        <v>34990</v>
      </c>
      <c r="C1966">
        <v>9.9402539208364466E-3</v>
      </c>
      <c r="D1966">
        <f t="shared" si="150"/>
        <v>-3.3685488359862783E-3</v>
      </c>
      <c r="E1966">
        <f t="shared" si="151"/>
        <v>1.1347121260424511E-5</v>
      </c>
      <c r="F1966">
        <f t="shared" si="154"/>
        <v>4.8030479145635155E-5</v>
      </c>
      <c r="G1966">
        <f t="shared" si="152"/>
        <v>7.9876735269134747</v>
      </c>
      <c r="H1966">
        <f t="shared" si="153"/>
        <v>6.9304025240699519E-3</v>
      </c>
    </row>
    <row r="1967" spans="2:8" x14ac:dyDescent="0.2">
      <c r="B1967" s="38">
        <v>34991</v>
      </c>
      <c r="C1967">
        <v>9.9401645474943897E-3</v>
      </c>
      <c r="D1967">
        <f t="shared" si="150"/>
        <v>-8.9910522174461458E-6</v>
      </c>
      <c r="E1967">
        <f t="shared" si="151"/>
        <v>8.0839019976843252E-11</v>
      </c>
      <c r="F1967">
        <f t="shared" si="154"/>
        <v>4.2521081662772242E-5</v>
      </c>
      <c r="G1967">
        <f t="shared" si="152"/>
        <v>8.2276325489114708</v>
      </c>
      <c r="H1967">
        <f t="shared" si="153"/>
        <v>6.520819094467523E-3</v>
      </c>
    </row>
    <row r="1968" spans="2:8" x14ac:dyDescent="0.2">
      <c r="B1968" s="38">
        <v>34992</v>
      </c>
      <c r="C1968">
        <v>9.9814883376527219E-3</v>
      </c>
      <c r="D1968">
        <f t="shared" si="150"/>
        <v>4.1572541340624668E-3</v>
      </c>
      <c r="E1968">
        <f t="shared" si="151"/>
        <v>1.7282761935179471E-5</v>
      </c>
      <c r="F1968">
        <f t="shared" si="154"/>
        <v>3.6134940687339903E-5</v>
      </c>
      <c r="G1968">
        <f t="shared" si="152"/>
        <v>8.1512312364193367</v>
      </c>
      <c r="H1968">
        <f t="shared" si="153"/>
        <v>6.0112345393720833E-3</v>
      </c>
    </row>
    <row r="1969" spans="2:8" x14ac:dyDescent="0.2">
      <c r="B1969" s="38">
        <v>34995</v>
      </c>
      <c r="C1969">
        <v>1.0027040853613972E-2</v>
      </c>
      <c r="D1969">
        <f t="shared" si="150"/>
        <v>4.5636997630317802E-3</v>
      </c>
      <c r="E1969">
        <f t="shared" si="151"/>
        <v>2.0827355527096328E-5</v>
      </c>
      <c r="F1969">
        <f t="shared" si="154"/>
        <v>3.3303571037684453E-5</v>
      </c>
      <c r="G1969">
        <f t="shared" si="152"/>
        <v>8.1592793383013316</v>
      </c>
      <c r="H1969">
        <f t="shared" si="153"/>
        <v>5.7709246258883379E-3</v>
      </c>
    </row>
    <row r="1970" spans="2:8" x14ac:dyDescent="0.2">
      <c r="B1970" s="38">
        <v>34996</v>
      </c>
      <c r="C1970">
        <v>9.9890550893834366E-3</v>
      </c>
      <c r="D1970">
        <f t="shared" si="150"/>
        <v>-3.7883324487348255E-3</v>
      </c>
      <c r="E1970">
        <f t="shared" si="151"/>
        <v>1.4351462742137199E-5</v>
      </c>
      <c r="F1970">
        <f t="shared" si="154"/>
        <v>3.1429794091070704E-5</v>
      </c>
      <c r="G1970">
        <f t="shared" si="152"/>
        <v>8.3015673485882697</v>
      </c>
      <c r="H1970">
        <f t="shared" si="153"/>
        <v>5.6062281518923845E-3</v>
      </c>
    </row>
    <row r="1971" spans="2:8" x14ac:dyDescent="0.2">
      <c r="B1971" s="38">
        <v>34997</v>
      </c>
      <c r="C1971">
        <v>9.8726580796252919E-3</v>
      </c>
      <c r="D1971">
        <f t="shared" si="150"/>
        <v>-1.1652454483092569E-2</v>
      </c>
      <c r="E1971">
        <f t="shared" si="151"/>
        <v>1.357796954805441E-4</v>
      </c>
      <c r="F1971">
        <f t="shared" si="154"/>
        <v>2.8864834906043447E-5</v>
      </c>
      <c r="G1971">
        <f t="shared" si="152"/>
        <v>6.2630178743417435</v>
      </c>
      <c r="H1971">
        <f t="shared" si="153"/>
        <v>5.3726003858507333E-3</v>
      </c>
    </row>
    <row r="1972" spans="2:8" x14ac:dyDescent="0.2">
      <c r="B1972" s="38">
        <v>34998</v>
      </c>
      <c r="C1972">
        <v>9.8264626199018826E-3</v>
      </c>
      <c r="D1972">
        <f t="shared" si="150"/>
        <v>-4.6791309240968434E-3</v>
      </c>
      <c r="E1972">
        <f t="shared" si="151"/>
        <v>2.1894266204839379E-5</v>
      </c>
      <c r="F1972">
        <f t="shared" si="154"/>
        <v>4.4922156200702527E-5</v>
      </c>
      <c r="G1972">
        <f t="shared" si="152"/>
        <v>7.9290111852757859</v>
      </c>
      <c r="H1972">
        <f t="shared" si="153"/>
        <v>6.7023992868750016E-3</v>
      </c>
    </row>
    <row r="1973" spans="2:8" x14ac:dyDescent="0.2">
      <c r="B1973" s="38">
        <v>34999</v>
      </c>
      <c r="C1973">
        <v>9.8394160583941612E-3</v>
      </c>
      <c r="D1973">
        <f t="shared" si="150"/>
        <v>1.3182198918706986E-3</v>
      </c>
      <c r="E1973">
        <f t="shared" si="151"/>
        <v>1.7377036833235965E-6</v>
      </c>
      <c r="F1973">
        <f t="shared" si="154"/>
        <v>4.1463645134843929E-5</v>
      </c>
      <c r="G1973">
        <f t="shared" si="152"/>
        <v>8.2318619235214392</v>
      </c>
      <c r="H1973">
        <f t="shared" si="153"/>
        <v>6.4392270603577826E-3</v>
      </c>
    </row>
    <row r="1974" spans="2:8" x14ac:dyDescent="0.2">
      <c r="B1974" s="38">
        <v>35002</v>
      </c>
      <c r="C1974">
        <v>9.8413631022326691E-3</v>
      </c>
      <c r="D1974">
        <f t="shared" si="150"/>
        <v>1.978820518364837E-4</v>
      </c>
      <c r="E1974">
        <f t="shared" si="151"/>
        <v>3.9157306439016822E-8</v>
      </c>
      <c r="F1974">
        <f t="shared" si="154"/>
        <v>3.5497288332878314E-5</v>
      </c>
      <c r="G1974">
        <f t="shared" si="152"/>
        <v>8.4076256294916796</v>
      </c>
      <c r="H1974">
        <f t="shared" si="153"/>
        <v>5.9579600815109794E-3</v>
      </c>
    </row>
    <row r="1975" spans="2:8" x14ac:dyDescent="0.2">
      <c r="B1975" s="38">
        <v>35003</v>
      </c>
      <c r="C1975">
        <v>9.7797685703620765E-3</v>
      </c>
      <c r="D1975">
        <f t="shared" si="150"/>
        <v>-6.2587398951491685E-3</v>
      </c>
      <c r="E1975">
        <f t="shared" si="151"/>
        <v>3.9171825075131827E-5</v>
      </c>
      <c r="F1975">
        <f t="shared" si="154"/>
        <v>3.0171905132262242E-5</v>
      </c>
      <c r="G1975">
        <f t="shared" si="152"/>
        <v>7.9215782489767079</v>
      </c>
      <c r="H1975">
        <f t="shared" si="153"/>
        <v>5.4928958785200217E-3</v>
      </c>
    </row>
    <row r="1976" spans="2:8" x14ac:dyDescent="0.2">
      <c r="B1976" s="38">
        <v>35004</v>
      </c>
      <c r="C1976">
        <v>9.7068645640074214E-3</v>
      </c>
      <c r="D1976">
        <f t="shared" si="150"/>
        <v>-7.4545737795465947E-3</v>
      </c>
      <c r="E1976">
        <f t="shared" si="151"/>
        <v>5.5570670234703605E-5</v>
      </c>
      <c r="F1976">
        <f t="shared" si="154"/>
        <v>3.1523584453287643E-5</v>
      </c>
      <c r="G1976">
        <f t="shared" si="152"/>
        <v>7.6454833084561304</v>
      </c>
      <c r="H1976">
        <f t="shared" si="153"/>
        <v>5.6145867571253758E-3</v>
      </c>
    </row>
    <row r="1977" spans="2:8" x14ac:dyDescent="0.2">
      <c r="B1977" s="38">
        <v>35005</v>
      </c>
      <c r="C1977">
        <v>9.6543504171632891E-3</v>
      </c>
      <c r="D1977">
        <f t="shared" si="150"/>
        <v>-5.4100009841336677E-3</v>
      </c>
      <c r="E1977">
        <f t="shared" si="151"/>
        <v>2.9268110648327254E-5</v>
      </c>
      <c r="F1977">
        <f t="shared" si="154"/>
        <v>3.5135166421571268E-5</v>
      </c>
      <c r="G1977">
        <f t="shared" si="152"/>
        <v>8.0019236127160358</v>
      </c>
      <c r="H1977">
        <f t="shared" si="153"/>
        <v>5.9274924227341926E-3</v>
      </c>
    </row>
    <row r="1978" spans="2:8" x14ac:dyDescent="0.2">
      <c r="B1978" s="38">
        <v>35006</v>
      </c>
      <c r="C1978">
        <v>9.6340829807763685E-3</v>
      </c>
      <c r="D1978">
        <f t="shared" si="150"/>
        <v>-2.0993060652625115E-3</v>
      </c>
      <c r="E1978">
        <f t="shared" si="151"/>
        <v>4.407085955647968E-6</v>
      </c>
      <c r="F1978">
        <f t="shared" si="154"/>
        <v>3.425400547632534E-5</v>
      </c>
      <c r="G1978">
        <f t="shared" si="152"/>
        <v>8.3795004874402839</v>
      </c>
      <c r="H1978">
        <f t="shared" si="153"/>
        <v>5.8526921562922938E-3</v>
      </c>
    </row>
    <row r="1979" spans="2:8" x14ac:dyDescent="0.2">
      <c r="B1979" s="38">
        <v>35009</v>
      </c>
      <c r="C1979">
        <v>9.6876850207223211E-3</v>
      </c>
      <c r="D1979">
        <f t="shared" si="150"/>
        <v>5.5637926363006126E-3</v>
      </c>
      <c r="E1979">
        <f t="shared" si="151"/>
        <v>3.0955788499752922E-5</v>
      </c>
      <c r="F1979">
        <f t="shared" si="154"/>
        <v>2.9771358500740609E-5</v>
      </c>
      <c r="G1979">
        <f t="shared" si="152"/>
        <v>8.0641945790125824</v>
      </c>
      <c r="H1979">
        <f t="shared" si="153"/>
        <v>5.456313636581076E-3</v>
      </c>
    </row>
    <row r="1980" spans="2:8" x14ac:dyDescent="0.2">
      <c r="B1980" s="38">
        <v>35010</v>
      </c>
      <c r="C1980">
        <v>9.6938024436920359E-3</v>
      </c>
      <c r="D1980">
        <f t="shared" si="150"/>
        <v>6.3146385918094359E-4</v>
      </c>
      <c r="E1980">
        <f t="shared" si="151"/>
        <v>3.9874660545169055E-7</v>
      </c>
      <c r="F1980">
        <f t="shared" si="154"/>
        <v>2.9949245587184694E-5</v>
      </c>
      <c r="G1980">
        <f t="shared" si="152"/>
        <v>8.5714723171582587</v>
      </c>
      <c r="H1980">
        <f t="shared" si="153"/>
        <v>5.4725903909560681E-3</v>
      </c>
    </row>
    <row r="1981" spans="2:8" x14ac:dyDescent="0.2">
      <c r="B1981" s="38">
        <v>35011</v>
      </c>
      <c r="C1981">
        <v>9.7627468317123493E-3</v>
      </c>
      <c r="D1981">
        <f t="shared" si="150"/>
        <v>7.1122130269094747E-3</v>
      </c>
      <c r="E1981">
        <f t="shared" si="151"/>
        <v>5.0583574140140832E-5</v>
      </c>
      <c r="F1981">
        <f t="shared" si="154"/>
        <v>2.5511117397918251E-5</v>
      </c>
      <c r="G1981">
        <f t="shared" si="152"/>
        <v>7.7471165990577537</v>
      </c>
      <c r="H1981">
        <f t="shared" si="153"/>
        <v>5.0508531356512681E-3</v>
      </c>
    </row>
    <row r="1982" spans="2:8" x14ac:dyDescent="0.2">
      <c r="B1982" s="38">
        <v>35012</v>
      </c>
      <c r="C1982">
        <v>9.921805842431396E-3</v>
      </c>
      <c r="D1982">
        <f t="shared" si="150"/>
        <v>1.6292444479086059E-2</v>
      </c>
      <c r="E1982">
        <f t="shared" si="151"/>
        <v>2.6544374710410181E-4</v>
      </c>
      <c r="F1982">
        <f t="shared" si="154"/>
        <v>2.9276697705398246E-5</v>
      </c>
      <c r="G1982">
        <f t="shared" si="152"/>
        <v>4.0674794319494341</v>
      </c>
      <c r="H1982">
        <f t="shared" si="153"/>
        <v>5.4107945539817208E-3</v>
      </c>
    </row>
    <row r="1983" spans="2:8" x14ac:dyDescent="0.2">
      <c r="B1983" s="38">
        <v>35013</v>
      </c>
      <c r="C1983">
        <v>9.9060442405859307E-3</v>
      </c>
      <c r="D1983">
        <f t="shared" si="150"/>
        <v>-1.588581967413596E-3</v>
      </c>
      <c r="E1983">
        <f t="shared" si="151"/>
        <v>2.5235926671916514E-6</v>
      </c>
      <c r="F1983">
        <f t="shared" si="154"/>
        <v>6.4746137323327778E-5</v>
      </c>
      <c r="G1983">
        <f t="shared" si="152"/>
        <v>7.7876710833466163</v>
      </c>
      <c r="H1983">
        <f t="shared" si="153"/>
        <v>8.0464984510858987E-3</v>
      </c>
    </row>
    <row r="1984" spans="2:8" x14ac:dyDescent="0.2">
      <c r="B1984" s="38">
        <v>35017</v>
      </c>
      <c r="C1984">
        <v>9.8344909117777466E-3</v>
      </c>
      <c r="D1984">
        <f t="shared" si="150"/>
        <v>-7.2231989955207137E-3</v>
      </c>
      <c r="E1984">
        <f t="shared" si="151"/>
        <v>5.217460372889145E-5</v>
      </c>
      <c r="F1984">
        <f t="shared" si="154"/>
        <v>5.5401062317420288E-5</v>
      </c>
      <c r="G1984">
        <f t="shared" si="152"/>
        <v>7.4921538265615784</v>
      </c>
      <c r="H1984">
        <f t="shared" si="153"/>
        <v>7.4431889884256121E-3</v>
      </c>
    </row>
    <row r="1985" spans="2:8" x14ac:dyDescent="0.2">
      <c r="B1985" s="38">
        <v>35018</v>
      </c>
      <c r="C1985">
        <v>9.908514091781024E-3</v>
      </c>
      <c r="D1985">
        <f t="shared" si="150"/>
        <v>7.5268949523993661E-3</v>
      </c>
      <c r="E1985">
        <f t="shared" si="151"/>
        <v>5.6654147624455056E-5</v>
      </c>
      <c r="F1985">
        <f t="shared" si="154"/>
        <v>5.4916487189869909E-5</v>
      </c>
      <c r="G1985">
        <f t="shared" si="152"/>
        <v>7.4559989392284018</v>
      </c>
      <c r="H1985">
        <f t="shared" si="153"/>
        <v>7.4105659156281653E-3</v>
      </c>
    </row>
    <row r="1986" spans="2:8" x14ac:dyDescent="0.2">
      <c r="B1986" s="38">
        <v>35019</v>
      </c>
      <c r="C1986">
        <v>9.7883012465884798E-3</v>
      </c>
      <c r="D1986">
        <f t="shared" si="150"/>
        <v>-1.2132277764257213E-2</v>
      </c>
      <c r="E1986">
        <f t="shared" si="151"/>
        <v>1.4719216374909001E-4</v>
      </c>
      <c r="F1986">
        <f t="shared" si="154"/>
        <v>5.5177462808686791E-5</v>
      </c>
      <c r="G1986">
        <f t="shared" si="152"/>
        <v>6.6332719813334293</v>
      </c>
      <c r="H1986">
        <f t="shared" si="153"/>
        <v>7.4281533915695891E-3</v>
      </c>
    </row>
    <row r="1987" spans="2:8" x14ac:dyDescent="0.2">
      <c r="B1987" s="38">
        <v>35020</v>
      </c>
      <c r="C1987">
        <v>9.8024709624916773E-3</v>
      </c>
      <c r="D1987">
        <f t="shared" si="150"/>
        <v>1.4476174717381171E-3</v>
      </c>
      <c r="E1987">
        <f t="shared" si="151"/>
        <v>2.0955963444814584E-6</v>
      </c>
      <c r="F1987">
        <f t="shared" si="154"/>
        <v>6.8996960013216764E-5</v>
      </c>
      <c r="G1987">
        <f t="shared" si="152"/>
        <v>7.7283848958825567</v>
      </c>
      <c r="H1987">
        <f t="shared" si="153"/>
        <v>8.3064408752014096E-3</v>
      </c>
    </row>
    <row r="1988" spans="2:8" x14ac:dyDescent="0.2">
      <c r="B1988" s="38">
        <v>35023</v>
      </c>
      <c r="C1988">
        <v>9.8793754162658197E-3</v>
      </c>
      <c r="D1988">
        <f t="shared" ref="D1988:D2051" si="155">(C1988-C1987)/C1987</f>
        <v>7.8454151069062891E-3</v>
      </c>
      <c r="E1988">
        <f t="shared" ref="E1988:E2051" si="156">D1988^2</f>
        <v>6.1550538199673418E-5</v>
      </c>
      <c r="F1988">
        <f t="shared" si="154"/>
        <v>5.8949182878146296E-5</v>
      </c>
      <c r="G1988">
        <f t="shared" si="152"/>
        <v>7.3788933376412604</v>
      </c>
      <c r="H1988">
        <f t="shared" si="153"/>
        <v>7.6778371224027865E-3</v>
      </c>
    </row>
    <row r="1989" spans="2:8" x14ac:dyDescent="0.2">
      <c r="B1989" s="38">
        <v>35024</v>
      </c>
      <c r="C1989">
        <v>9.8395800990611366E-3</v>
      </c>
      <c r="D1989">
        <f t="shared" si="155"/>
        <v>-4.0281207594523062E-3</v>
      </c>
      <c r="E1989">
        <f t="shared" si="156"/>
        <v>1.6225756852730626E-5</v>
      </c>
      <c r="F1989">
        <f t="shared" si="154"/>
        <v>5.933987504175086E-5</v>
      </c>
      <c r="G1989">
        <f t="shared" ref="G1989:G2052" si="157">-LN(2*PI()*F1989)-0.5*E1989/F1989</f>
        <v>7.7576331501649438</v>
      </c>
      <c r="H1989">
        <f t="shared" ref="H1989:H2052" si="158">SQRT(F1989)</f>
        <v>7.7032379582712401E-3</v>
      </c>
    </row>
    <row r="1990" spans="2:8" x14ac:dyDescent="0.2">
      <c r="B1990" s="38">
        <v>35025</v>
      </c>
      <c r="C1990">
        <v>9.9563899770862586E-3</v>
      </c>
      <c r="D1990">
        <f t="shared" si="155"/>
        <v>1.1871429151358574E-2</v>
      </c>
      <c r="E1990">
        <f t="shared" si="156"/>
        <v>1.4093083009572617E-4</v>
      </c>
      <c r="F1990">
        <f t="shared" ref="F1990:F2053" si="159">$K$1*F1989+(1-$K$1)*E1989</f>
        <v>5.2864654998653156E-5</v>
      </c>
      <c r="G1990">
        <f t="shared" si="157"/>
        <v>6.6769584891608948</v>
      </c>
      <c r="H1990">
        <f t="shared" si="158"/>
        <v>7.270808414382348E-3</v>
      </c>
    </row>
    <row r="1991" spans="2:8" x14ac:dyDescent="0.2">
      <c r="B1991" s="38">
        <v>35026</v>
      </c>
      <c r="C1991">
        <v>9.9349977840153657E-3</v>
      </c>
      <c r="D1991">
        <f t="shared" si="155"/>
        <v>-2.1485893099933923E-3</v>
      </c>
      <c r="E1991">
        <f t="shared" si="156"/>
        <v>4.616436023017882E-6</v>
      </c>
      <c r="F1991">
        <f t="shared" si="159"/>
        <v>6.6091131291347993E-5</v>
      </c>
      <c r="G1991">
        <f t="shared" si="157"/>
        <v>7.7516741479421887</v>
      </c>
      <c r="H1991">
        <f t="shared" si="158"/>
        <v>8.1296452131287989E-3</v>
      </c>
    </row>
    <row r="1992" spans="2:8" x14ac:dyDescent="0.2">
      <c r="B1992" s="38">
        <v>35027</v>
      </c>
      <c r="C1992">
        <v>9.8544729260545173E-3</v>
      </c>
      <c r="D1992">
        <f t="shared" si="155"/>
        <v>-8.1051712050108984E-3</v>
      </c>
      <c r="E1992">
        <f t="shared" si="156"/>
        <v>6.5693800262537819E-5</v>
      </c>
      <c r="F1992">
        <f t="shared" si="159"/>
        <v>5.6858374234839573E-5</v>
      </c>
      <c r="G1992">
        <f t="shared" si="157"/>
        <v>7.3593731907809676</v>
      </c>
      <c r="H1992">
        <f t="shared" si="158"/>
        <v>7.5404492064358852E-3</v>
      </c>
    </row>
    <row r="1993" spans="2:8" x14ac:dyDescent="0.2">
      <c r="B1993" s="38">
        <v>35030</v>
      </c>
      <c r="C1993">
        <v>9.8246652363690179E-3</v>
      </c>
      <c r="D1993">
        <f t="shared" si="155"/>
        <v>-3.0247878206342265E-3</v>
      </c>
      <c r="E1993">
        <f t="shared" si="156"/>
        <v>9.1493413598571529E-6</v>
      </c>
      <c r="F1993">
        <f t="shared" si="159"/>
        <v>5.8185348555711311E-5</v>
      </c>
      <c r="G1993">
        <f t="shared" si="157"/>
        <v>7.8353775299004358</v>
      </c>
      <c r="H1993">
        <f t="shared" si="158"/>
        <v>7.6279321284153621E-3</v>
      </c>
    </row>
    <row r="1994" spans="2:8" x14ac:dyDescent="0.2">
      <c r="B1994" s="38">
        <v>35031</v>
      </c>
      <c r="C1994">
        <v>9.8820058997050146E-3</v>
      </c>
      <c r="D1994">
        <f t="shared" si="155"/>
        <v>5.8363986921134607E-3</v>
      </c>
      <c r="E1994">
        <f t="shared" si="156"/>
        <v>3.4063549693303715E-5</v>
      </c>
      <c r="F1994">
        <f t="shared" si="159"/>
        <v>5.0820732277674118E-5</v>
      </c>
      <c r="G1994">
        <f t="shared" si="157"/>
        <v>7.7141947197309468</v>
      </c>
      <c r="H1994">
        <f t="shared" si="158"/>
        <v>7.128866128471913E-3</v>
      </c>
    </row>
    <row r="1995" spans="2:8" x14ac:dyDescent="0.2">
      <c r="B1995" s="38">
        <v>35032</v>
      </c>
      <c r="C1995">
        <v>9.8564593301435407E-3</v>
      </c>
      <c r="D1995">
        <f t="shared" si="155"/>
        <v>-2.5851603227879587E-3</v>
      </c>
      <c r="E1995">
        <f t="shared" si="156"/>
        <v>6.6830538945171427E-6</v>
      </c>
      <c r="F1995">
        <f t="shared" si="159"/>
        <v>4.8304005759913722E-5</v>
      </c>
      <c r="G1995">
        <f t="shared" si="157"/>
        <v>8.0309419840111502</v>
      </c>
      <c r="H1995">
        <f t="shared" si="158"/>
        <v>6.9501083272071182E-3</v>
      </c>
    </row>
    <row r="1996" spans="2:8" x14ac:dyDescent="0.2">
      <c r="B1996" s="38">
        <v>35033</v>
      </c>
      <c r="C1996">
        <v>9.8277385159010605E-3</v>
      </c>
      <c r="D1996">
        <f t="shared" si="155"/>
        <v>-2.9139078527564834E-3</v>
      </c>
      <c r="E1996">
        <f t="shared" si="156"/>
        <v>8.4908589743558995E-6</v>
      </c>
      <c r="F1996">
        <f t="shared" si="159"/>
        <v>4.2053041271899335E-5</v>
      </c>
      <c r="G1996">
        <f t="shared" si="157"/>
        <v>8.137747621900532</v>
      </c>
      <c r="H1996">
        <f t="shared" si="158"/>
        <v>6.4848316301889704E-3</v>
      </c>
    </row>
    <row r="1997" spans="2:8" x14ac:dyDescent="0.2">
      <c r="B1997" s="38">
        <v>35034</v>
      </c>
      <c r="C1997">
        <v>9.8843168838775811E-3</v>
      </c>
      <c r="D1997">
        <f t="shared" si="155"/>
        <v>5.7570078696109065E-3</v>
      </c>
      <c r="E1997">
        <f t="shared" si="156"/>
        <v>3.3143139610761907E-5</v>
      </c>
      <c r="F1997">
        <f t="shared" si="159"/>
        <v>3.7012406680919874E-5</v>
      </c>
      <c r="G1997">
        <f t="shared" si="157"/>
        <v>7.918650185349172</v>
      </c>
      <c r="H1997">
        <f t="shared" si="158"/>
        <v>6.0837822677114175E-3</v>
      </c>
    </row>
    <row r="1998" spans="2:8" x14ac:dyDescent="0.2">
      <c r="B1998" s="38">
        <v>35037</v>
      </c>
      <c r="C1998">
        <v>9.8967864724397916E-3</v>
      </c>
      <c r="D1998">
        <f t="shared" si="155"/>
        <v>1.2615528932049653E-3</v>
      </c>
      <c r="E1998">
        <f t="shared" si="156"/>
        <v>1.5915157023538185E-6</v>
      </c>
      <c r="F1998">
        <f t="shared" si="159"/>
        <v>3.6431289479938471E-5</v>
      </c>
      <c r="G1998">
        <f t="shared" si="157"/>
        <v>8.3603627816443442</v>
      </c>
      <c r="H1998">
        <f t="shared" si="158"/>
        <v>6.0358337849826908E-3</v>
      </c>
    </row>
    <row r="1999" spans="2:8" x14ac:dyDescent="0.2">
      <c r="B1999" s="38">
        <v>35038</v>
      </c>
      <c r="C1999">
        <v>9.8610095098756404E-3</v>
      </c>
      <c r="D1999">
        <f t="shared" si="155"/>
        <v>-3.6150080295034698E-3</v>
      </c>
      <c r="E1999">
        <f t="shared" si="156"/>
        <v>1.306828305337456E-5</v>
      </c>
      <c r="F1999">
        <f t="shared" si="159"/>
        <v>3.1198776072785973E-5</v>
      </c>
      <c r="G1999">
        <f t="shared" si="157"/>
        <v>8.3278187970703641</v>
      </c>
      <c r="H1999">
        <f t="shared" si="158"/>
        <v>5.5855864573727595E-3</v>
      </c>
    </row>
    <row r="2000" spans="2:8" x14ac:dyDescent="0.2">
      <c r="B2000" s="38">
        <v>35039</v>
      </c>
      <c r="C2000">
        <v>9.8652409550314922E-3</v>
      </c>
      <c r="D2000">
        <f t="shared" si="155"/>
        <v>4.2910871869802648E-4</v>
      </c>
      <c r="E2000">
        <f t="shared" si="156"/>
        <v>1.8413429246266202E-7</v>
      </c>
      <c r="F2000">
        <f t="shared" si="159"/>
        <v>2.8475794907409072E-5</v>
      </c>
      <c r="G2000">
        <f t="shared" si="157"/>
        <v>8.6253458945141208</v>
      </c>
      <c r="H2000">
        <f t="shared" si="158"/>
        <v>5.3362716298375476E-3</v>
      </c>
    </row>
    <row r="2001" spans="2:8" x14ac:dyDescent="0.2">
      <c r="B2001" s="38">
        <v>35040</v>
      </c>
      <c r="C2001">
        <v>9.8582285881321247E-3</v>
      </c>
      <c r="D2001">
        <f t="shared" si="155"/>
        <v>-7.1081557270945446E-4</v>
      </c>
      <c r="E2001">
        <f t="shared" si="156"/>
        <v>5.0525877840626974E-7</v>
      </c>
      <c r="F2001">
        <f t="shared" si="159"/>
        <v>2.4226729043107745E-5</v>
      </c>
      <c r="G2001">
        <f t="shared" si="157"/>
        <v>8.7797492485090363</v>
      </c>
      <c r="H2001">
        <f t="shared" si="158"/>
        <v>4.9220655260883862E-3</v>
      </c>
    </row>
    <row r="2002" spans="2:8" x14ac:dyDescent="0.2">
      <c r="B2002" s="38">
        <v>35041</v>
      </c>
      <c r="C2002">
        <v>9.9076833611979366E-3</v>
      </c>
      <c r="D2002">
        <f t="shared" si="155"/>
        <v>5.0165983293741275E-3</v>
      </c>
      <c r="E2002">
        <f t="shared" si="156"/>
        <v>2.5166258798279288E-5</v>
      </c>
      <c r="F2002">
        <f t="shared" si="159"/>
        <v>2.0664050594337836E-5</v>
      </c>
      <c r="G2002">
        <f t="shared" si="157"/>
        <v>8.3402998054578923</v>
      </c>
      <c r="H2002">
        <f t="shared" si="158"/>
        <v>4.5457728269610916E-3</v>
      </c>
    </row>
    <row r="2003" spans="2:8" x14ac:dyDescent="0.2">
      <c r="B2003" s="38">
        <v>35044</v>
      </c>
      <c r="C2003">
        <v>9.8934550989345522E-3</v>
      </c>
      <c r="D2003">
        <f t="shared" si="155"/>
        <v>-1.4360836680658812E-3</v>
      </c>
      <c r="E2003">
        <f t="shared" si="156"/>
        <v>2.0623363016855559E-6</v>
      </c>
      <c r="F2003">
        <f t="shared" si="159"/>
        <v>2.1340227912230537E-5</v>
      </c>
      <c r="G2003">
        <f t="shared" si="157"/>
        <v>8.8687191749667829</v>
      </c>
      <c r="H2003">
        <f t="shared" si="158"/>
        <v>4.6195484532831274E-3</v>
      </c>
    </row>
    <row r="2004" spans="2:8" x14ac:dyDescent="0.2">
      <c r="B2004" s="38">
        <v>35045</v>
      </c>
      <c r="C2004">
        <v>9.8242811501597447E-3</v>
      </c>
      <c r="D2004">
        <f t="shared" si="155"/>
        <v>-6.9918898992382319E-3</v>
      </c>
      <c r="E2004">
        <f t="shared" si="156"/>
        <v>4.8886524363069613E-5</v>
      </c>
      <c r="F2004">
        <f t="shared" si="159"/>
        <v>1.8444921330799499E-5</v>
      </c>
      <c r="G2004">
        <f t="shared" si="157"/>
        <v>7.7376415828530138</v>
      </c>
      <c r="H2004">
        <f t="shared" si="158"/>
        <v>4.2947550955554498E-3</v>
      </c>
    </row>
    <row r="2005" spans="2:8" x14ac:dyDescent="0.2">
      <c r="B2005" s="38">
        <v>35046</v>
      </c>
      <c r="C2005">
        <v>9.8314198517657318E-3</v>
      </c>
      <c r="D2005">
        <f t="shared" si="155"/>
        <v>7.2663856997527557E-4</v>
      </c>
      <c r="E2005">
        <f t="shared" si="156"/>
        <v>5.2800361137571347E-7</v>
      </c>
      <c r="F2005">
        <f t="shared" si="159"/>
        <v>2.3016882590319782E-5</v>
      </c>
      <c r="G2005">
        <f t="shared" si="157"/>
        <v>8.8299355990628374</v>
      </c>
      <c r="H2005">
        <f t="shared" si="158"/>
        <v>4.797591332149893E-3</v>
      </c>
    </row>
    <row r="2006" spans="2:8" x14ac:dyDescent="0.2">
      <c r="B2006" s="38">
        <v>35047</v>
      </c>
      <c r="C2006">
        <v>9.8530053849512442E-3</v>
      </c>
      <c r="D2006">
        <f t="shared" si="155"/>
        <v>2.1955662062011962E-3</v>
      </c>
      <c r="E2006">
        <f t="shared" si="156"/>
        <v>4.8205109658127134E-6</v>
      </c>
      <c r="F2006">
        <f t="shared" si="159"/>
        <v>1.9639324471820631E-5</v>
      </c>
      <c r="G2006">
        <f t="shared" si="157"/>
        <v>8.8773735975913475</v>
      </c>
      <c r="H2006">
        <f t="shared" si="158"/>
        <v>4.4316277451767801E-3</v>
      </c>
    </row>
    <row r="2007" spans="2:8" x14ac:dyDescent="0.2">
      <c r="B2007" s="38">
        <v>35048</v>
      </c>
      <c r="C2007">
        <v>9.7868005530088037E-3</v>
      </c>
      <c r="D2007">
        <f t="shared" si="155"/>
        <v>-6.7192525890178581E-3</v>
      </c>
      <c r="E2007">
        <f t="shared" si="156"/>
        <v>4.5148355355023187E-5</v>
      </c>
      <c r="F2007">
        <f t="shared" si="159"/>
        <v>1.7413717588053585E-5</v>
      </c>
      <c r="G2007">
        <f t="shared" si="157"/>
        <v>7.8240306910348441</v>
      </c>
      <c r="H2007">
        <f t="shared" si="158"/>
        <v>4.1729746689925622E-3</v>
      </c>
    </row>
    <row r="2008" spans="2:8" x14ac:dyDescent="0.2">
      <c r="B2008" s="38">
        <v>35051</v>
      </c>
      <c r="C2008">
        <v>9.8408314557744021E-3</v>
      </c>
      <c r="D2008">
        <f t="shared" si="155"/>
        <v>5.5207932840715193E-3</v>
      </c>
      <c r="E2008">
        <f t="shared" si="156"/>
        <v>3.0479158485449191E-5</v>
      </c>
      <c r="F2008">
        <f t="shared" si="159"/>
        <v>2.1579125345424146E-5</v>
      </c>
      <c r="G2008">
        <f t="shared" si="157"/>
        <v>8.1996884841005215</v>
      </c>
      <c r="H2008">
        <f t="shared" si="158"/>
        <v>4.6453337173365857E-3</v>
      </c>
    </row>
    <row r="2009" spans="2:8" x14ac:dyDescent="0.2">
      <c r="B2009" s="38">
        <v>35052</v>
      </c>
      <c r="C2009">
        <v>9.8205854579792255E-3</v>
      </c>
      <c r="D2009">
        <f t="shared" si="155"/>
        <v>-2.0573462604419196E-3</v>
      </c>
      <c r="E2009">
        <f t="shared" si="156"/>
        <v>4.2326736353543506E-6</v>
      </c>
      <c r="F2009">
        <f t="shared" si="159"/>
        <v>2.291580287457747E-5</v>
      </c>
      <c r="G2009">
        <f t="shared" si="157"/>
        <v>8.753454013151531</v>
      </c>
      <c r="H2009">
        <f t="shared" si="158"/>
        <v>4.7870453177902414E-3</v>
      </c>
    </row>
    <row r="2010" spans="2:8" x14ac:dyDescent="0.2">
      <c r="B2010" s="38">
        <v>35053</v>
      </c>
      <c r="C2010">
        <v>9.8090849242922981E-3</v>
      </c>
      <c r="D2010">
        <f t="shared" si="155"/>
        <v>-1.1710639590823131E-3</v>
      </c>
      <c r="E2010">
        <f t="shared" si="156"/>
        <v>1.3713907962615415E-6</v>
      </c>
      <c r="F2010">
        <f t="shared" si="159"/>
        <v>2.0109822420861234E-5</v>
      </c>
      <c r="G2010">
        <f t="shared" si="157"/>
        <v>8.9423275819912007</v>
      </c>
      <c r="H2010">
        <f t="shared" si="158"/>
        <v>4.484397665334915E-3</v>
      </c>
    </row>
    <row r="2011" spans="2:8" x14ac:dyDescent="0.2">
      <c r="B2011" s="38">
        <v>35054</v>
      </c>
      <c r="C2011">
        <v>9.8273962541314732E-3</v>
      </c>
      <c r="D2011">
        <f t="shared" si="155"/>
        <v>1.8667724849467759E-3</v>
      </c>
      <c r="E2011">
        <f t="shared" si="156"/>
        <v>3.4848395105543607E-6</v>
      </c>
      <c r="F2011">
        <f t="shared" si="159"/>
        <v>1.7295536216517064E-5</v>
      </c>
      <c r="G2011">
        <f t="shared" si="157"/>
        <v>9.0264411464228509</v>
      </c>
      <c r="H2011">
        <f t="shared" si="158"/>
        <v>4.1587902347337818E-3</v>
      </c>
    </row>
    <row r="2012" spans="2:8" x14ac:dyDescent="0.2">
      <c r="B2012" s="38">
        <v>35055</v>
      </c>
      <c r="C2012">
        <v>9.7484046064695955E-3</v>
      </c>
      <c r="D2012">
        <f t="shared" si="155"/>
        <v>-8.0379019649960033E-3</v>
      </c>
      <c r="E2012">
        <f t="shared" si="156"/>
        <v>6.4607867998886607E-5</v>
      </c>
      <c r="F2012">
        <f t="shared" si="159"/>
        <v>1.5221336305306369E-5</v>
      </c>
      <c r="G2012">
        <f t="shared" si="157"/>
        <v>7.132655581146258</v>
      </c>
      <c r="H2012">
        <f t="shared" si="158"/>
        <v>3.901453101769438E-3</v>
      </c>
    </row>
    <row r="2013" spans="2:8" x14ac:dyDescent="0.2">
      <c r="B2013" s="38">
        <v>35060</v>
      </c>
      <c r="C2013">
        <v>9.7315189407870557E-3</v>
      </c>
      <c r="D2013">
        <f t="shared" si="155"/>
        <v>-1.7321465782548175E-3</v>
      </c>
      <c r="E2013">
        <f t="shared" si="156"/>
        <v>3.0003317685598726E-6</v>
      </c>
      <c r="F2013">
        <f t="shared" si="159"/>
        <v>2.263859713108363E-5</v>
      </c>
      <c r="G2013">
        <f t="shared" si="157"/>
        <v>8.7917113542005421</v>
      </c>
      <c r="H2013">
        <f t="shared" si="158"/>
        <v>4.7580034816174345E-3</v>
      </c>
    </row>
    <row r="2014" spans="2:8" x14ac:dyDescent="0.2">
      <c r="B2014" s="38">
        <v>35061</v>
      </c>
      <c r="C2014">
        <v>9.7302858822664803E-3</v>
      </c>
      <c r="D2014">
        <f t="shared" si="155"/>
        <v>-1.2670771418912762E-4</v>
      </c>
      <c r="E2014">
        <f t="shared" si="156"/>
        <v>1.6054844835033651E-8</v>
      </c>
      <c r="F2014">
        <f t="shared" si="159"/>
        <v>1.9689166762832022E-5</v>
      </c>
      <c r="G2014">
        <f t="shared" si="157"/>
        <v>8.9971572100092381</v>
      </c>
      <c r="H2014">
        <f t="shared" si="158"/>
        <v>4.4372476562427772E-3</v>
      </c>
    </row>
    <row r="2015" spans="2:8" x14ac:dyDescent="0.2">
      <c r="B2015" s="38">
        <v>35062</v>
      </c>
      <c r="C2015">
        <v>9.68356284793437E-3</v>
      </c>
      <c r="D2015">
        <f t="shared" si="155"/>
        <v>-4.8018151673491329E-3</v>
      </c>
      <c r="E2015">
        <f t="shared" si="156"/>
        <v>2.3057428901384182E-5</v>
      </c>
      <c r="F2015">
        <f t="shared" si="159"/>
        <v>1.6734502862644452E-5</v>
      </c>
      <c r="G2015">
        <f t="shared" si="157"/>
        <v>8.471242014779472</v>
      </c>
      <c r="H2015">
        <f t="shared" si="158"/>
        <v>4.0907826711577399E-3</v>
      </c>
    </row>
    <row r="2016" spans="2:8" x14ac:dyDescent="0.2">
      <c r="B2016" s="38">
        <v>35066</v>
      </c>
      <c r="C2016">
        <v>9.6241709653647756E-3</v>
      </c>
      <c r="D2016">
        <f t="shared" si="155"/>
        <v>-6.1332676311656826E-3</v>
      </c>
      <c r="E2016">
        <f t="shared" si="156"/>
        <v>3.7616971835504703E-5</v>
      </c>
      <c r="F2016">
        <f t="shared" si="159"/>
        <v>1.7684130018129183E-5</v>
      </c>
      <c r="G2016">
        <f t="shared" si="157"/>
        <v>8.0413859247783481</v>
      </c>
      <c r="H2016">
        <f t="shared" si="158"/>
        <v>4.2052502919718328E-3</v>
      </c>
    </row>
    <row r="2017" spans="2:8" x14ac:dyDescent="0.2">
      <c r="B2017" s="38">
        <v>35067</v>
      </c>
      <c r="C2017">
        <v>9.5822550831792964E-3</v>
      </c>
      <c r="D2017">
        <f t="shared" si="155"/>
        <v>-4.3552719851221488E-3</v>
      </c>
      <c r="E2017">
        <f t="shared" si="156"/>
        <v>1.8968394064389822E-5</v>
      </c>
      <c r="F2017">
        <f t="shared" si="159"/>
        <v>2.0677802213531659E-5</v>
      </c>
      <c r="G2017">
        <f t="shared" si="157"/>
        <v>8.4899071006172218</v>
      </c>
      <c r="H2017">
        <f t="shared" si="158"/>
        <v>4.5472851475942934E-3</v>
      </c>
    </row>
    <row r="2018" spans="2:8" x14ac:dyDescent="0.2">
      <c r="B2018" s="38">
        <v>35068</v>
      </c>
      <c r="C2018">
        <v>9.4031614714137988E-3</v>
      </c>
      <c r="D2018">
        <f t="shared" si="155"/>
        <v>-1.869013193771879E-2</v>
      </c>
      <c r="E2018">
        <f t="shared" si="156"/>
        <v>3.4932103184933592E-4</v>
      </c>
      <c r="F2018">
        <f t="shared" si="159"/>
        <v>2.042106974690367E-5</v>
      </c>
      <c r="G2018">
        <f t="shared" si="157"/>
        <v>0.40811005271180534</v>
      </c>
      <c r="H2018">
        <f t="shared" si="158"/>
        <v>4.5189677744927178E-3</v>
      </c>
    </row>
    <row r="2019" spans="2:8" x14ac:dyDescent="0.2">
      <c r="B2019" s="38">
        <v>35069</v>
      </c>
      <c r="C2019">
        <v>9.5136330140014741E-3</v>
      </c>
      <c r="D2019">
        <f t="shared" si="155"/>
        <v>1.1748340483518841E-2</v>
      </c>
      <c r="E2019">
        <f t="shared" si="156"/>
        <v>1.3802350411668771E-4</v>
      </c>
      <c r="F2019">
        <f t="shared" si="159"/>
        <v>6.9817873305374914E-5</v>
      </c>
      <c r="G2019">
        <f t="shared" si="157"/>
        <v>6.7432895084828299</v>
      </c>
      <c r="H2019">
        <f t="shared" si="158"/>
        <v>8.3557090246953267E-3</v>
      </c>
    </row>
    <row r="2020" spans="2:8" x14ac:dyDescent="0.2">
      <c r="B2020" s="38">
        <v>35072</v>
      </c>
      <c r="C2020">
        <v>9.4951128095833014E-3</v>
      </c>
      <c r="D2020">
        <f t="shared" si="155"/>
        <v>-1.9467015798187684E-3</v>
      </c>
      <c r="E2020">
        <f t="shared" si="156"/>
        <v>3.7896470408688886E-6</v>
      </c>
      <c r="F2020">
        <f t="shared" si="159"/>
        <v>8.0061535619080967E-5</v>
      </c>
      <c r="G2020">
        <f t="shared" si="157"/>
        <v>7.5711708679286183</v>
      </c>
      <c r="H2020">
        <f t="shared" si="158"/>
        <v>8.9477111944385509E-3</v>
      </c>
    </row>
    <row r="2021" spans="2:8" x14ac:dyDescent="0.2">
      <c r="B2021" s="38">
        <v>35073</v>
      </c>
      <c r="C2021">
        <v>9.5350033056637046E-3</v>
      </c>
      <c r="D2021">
        <f t="shared" si="155"/>
        <v>4.201160837198503E-3</v>
      </c>
      <c r="E2021">
        <f t="shared" si="156"/>
        <v>1.7649752380010426E-5</v>
      </c>
      <c r="F2021">
        <f t="shared" si="159"/>
        <v>6.8606418771246928E-5</v>
      </c>
      <c r="G2021">
        <f t="shared" si="157"/>
        <v>7.6206169187562596</v>
      </c>
      <c r="H2021">
        <f t="shared" si="158"/>
        <v>8.2828991766921156E-3</v>
      </c>
    </row>
    <row r="2022" spans="2:8" x14ac:dyDescent="0.2">
      <c r="B2022" s="38">
        <v>35074</v>
      </c>
      <c r="C2022">
        <v>9.50392027551843E-3</v>
      </c>
      <c r="D2022">
        <f t="shared" si="155"/>
        <v>-3.2598866669308431E-3</v>
      </c>
      <c r="E2022">
        <f t="shared" si="156"/>
        <v>1.0626861081233482E-5</v>
      </c>
      <c r="F2022">
        <f t="shared" si="159"/>
        <v>6.0953342669831811E-5</v>
      </c>
      <c r="G2022">
        <f t="shared" si="157"/>
        <v>7.7803526999219699</v>
      </c>
      <c r="H2022">
        <f t="shared" si="158"/>
        <v>7.8072621750413769E-3</v>
      </c>
    </row>
    <row r="2023" spans="2:8" x14ac:dyDescent="0.2">
      <c r="B2023" s="38">
        <v>35075</v>
      </c>
      <c r="C2023">
        <v>9.5457875457875454E-3</v>
      </c>
      <c r="D2023">
        <f t="shared" si="155"/>
        <v>4.4052632024874118E-3</v>
      </c>
      <c r="E2023">
        <f t="shared" si="156"/>
        <v>1.9406343883189648E-5</v>
      </c>
      <c r="F2023">
        <f t="shared" si="159"/>
        <v>5.3394912717666648E-5</v>
      </c>
      <c r="G2023">
        <f t="shared" si="157"/>
        <v>7.81819336541027</v>
      </c>
      <c r="H2023">
        <f t="shared" si="158"/>
        <v>7.3071822693611963E-3</v>
      </c>
    </row>
    <row r="2024" spans="2:8" x14ac:dyDescent="0.2">
      <c r="B2024" s="38">
        <v>35076</v>
      </c>
      <c r="C2024">
        <v>9.5126247798003518E-3</v>
      </c>
      <c r="D2024">
        <f t="shared" si="155"/>
        <v>-3.4740733363406943E-3</v>
      </c>
      <c r="E2024">
        <f t="shared" si="156"/>
        <v>1.2069185546273362E-5</v>
      </c>
      <c r="F2024">
        <f t="shared" si="159"/>
        <v>4.8290240016526734E-5</v>
      </c>
      <c r="G2024">
        <f t="shared" si="157"/>
        <v>7.9754389607026708</v>
      </c>
      <c r="H2024">
        <f t="shared" si="158"/>
        <v>6.9491179308259505E-3</v>
      </c>
    </row>
    <row r="2025" spans="2:8" x14ac:dyDescent="0.2">
      <c r="B2025" s="38">
        <v>35079</v>
      </c>
      <c r="C2025">
        <v>9.5087976539589437E-3</v>
      </c>
      <c r="D2025">
        <f t="shared" si="155"/>
        <v>-4.0232069801963185E-4</v>
      </c>
      <c r="E2025">
        <f t="shared" si="156"/>
        <v>1.6186194405500381E-7</v>
      </c>
      <c r="F2025">
        <f t="shared" si="159"/>
        <v>4.2850274925285511E-5</v>
      </c>
      <c r="G2025">
        <f t="shared" si="157"/>
        <v>8.2180327385255652</v>
      </c>
      <c r="H2025">
        <f t="shared" si="158"/>
        <v>6.5460121391031278E-3</v>
      </c>
    </row>
    <row r="2026" spans="2:8" x14ac:dyDescent="0.2">
      <c r="B2026" s="38">
        <v>35080</v>
      </c>
      <c r="C2026">
        <v>9.446802283038196E-3</v>
      </c>
      <c r="D2026">
        <f t="shared" si="155"/>
        <v>-6.5197907429375371E-3</v>
      </c>
      <c r="E2026">
        <f t="shared" si="156"/>
        <v>4.2507671331694003E-5</v>
      </c>
      <c r="F2026">
        <f t="shared" si="159"/>
        <v>3.6438990664936416E-5</v>
      </c>
      <c r="G2026">
        <f t="shared" si="157"/>
        <v>7.7987223183540699</v>
      </c>
      <c r="H2026">
        <f t="shared" si="158"/>
        <v>6.0364717066293296E-3</v>
      </c>
    </row>
    <row r="2027" spans="2:8" x14ac:dyDescent="0.2">
      <c r="B2027" s="38">
        <v>35081</v>
      </c>
      <c r="C2027">
        <v>9.4907576532476078E-3</v>
      </c>
      <c r="D2027">
        <f t="shared" si="155"/>
        <v>4.6529364003239457E-3</v>
      </c>
      <c r="E2027">
        <f t="shared" si="156"/>
        <v>2.1649817145459559E-5</v>
      </c>
      <c r="F2027">
        <f t="shared" si="159"/>
        <v>3.735043323500748E-5</v>
      </c>
      <c r="G2027">
        <f t="shared" si="157"/>
        <v>8.067468819735538</v>
      </c>
      <c r="H2027">
        <f t="shared" si="158"/>
        <v>6.1115000805863923E-3</v>
      </c>
    </row>
    <row r="2028" spans="2:8" x14ac:dyDescent="0.2">
      <c r="B2028" s="38">
        <v>35082</v>
      </c>
      <c r="C2028">
        <v>9.4822528600762689E-3</v>
      </c>
      <c r="D2028">
        <f t="shared" si="155"/>
        <v>-8.9611319581304495E-4</v>
      </c>
      <c r="E2028">
        <f t="shared" si="156"/>
        <v>8.0301885971026867E-7</v>
      </c>
      <c r="F2028">
        <f t="shared" si="159"/>
        <v>3.4992390249034646E-5</v>
      </c>
      <c r="G2028">
        <f t="shared" si="157"/>
        <v>8.4110286824295866</v>
      </c>
      <c r="H2028">
        <f t="shared" si="158"/>
        <v>5.9154366067970541E-3</v>
      </c>
    </row>
    <row r="2029" spans="2:8" x14ac:dyDescent="0.2">
      <c r="B2029" s="38">
        <v>35083</v>
      </c>
      <c r="C2029">
        <v>9.4871794871794878E-3</v>
      </c>
      <c r="D2029">
        <f t="shared" si="155"/>
        <v>5.195629325560158E-4</v>
      </c>
      <c r="E2029">
        <f t="shared" si="156"/>
        <v>2.6994564088620702E-7</v>
      </c>
      <c r="F2029">
        <f t="shared" si="159"/>
        <v>2.9857559428409313E-5</v>
      </c>
      <c r="G2029">
        <f t="shared" si="157"/>
        <v>8.5766748788861786</v>
      </c>
      <c r="H2029">
        <f t="shared" si="158"/>
        <v>5.4642071180006817E-3</v>
      </c>
    </row>
    <row r="2030" spans="2:8" x14ac:dyDescent="0.2">
      <c r="B2030" s="38">
        <v>35086</v>
      </c>
      <c r="C2030">
        <v>9.4615328413823335E-3</v>
      </c>
      <c r="D2030">
        <f t="shared" si="155"/>
        <v>-2.703295097537885E-3</v>
      </c>
      <c r="E2030">
        <f t="shared" si="156"/>
        <v>7.3078043843723628E-6</v>
      </c>
      <c r="F2030">
        <f t="shared" si="159"/>
        <v>2.5413857043393484E-5</v>
      </c>
      <c r="G2030">
        <f t="shared" si="157"/>
        <v>8.598562933786722</v>
      </c>
      <c r="H2030">
        <f t="shared" si="158"/>
        <v>5.0412158298761105E-3</v>
      </c>
    </row>
    <row r="2031" spans="2:8" x14ac:dyDescent="0.2">
      <c r="B2031" s="38">
        <v>35087</v>
      </c>
      <c r="C2031">
        <v>9.4529540481400436E-3</v>
      </c>
      <c r="D2031">
        <f t="shared" si="155"/>
        <v>-9.0670226337623771E-4</v>
      </c>
      <c r="E2031">
        <f t="shared" si="156"/>
        <v>8.2210899441159231E-7</v>
      </c>
      <c r="F2031">
        <f t="shared" si="159"/>
        <v>2.2694546525083188E-5</v>
      </c>
      <c r="G2031">
        <f t="shared" si="157"/>
        <v>8.8373963581222288</v>
      </c>
      <c r="H2031">
        <f t="shared" si="158"/>
        <v>4.7638793566885367E-3</v>
      </c>
    </row>
    <row r="2032" spans="2:8" x14ac:dyDescent="0.2">
      <c r="B2032" s="38">
        <v>35088</v>
      </c>
      <c r="C2032">
        <v>9.35629835060575E-3</v>
      </c>
      <c r="D2032">
        <f t="shared" si="155"/>
        <v>-1.0224919854900958E-2</v>
      </c>
      <c r="E2032">
        <f t="shared" si="156"/>
        <v>1.0454898603914782E-4</v>
      </c>
      <c r="F2032">
        <f t="shared" si="159"/>
        <v>1.9409570469929277E-5</v>
      </c>
      <c r="G2032">
        <f t="shared" si="157"/>
        <v>6.3186343623156862</v>
      </c>
      <c r="H2032">
        <f t="shared" si="158"/>
        <v>4.4056294067850599E-3</v>
      </c>
    </row>
    <row r="2033" spans="2:8" x14ac:dyDescent="0.2">
      <c r="B2033" s="38">
        <v>35089</v>
      </c>
      <c r="C2033">
        <v>9.3550261475886121E-3</v>
      </c>
      <c r="D2033">
        <f t="shared" si="155"/>
        <v>-1.3597289969441133E-4</v>
      </c>
      <c r="E2033">
        <f t="shared" si="156"/>
        <v>1.8488629451306445E-8</v>
      </c>
      <c r="F2033">
        <f t="shared" si="159"/>
        <v>3.2196482815774863E-5</v>
      </c>
      <c r="G2033">
        <f t="shared" si="157"/>
        <v>8.5054891524127267</v>
      </c>
      <c r="H2033">
        <f t="shared" si="158"/>
        <v>5.6741944640428801E-3</v>
      </c>
    </row>
    <row r="2034" spans="2:8" x14ac:dyDescent="0.2">
      <c r="B2034" s="38">
        <v>35090</v>
      </c>
      <c r="C2034">
        <v>9.3842703132913687E-3</v>
      </c>
      <c r="D2034">
        <f t="shared" si="155"/>
        <v>3.1260378369219856E-3</v>
      </c>
      <c r="E2034">
        <f t="shared" si="156"/>
        <v>9.7721125578678866E-6</v>
      </c>
      <c r="F2034">
        <f t="shared" si="159"/>
        <v>2.7363736568049773E-5</v>
      </c>
      <c r="G2034">
        <f t="shared" si="157"/>
        <v>8.4898552952927737</v>
      </c>
      <c r="H2034">
        <f t="shared" si="158"/>
        <v>5.2310358981801849E-3</v>
      </c>
    </row>
    <row r="2035" spans="2:8" x14ac:dyDescent="0.2">
      <c r="B2035" s="38">
        <v>35093</v>
      </c>
      <c r="C2035">
        <v>9.3673085275807148E-3</v>
      </c>
      <c r="D2035">
        <f t="shared" si="155"/>
        <v>-1.8074698558746909E-3</v>
      </c>
      <c r="E2035">
        <f t="shared" si="156"/>
        <v>3.266947279895676E-6</v>
      </c>
      <c r="F2035">
        <f t="shared" si="159"/>
        <v>2.4721687022191784E-5</v>
      </c>
      <c r="G2035">
        <f t="shared" si="157"/>
        <v>8.7038780945887151</v>
      </c>
      <c r="H2035">
        <f t="shared" si="158"/>
        <v>4.9720908099301431E-3</v>
      </c>
    </row>
    <row r="2036" spans="2:8" x14ac:dyDescent="0.2">
      <c r="B2036" s="38">
        <v>35094</v>
      </c>
      <c r="C2036">
        <v>9.3232645948300909E-3</v>
      </c>
      <c r="D2036">
        <f t="shared" si="155"/>
        <v>-4.7018770248618046E-3</v>
      </c>
      <c r="E2036">
        <f t="shared" si="156"/>
        <v>2.2107647556923296E-5</v>
      </c>
      <c r="F2036">
        <f t="shared" si="159"/>
        <v>2.149944413206258E-5</v>
      </c>
      <c r="G2036">
        <f t="shared" si="157"/>
        <v>8.3954617796839131</v>
      </c>
      <c r="H2036">
        <f t="shared" si="158"/>
        <v>4.6367493065791882E-3</v>
      </c>
    </row>
    <row r="2037" spans="2:8" x14ac:dyDescent="0.2">
      <c r="B2037" s="38">
        <v>35095</v>
      </c>
      <c r="C2037">
        <v>9.3502146547333187E-3</v>
      </c>
      <c r="D2037">
        <f t="shared" si="155"/>
        <v>2.8906248051966715E-3</v>
      </c>
      <c r="E2037">
        <f t="shared" si="156"/>
        <v>8.3557117644182956E-6</v>
      </c>
      <c r="F2037">
        <f t="shared" si="159"/>
        <v>2.1590788943747532E-5</v>
      </c>
      <c r="G2037">
        <f t="shared" si="157"/>
        <v>8.711864935331576</v>
      </c>
      <c r="H2037">
        <f t="shared" si="158"/>
        <v>4.6465889579074601E-3</v>
      </c>
    </row>
    <row r="2038" spans="2:8" x14ac:dyDescent="0.2">
      <c r="B2038" s="38">
        <v>35096</v>
      </c>
      <c r="C2038">
        <v>9.3397393899686976E-3</v>
      </c>
      <c r="D2038">
        <f t="shared" si="155"/>
        <v>-1.1203234526084608E-3</v>
      </c>
      <c r="E2038">
        <f t="shared" si="156"/>
        <v>1.2551246384645422E-6</v>
      </c>
      <c r="F2038">
        <f t="shared" si="159"/>
        <v>1.9603040136087523E-5</v>
      </c>
      <c r="G2038">
        <f t="shared" si="157"/>
        <v>8.9699353082720155</v>
      </c>
      <c r="H2038">
        <f t="shared" si="158"/>
        <v>4.4275320592952819E-3</v>
      </c>
    </row>
    <row r="2039" spans="2:8" x14ac:dyDescent="0.2">
      <c r="B2039" s="38">
        <v>35097</v>
      </c>
      <c r="C2039">
        <v>9.3772733886221451E-3</v>
      </c>
      <c r="D2039">
        <f t="shared" si="155"/>
        <v>4.0187415393796383E-3</v>
      </c>
      <c r="E2039">
        <f t="shared" si="156"/>
        <v>1.6150283560335426E-5</v>
      </c>
      <c r="F2039">
        <f t="shared" si="159"/>
        <v>1.6847404739385205E-5</v>
      </c>
      <c r="G2039">
        <f t="shared" si="157"/>
        <v>8.6741261430107759</v>
      </c>
      <c r="H2039">
        <f t="shared" si="158"/>
        <v>4.1045590188697745E-3</v>
      </c>
    </row>
    <row r="2040" spans="2:8" x14ac:dyDescent="0.2">
      <c r="B2040" s="38">
        <v>35100</v>
      </c>
      <c r="C2040">
        <v>9.5238095238095247E-3</v>
      </c>
      <c r="D2040">
        <f t="shared" si="155"/>
        <v>1.5626731685692161E-2</v>
      </c>
      <c r="E2040">
        <f t="shared" si="156"/>
        <v>2.4419474317661534E-4</v>
      </c>
      <c r="F2040">
        <f t="shared" si="159"/>
        <v>1.6742705554508901E-5</v>
      </c>
      <c r="G2040">
        <f t="shared" si="157"/>
        <v>1.8670996621309524</v>
      </c>
      <c r="H2040">
        <f t="shared" si="158"/>
        <v>4.0917851305400802E-3</v>
      </c>
    </row>
    <row r="2041" spans="2:8" x14ac:dyDescent="0.2">
      <c r="B2041" s="38">
        <v>35101</v>
      </c>
      <c r="C2041">
        <v>9.4794321077539146E-3</v>
      </c>
      <c r="D2041">
        <f t="shared" si="155"/>
        <v>-4.6596286858390564E-3</v>
      </c>
      <c r="E2041">
        <f t="shared" si="156"/>
        <v>2.1712139489894212E-5</v>
      </c>
      <c r="F2041">
        <f t="shared" si="159"/>
        <v>5.0903255618342781E-5</v>
      </c>
      <c r="G2041">
        <f t="shared" si="157"/>
        <v>7.834437936607956</v>
      </c>
      <c r="H2041">
        <f t="shared" si="158"/>
        <v>7.1346517517215076E-3</v>
      </c>
    </row>
    <row r="2042" spans="2:8" x14ac:dyDescent="0.2">
      <c r="B2042" s="38">
        <v>35102</v>
      </c>
      <c r="C2042">
        <v>9.4223588842521425E-3</v>
      </c>
      <c r="D2042">
        <f t="shared" si="155"/>
        <v>-6.0207428939849485E-3</v>
      </c>
      <c r="E2042">
        <f t="shared" si="156"/>
        <v>3.6249344995470253E-5</v>
      </c>
      <c r="F2042">
        <f t="shared" si="159"/>
        <v>4.6519102394875951E-5</v>
      </c>
      <c r="G2042">
        <f t="shared" si="157"/>
        <v>7.7481526125947759</v>
      </c>
      <c r="H2042">
        <f t="shared" si="158"/>
        <v>6.8204913602229536E-3</v>
      </c>
    </row>
    <row r="2043" spans="2:8" x14ac:dyDescent="0.2">
      <c r="B2043" s="38">
        <v>35103</v>
      </c>
      <c r="C2043">
        <v>9.3610806863818913E-3</v>
      </c>
      <c r="D2043">
        <f t="shared" si="155"/>
        <v>-6.5034879930828274E-3</v>
      </c>
      <c r="E2043">
        <f t="shared" si="156"/>
        <v>4.2295356076172502E-5</v>
      </c>
      <c r="F2043">
        <f t="shared" si="159"/>
        <v>4.4976708818395056E-5</v>
      </c>
      <c r="G2043">
        <f t="shared" si="157"/>
        <v>7.7012969540377485</v>
      </c>
      <c r="H2043">
        <f t="shared" si="158"/>
        <v>6.7064676856296752E-3</v>
      </c>
    </row>
    <row r="2044" spans="2:8" x14ac:dyDescent="0.2">
      <c r="B2044" s="38">
        <v>35104</v>
      </c>
      <c r="C2044">
        <v>9.3360542234531014E-3</v>
      </c>
      <c r="D2044">
        <f t="shared" si="155"/>
        <v>-2.6734587348656671E-3</v>
      </c>
      <c r="E2044">
        <f t="shared" si="156"/>
        <v>7.1473816070295329E-6</v>
      </c>
      <c r="F2044">
        <f t="shared" si="159"/>
        <v>4.4574002007996319E-5</v>
      </c>
      <c r="G2044">
        <f t="shared" si="157"/>
        <v>8.1003083858274767</v>
      </c>
      <c r="H2044">
        <f t="shared" si="158"/>
        <v>6.6763764129950248E-3</v>
      </c>
    </row>
    <row r="2045" spans="2:8" x14ac:dyDescent="0.2">
      <c r="B2045" s="38">
        <v>35107</v>
      </c>
      <c r="C2045">
        <v>9.3763660206906598E-3</v>
      </c>
      <c r="D2045">
        <f t="shared" si="155"/>
        <v>4.3178623723383229E-3</v>
      </c>
      <c r="E2045">
        <f t="shared" si="156"/>
        <v>1.864393546645513E-5</v>
      </c>
      <c r="F2045">
        <f t="shared" si="159"/>
        <v>3.8952975468539761E-5</v>
      </c>
      <c r="G2045">
        <f t="shared" si="157"/>
        <v>8.0759649626598389</v>
      </c>
      <c r="H2045">
        <f t="shared" si="158"/>
        <v>6.2412318870988734E-3</v>
      </c>
    </row>
    <row r="2046" spans="2:8" x14ac:dyDescent="0.2">
      <c r="B2046" s="38">
        <v>35108</v>
      </c>
      <c r="C2046">
        <v>9.3513119533527693E-3</v>
      </c>
      <c r="D2046">
        <f t="shared" si="155"/>
        <v>-2.6720445087792177E-3</v>
      </c>
      <c r="E2046">
        <f t="shared" si="156"/>
        <v>7.1398218568971708E-6</v>
      </c>
      <c r="F2046">
        <f t="shared" si="159"/>
        <v>3.5902802847566114E-5</v>
      </c>
      <c r="G2046">
        <f t="shared" si="157"/>
        <v>8.2973854726056189</v>
      </c>
      <c r="H2046">
        <f t="shared" si="158"/>
        <v>5.9918947627245686E-3</v>
      </c>
    </row>
    <row r="2047" spans="2:8" x14ac:dyDescent="0.2">
      <c r="B2047" s="38">
        <v>35109</v>
      </c>
      <c r="C2047">
        <v>9.3711467324290986E-3</v>
      </c>
      <c r="D2047">
        <f t="shared" si="155"/>
        <v>2.1210691264788636E-3</v>
      </c>
      <c r="E2047">
        <f t="shared" si="156"/>
        <v>4.4989342393018093E-6</v>
      </c>
      <c r="F2047">
        <f t="shared" si="159"/>
        <v>3.158295035299628E-5</v>
      </c>
      <c r="G2047">
        <f t="shared" si="157"/>
        <v>8.4537919653553679</v>
      </c>
      <c r="H2047">
        <f t="shared" si="158"/>
        <v>5.6198710263667337E-3</v>
      </c>
    </row>
    <row r="2048" spans="2:8" x14ac:dyDescent="0.2">
      <c r="B2048" s="38">
        <v>35110</v>
      </c>
      <c r="C2048">
        <v>9.4146659897004423E-3</v>
      </c>
      <c r="D2048">
        <f t="shared" si="155"/>
        <v>4.6439628482973306E-3</v>
      </c>
      <c r="E2048">
        <f t="shared" si="156"/>
        <v>2.1566390936365856E-5</v>
      </c>
      <c r="F2048">
        <f t="shared" si="159"/>
        <v>2.7515258113110973E-5</v>
      </c>
      <c r="G2048">
        <f t="shared" si="157"/>
        <v>8.2709940427231725</v>
      </c>
      <c r="H2048">
        <f t="shared" si="158"/>
        <v>5.2454988431140633E-3</v>
      </c>
    </row>
    <row r="2049" spans="2:8" x14ac:dyDescent="0.2">
      <c r="B2049" s="38">
        <v>35111</v>
      </c>
      <c r="C2049">
        <v>9.495548961424332E-3</v>
      </c>
      <c r="D2049">
        <f t="shared" si="155"/>
        <v>8.5911674203179317E-3</v>
      </c>
      <c r="E2049">
        <f t="shared" si="156"/>
        <v>7.380815764393226E-5</v>
      </c>
      <c r="F2049">
        <f t="shared" si="159"/>
        <v>2.6621810082753347E-5</v>
      </c>
      <c r="G2049">
        <f t="shared" si="157"/>
        <v>7.3096679121142678</v>
      </c>
      <c r="H2049">
        <f t="shared" si="158"/>
        <v>5.1596327468874511E-3</v>
      </c>
    </row>
    <row r="2050" spans="2:8" x14ac:dyDescent="0.2">
      <c r="B2050" s="38">
        <v>35114</v>
      </c>
      <c r="C2050">
        <v>9.6176046176046186E-3</v>
      </c>
      <c r="D2050">
        <f t="shared" si="155"/>
        <v>1.285398629148643E-2</v>
      </c>
      <c r="E2050">
        <f t="shared" si="156"/>
        <v>1.6522496358172106E-4</v>
      </c>
      <c r="F2050">
        <f t="shared" si="159"/>
        <v>3.3708629814266071E-5</v>
      </c>
      <c r="G2050">
        <f t="shared" si="157"/>
        <v>6.0090982443337948</v>
      </c>
      <c r="H2050">
        <f t="shared" si="158"/>
        <v>5.8059133488423745E-3</v>
      </c>
    </row>
    <row r="2051" spans="2:8" x14ac:dyDescent="0.2">
      <c r="B2051" s="38">
        <v>35115</v>
      </c>
      <c r="C2051">
        <v>9.4345087249294041E-3</v>
      </c>
      <c r="D2051">
        <f t="shared" si="155"/>
        <v>-1.9037577437948025E-2</v>
      </c>
      <c r="E2051">
        <f t="shared" si="156"/>
        <v>3.624293547058677E-4</v>
      </c>
      <c r="F2051">
        <f t="shared" si="159"/>
        <v>5.3460795373403634E-5</v>
      </c>
      <c r="G2051">
        <f t="shared" si="157"/>
        <v>4.6090107298951004</v>
      </c>
      <c r="H2051">
        <f t="shared" si="158"/>
        <v>7.3116889549134706E-3</v>
      </c>
    </row>
    <row r="2052" spans="2:8" x14ac:dyDescent="0.2">
      <c r="B2052" s="38">
        <v>35116</v>
      </c>
      <c r="C2052">
        <v>9.5030830612985121E-3</v>
      </c>
      <c r="D2052">
        <f t="shared" ref="D2052:D2115" si="160">(C2052-C2051)/C2051</f>
        <v>7.2684586308039163E-3</v>
      </c>
      <c r="E2052">
        <f t="shared" ref="E2052:E2115" si="161">D2052^2</f>
        <v>5.2830490867707938E-5</v>
      </c>
      <c r="F2052">
        <f t="shared" si="159"/>
        <v>9.9864142864019624E-5</v>
      </c>
      <c r="G2052">
        <f t="shared" si="157"/>
        <v>7.1093109881100611</v>
      </c>
      <c r="H2052">
        <f t="shared" si="158"/>
        <v>9.9932048344872643E-3</v>
      </c>
    </row>
    <row r="2053" spans="2:8" x14ac:dyDescent="0.2">
      <c r="B2053" s="38">
        <v>35117</v>
      </c>
      <c r="C2053">
        <v>9.5310796074154856E-3</v>
      </c>
      <c r="D2053">
        <f t="shared" si="160"/>
        <v>2.9460487650570912E-3</v>
      </c>
      <c r="E2053">
        <f t="shared" si="161"/>
        <v>8.6792033260944114E-6</v>
      </c>
      <c r="F2053">
        <f t="shared" si="159"/>
        <v>9.2800256162884232E-5</v>
      </c>
      <c r="G2053">
        <f t="shared" ref="G2053:G2116" si="162">-LN(2*PI()*F2053)-0.5*E2053/F2053</f>
        <v>7.4004212715183879</v>
      </c>
      <c r="H2053">
        <f t="shared" ref="H2053:H2116" si="163">SQRT(F2053)</f>
        <v>9.633288958755688E-3</v>
      </c>
    </row>
    <row r="2054" spans="2:8" x14ac:dyDescent="0.2">
      <c r="B2054" s="38">
        <v>35118</v>
      </c>
      <c r="C2054">
        <v>9.5490523564011331E-3</v>
      </c>
      <c r="D2054">
        <f t="shared" si="160"/>
        <v>1.885699178471263E-3</v>
      </c>
      <c r="E2054">
        <f t="shared" si="161"/>
        <v>3.5558613916871961E-6</v>
      </c>
      <c r="F2054">
        <f t="shared" ref="F2054:F2117" si="164">$K$1*F2053+(1-$K$1)*E2053</f>
        <v>8.0166289604941731E-5</v>
      </c>
      <c r="G2054">
        <f t="shared" si="162"/>
        <v>7.5713523601692847</v>
      </c>
      <c r="H2054">
        <f t="shared" si="163"/>
        <v>8.9535629558819621E-3</v>
      </c>
    </row>
    <row r="2055" spans="2:8" x14ac:dyDescent="0.2">
      <c r="B2055" s="38">
        <v>35121</v>
      </c>
      <c r="C2055">
        <v>9.5840605002908679E-3</v>
      </c>
      <c r="D2055">
        <f t="shared" si="160"/>
        <v>3.6661380190535164E-3</v>
      </c>
      <c r="E2055">
        <f t="shared" si="161"/>
        <v>1.3440567974749642E-5</v>
      </c>
      <c r="F2055">
        <f t="shared" si="164"/>
        <v>6.8660328191051643E-5</v>
      </c>
      <c r="G2055">
        <f t="shared" si="162"/>
        <v>7.6505846753400482</v>
      </c>
      <c r="H2055">
        <f t="shared" si="163"/>
        <v>8.2861527979546483E-3</v>
      </c>
    </row>
    <row r="2056" spans="2:8" x14ac:dyDescent="0.2">
      <c r="B2056" s="38">
        <v>35122</v>
      </c>
      <c r="C2056">
        <v>9.5816660603855932E-3</v>
      </c>
      <c r="D2056">
        <f t="shared" si="160"/>
        <v>-2.4983564170969554E-4</v>
      </c>
      <c r="E2056">
        <f t="shared" si="161"/>
        <v>6.2417847868495357E-8</v>
      </c>
      <c r="F2056">
        <f t="shared" si="164"/>
        <v>6.0366986864666664E-5</v>
      </c>
      <c r="G2056">
        <f t="shared" si="162"/>
        <v>7.8766741245184262</v>
      </c>
      <c r="H2056">
        <f t="shared" si="163"/>
        <v>7.7696194800431937E-3</v>
      </c>
    </row>
    <row r="2057" spans="2:8" x14ac:dyDescent="0.2">
      <c r="B2057" s="38">
        <v>35123</v>
      </c>
      <c r="C2057">
        <v>9.5723014256619138E-3</v>
      </c>
      <c r="D2057">
        <f t="shared" si="160"/>
        <v>-9.7734931113875189E-4</v>
      </c>
      <c r="E2057">
        <f t="shared" si="161"/>
        <v>9.5521167598339284E-7</v>
      </c>
      <c r="F2057">
        <f t="shared" si="164"/>
        <v>5.1309968644417314E-5</v>
      </c>
      <c r="G2057">
        <f t="shared" si="162"/>
        <v>8.0304401911642014</v>
      </c>
      <c r="H2057">
        <f t="shared" si="163"/>
        <v>7.1630976989300738E-3</v>
      </c>
    </row>
    <row r="2058" spans="2:8" x14ac:dyDescent="0.2">
      <c r="B2058" s="38">
        <v>35124</v>
      </c>
      <c r="C2058">
        <v>9.5175630374580954E-3</v>
      </c>
      <c r="D2058">
        <f t="shared" si="160"/>
        <v>-5.7184145974627319E-3</v>
      </c>
      <c r="E2058">
        <f t="shared" si="161"/>
        <v>3.2700265508474854E-5</v>
      </c>
      <c r="F2058">
        <f t="shared" si="164"/>
        <v>4.3747292071564349E-5</v>
      </c>
      <c r="G2058">
        <f t="shared" si="162"/>
        <v>7.8254633232222961</v>
      </c>
      <c r="H2058">
        <f t="shared" si="163"/>
        <v>6.6141735743450482E-3</v>
      </c>
    </row>
    <row r="2059" spans="2:8" x14ac:dyDescent="0.2">
      <c r="B2059" s="38">
        <v>35125</v>
      </c>
      <c r="C2059">
        <v>9.4504852951908334E-3</v>
      </c>
      <c r="D2059">
        <f t="shared" si="160"/>
        <v>-7.0477854471008364E-3</v>
      </c>
      <c r="E2059">
        <f t="shared" si="161"/>
        <v>4.9671279708366338E-5</v>
      </c>
      <c r="F2059">
        <f t="shared" si="164"/>
        <v>4.2088162050527139E-5</v>
      </c>
      <c r="G2059">
        <f t="shared" si="162"/>
        <v>7.6477808660773583</v>
      </c>
      <c r="H2059">
        <f t="shared" si="163"/>
        <v>6.4875389825824661E-3</v>
      </c>
    </row>
    <row r="2060" spans="2:8" x14ac:dyDescent="0.2">
      <c r="B2060" s="38">
        <v>35128</v>
      </c>
      <c r="C2060">
        <v>9.5238095238095247E-3</v>
      </c>
      <c r="D2060">
        <f t="shared" si="160"/>
        <v>7.7587791873507872E-3</v>
      </c>
      <c r="E2060">
        <f t="shared" si="161"/>
        <v>6.0198654478067744E-5</v>
      </c>
      <c r="F2060">
        <f t="shared" si="164"/>
        <v>4.3227054773136816E-5</v>
      </c>
      <c r="G2060">
        <f t="shared" si="162"/>
        <v>7.5148593134463111</v>
      </c>
      <c r="H2060">
        <f t="shared" si="163"/>
        <v>6.5747284942525817E-3</v>
      </c>
    </row>
    <row r="2061" spans="2:8" x14ac:dyDescent="0.2">
      <c r="B2061" s="38">
        <v>35129</v>
      </c>
      <c r="C2061">
        <v>9.5189504373177844E-3</v>
      </c>
      <c r="D2061">
        <f t="shared" si="160"/>
        <v>-5.1020408163272857E-4</v>
      </c>
      <c r="E2061">
        <f t="shared" si="161"/>
        <v>2.6030820491469598E-7</v>
      </c>
      <c r="F2061">
        <f t="shared" si="164"/>
        <v>4.5775984153786577E-5</v>
      </c>
      <c r="G2061">
        <f t="shared" si="162"/>
        <v>8.1510306178717702</v>
      </c>
      <c r="H2061">
        <f t="shared" si="163"/>
        <v>6.765795160495666E-3</v>
      </c>
    </row>
    <row r="2062" spans="2:8" x14ac:dyDescent="0.2">
      <c r="B2062" s="38">
        <v>35130</v>
      </c>
      <c r="C2062">
        <v>9.4998541848935556E-3</v>
      </c>
      <c r="D2062">
        <f t="shared" si="160"/>
        <v>-2.0061300402788584E-3</v>
      </c>
      <c r="E2062">
        <f t="shared" si="161"/>
        <v>4.0245577385092542E-6</v>
      </c>
      <c r="F2062">
        <f t="shared" si="164"/>
        <v>3.8940079128728407E-5</v>
      </c>
      <c r="G2062">
        <f t="shared" si="162"/>
        <v>8.2639331683231649</v>
      </c>
      <c r="H2062">
        <f t="shared" si="163"/>
        <v>6.2401986449734442E-3</v>
      </c>
    </row>
    <row r="2063" spans="2:8" x14ac:dyDescent="0.2">
      <c r="B2063" s="38">
        <v>35131</v>
      </c>
      <c r="C2063">
        <v>9.5053983075576304E-3</v>
      </c>
      <c r="D2063">
        <f t="shared" si="160"/>
        <v>5.8360081704105513E-4</v>
      </c>
      <c r="E2063">
        <f t="shared" si="161"/>
        <v>3.4058991365098713E-7</v>
      </c>
      <c r="F2063">
        <f t="shared" si="164"/>
        <v>3.3696189344645334E-5</v>
      </c>
      <c r="G2063">
        <f t="shared" si="162"/>
        <v>8.4551949021364123</v>
      </c>
      <c r="H2063">
        <f t="shared" si="163"/>
        <v>5.8048418879970655E-3</v>
      </c>
    </row>
    <row r="2064" spans="2:8" x14ac:dyDescent="0.2">
      <c r="B2064" s="38">
        <v>35132</v>
      </c>
      <c r="C2064">
        <v>9.4394848529196548E-3</v>
      </c>
      <c r="D2064">
        <f t="shared" si="160"/>
        <v>-6.9343180059659995E-3</v>
      </c>
      <c r="E2064">
        <f t="shared" si="161"/>
        <v>4.8084766207864275E-5</v>
      </c>
      <c r="F2064">
        <f t="shared" si="164"/>
        <v>2.8686581006184237E-5</v>
      </c>
      <c r="G2064">
        <f t="shared" si="162"/>
        <v>7.7830984766152138</v>
      </c>
      <c r="H2064">
        <f t="shared" si="163"/>
        <v>5.3559855308042267E-3</v>
      </c>
    </row>
    <row r="2065" spans="2:8" x14ac:dyDescent="0.2">
      <c r="B2065" s="38">
        <v>35135</v>
      </c>
      <c r="C2065">
        <v>9.489318115305824E-3</v>
      </c>
      <c r="D2065">
        <f t="shared" si="160"/>
        <v>5.2792353780572749E-3</v>
      </c>
      <c r="E2065">
        <f t="shared" si="161"/>
        <v>2.787032617693154E-5</v>
      </c>
      <c r="F2065">
        <f t="shared" si="164"/>
        <v>3.1599954232721154E-5</v>
      </c>
      <c r="G2065">
        <f t="shared" si="162"/>
        <v>8.0834910069139543</v>
      </c>
      <c r="H2065">
        <f t="shared" si="163"/>
        <v>5.6213836582038367E-3</v>
      </c>
    </row>
    <row r="2066" spans="2:8" x14ac:dyDescent="0.2">
      <c r="B2066" s="38">
        <v>35136</v>
      </c>
      <c r="C2066">
        <v>9.4757622285588945E-3</v>
      </c>
      <c r="D2066">
        <f t="shared" si="160"/>
        <v>-1.4285417120819791E-3</v>
      </c>
      <c r="E2066">
        <f t="shared" si="161"/>
        <v>2.0407314231581118E-6</v>
      </c>
      <c r="F2066">
        <f t="shared" si="164"/>
        <v>3.1039809125861498E-5</v>
      </c>
      <c r="G2066">
        <f t="shared" si="162"/>
        <v>8.5094901367224249</v>
      </c>
      <c r="H2066">
        <f t="shared" si="163"/>
        <v>5.5713381808916874E-3</v>
      </c>
    </row>
    <row r="2067" spans="2:8" x14ac:dyDescent="0.2">
      <c r="B2067" s="38">
        <v>35137</v>
      </c>
      <c r="C2067">
        <v>9.4990859232175501E-3</v>
      </c>
      <c r="D2067">
        <f t="shared" si="160"/>
        <v>2.4614056469632246E-3</v>
      </c>
      <c r="E2067">
        <f t="shared" si="161"/>
        <v>6.05851775890245E-6</v>
      </c>
      <c r="F2067">
        <f t="shared" si="164"/>
        <v>2.6684497755496675E-5</v>
      </c>
      <c r="G2067">
        <f t="shared" si="162"/>
        <v>8.580029403010526</v>
      </c>
      <c r="H2067">
        <f t="shared" si="163"/>
        <v>5.1657039941809162E-3</v>
      </c>
    </row>
    <row r="2068" spans="2:8" x14ac:dyDescent="0.2">
      <c r="B2068" s="38">
        <v>35138</v>
      </c>
      <c r="C2068">
        <v>9.4837671833869555E-3</v>
      </c>
      <c r="D2068">
        <f t="shared" si="160"/>
        <v>-1.6126540968697583E-3</v>
      </c>
      <c r="E2068">
        <f t="shared" si="161"/>
        <v>2.600653236150816E-6</v>
      </c>
      <c r="F2068">
        <f t="shared" si="164"/>
        <v>2.3586724573706492E-5</v>
      </c>
      <c r="G2068">
        <f t="shared" si="162"/>
        <v>8.7618198589535403</v>
      </c>
      <c r="H2068">
        <f t="shared" si="163"/>
        <v>4.8566165767647846E-3</v>
      </c>
    </row>
    <row r="2069" spans="2:8" x14ac:dyDescent="0.2">
      <c r="B2069" s="38">
        <v>35139</v>
      </c>
      <c r="C2069">
        <v>9.4455852156057514E-3</v>
      </c>
      <c r="D2069">
        <f t="shared" si="160"/>
        <v>-4.0260338579471656E-3</v>
      </c>
      <c r="E2069">
        <f t="shared" si="161"/>
        <v>1.6208948625336938E-5</v>
      </c>
      <c r="F2069">
        <f t="shared" si="164"/>
        <v>2.043487001982105E-5</v>
      </c>
      <c r="G2069">
        <f t="shared" si="162"/>
        <v>8.5637904972572567</v>
      </c>
      <c r="H2069">
        <f t="shared" si="163"/>
        <v>4.5204944441754429E-3</v>
      </c>
    </row>
    <row r="2070" spans="2:8" x14ac:dyDescent="0.2">
      <c r="B2070" s="38">
        <v>35142</v>
      </c>
      <c r="C2070">
        <v>9.4313249466637245E-3</v>
      </c>
      <c r="D2070">
        <f t="shared" si="160"/>
        <v>-1.5097284727754615E-3</v>
      </c>
      <c r="E2070">
        <f t="shared" si="161"/>
        <v>2.2792800615089274E-6</v>
      </c>
      <c r="F2070">
        <f t="shared" si="164"/>
        <v>1.9800187645148531E-5</v>
      </c>
      <c r="G2070">
        <f t="shared" si="162"/>
        <v>8.9343850450303961</v>
      </c>
      <c r="H2070">
        <f t="shared" si="163"/>
        <v>4.4497401772629975E-3</v>
      </c>
    </row>
    <row r="2071" spans="2:8" x14ac:dyDescent="0.2">
      <c r="B2071" s="38">
        <v>35143</v>
      </c>
      <c r="C2071">
        <v>9.4134098770883926E-3</v>
      </c>
      <c r="D2071">
        <f t="shared" si="160"/>
        <v>-1.8995283988883502E-3</v>
      </c>
      <c r="E2071">
        <f t="shared" si="161"/>
        <v>3.6082081381833396E-6</v>
      </c>
      <c r="F2071">
        <f t="shared" si="164"/>
        <v>1.716875885281066E-5</v>
      </c>
      <c r="G2071">
        <f t="shared" si="162"/>
        <v>9.0294614708345176</v>
      </c>
      <c r="H2071">
        <f t="shared" si="163"/>
        <v>4.1435201040673931E-3</v>
      </c>
    </row>
    <row r="2072" spans="2:8" x14ac:dyDescent="0.2">
      <c r="B2072" s="38">
        <v>35144</v>
      </c>
      <c r="C2072">
        <v>9.3991321615062157E-3</v>
      </c>
      <c r="D2072">
        <f t="shared" si="160"/>
        <v>-1.5167421549260153E-3</v>
      </c>
      <c r="E2072">
        <f t="shared" si="161"/>
        <v>2.3005067645296127E-6</v>
      </c>
      <c r="F2072">
        <f t="shared" si="164"/>
        <v>1.5132127849531567E-5</v>
      </c>
      <c r="G2072">
        <f t="shared" si="162"/>
        <v>9.1847993480339785</v>
      </c>
      <c r="H2072">
        <f t="shared" si="163"/>
        <v>3.8900035796296598E-3</v>
      </c>
    </row>
    <row r="2073" spans="2:8" x14ac:dyDescent="0.2">
      <c r="B2073" s="38">
        <v>35145</v>
      </c>
      <c r="C2073">
        <v>9.3754592211609117E-3</v>
      </c>
      <c r="D2073">
        <f t="shared" si="160"/>
        <v>-2.5186304372073415E-3</v>
      </c>
      <c r="E2073">
        <f t="shared" si="161"/>
        <v>6.3434992792272445E-6</v>
      </c>
      <c r="F2073">
        <f t="shared" si="164"/>
        <v>1.32049732763876E-5</v>
      </c>
      <c r="G2073">
        <f t="shared" si="162"/>
        <v>9.1568464020864848</v>
      </c>
      <c r="H2073">
        <f t="shared" si="163"/>
        <v>3.6338647850996876E-3</v>
      </c>
    </row>
    <row r="2074" spans="2:8" x14ac:dyDescent="0.2">
      <c r="B2074" s="38">
        <v>35146</v>
      </c>
      <c r="C2074">
        <v>9.3612334801762096E-3</v>
      </c>
      <c r="D2074">
        <f t="shared" si="160"/>
        <v>-1.5173380470360123E-3</v>
      </c>
      <c r="E2074">
        <f t="shared" si="161"/>
        <v>2.3023147489830598E-6</v>
      </c>
      <c r="F2074">
        <f t="shared" si="164"/>
        <v>1.2174462719339464E-5</v>
      </c>
      <c r="G2074">
        <f t="shared" si="162"/>
        <v>9.3837378669727336</v>
      </c>
      <c r="H2074">
        <f t="shared" si="163"/>
        <v>3.4891922731972603E-3</v>
      </c>
    </row>
    <row r="2075" spans="2:8" x14ac:dyDescent="0.2">
      <c r="B2075" s="38">
        <v>35149</v>
      </c>
      <c r="C2075">
        <v>9.4172049324721067E-3</v>
      </c>
      <c r="D2075">
        <f t="shared" si="160"/>
        <v>5.9790680805499458E-3</v>
      </c>
      <c r="E2075">
        <f t="shared" si="161"/>
        <v>3.5749255111851213E-5</v>
      </c>
      <c r="F2075">
        <f t="shared" si="164"/>
        <v>1.0691785278835588E-5</v>
      </c>
      <c r="G2075">
        <f t="shared" si="162"/>
        <v>7.9363483362379776</v>
      </c>
      <c r="H2075">
        <f t="shared" si="163"/>
        <v>3.2698295488963317E-3</v>
      </c>
    </row>
    <row r="2076" spans="2:8" x14ac:dyDescent="0.2">
      <c r="B2076" s="38">
        <v>35150</v>
      </c>
      <c r="C2076">
        <v>9.394939493949395E-3</v>
      </c>
      <c r="D2076">
        <f t="shared" si="160"/>
        <v>-2.3643361997928601E-3</v>
      </c>
      <c r="E2076">
        <f t="shared" si="161"/>
        <v>5.5900856656509432E-6</v>
      </c>
      <c r="F2076">
        <f t="shared" si="164"/>
        <v>1.4455114733486925E-5</v>
      </c>
      <c r="G2076">
        <f t="shared" si="162"/>
        <v>9.1132250509897421</v>
      </c>
      <c r="H2076">
        <f t="shared" si="163"/>
        <v>3.8019882605666898E-3</v>
      </c>
    </row>
    <row r="2077" spans="2:8" x14ac:dyDescent="0.2">
      <c r="B2077" s="38">
        <v>35151</v>
      </c>
      <c r="C2077">
        <v>9.3816474730433509E-3</v>
      </c>
      <c r="D2077">
        <f t="shared" si="160"/>
        <v>-1.414806440701881E-3</v>
      </c>
      <c r="E2077">
        <f t="shared" si="161"/>
        <v>2.0016772646515254E-6</v>
      </c>
      <c r="F2077">
        <f t="shared" si="164"/>
        <v>1.3123694393378612E-5</v>
      </c>
      <c r="G2077">
        <f t="shared" si="162"/>
        <v>9.3269522046863784</v>
      </c>
      <c r="H2077">
        <f t="shared" si="163"/>
        <v>3.6226639912333315E-3</v>
      </c>
    </row>
    <row r="2078" spans="2:8" x14ac:dyDescent="0.2">
      <c r="B2078" s="38">
        <v>35152</v>
      </c>
      <c r="C2078">
        <v>9.4043427230046956E-3</v>
      </c>
      <c r="D2078">
        <f t="shared" si="160"/>
        <v>2.4191113582721822E-3</v>
      </c>
      <c r="E2078">
        <f t="shared" si="161"/>
        <v>5.8520997637214818E-6</v>
      </c>
      <c r="F2078">
        <f t="shared" si="164"/>
        <v>1.1453301694730073E-5</v>
      </c>
      <c r="G2078">
        <f t="shared" si="162"/>
        <v>9.283878906087077</v>
      </c>
      <c r="H2078">
        <f t="shared" si="163"/>
        <v>3.3842726980445994E-3</v>
      </c>
    </row>
    <row r="2079" spans="2:8" x14ac:dyDescent="0.2">
      <c r="B2079" s="38">
        <v>35153</v>
      </c>
      <c r="C2079">
        <v>9.3529929577464786E-3</v>
      </c>
      <c r="D2079">
        <f t="shared" si="160"/>
        <v>-5.460218408736465E-3</v>
      </c>
      <c r="E2079">
        <f t="shared" si="161"/>
        <v>2.9813985071104576E-5</v>
      </c>
      <c r="F2079">
        <f t="shared" si="164"/>
        <v>1.0612068786982908E-5</v>
      </c>
      <c r="G2079">
        <f t="shared" si="162"/>
        <v>8.2109208883161386</v>
      </c>
      <c r="H2079">
        <f t="shared" si="163"/>
        <v>3.2576170411794734E-3</v>
      </c>
    </row>
    <row r="2080" spans="2:8" x14ac:dyDescent="0.2">
      <c r="B2080" s="38">
        <v>35156</v>
      </c>
      <c r="C2080">
        <v>9.300952240348416E-3</v>
      </c>
      <c r="D2080">
        <f t="shared" si="160"/>
        <v>-5.5640710554540297E-3</v>
      </c>
      <c r="E2080">
        <f t="shared" si="161"/>
        <v>3.0958886710141318E-5</v>
      </c>
      <c r="F2080">
        <f t="shared" si="164"/>
        <v>1.3495964791621437E-5</v>
      </c>
      <c r="G2080">
        <f t="shared" si="162"/>
        <v>8.2282744876317171</v>
      </c>
      <c r="H2080">
        <f t="shared" si="163"/>
        <v>3.6736854508274707E-3</v>
      </c>
    </row>
    <row r="2081" spans="2:8" x14ac:dyDescent="0.2">
      <c r="B2081" s="38">
        <v>35157</v>
      </c>
      <c r="C2081">
        <v>9.3021540277367955E-3</v>
      </c>
      <c r="D2081">
        <f t="shared" si="160"/>
        <v>1.2921122024108555E-4</v>
      </c>
      <c r="E2081">
        <f t="shared" si="161"/>
        <v>1.6695539436190315E-8</v>
      </c>
      <c r="F2081">
        <f t="shared" si="164"/>
        <v>1.6118684837108694E-5</v>
      </c>
      <c r="G2081">
        <f t="shared" si="162"/>
        <v>9.1971364496197765</v>
      </c>
      <c r="H2081">
        <f t="shared" si="163"/>
        <v>4.0148081943112415E-3</v>
      </c>
    </row>
    <row r="2082" spans="2:8" x14ac:dyDescent="0.2">
      <c r="B2082" s="38">
        <v>35158</v>
      </c>
      <c r="C2082">
        <v>9.3521998673446825E-3</v>
      </c>
      <c r="D2082">
        <f t="shared" si="160"/>
        <v>5.3800269764037742E-3</v>
      </c>
      <c r="E2082">
        <f t="shared" si="161"/>
        <v>2.8944690266832336E-5</v>
      </c>
      <c r="F2082">
        <f t="shared" si="164"/>
        <v>1.3700360440981155E-5</v>
      </c>
      <c r="G2082">
        <f t="shared" si="162"/>
        <v>8.3038635843682229</v>
      </c>
      <c r="H2082">
        <f t="shared" si="163"/>
        <v>3.7013997948048189E-3</v>
      </c>
    </row>
    <row r="2083" spans="2:8" x14ac:dyDescent="0.2">
      <c r="B2083" s="38">
        <v>35159</v>
      </c>
      <c r="C2083">
        <v>9.3372606774668621E-3</v>
      </c>
      <c r="D2083">
        <f t="shared" si="160"/>
        <v>-1.5973984826804109E-3</v>
      </c>
      <c r="E2083">
        <f t="shared" si="161"/>
        <v>2.551681912469679E-6</v>
      </c>
      <c r="F2083">
        <f t="shared" si="164"/>
        <v>1.5989874738807662E-5</v>
      </c>
      <c r="G2083">
        <f t="shared" si="162"/>
        <v>9.1258872449334731</v>
      </c>
      <c r="H2083">
        <f t="shared" si="163"/>
        <v>3.9987341420514144E-3</v>
      </c>
    </row>
    <row r="2084" spans="2:8" x14ac:dyDescent="0.2">
      <c r="B2084" s="38">
        <v>35163</v>
      </c>
      <c r="C2084">
        <v>9.3144834695530511E-3</v>
      </c>
      <c r="D2084">
        <f t="shared" si="160"/>
        <v>-2.4393886708955351E-3</v>
      </c>
      <c r="E2084">
        <f t="shared" si="161"/>
        <v>5.9506170876934854E-6</v>
      </c>
      <c r="F2084">
        <f t="shared" si="164"/>
        <v>1.3971620413145136E-5</v>
      </c>
      <c r="G2084">
        <f t="shared" si="162"/>
        <v>9.1276516124869254</v>
      </c>
      <c r="H2084">
        <f t="shared" si="163"/>
        <v>3.7378630811126744E-3</v>
      </c>
    </row>
    <row r="2085" spans="2:8" x14ac:dyDescent="0.2">
      <c r="B2085" s="38">
        <v>35164</v>
      </c>
      <c r="C2085">
        <v>9.2441304187826593E-3</v>
      </c>
      <c r="D2085">
        <f t="shared" si="160"/>
        <v>-7.5530812846853045E-3</v>
      </c>
      <c r="E2085">
        <f t="shared" si="161"/>
        <v>5.7049036893063408E-5</v>
      </c>
      <c r="F2085">
        <f t="shared" si="164"/>
        <v>1.2766962549773952E-5</v>
      </c>
      <c r="G2085">
        <f t="shared" si="162"/>
        <v>7.1965280053723202</v>
      </c>
      <c r="H2085">
        <f t="shared" si="163"/>
        <v>3.57308865685893E-3</v>
      </c>
    </row>
    <row r="2086" spans="2:8" x14ac:dyDescent="0.2">
      <c r="B2086" s="38">
        <v>35165</v>
      </c>
      <c r="C2086">
        <v>9.2128537735849062E-3</v>
      </c>
      <c r="D2086">
        <f t="shared" si="160"/>
        <v>-3.383405878199611E-3</v>
      </c>
      <c r="E2086">
        <f t="shared" si="161"/>
        <v>1.1447435336635681E-5</v>
      </c>
      <c r="F2086">
        <f t="shared" si="164"/>
        <v>1.9417595506721054E-5</v>
      </c>
      <c r="G2086">
        <f t="shared" si="162"/>
        <v>8.7166842100618762</v>
      </c>
      <c r="H2086">
        <f t="shared" si="163"/>
        <v>4.4065400834125013E-3</v>
      </c>
    </row>
    <row r="2087" spans="2:8" x14ac:dyDescent="0.2">
      <c r="B2087" s="38">
        <v>35166</v>
      </c>
      <c r="C2087">
        <v>9.2155706281332947E-3</v>
      </c>
      <c r="D2087">
        <f t="shared" si="160"/>
        <v>2.9489826010027897E-4</v>
      </c>
      <c r="E2087">
        <f t="shared" si="161"/>
        <v>8.6964983810171783E-8</v>
      </c>
      <c r="F2087">
        <f t="shared" si="164"/>
        <v>1.8220573671465734E-5</v>
      </c>
      <c r="G2087">
        <f t="shared" si="162"/>
        <v>9.0726956641961483</v>
      </c>
      <c r="H2087">
        <f t="shared" si="163"/>
        <v>4.2685563919744266E-3</v>
      </c>
    </row>
    <row r="2088" spans="2:8" x14ac:dyDescent="0.2">
      <c r="B2088" s="38">
        <v>35167</v>
      </c>
      <c r="C2088">
        <v>9.2075193512716549E-3</v>
      </c>
      <c r="D2088">
        <f t="shared" si="160"/>
        <v>-8.7366015481025311E-4</v>
      </c>
      <c r="E2088">
        <f t="shared" si="161"/>
        <v>7.6328206610307546E-7</v>
      </c>
      <c r="F2088">
        <f t="shared" si="164"/>
        <v>1.5497124570333457E-5</v>
      </c>
      <c r="G2088">
        <f t="shared" si="162"/>
        <v>9.2123524257838518</v>
      </c>
      <c r="H2088">
        <f t="shared" si="163"/>
        <v>3.9366387401352258E-3</v>
      </c>
    </row>
    <row r="2089" spans="2:8" x14ac:dyDescent="0.2">
      <c r="B2089" s="38">
        <v>35170</v>
      </c>
      <c r="C2089">
        <v>9.2256637168141586E-3</v>
      </c>
      <c r="D2089">
        <f t="shared" si="160"/>
        <v>1.9706030310973799E-3</v>
      </c>
      <c r="E2089">
        <f t="shared" si="161"/>
        <v>3.8832763061701816E-6</v>
      </c>
      <c r="F2089">
        <f t="shared" si="164"/>
        <v>1.3284279305193975E-5</v>
      </c>
      <c r="G2089">
        <f t="shared" si="162"/>
        <v>9.2448915686539657</v>
      </c>
      <c r="H2089">
        <f t="shared" si="163"/>
        <v>3.6447605278253845E-3</v>
      </c>
    </row>
    <row r="2090" spans="2:8" x14ac:dyDescent="0.2">
      <c r="B2090" s="38">
        <v>35171</v>
      </c>
      <c r="C2090">
        <v>9.2402917986883805E-3</v>
      </c>
      <c r="D2090">
        <f t="shared" si="160"/>
        <v>1.5855858530331598E-3</v>
      </c>
      <c r="E2090">
        <f t="shared" si="161"/>
        <v>2.5140824973388929E-6</v>
      </c>
      <c r="F2090">
        <f t="shared" si="164"/>
        <v>1.1872362151336867E-5</v>
      </c>
      <c r="G2090">
        <f t="shared" si="162"/>
        <v>9.3975406762522802</v>
      </c>
      <c r="H2090">
        <f t="shared" si="163"/>
        <v>3.4456294274539836E-3</v>
      </c>
    </row>
    <row r="2091" spans="2:8" x14ac:dyDescent="0.2">
      <c r="B2091" s="38">
        <v>35172</v>
      </c>
      <c r="C2091">
        <v>9.2376879976408133E-3</v>
      </c>
      <c r="D2091">
        <f t="shared" si="160"/>
        <v>-2.8178775132802039E-4</v>
      </c>
      <c r="E2091">
        <f t="shared" si="161"/>
        <v>7.9404336798502263E-8</v>
      </c>
      <c r="F2091">
        <f t="shared" si="164"/>
        <v>1.0466861528111476E-5</v>
      </c>
      <c r="G2091">
        <f t="shared" si="162"/>
        <v>9.6256261399621401</v>
      </c>
      <c r="H2091">
        <f t="shared" si="163"/>
        <v>3.2352529310876879E-3</v>
      </c>
    </row>
    <row r="2092" spans="2:8" x14ac:dyDescent="0.2">
      <c r="B2092" s="38">
        <v>35173</v>
      </c>
      <c r="C2092">
        <v>9.3433230498016755E-3</v>
      </c>
      <c r="D2092">
        <f t="shared" si="160"/>
        <v>1.1435226237110414E-2</v>
      </c>
      <c r="E2092">
        <f t="shared" si="161"/>
        <v>1.307643990938984E-4</v>
      </c>
      <c r="F2092">
        <f t="shared" si="164"/>
        <v>8.9067908638542543E-6</v>
      </c>
      <c r="G2092">
        <f t="shared" si="162"/>
        <v>2.4501060310338554</v>
      </c>
      <c r="H2092">
        <f t="shared" si="163"/>
        <v>2.9844247123782925E-3</v>
      </c>
    </row>
    <row r="2093" spans="2:8" x14ac:dyDescent="0.2">
      <c r="B2093" s="38">
        <v>35174</v>
      </c>
      <c r="C2093">
        <v>9.336663483434952E-3</v>
      </c>
      <c r="D2093">
        <f t="shared" si="160"/>
        <v>-7.1276207953281125E-4</v>
      </c>
      <c r="E2093">
        <f t="shared" si="161"/>
        <v>5.0802978201993755E-7</v>
      </c>
      <c r="F2093">
        <f t="shared" si="164"/>
        <v>2.7208332455306219E-5</v>
      </c>
      <c r="G2093">
        <f t="shared" si="162"/>
        <v>8.6647743021083414</v>
      </c>
      <c r="H2093">
        <f t="shared" si="163"/>
        <v>5.2161607006788258E-3</v>
      </c>
    </row>
    <row r="2094" spans="2:8" x14ac:dyDescent="0.2">
      <c r="B2094" s="38">
        <v>35177</v>
      </c>
      <c r="C2094">
        <v>9.3811935696983036E-3</v>
      </c>
      <c r="D2094">
        <f t="shared" si="160"/>
        <v>4.7693789480960282E-3</v>
      </c>
      <c r="E2094">
        <f t="shared" si="161"/>
        <v>2.2746975550541576E-5</v>
      </c>
      <c r="F2094">
        <f t="shared" si="164"/>
        <v>2.3198269341667771E-5</v>
      </c>
      <c r="G2094">
        <f t="shared" si="162"/>
        <v>8.3432826978983616</v>
      </c>
      <c r="H2094">
        <f t="shared" si="163"/>
        <v>4.8164581739767835E-3</v>
      </c>
    </row>
    <row r="2095" spans="2:8" x14ac:dyDescent="0.2">
      <c r="B2095" s="38">
        <v>35178</v>
      </c>
      <c r="C2095">
        <v>9.3825710300271623E-3</v>
      </c>
      <c r="D2095">
        <f t="shared" si="160"/>
        <v>1.4683209749641549E-4</v>
      </c>
      <c r="E2095">
        <f t="shared" si="161"/>
        <v>2.1559664855196864E-8</v>
      </c>
      <c r="F2095">
        <f t="shared" si="164"/>
        <v>2.3130490462628326E-5</v>
      </c>
      <c r="G2095">
        <f t="shared" si="162"/>
        <v>8.8360157666614008</v>
      </c>
      <c r="H2095">
        <f t="shared" si="163"/>
        <v>4.8094168526577443E-3</v>
      </c>
    </row>
    <row r="2096" spans="2:8" x14ac:dyDescent="0.2">
      <c r="B2096" s="38">
        <v>35179</v>
      </c>
      <c r="C2096">
        <v>9.3626083125275365E-3</v>
      </c>
      <c r="D2096">
        <f t="shared" si="160"/>
        <v>-2.1276383025227146E-3</v>
      </c>
      <c r="E2096">
        <f t="shared" si="161"/>
        <v>4.5268447463617389E-6</v>
      </c>
      <c r="F2096">
        <f t="shared" si="164"/>
        <v>1.965980804671368E-5</v>
      </c>
      <c r="G2096">
        <f t="shared" si="162"/>
        <v>8.8839277166920265</v>
      </c>
      <c r="H2096">
        <f t="shared" si="163"/>
        <v>4.4339382096183618E-3</v>
      </c>
    </row>
    <row r="2097" spans="2:8" x14ac:dyDescent="0.2">
      <c r="B2097" s="38">
        <v>35180</v>
      </c>
      <c r="C2097">
        <v>9.3967602433482362E-3</v>
      </c>
      <c r="D2097">
        <f t="shared" si="160"/>
        <v>3.6476940699316702E-3</v>
      </c>
      <c r="E2097">
        <f t="shared" si="161"/>
        <v>1.3305672027814672E-5</v>
      </c>
      <c r="F2097">
        <f t="shared" si="164"/>
        <v>1.7387019656509389E-5</v>
      </c>
      <c r="G2097">
        <f t="shared" si="162"/>
        <v>8.7392772206469687</v>
      </c>
      <c r="H2097">
        <f t="shared" si="163"/>
        <v>4.169774533054442E-3</v>
      </c>
    </row>
    <row r="2098" spans="2:8" x14ac:dyDescent="0.2">
      <c r="B2098" s="38">
        <v>35181</v>
      </c>
      <c r="C2098">
        <v>9.4745339791574932E-3</v>
      </c>
      <c r="D2098">
        <f t="shared" si="160"/>
        <v>8.2766542718072812E-3</v>
      </c>
      <c r="E2098">
        <f t="shared" si="161"/>
        <v>6.850300593502571E-5</v>
      </c>
      <c r="F2098">
        <f t="shared" si="164"/>
        <v>1.6774050516045708E-5</v>
      </c>
      <c r="G2098">
        <f t="shared" si="162"/>
        <v>7.1158664769420046</v>
      </c>
      <c r="H2098">
        <f t="shared" si="163"/>
        <v>4.0956135701559673E-3</v>
      </c>
    </row>
    <row r="2099" spans="2:8" x14ac:dyDescent="0.2">
      <c r="B2099" s="38">
        <v>35184</v>
      </c>
      <c r="C2099">
        <v>9.569939820930573E-3</v>
      </c>
      <c r="D2099">
        <f t="shared" si="160"/>
        <v>1.0069713400464649E-2</v>
      </c>
      <c r="E2099">
        <f t="shared" si="161"/>
        <v>1.0139912796749731E-4</v>
      </c>
      <c r="F2099">
        <f t="shared" si="164"/>
        <v>2.454311510572319E-5</v>
      </c>
      <c r="G2099">
        <f t="shared" si="162"/>
        <v>6.711467442253646</v>
      </c>
      <c r="H2099">
        <f t="shared" si="163"/>
        <v>4.9541008372582795E-3</v>
      </c>
    </row>
    <row r="2100" spans="2:8" x14ac:dyDescent="0.2">
      <c r="B2100" s="38">
        <v>35185</v>
      </c>
      <c r="C2100">
        <v>9.5563390627295443E-3</v>
      </c>
      <c r="D2100">
        <f t="shared" si="160"/>
        <v>-1.4211957917731441E-3</v>
      </c>
      <c r="E2100">
        <f t="shared" si="161"/>
        <v>2.0197974785536941E-6</v>
      </c>
      <c r="F2100">
        <f t="shared" si="164"/>
        <v>3.6085960368922209E-5</v>
      </c>
      <c r="G2100">
        <f t="shared" si="162"/>
        <v>8.3637436929920774</v>
      </c>
      <c r="H2100">
        <f t="shared" si="163"/>
        <v>6.0071590930257717E-3</v>
      </c>
    </row>
    <row r="2101" spans="2:8" x14ac:dyDescent="0.2">
      <c r="B2101" s="38">
        <v>35186</v>
      </c>
      <c r="C2101">
        <v>9.5133230565954633E-3</v>
      </c>
      <c r="D2101">
        <f t="shared" si="160"/>
        <v>-4.5013059762442614E-3</v>
      </c>
      <c r="E2101">
        <f t="shared" si="161"/>
        <v>2.0261755491772303E-5</v>
      </c>
      <c r="F2101">
        <f t="shared" si="164"/>
        <v>3.0969633977366286E-5</v>
      </c>
      <c r="G2101">
        <f t="shared" si="162"/>
        <v>8.2175033753389535</v>
      </c>
      <c r="H2101">
        <f t="shared" si="163"/>
        <v>5.5650367453743098E-3</v>
      </c>
    </row>
    <row r="2102" spans="2:8" x14ac:dyDescent="0.2">
      <c r="B2102" s="38">
        <v>35187</v>
      </c>
      <c r="C2102">
        <v>9.5741556534508065E-3</v>
      </c>
      <c r="D2102">
        <f t="shared" si="160"/>
        <v>6.3944634796322536E-3</v>
      </c>
      <c r="E2102">
        <f t="shared" si="161"/>
        <v>4.0889163192350625E-5</v>
      </c>
      <c r="F2102">
        <f t="shared" si="164"/>
        <v>2.9361439903095961E-5</v>
      </c>
      <c r="G2102">
        <f t="shared" si="162"/>
        <v>7.9016440599785414</v>
      </c>
      <c r="H2102">
        <f t="shared" si="163"/>
        <v>5.4186197415112972E-3</v>
      </c>
    </row>
    <row r="2103" spans="2:8" x14ac:dyDescent="0.2">
      <c r="B2103" s="38">
        <v>35188</v>
      </c>
      <c r="C2103">
        <v>9.5377842993396907E-3</v>
      </c>
      <c r="D2103">
        <f t="shared" si="160"/>
        <v>-3.7989098389064153E-3</v>
      </c>
      <c r="E2103">
        <f t="shared" si="161"/>
        <v>1.4431715964139966E-5</v>
      </c>
      <c r="F2103">
        <f t="shared" si="164"/>
        <v>3.1092764769039193E-5</v>
      </c>
      <c r="G2103">
        <f t="shared" si="162"/>
        <v>8.3085831956283567</v>
      </c>
      <c r="H2103">
        <f t="shared" si="163"/>
        <v>5.5760886622290354E-3</v>
      </c>
    </row>
    <row r="2104" spans="2:8" x14ac:dyDescent="0.2">
      <c r="B2104" s="38">
        <v>35191</v>
      </c>
      <c r="C2104">
        <v>9.5349688758696455E-3</v>
      </c>
      <c r="D2104">
        <f t="shared" si="160"/>
        <v>-2.9518632228243665E-4</v>
      </c>
      <c r="E2104">
        <f t="shared" si="161"/>
        <v>8.713496486263055E-8</v>
      </c>
      <c r="F2104">
        <f t="shared" si="164"/>
        <v>2.8590476384349763E-5</v>
      </c>
      <c r="G2104">
        <f t="shared" si="162"/>
        <v>8.6230359767605531</v>
      </c>
      <c r="H2104">
        <f t="shared" si="163"/>
        <v>5.3470063011324164E-3</v>
      </c>
    </row>
    <row r="2105" spans="2:8" x14ac:dyDescent="0.2">
      <c r="B2105" s="38">
        <v>35192</v>
      </c>
      <c r="C2105">
        <v>9.5286885245901634E-3</v>
      </c>
      <c r="D2105">
        <f t="shared" si="160"/>
        <v>-6.5866510538654076E-4</v>
      </c>
      <c r="E2105">
        <f t="shared" si="161"/>
        <v>4.3383972105386284E-7</v>
      </c>
      <c r="F2105">
        <f t="shared" si="164"/>
        <v>2.43096186187902E-5</v>
      </c>
      <c r="G2105">
        <f t="shared" si="162"/>
        <v>8.7778381804185646</v>
      </c>
      <c r="H2105">
        <f t="shared" si="163"/>
        <v>4.9304785385183656E-3</v>
      </c>
    </row>
    <row r="2106" spans="2:8" x14ac:dyDescent="0.2">
      <c r="B2106" s="38">
        <v>35193</v>
      </c>
      <c r="C2106">
        <v>9.5095387764052332E-3</v>
      </c>
      <c r="D2106">
        <f t="shared" si="160"/>
        <v>-2.0096940030636459E-3</v>
      </c>
      <c r="E2106">
        <f t="shared" si="161"/>
        <v>4.0388699859499816E-6</v>
      </c>
      <c r="F2106">
        <f t="shared" si="164"/>
        <v>2.0723764876278462E-5</v>
      </c>
      <c r="G2106">
        <f t="shared" si="162"/>
        <v>8.8489070154050147</v>
      </c>
      <c r="H2106">
        <f t="shared" si="163"/>
        <v>4.5523361998295406E-3</v>
      </c>
    </row>
    <row r="2107" spans="2:8" x14ac:dyDescent="0.2">
      <c r="B2107" s="38">
        <v>35194</v>
      </c>
      <c r="C2107">
        <v>9.5429616087751388E-3</v>
      </c>
      <c r="D2107">
        <f t="shared" si="160"/>
        <v>3.5146638712734712E-3</v>
      </c>
      <c r="E2107">
        <f t="shared" si="161"/>
        <v>1.2352862128035023E-5</v>
      </c>
      <c r="F2107">
        <f t="shared" si="164"/>
        <v>1.8217895097447004E-5</v>
      </c>
      <c r="G2107">
        <f t="shared" si="162"/>
        <v>8.7361981404985745</v>
      </c>
      <c r="H2107">
        <f t="shared" si="163"/>
        <v>4.2682426240136587E-3</v>
      </c>
    </row>
    <row r="2108" spans="2:8" x14ac:dyDescent="0.2">
      <c r="B2108" s="38">
        <v>35195</v>
      </c>
      <c r="C2108">
        <v>9.4781526751079558E-3</v>
      </c>
      <c r="D2108">
        <f t="shared" si="160"/>
        <v>-6.7912809800668794E-3</v>
      </c>
      <c r="E2108">
        <f t="shared" si="161"/>
        <v>4.6121497350218153E-5</v>
      </c>
      <c r="F2108">
        <f t="shared" si="164"/>
        <v>1.7337037952915706E-5</v>
      </c>
      <c r="G2108">
        <f t="shared" si="162"/>
        <v>7.7946448372303392</v>
      </c>
      <c r="H2108">
        <f t="shared" si="163"/>
        <v>4.1637768855830523E-3</v>
      </c>
    </row>
    <row r="2109" spans="2:8" x14ac:dyDescent="0.2">
      <c r="B2109" s="38">
        <v>35198</v>
      </c>
      <c r="C2109">
        <v>9.5300738142220266E-3</v>
      </c>
      <c r="D2109">
        <f t="shared" si="160"/>
        <v>5.4779808781123575E-3</v>
      </c>
      <c r="E2109">
        <f t="shared" si="161"/>
        <v>3.0008274500964634E-5</v>
      </c>
      <c r="F2109">
        <f t="shared" si="164"/>
        <v>2.1660116244857001E-5</v>
      </c>
      <c r="G2109">
        <f t="shared" si="162"/>
        <v>8.209452816405113</v>
      </c>
      <c r="H2109">
        <f t="shared" si="163"/>
        <v>4.6540429998934265E-3</v>
      </c>
    </row>
    <row r="2110" spans="2:8" x14ac:dyDescent="0.2">
      <c r="B2110" s="38">
        <v>35199</v>
      </c>
      <c r="C2110">
        <v>9.4525547445255473E-3</v>
      </c>
      <c r="D2110">
        <f t="shared" si="160"/>
        <v>-8.1341520755899305E-3</v>
      </c>
      <c r="E2110">
        <f t="shared" si="161"/>
        <v>6.6164429988823978E-5</v>
      </c>
      <c r="F2110">
        <f t="shared" si="164"/>
        <v>2.2913908829130848E-5</v>
      </c>
      <c r="G2110">
        <f t="shared" si="162"/>
        <v>7.402128084401431</v>
      </c>
      <c r="H2110">
        <f t="shared" si="163"/>
        <v>4.7868474833788937E-3</v>
      </c>
    </row>
    <row r="2111" spans="2:8" x14ac:dyDescent="0.2">
      <c r="B2111" s="38">
        <v>35200</v>
      </c>
      <c r="C2111">
        <v>9.3546736826719285E-3</v>
      </c>
      <c r="D2111">
        <f t="shared" si="160"/>
        <v>-1.0354984921965847E-2</v>
      </c>
      <c r="E2111">
        <f t="shared" si="161"/>
        <v>1.0722571273414004E-4</v>
      </c>
      <c r="F2111">
        <f t="shared" si="164"/>
        <v>2.940961495165541E-5</v>
      </c>
      <c r="G2111">
        <f t="shared" si="162"/>
        <v>6.7733414711235262</v>
      </c>
      <c r="H2111">
        <f t="shared" si="163"/>
        <v>5.4230632442979505E-3</v>
      </c>
    </row>
    <row r="2112" spans="2:8" x14ac:dyDescent="0.2">
      <c r="B2112" s="38">
        <v>35201</v>
      </c>
      <c r="C2112">
        <v>9.3713450292397648E-3</v>
      </c>
      <c r="D2112">
        <f t="shared" si="160"/>
        <v>1.7821408991226862E-3</v>
      </c>
      <c r="E2112">
        <f t="shared" si="161"/>
        <v>3.1760261843258166E-6</v>
      </c>
      <c r="F2112">
        <f t="shared" si="164"/>
        <v>4.1096653379014834E-5</v>
      </c>
      <c r="G2112">
        <f t="shared" si="162"/>
        <v>8.2230658651505202</v>
      </c>
      <c r="H2112">
        <f t="shared" si="163"/>
        <v>6.4106671555318514E-3</v>
      </c>
    </row>
    <row r="2113" spans="2:8" x14ac:dyDescent="0.2">
      <c r="B2113" s="38">
        <v>35202</v>
      </c>
      <c r="C2113">
        <v>9.3882318586654984E-3</v>
      </c>
      <c r="D2113">
        <f t="shared" si="160"/>
        <v>1.8019643256165067E-3</v>
      </c>
      <c r="E2113">
        <f t="shared" si="161"/>
        <v>3.2470754307945519E-6</v>
      </c>
      <c r="F2113">
        <f t="shared" si="164"/>
        <v>3.5401432983195205E-5</v>
      </c>
      <c r="G2113">
        <f t="shared" si="162"/>
        <v>8.3650204015890086</v>
      </c>
      <c r="H2113">
        <f t="shared" si="163"/>
        <v>5.9499103340466576E-3</v>
      </c>
    </row>
    <row r="2114" spans="2:8" x14ac:dyDescent="0.2">
      <c r="B2114" s="38">
        <v>35206</v>
      </c>
      <c r="C2114">
        <v>9.3492676528455863E-3</v>
      </c>
      <c r="D2114">
        <f t="shared" si="160"/>
        <v>-4.150324193788156E-3</v>
      </c>
      <c r="E2114">
        <f t="shared" si="161"/>
        <v>1.7225190913543307E-5</v>
      </c>
      <c r="F2114">
        <f t="shared" si="164"/>
        <v>3.057223667252456E-5</v>
      </c>
      <c r="G2114">
        <f t="shared" si="162"/>
        <v>8.2758282271658743</v>
      </c>
      <c r="H2114">
        <f t="shared" si="163"/>
        <v>5.5292166418512267E-3</v>
      </c>
    </row>
    <row r="2115" spans="2:8" x14ac:dyDescent="0.2">
      <c r="B2115" s="38">
        <v>35207</v>
      </c>
      <c r="C2115">
        <v>9.3426614196181305E-3</v>
      </c>
      <c r="D2115">
        <f t="shared" si="160"/>
        <v>-7.0660435370518244E-4</v>
      </c>
      <c r="E2115">
        <f t="shared" si="161"/>
        <v>4.9928971267511859E-7</v>
      </c>
      <c r="F2115">
        <f t="shared" si="164"/>
        <v>2.856767153597708E-5</v>
      </c>
      <c r="G2115">
        <f t="shared" si="162"/>
        <v>8.6166190598688743</v>
      </c>
      <c r="H2115">
        <f t="shared" si="163"/>
        <v>5.3448733882082823E-3</v>
      </c>
    </row>
    <row r="2116" spans="2:8" x14ac:dyDescent="0.2">
      <c r="B2116" s="38">
        <v>35208</v>
      </c>
      <c r="C2116">
        <v>9.3665915206166839E-3</v>
      </c>
      <c r="D2116">
        <f t="shared" ref="D2116:D2179" si="165">(C2116-C2115)/C2115</f>
        <v>2.5613794532148974E-3</v>
      </c>
      <c r="E2116">
        <f t="shared" ref="E2116:E2179" si="166">D2116^2</f>
        <v>6.5606647033514468E-6</v>
      </c>
      <c r="F2116">
        <f t="shared" si="164"/>
        <v>2.4352139450576581E-5</v>
      </c>
      <c r="G2116">
        <f t="shared" si="162"/>
        <v>8.6503097112023415</v>
      </c>
      <c r="H2116">
        <f t="shared" si="163"/>
        <v>4.9347886936095429E-3</v>
      </c>
    </row>
    <row r="2117" spans="2:8" x14ac:dyDescent="0.2">
      <c r="B2117" s="38">
        <v>35209</v>
      </c>
      <c r="C2117">
        <v>9.2701739067161462E-3</v>
      </c>
      <c r="D2117">
        <f t="shared" si="165"/>
        <v>-1.0293778018216569E-2</v>
      </c>
      <c r="E2117">
        <f t="shared" si="166"/>
        <v>1.0596186588831863E-4</v>
      </c>
      <c r="F2117">
        <f t="shared" si="164"/>
        <v>2.1680074736776229E-5</v>
      </c>
      <c r="G2117">
        <f t="shared" ref="G2117:G2180" si="167">-LN(2*PI()*F2117)-0.5*E2117/F2117</f>
        <v>6.4574783222737526</v>
      </c>
      <c r="H2117">
        <f t="shared" ref="H2117:H2180" si="168">SQRT(F2117)</f>
        <v>4.6561867162707542E-3</v>
      </c>
    </row>
    <row r="2118" spans="2:8" x14ac:dyDescent="0.2">
      <c r="B2118" s="38">
        <v>35212</v>
      </c>
      <c r="C2118">
        <v>9.2842059273283324E-3</v>
      </c>
      <c r="D2118">
        <f t="shared" si="165"/>
        <v>1.5136739346410903E-3</v>
      </c>
      <c r="E2118">
        <f t="shared" si="166"/>
        <v>2.29120878041184E-6</v>
      </c>
      <c r="F2118">
        <f t="shared" ref="F2118:F2181" si="169">$K$1*F2117+(1-$K$1)*E2117</f>
        <v>3.4338182249030187E-5</v>
      </c>
      <c r="G2118">
        <f t="shared" si="167"/>
        <v>8.4080131650410284</v>
      </c>
      <c r="H2118">
        <f t="shared" si="168"/>
        <v>5.8598790302386095E-3</v>
      </c>
    </row>
    <row r="2119" spans="2:8" x14ac:dyDescent="0.2">
      <c r="B2119" s="38">
        <v>35213</v>
      </c>
      <c r="C2119">
        <v>9.2124382446963082E-3</v>
      </c>
      <c r="D2119">
        <f t="shared" si="165"/>
        <v>-7.7300830242006914E-3</v>
      </c>
      <c r="E2119">
        <f t="shared" si="166"/>
        <v>5.9754183561035706E-5</v>
      </c>
      <c r="F2119">
        <f t="shared" si="169"/>
        <v>2.9525113731315164E-5</v>
      </c>
      <c r="G2119">
        <f t="shared" si="167"/>
        <v>7.5804709669152803</v>
      </c>
      <c r="H2119">
        <f t="shared" si="168"/>
        <v>5.4337016601314399E-3</v>
      </c>
    </row>
    <row r="2120" spans="2:8" x14ac:dyDescent="0.2">
      <c r="B2120" s="38">
        <v>35214</v>
      </c>
      <c r="C2120">
        <v>9.194312796208531E-3</v>
      </c>
      <c r="D2120">
        <f t="shared" si="165"/>
        <v>-1.9674974210233875E-3</v>
      </c>
      <c r="E2120">
        <f t="shared" si="166"/>
        <v>3.8710461017336806E-6</v>
      </c>
      <c r="F2120">
        <f t="shared" si="169"/>
        <v>3.4065155069687126E-5</v>
      </c>
      <c r="G2120">
        <f t="shared" si="167"/>
        <v>8.3925402089112655</v>
      </c>
      <c r="H2120">
        <f t="shared" si="168"/>
        <v>5.836536221911685E-3</v>
      </c>
    </row>
    <row r="2121" spans="2:8" x14ac:dyDescent="0.2">
      <c r="B2121" s="38">
        <v>35215</v>
      </c>
      <c r="C2121">
        <v>9.2902565601929686E-3</v>
      </c>
      <c r="D2121">
        <f t="shared" si="165"/>
        <v>1.0435120722018727E-2</v>
      </c>
      <c r="E2121">
        <f t="shared" si="166"/>
        <v>1.0889174448310464E-4</v>
      </c>
      <c r="F2121">
        <f t="shared" si="169"/>
        <v>2.9530364430676463E-5</v>
      </c>
      <c r="G2121">
        <f t="shared" si="167"/>
        <v>6.7484894182163755</v>
      </c>
      <c r="H2121">
        <f t="shared" si="168"/>
        <v>5.4341847990914387E-3</v>
      </c>
    </row>
    <row r="2122" spans="2:8" x14ac:dyDescent="0.2">
      <c r="B2122" s="38">
        <v>35216</v>
      </c>
      <c r="C2122">
        <v>9.2534481500401375E-3</v>
      </c>
      <c r="D2122">
        <f t="shared" si="165"/>
        <v>-3.9620445263641429E-3</v>
      </c>
      <c r="E2122">
        <f t="shared" si="166"/>
        <v>1.5697796828892066E-5</v>
      </c>
      <c r="F2122">
        <f t="shared" si="169"/>
        <v>4.1449485599070126E-5</v>
      </c>
      <c r="G2122">
        <f t="shared" si="167"/>
        <v>8.0637974454964247</v>
      </c>
      <c r="H2122">
        <f t="shared" si="168"/>
        <v>6.438127491675676E-3</v>
      </c>
    </row>
    <row r="2123" spans="2:8" x14ac:dyDescent="0.2">
      <c r="B2123" s="38">
        <v>35219</v>
      </c>
      <c r="C2123">
        <v>9.2263861494630735E-3</v>
      </c>
      <c r="D2123">
        <f t="shared" si="165"/>
        <v>-2.9245314976932817E-3</v>
      </c>
      <c r="E2123">
        <f t="shared" si="166"/>
        <v>8.5528844810001091E-6</v>
      </c>
      <c r="F2123">
        <f t="shared" si="169"/>
        <v>3.758189284123573E-5</v>
      </c>
      <c r="G2123">
        <f t="shared" si="167"/>
        <v>8.2373211663367361</v>
      </c>
      <c r="H2123">
        <f t="shared" si="168"/>
        <v>6.1304072329035151E-3</v>
      </c>
    </row>
    <row r="2124" spans="2:8" x14ac:dyDescent="0.2">
      <c r="B2124" s="38">
        <v>35220</v>
      </c>
      <c r="C2124">
        <v>9.1599707815924036E-3</v>
      </c>
      <c r="D2124">
        <f t="shared" si="165"/>
        <v>-7.1984162373840092E-3</v>
      </c>
      <c r="E2124">
        <f t="shared" si="166"/>
        <v>5.1817196326633758E-5</v>
      </c>
      <c r="F2124">
        <f t="shared" si="169"/>
        <v>3.3222086247456938E-5</v>
      </c>
      <c r="G2124">
        <f t="shared" si="167"/>
        <v>7.6945579267151984</v>
      </c>
      <c r="H2124">
        <f t="shared" si="168"/>
        <v>5.763860359815888E-3</v>
      </c>
    </row>
    <row r="2125" spans="2:8" x14ac:dyDescent="0.2">
      <c r="B2125" s="38">
        <v>35221</v>
      </c>
      <c r="C2125">
        <v>9.1894266676429675E-3</v>
      </c>
      <c r="D2125">
        <f t="shared" si="165"/>
        <v>3.2157183415647541E-3</v>
      </c>
      <c r="E2125">
        <f t="shared" si="166"/>
        <v>1.0340844452275973E-5</v>
      </c>
      <c r="F2125">
        <f t="shared" si="169"/>
        <v>3.6014847285973496E-5</v>
      </c>
      <c r="G2125">
        <f t="shared" si="167"/>
        <v>8.2501385830715002</v>
      </c>
      <c r="H2125">
        <f t="shared" si="168"/>
        <v>6.0012371462868797E-3</v>
      </c>
    </row>
    <row r="2126" spans="2:8" x14ac:dyDescent="0.2">
      <c r="B2126" s="38">
        <v>35222</v>
      </c>
      <c r="C2126">
        <v>9.1555490397302441E-3</v>
      </c>
      <c r="D2126">
        <f t="shared" si="165"/>
        <v>-3.6865877641758063E-3</v>
      </c>
      <c r="E2126">
        <f t="shared" si="166"/>
        <v>1.3590929342970771E-5</v>
      </c>
      <c r="F2126">
        <f t="shared" si="169"/>
        <v>3.2158922017910317E-5</v>
      </c>
      <c r="G2126">
        <f t="shared" si="167"/>
        <v>8.2956347220426991</v>
      </c>
      <c r="H2126">
        <f t="shared" si="168"/>
        <v>5.6708837069640496E-3</v>
      </c>
    </row>
    <row r="2127" spans="2:8" x14ac:dyDescent="0.2">
      <c r="B2127" s="38">
        <v>35223</v>
      </c>
      <c r="C2127">
        <v>9.1607521767761765E-3</v>
      </c>
      <c r="D2127">
        <f t="shared" si="165"/>
        <v>5.6830420801128674E-4</v>
      </c>
      <c r="E2127">
        <f t="shared" si="166"/>
        <v>3.2296967284333587E-7</v>
      </c>
      <c r="F2127">
        <f t="shared" si="169"/>
        <v>2.9370233686126715E-5</v>
      </c>
      <c r="G2127">
        <f t="shared" si="167"/>
        <v>8.5921535414838495</v>
      </c>
      <c r="H2127">
        <f t="shared" si="168"/>
        <v>5.4194311220022639E-3</v>
      </c>
    </row>
    <row r="2128" spans="2:8" x14ac:dyDescent="0.2">
      <c r="B2128" s="38">
        <v>35226</v>
      </c>
      <c r="C2128">
        <v>9.1728992520897501E-3</v>
      </c>
      <c r="D2128">
        <f t="shared" si="165"/>
        <v>1.3259910408195753E-3</v>
      </c>
      <c r="E2128">
        <f t="shared" si="166"/>
        <v>1.7582522403337805E-6</v>
      </c>
      <c r="F2128">
        <f t="shared" si="169"/>
        <v>2.5007685313657324E-5</v>
      </c>
      <c r="G2128">
        <f t="shared" si="167"/>
        <v>8.7232960634291157</v>
      </c>
      <c r="H2128">
        <f t="shared" si="168"/>
        <v>5.0007684723107635E-3</v>
      </c>
    </row>
    <row r="2129" spans="2:8" x14ac:dyDescent="0.2">
      <c r="B2129" s="38">
        <v>35227</v>
      </c>
      <c r="C2129">
        <v>9.1335237676701091E-3</v>
      </c>
      <c r="D2129">
        <f t="shared" si="165"/>
        <v>-4.2925887810956386E-3</v>
      </c>
      <c r="E2129">
        <f t="shared" si="166"/>
        <v>1.8426318443588142E-5</v>
      </c>
      <c r="F2129">
        <f t="shared" si="169"/>
        <v>2.1515901152213377E-5</v>
      </c>
      <c r="G2129">
        <f t="shared" si="167"/>
        <v>8.4806389012509253</v>
      </c>
      <c r="H2129">
        <f t="shared" si="168"/>
        <v>4.6385235961686538E-3</v>
      </c>
    </row>
    <row r="2130" spans="2:8" x14ac:dyDescent="0.2">
      <c r="B2130" s="38">
        <v>35228</v>
      </c>
      <c r="C2130">
        <v>9.132152787940875E-3</v>
      </c>
      <c r="D2130">
        <f t="shared" si="165"/>
        <v>-1.5010413988157485E-4</v>
      </c>
      <c r="E2130">
        <f t="shared" si="166"/>
        <v>2.253125280958739E-8</v>
      </c>
      <c r="F2130">
        <f t="shared" si="169"/>
        <v>2.105188312934696E-5</v>
      </c>
      <c r="G2130">
        <f t="shared" si="167"/>
        <v>8.9301083393223237</v>
      </c>
      <c r="H2130">
        <f t="shared" si="168"/>
        <v>4.5882331162820141E-3</v>
      </c>
    </row>
    <row r="2131" spans="2:8" x14ac:dyDescent="0.2">
      <c r="B2131" s="38">
        <v>35229</v>
      </c>
      <c r="C2131">
        <v>9.1838971286622335E-3</v>
      </c>
      <c r="D2131">
        <f t="shared" si="165"/>
        <v>5.6661711562346591E-3</v>
      </c>
      <c r="E2131">
        <f t="shared" si="166"/>
        <v>3.2105495571745612E-5</v>
      </c>
      <c r="F2131">
        <f t="shared" si="169"/>
        <v>1.7893528361024525E-5</v>
      </c>
      <c r="G2131">
        <f t="shared" si="167"/>
        <v>8.1960684853181274</v>
      </c>
      <c r="H2131">
        <f t="shared" si="168"/>
        <v>4.2300742737007022E-3</v>
      </c>
    </row>
    <row r="2132" spans="2:8" x14ac:dyDescent="0.2">
      <c r="B2132" s="38">
        <v>35230</v>
      </c>
      <c r="C2132">
        <v>9.1867359636922628E-3</v>
      </c>
      <c r="D2132">
        <f t="shared" si="165"/>
        <v>3.0911006408918841E-4</v>
      </c>
      <c r="E2132">
        <f t="shared" si="166"/>
        <v>9.5549031721222162E-8</v>
      </c>
      <c r="F2132">
        <f t="shared" si="169"/>
        <v>2.0027994257584239E-5</v>
      </c>
      <c r="G2132">
        <f t="shared" si="167"/>
        <v>8.9781170968704398</v>
      </c>
      <c r="H2132">
        <f t="shared" si="168"/>
        <v>4.4752647136883693E-3</v>
      </c>
    </row>
    <row r="2133" spans="2:8" x14ac:dyDescent="0.2">
      <c r="B2133" s="38">
        <v>35233</v>
      </c>
      <c r="C2133">
        <v>9.1853912025177484E-3</v>
      </c>
      <c r="D2133">
        <f t="shared" si="165"/>
        <v>-1.4638073629514794E-4</v>
      </c>
      <c r="E2133">
        <f t="shared" si="166"/>
        <v>2.1427319958309644E-8</v>
      </c>
      <c r="F2133">
        <f t="shared" si="169"/>
        <v>1.7034381625438966E-5</v>
      </c>
      <c r="G2133">
        <f t="shared" si="167"/>
        <v>9.1417707980518124</v>
      </c>
      <c r="H2133">
        <f t="shared" si="168"/>
        <v>4.1272729041631068E-3</v>
      </c>
    </row>
    <row r="2134" spans="2:8" x14ac:dyDescent="0.2">
      <c r="B2134" s="38">
        <v>35234</v>
      </c>
      <c r="C2134">
        <v>9.2562828755113971E-3</v>
      </c>
      <c r="D2134">
        <f t="shared" si="165"/>
        <v>7.7178719371491771E-3</v>
      </c>
      <c r="E2134">
        <f t="shared" si="166"/>
        <v>5.9565547238234792E-5</v>
      </c>
      <c r="F2134">
        <f t="shared" si="169"/>
        <v>1.4479241283053196E-5</v>
      </c>
      <c r="G2134">
        <f t="shared" si="167"/>
        <v>7.2479883429050247</v>
      </c>
      <c r="H2134">
        <f t="shared" si="168"/>
        <v>3.8051598235886485E-3</v>
      </c>
    </row>
    <row r="2135" spans="2:8" x14ac:dyDescent="0.2">
      <c r="B2135" s="38">
        <v>35235</v>
      </c>
      <c r="C2135">
        <v>9.2543859649122789E-3</v>
      </c>
      <c r="D2135">
        <f t="shared" si="165"/>
        <v>-2.0493222005311411E-4</v>
      </c>
      <c r="E2135">
        <f t="shared" si="166"/>
        <v>4.1997214815897986E-8</v>
      </c>
      <c r="F2135">
        <f t="shared" si="169"/>
        <v>2.1250660118764787E-5</v>
      </c>
      <c r="G2135">
        <f t="shared" si="167"/>
        <v>8.9202573931901163</v>
      </c>
      <c r="H2135">
        <f t="shared" si="168"/>
        <v>4.6098438280233302E-3</v>
      </c>
    </row>
    <row r="2136" spans="2:8" x14ac:dyDescent="0.2">
      <c r="B2136" s="38">
        <v>35236</v>
      </c>
      <c r="C2136">
        <v>9.2524868344060849E-3</v>
      </c>
      <c r="D2136">
        <f t="shared" si="165"/>
        <v>-2.0521410209110998E-4</v>
      </c>
      <c r="E2136">
        <f t="shared" si="166"/>
        <v>4.2112827697060512E-8</v>
      </c>
      <c r="F2136">
        <f t="shared" si="169"/>
        <v>1.8065374998914507E-5</v>
      </c>
      <c r="G2136">
        <f t="shared" si="167"/>
        <v>9.0824708013652682</v>
      </c>
      <c r="H2136">
        <f t="shared" si="168"/>
        <v>4.2503382217083038E-3</v>
      </c>
    </row>
    <row r="2137" spans="2:8" x14ac:dyDescent="0.2">
      <c r="B2137" s="38">
        <v>35237</v>
      </c>
      <c r="C2137">
        <v>9.1708174626428367E-3</v>
      </c>
      <c r="D2137">
        <f t="shared" si="165"/>
        <v>-8.8267482272500301E-3</v>
      </c>
      <c r="E2137">
        <f t="shared" si="166"/>
        <v>7.7911484267261552E-5</v>
      </c>
      <c r="F2137">
        <f t="shared" si="169"/>
        <v>1.5358498612357848E-5</v>
      </c>
      <c r="G2137">
        <f t="shared" si="167"/>
        <v>6.7095354594183689</v>
      </c>
      <c r="H2137">
        <f t="shared" si="168"/>
        <v>3.9189920403539793E-3</v>
      </c>
    </row>
    <row r="2138" spans="2:8" x14ac:dyDescent="0.2">
      <c r="B2138" s="38">
        <v>35240</v>
      </c>
      <c r="C2138">
        <v>9.183748438762766E-3</v>
      </c>
      <c r="D2138">
        <f t="shared" si="165"/>
        <v>1.4100134663680003E-3</v>
      </c>
      <c r="E2138">
        <f t="shared" si="166"/>
        <v>1.988137975339104E-6</v>
      </c>
      <c r="F2138">
        <f t="shared" si="169"/>
        <v>2.475320186692626E-5</v>
      </c>
      <c r="G2138">
        <f t="shared" si="167"/>
        <v>8.7285194343356647</v>
      </c>
      <c r="H2138">
        <f t="shared" si="168"/>
        <v>4.975258974860129E-3</v>
      </c>
    </row>
    <row r="2139" spans="2:8" x14ac:dyDescent="0.2">
      <c r="B2139" s="38">
        <v>35241</v>
      </c>
      <c r="C2139">
        <v>9.1724898859874959E-3</v>
      </c>
      <c r="D2139">
        <f t="shared" si="165"/>
        <v>-1.2259212945936108E-3</v>
      </c>
      <c r="E2139">
        <f t="shared" si="166"/>
        <v>1.5028830205380748E-6</v>
      </c>
      <c r="F2139">
        <f t="shared" si="169"/>
        <v>2.1334164108878243E-5</v>
      </c>
      <c r="G2139">
        <f t="shared" si="167"/>
        <v>8.8821013058779581</v>
      </c>
      <c r="H2139">
        <f t="shared" si="168"/>
        <v>4.6188920867322979E-3</v>
      </c>
    </row>
    <row r="2140" spans="2:8" x14ac:dyDescent="0.2">
      <c r="B2140" s="38">
        <v>35242</v>
      </c>
      <c r="C2140">
        <v>9.133661547505327E-3</v>
      </c>
      <c r="D2140">
        <f t="shared" si="165"/>
        <v>-4.2331296043711698E-3</v>
      </c>
      <c r="E2140">
        <f t="shared" si="166"/>
        <v>1.7919386247403618E-5</v>
      </c>
      <c r="F2140">
        <f t="shared" si="169"/>
        <v>1.83557451088527E-5</v>
      </c>
      <c r="G2140">
        <f t="shared" si="167"/>
        <v>8.5795770469574055</v>
      </c>
      <c r="H2140">
        <f t="shared" si="168"/>
        <v>4.284360525078708E-3</v>
      </c>
    </row>
    <row r="2141" spans="2:8" x14ac:dyDescent="0.2">
      <c r="B2141" s="38">
        <v>35243</v>
      </c>
      <c r="C2141">
        <v>9.1356031699442314E-3</v>
      </c>
      <c r="D2141">
        <f t="shared" si="165"/>
        <v>2.1257875922002474E-4</v>
      </c>
      <c r="E2141">
        <f t="shared" si="166"/>
        <v>4.5189728871525251E-8</v>
      </c>
      <c r="F2141">
        <f t="shared" si="169"/>
        <v>1.829020927594407E-5</v>
      </c>
      <c r="G2141">
        <f t="shared" si="167"/>
        <v>9.0700322341465274</v>
      </c>
      <c r="H2141">
        <f t="shared" si="168"/>
        <v>4.2767054230966233E-3</v>
      </c>
    </row>
    <row r="2142" spans="2:8" x14ac:dyDescent="0.2">
      <c r="B2142" s="38">
        <v>35244</v>
      </c>
      <c r="C2142">
        <v>9.134861914878032E-3</v>
      </c>
      <c r="D2142">
        <f t="shared" si="165"/>
        <v>-8.1139148933049904E-5</v>
      </c>
      <c r="E2142">
        <f t="shared" si="166"/>
        <v>6.5835614895796531E-9</v>
      </c>
      <c r="F2142">
        <f t="shared" si="169"/>
        <v>1.5550027608770368E-5</v>
      </c>
      <c r="G2142">
        <f t="shared" si="167"/>
        <v>9.2333593877434375</v>
      </c>
      <c r="H2142">
        <f t="shared" si="168"/>
        <v>3.9433523313001546E-3</v>
      </c>
    </row>
    <row r="2143" spans="2:8" x14ac:dyDescent="0.2">
      <c r="B2143" s="38">
        <v>35248</v>
      </c>
      <c r="C2143">
        <v>9.08090662363383E-3</v>
      </c>
      <c r="D2143">
        <f t="shared" si="165"/>
        <v>-5.9065251064522959E-3</v>
      </c>
      <c r="E2143">
        <f t="shared" si="166"/>
        <v>3.4887038833151308E-5</v>
      </c>
      <c r="F2143">
        <f t="shared" si="169"/>
        <v>1.3215589966036627E-5</v>
      </c>
      <c r="G2143">
        <f t="shared" si="167"/>
        <v>8.0763164590820402</v>
      </c>
      <c r="H2143">
        <f t="shared" si="168"/>
        <v>3.6353252902644939E-3</v>
      </c>
    </row>
    <row r="2144" spans="2:8" x14ac:dyDescent="0.2">
      <c r="B2144" s="38">
        <v>35249</v>
      </c>
      <c r="C2144">
        <v>9.0681951793062914E-3</v>
      </c>
      <c r="D2144">
        <f t="shared" si="165"/>
        <v>-1.3997990348734576E-3</v>
      </c>
      <c r="E2144">
        <f t="shared" si="166"/>
        <v>1.9594373380326632E-6</v>
      </c>
      <c r="F2144">
        <f t="shared" si="169"/>
        <v>1.6470379950423801E-5</v>
      </c>
      <c r="G2144">
        <f t="shared" si="167"/>
        <v>9.1165862069760983</v>
      </c>
      <c r="H2144">
        <f t="shared" si="168"/>
        <v>4.0583715885098301E-3</v>
      </c>
    </row>
    <row r="2145" spans="2:8" x14ac:dyDescent="0.2">
      <c r="B2145" s="38">
        <v>35250</v>
      </c>
      <c r="C2145">
        <v>9.0567981165391408E-3</v>
      </c>
      <c r="D2145">
        <f t="shared" si="165"/>
        <v>-1.2568170999626095E-3</v>
      </c>
      <c r="E2145">
        <f t="shared" si="166"/>
        <v>1.5795892227584239E-6</v>
      </c>
      <c r="F2145">
        <f t="shared" si="169"/>
        <v>1.4291011558008795E-5</v>
      </c>
      <c r="G2145">
        <f t="shared" si="167"/>
        <v>9.2627375843086135</v>
      </c>
      <c r="H2145">
        <f t="shared" si="168"/>
        <v>3.7803454283978858E-3</v>
      </c>
    </row>
    <row r="2146" spans="2:8" x14ac:dyDescent="0.2">
      <c r="B2146" s="38">
        <v>35251</v>
      </c>
      <c r="C2146">
        <v>9.0211272753856278E-3</v>
      </c>
      <c r="D2146">
        <f t="shared" si="165"/>
        <v>-3.9385708607518125E-3</v>
      </c>
      <c r="E2146">
        <f t="shared" si="166"/>
        <v>1.5512340425163272E-5</v>
      </c>
      <c r="F2146">
        <f t="shared" si="169"/>
        <v>1.2381909385939912E-5</v>
      </c>
      <c r="G2146">
        <f t="shared" si="167"/>
        <v>8.8349855223585756</v>
      </c>
      <c r="H2146">
        <f t="shared" si="168"/>
        <v>3.518793740181415E-3</v>
      </c>
    </row>
    <row r="2147" spans="2:8" x14ac:dyDescent="0.2">
      <c r="B2147" s="38">
        <v>35254</v>
      </c>
      <c r="C2147">
        <v>9.0166326232856715E-3</v>
      </c>
      <c r="D2147">
        <f t="shared" si="165"/>
        <v>-4.9823619185820846E-4</v>
      </c>
      <c r="E2147">
        <f t="shared" si="166"/>
        <v>2.482393028773695E-7</v>
      </c>
      <c r="F2147">
        <f t="shared" si="169"/>
        <v>1.2852062334907714E-5</v>
      </c>
      <c r="G2147">
        <f t="shared" si="167"/>
        <v>9.4144716332306899</v>
      </c>
      <c r="H2147">
        <f t="shared" si="168"/>
        <v>3.5849773130255252E-3</v>
      </c>
    </row>
    <row r="2148" spans="2:8" x14ac:dyDescent="0.2">
      <c r="B2148" s="38">
        <v>35255</v>
      </c>
      <c r="C2148">
        <v>9.0703279047688601E-3</v>
      </c>
      <c r="D2148">
        <f t="shared" si="165"/>
        <v>5.955136881646843E-3</v>
      </c>
      <c r="E2148">
        <f t="shared" si="166"/>
        <v>3.5463655279150483E-5</v>
      </c>
      <c r="F2148">
        <f t="shared" si="169"/>
        <v>1.0959120279155699E-5</v>
      </c>
      <c r="G2148">
        <f t="shared" si="167"/>
        <v>7.9654641234088359</v>
      </c>
      <c r="H2148">
        <f t="shared" si="168"/>
        <v>3.3104562040836153E-3</v>
      </c>
    </row>
    <row r="2149" spans="2:8" x14ac:dyDescent="0.2">
      <c r="B2149" s="38">
        <v>35256</v>
      </c>
      <c r="C2149">
        <v>9.0802834392577983E-3</v>
      </c>
      <c r="D2149">
        <f t="shared" si="165"/>
        <v>1.0975936695413117E-3</v>
      </c>
      <c r="E2149">
        <f t="shared" si="166"/>
        <v>1.2047118634171623E-6</v>
      </c>
      <c r="F2149">
        <f t="shared" si="169"/>
        <v>1.4639405597368796E-5</v>
      </c>
      <c r="G2149">
        <f t="shared" si="167"/>
        <v>9.2527703836760882</v>
      </c>
      <c r="H2149">
        <f t="shared" si="168"/>
        <v>3.8261476183452194E-3</v>
      </c>
    </row>
    <row r="2150" spans="2:8" x14ac:dyDescent="0.2">
      <c r="B2150" s="38">
        <v>35257</v>
      </c>
      <c r="C2150">
        <v>9.0783040210172944E-3</v>
      </c>
      <c r="D2150">
        <f t="shared" si="165"/>
        <v>-2.1799079882749763E-4</v>
      </c>
      <c r="E2150">
        <f t="shared" si="166"/>
        <v>4.7519988373450541E-8</v>
      </c>
      <c r="F2150">
        <f t="shared" si="169"/>
        <v>1.2621676793138795E-5</v>
      </c>
      <c r="G2150">
        <f t="shared" si="167"/>
        <v>9.4403353000981376</v>
      </c>
      <c r="H2150">
        <f t="shared" si="168"/>
        <v>3.5526999300727318E-3</v>
      </c>
    </row>
    <row r="2151" spans="2:8" x14ac:dyDescent="0.2">
      <c r="B2151" s="38">
        <v>35258</v>
      </c>
      <c r="C2151">
        <v>9.0338128971007084E-3</v>
      </c>
      <c r="D2151">
        <f t="shared" si="165"/>
        <v>-4.9008188989467681E-3</v>
      </c>
      <c r="E2151">
        <f t="shared" si="166"/>
        <v>2.4018025880273811E-5</v>
      </c>
      <c r="F2151">
        <f t="shared" si="169"/>
        <v>1.0733190246567025E-5</v>
      </c>
      <c r="G2151">
        <f t="shared" si="167"/>
        <v>8.4854256058572677</v>
      </c>
      <c r="H2151">
        <f t="shared" si="168"/>
        <v>3.2761547958799239E-3</v>
      </c>
    </row>
    <row r="2152" spans="2:8" x14ac:dyDescent="0.2">
      <c r="B2152" s="38">
        <v>35261</v>
      </c>
      <c r="C2152">
        <v>9.0543994158451997E-3</v>
      </c>
      <c r="D2152">
        <f t="shared" si="165"/>
        <v>2.2788294354755033E-3</v>
      </c>
      <c r="E2152">
        <f t="shared" si="166"/>
        <v>5.1930635959896009E-6</v>
      </c>
      <c r="F2152">
        <f t="shared" si="169"/>
        <v>1.272841217334979E-5</v>
      </c>
      <c r="G2152">
        <f t="shared" si="167"/>
        <v>9.2298018683864029</v>
      </c>
      <c r="H2152">
        <f t="shared" si="168"/>
        <v>3.5676900332497763E-3</v>
      </c>
    </row>
    <row r="2153" spans="2:8" x14ac:dyDescent="0.2">
      <c r="B2153" s="38">
        <v>35262</v>
      </c>
      <c r="C2153">
        <v>9.1658159544990517E-3</v>
      </c>
      <c r="D2153">
        <f t="shared" si="165"/>
        <v>1.2305237877939542E-2</v>
      </c>
      <c r="E2153">
        <f t="shared" si="166"/>
        <v>1.5141887923267804E-4</v>
      </c>
      <c r="F2153">
        <f t="shared" si="169"/>
        <v>1.1596693789920658E-5</v>
      </c>
      <c r="G2153">
        <f t="shared" si="167"/>
        <v>2.9983768720245134</v>
      </c>
      <c r="H2153">
        <f t="shared" si="168"/>
        <v>3.4053918702435198E-3</v>
      </c>
    </row>
    <row r="2154" spans="2:8" x14ac:dyDescent="0.2">
      <c r="B2154" s="38">
        <v>35263</v>
      </c>
      <c r="C2154">
        <v>9.2094717668488157E-3</v>
      </c>
      <c r="D2154">
        <f t="shared" si="165"/>
        <v>4.7628942765685165E-3</v>
      </c>
      <c r="E2154">
        <f t="shared" si="166"/>
        <v>2.2685161889769132E-5</v>
      </c>
      <c r="F2154">
        <f t="shared" si="169"/>
        <v>3.2596297995654761E-5</v>
      </c>
      <c r="G2154">
        <f t="shared" si="167"/>
        <v>8.1454633221352939</v>
      </c>
      <c r="H2154">
        <f t="shared" si="168"/>
        <v>5.7093167713531852E-3</v>
      </c>
    </row>
    <row r="2155" spans="2:8" x14ac:dyDescent="0.2">
      <c r="B2155" s="38">
        <v>35264</v>
      </c>
      <c r="C2155">
        <v>9.2611558156547175E-3</v>
      </c>
      <c r="D2155">
        <f t="shared" si="165"/>
        <v>5.6120535590269147E-3</v>
      </c>
      <c r="E2155">
        <f t="shared" si="166"/>
        <v>3.149514514938666E-5</v>
      </c>
      <c r="F2155">
        <f t="shared" si="169"/>
        <v>3.1107765007891052E-5</v>
      </c>
      <c r="G2155">
        <f t="shared" si="167"/>
        <v>8.0339496028775841</v>
      </c>
      <c r="H2155">
        <f t="shared" si="168"/>
        <v>5.5774335502891516E-3</v>
      </c>
    </row>
    <row r="2156" spans="2:8" x14ac:dyDescent="0.2">
      <c r="B2156" s="38">
        <v>35265</v>
      </c>
      <c r="C2156">
        <v>9.2371827689607267E-3</v>
      </c>
      <c r="D2156">
        <f t="shared" si="165"/>
        <v>-2.5885588333874679E-3</v>
      </c>
      <c r="E2156">
        <f t="shared" si="166"/>
        <v>6.7006368339082886E-6</v>
      </c>
      <c r="F2156">
        <f t="shared" si="169"/>
        <v>3.1165944828373827E-5</v>
      </c>
      <c r="G2156">
        <f t="shared" si="167"/>
        <v>8.4308081674329891</v>
      </c>
      <c r="H2156">
        <f t="shared" si="168"/>
        <v>5.5826467583372881E-3</v>
      </c>
    </row>
    <row r="2157" spans="2:8" x14ac:dyDescent="0.2">
      <c r="B2157" s="38">
        <v>35268</v>
      </c>
      <c r="C2157">
        <v>9.3096387304373272E-3</v>
      </c>
      <c r="D2157">
        <f t="shared" si="165"/>
        <v>7.8439458532823334E-3</v>
      </c>
      <c r="E2157">
        <f t="shared" si="166"/>
        <v>6.1527486549225113E-5</v>
      </c>
      <c r="F2157">
        <f t="shared" si="169"/>
        <v>2.7491550932810733E-5</v>
      </c>
      <c r="G2157">
        <f t="shared" si="167"/>
        <v>7.5447293912513951</v>
      </c>
      <c r="H2157">
        <f t="shared" si="168"/>
        <v>5.2432385920164583E-3</v>
      </c>
    </row>
    <row r="2158" spans="2:8" x14ac:dyDescent="0.2">
      <c r="B2158" s="38">
        <v>35269</v>
      </c>
      <c r="C2158">
        <v>9.2526430915056516E-3</v>
      </c>
      <c r="D2158">
        <f t="shared" si="165"/>
        <v>-6.1222181205949086E-3</v>
      </c>
      <c r="E2158">
        <f t="shared" si="166"/>
        <v>3.7481554716140652E-5</v>
      </c>
      <c r="F2158">
        <f t="shared" si="169"/>
        <v>3.2603337552747113E-5</v>
      </c>
      <c r="G2158">
        <f t="shared" si="167"/>
        <v>7.9184072069898805</v>
      </c>
      <c r="H2158">
        <f t="shared" si="168"/>
        <v>5.7099332354018919E-3</v>
      </c>
    </row>
    <row r="2159" spans="2:8" x14ac:dyDescent="0.2">
      <c r="B2159" s="38">
        <v>35270</v>
      </c>
      <c r="C2159">
        <v>9.2367135671065116E-3</v>
      </c>
      <c r="D2159">
        <f t="shared" si="165"/>
        <v>-1.721618811144251E-3</v>
      </c>
      <c r="E2159">
        <f t="shared" si="166"/>
        <v>2.9639713308857444E-6</v>
      </c>
      <c r="F2159">
        <f t="shared" si="169"/>
        <v>3.3335986876861865E-5</v>
      </c>
      <c r="G2159">
        <f t="shared" si="167"/>
        <v>8.4265399601146189</v>
      </c>
      <c r="H2159">
        <f t="shared" si="168"/>
        <v>5.7737324909335613E-3</v>
      </c>
    </row>
    <row r="2160" spans="2:8" x14ac:dyDescent="0.2">
      <c r="B2160" s="38">
        <v>35271</v>
      </c>
      <c r="C2160">
        <v>9.231329690346084E-3</v>
      </c>
      <c r="D2160">
        <f t="shared" si="165"/>
        <v>-5.8287795992726971E-4</v>
      </c>
      <c r="E2160">
        <f t="shared" si="166"/>
        <v>3.3974671616897583E-7</v>
      </c>
      <c r="F2160">
        <f t="shared" si="169"/>
        <v>2.87744768176659E-5</v>
      </c>
      <c r="G2160">
        <f t="shared" si="167"/>
        <v>8.6122411065504618</v>
      </c>
      <c r="H2160">
        <f t="shared" si="168"/>
        <v>5.3641846367985784E-3</v>
      </c>
    </row>
    <row r="2161" spans="2:8" x14ac:dyDescent="0.2">
      <c r="B2161" s="38">
        <v>35272</v>
      </c>
      <c r="C2161">
        <v>9.2331199068684516E-3</v>
      </c>
      <c r="D2161">
        <f t="shared" si="165"/>
        <v>1.9392834861479266E-4</v>
      </c>
      <c r="E2161">
        <f t="shared" si="166"/>
        <v>3.7608204396460554E-8</v>
      </c>
      <c r="F2161">
        <f t="shared" si="169"/>
        <v>2.4503923643736526E-5</v>
      </c>
      <c r="G2161">
        <f t="shared" si="167"/>
        <v>8.7780328466240736</v>
      </c>
      <c r="H2161">
        <f t="shared" si="168"/>
        <v>4.9501438003088883E-3</v>
      </c>
    </row>
    <row r="2162" spans="2:8" x14ac:dyDescent="0.2">
      <c r="B2162" s="38">
        <v>35275</v>
      </c>
      <c r="C2162">
        <v>9.2406354758781516E-3</v>
      </c>
      <c r="D2162">
        <f t="shared" si="165"/>
        <v>8.1397935752023493E-4</v>
      </c>
      <c r="E2162">
        <f t="shared" si="166"/>
        <v>6.6256239446905442E-7</v>
      </c>
      <c r="F2162">
        <f t="shared" si="169"/>
        <v>2.0829378442115976E-5</v>
      </c>
      <c r="G2162">
        <f t="shared" si="167"/>
        <v>8.9253645595823556</v>
      </c>
      <c r="H2162">
        <f t="shared" si="168"/>
        <v>4.5639213886871427E-3</v>
      </c>
    </row>
    <row r="2163" spans="2:8" x14ac:dyDescent="0.2">
      <c r="B2163" s="38">
        <v>35276</v>
      </c>
      <c r="C2163">
        <v>9.2530576587070475E-3</v>
      </c>
      <c r="D2163">
        <f t="shared" si="165"/>
        <v>1.3442996275876147E-3</v>
      </c>
      <c r="E2163">
        <f t="shared" si="166"/>
        <v>1.8071414887321994E-6</v>
      </c>
      <c r="F2163">
        <f t="shared" si="169"/>
        <v>1.7800566142054988E-5</v>
      </c>
      <c r="G2163">
        <f t="shared" si="167"/>
        <v>9.0476424421444293</v>
      </c>
      <c r="H2163">
        <f t="shared" si="168"/>
        <v>4.2190717156804754E-3</v>
      </c>
    </row>
    <row r="2164" spans="2:8" x14ac:dyDescent="0.2">
      <c r="B2164" s="38">
        <v>35277</v>
      </c>
      <c r="C2164">
        <v>9.368635437881875E-3</v>
      </c>
      <c r="D2164">
        <f t="shared" si="165"/>
        <v>1.2490766127029347E-2</v>
      </c>
      <c r="E2164">
        <f t="shared" si="166"/>
        <v>1.5601923844014371E-4</v>
      </c>
      <c r="F2164">
        <f t="shared" si="169"/>
        <v>1.5398546844827606E-5</v>
      </c>
      <c r="G2164">
        <f t="shared" si="167"/>
        <v>4.1773226227030191</v>
      </c>
      <c r="H2164">
        <f t="shared" si="168"/>
        <v>3.9240982205887261E-3</v>
      </c>
    </row>
    <row r="2165" spans="2:8" x14ac:dyDescent="0.2">
      <c r="B2165" s="38">
        <v>35278</v>
      </c>
      <c r="C2165">
        <v>9.3713535589264874E-3</v>
      </c>
      <c r="D2165">
        <f t="shared" si="165"/>
        <v>2.9012987671840466E-4</v>
      </c>
      <c r="E2165">
        <f t="shared" si="166"/>
        <v>8.4175345364636691E-8</v>
      </c>
      <c r="F2165">
        <f t="shared" si="169"/>
        <v>3.6518077034456747E-5</v>
      </c>
      <c r="G2165">
        <f t="shared" si="167"/>
        <v>8.3786735762235853</v>
      </c>
      <c r="H2165">
        <f t="shared" si="168"/>
        <v>6.04301886762376E-3</v>
      </c>
    </row>
    <row r="2166" spans="2:8" x14ac:dyDescent="0.2">
      <c r="B2166" s="38">
        <v>35279</v>
      </c>
      <c r="C2166">
        <v>9.3454545454545457E-3</v>
      </c>
      <c r="D2166">
        <f t="shared" si="165"/>
        <v>-2.763636363636298E-3</v>
      </c>
      <c r="E2166">
        <f t="shared" si="166"/>
        <v>7.6376859504128598E-6</v>
      </c>
      <c r="F2166">
        <f t="shared" si="169"/>
        <v>3.1046144860611639E-5</v>
      </c>
      <c r="G2166">
        <f t="shared" si="167"/>
        <v>8.4191534658042837</v>
      </c>
      <c r="H2166">
        <f t="shared" si="168"/>
        <v>5.5719067526845455E-3</v>
      </c>
    </row>
    <row r="2167" spans="2:8" x14ac:dyDescent="0.2">
      <c r="B2167" s="38">
        <v>35283</v>
      </c>
      <c r="C2167">
        <v>9.3581720273613733E-3</v>
      </c>
      <c r="D2167">
        <f t="shared" si="165"/>
        <v>1.3608200483959465E-3</v>
      </c>
      <c r="E2167">
        <f t="shared" si="166"/>
        <v>1.8518312041163462E-6</v>
      </c>
      <c r="F2167">
        <f t="shared" si="169"/>
        <v>2.7530476938358984E-5</v>
      </c>
      <c r="G2167">
        <f t="shared" si="167"/>
        <v>8.6287074631482756</v>
      </c>
      <c r="H2167">
        <f t="shared" si="168"/>
        <v>5.2469492982455037E-3</v>
      </c>
    </row>
    <row r="2168" spans="2:8" x14ac:dyDescent="0.2">
      <c r="B2168" s="38">
        <v>35284</v>
      </c>
      <c r="C2168">
        <v>9.2638483965014583E-3</v>
      </c>
      <c r="D2168">
        <f t="shared" si="165"/>
        <v>-1.0079279434501957E-2</v>
      </c>
      <c r="E2168">
        <f t="shared" si="166"/>
        <v>1.015918739187741E-4</v>
      </c>
      <c r="F2168">
        <f t="shared" si="169"/>
        <v>2.3673854362686821E-5</v>
      </c>
      <c r="G2168">
        <f t="shared" si="167"/>
        <v>6.6676066956755475</v>
      </c>
      <c r="H2168">
        <f t="shared" si="168"/>
        <v>4.8655785229186075E-3</v>
      </c>
    </row>
    <row r="2169" spans="2:8" x14ac:dyDescent="0.2">
      <c r="B2169" s="38">
        <v>35285</v>
      </c>
      <c r="C2169">
        <v>9.2413089424969019E-3</v>
      </c>
      <c r="D2169">
        <f t="shared" si="165"/>
        <v>-2.4330551451023914E-3</v>
      </c>
      <c r="E2169">
        <f t="shared" si="166"/>
        <v>5.919757339109219E-6</v>
      </c>
      <c r="F2169">
        <f t="shared" si="169"/>
        <v>3.5376200209958355E-5</v>
      </c>
      <c r="G2169">
        <f t="shared" si="167"/>
        <v>8.3279255648716877</v>
      </c>
      <c r="H2169">
        <f t="shared" si="168"/>
        <v>5.9477895230041853E-3</v>
      </c>
    </row>
    <row r="2170" spans="2:8" x14ac:dyDescent="0.2">
      <c r="B2170" s="38">
        <v>35286</v>
      </c>
      <c r="C2170">
        <v>9.2467002114781597E-3</v>
      </c>
      <c r="D2170">
        <f t="shared" si="165"/>
        <v>5.8338802596087289E-4</v>
      </c>
      <c r="E2170">
        <f t="shared" si="166"/>
        <v>3.403415888345241E-7</v>
      </c>
      <c r="F2170">
        <f t="shared" si="169"/>
        <v>3.0952198113024376E-5</v>
      </c>
      <c r="G2170">
        <f t="shared" si="167"/>
        <v>8.539691615381507</v>
      </c>
      <c r="H2170">
        <f t="shared" si="168"/>
        <v>5.5634699705331726E-3</v>
      </c>
    </row>
    <row r="2171" spans="2:8" x14ac:dyDescent="0.2">
      <c r="B2171" s="38">
        <v>35289</v>
      </c>
      <c r="C2171">
        <v>9.2911318553092186E-3</v>
      </c>
      <c r="D2171">
        <f t="shared" si="165"/>
        <v>4.805135109269016E-3</v>
      </c>
      <c r="E2171">
        <f t="shared" si="166"/>
        <v>2.3089323418329758E-5</v>
      </c>
      <c r="F2171">
        <f t="shared" si="169"/>
        <v>2.6354666834457138E-5</v>
      </c>
      <c r="G2171">
        <f t="shared" si="167"/>
        <v>8.2679381264884739</v>
      </c>
      <c r="H2171">
        <f t="shared" si="168"/>
        <v>5.1336796583403158E-3</v>
      </c>
    </row>
    <row r="2172" spans="2:8" x14ac:dyDescent="0.2">
      <c r="B2172" s="38">
        <v>35290</v>
      </c>
      <c r="C2172">
        <v>9.2972501091226536E-3</v>
      </c>
      <c r="D2172">
        <f t="shared" si="165"/>
        <v>6.5850468045384623E-4</v>
      </c>
      <c r="E2172">
        <f t="shared" si="166"/>
        <v>4.3362841417962214E-7</v>
      </c>
      <c r="F2172">
        <f t="shared" si="169"/>
        <v>2.5864251675250893E-5</v>
      </c>
      <c r="G2172">
        <f t="shared" si="167"/>
        <v>8.7163889452789061</v>
      </c>
      <c r="H2172">
        <f t="shared" si="168"/>
        <v>5.0856908749206233E-3</v>
      </c>
    </row>
    <row r="2173" spans="2:8" x14ac:dyDescent="0.2">
      <c r="B2173" s="38">
        <v>35291</v>
      </c>
      <c r="C2173">
        <v>9.268825027282648E-3</v>
      </c>
      <c r="D2173">
        <f t="shared" si="165"/>
        <v>-3.0573644364062344E-3</v>
      </c>
      <c r="E2173">
        <f t="shared" si="166"/>
        <v>9.3474772970016119E-6</v>
      </c>
      <c r="F2173">
        <f t="shared" si="169"/>
        <v>2.2044879080718945E-5</v>
      </c>
      <c r="G2173">
        <f t="shared" si="167"/>
        <v>8.6725429839264319</v>
      </c>
      <c r="H2173">
        <f t="shared" si="168"/>
        <v>4.6951974485338679E-3</v>
      </c>
    </row>
    <row r="2174" spans="2:8" x14ac:dyDescent="0.2">
      <c r="B2174" s="38">
        <v>35292</v>
      </c>
      <c r="C2174">
        <v>9.2645030131416548E-3</v>
      </c>
      <c r="D2174">
        <f t="shared" si="165"/>
        <v>-4.6629579566681426E-4</v>
      </c>
      <c r="E2174">
        <f t="shared" si="166"/>
        <v>2.1743176905654741E-7</v>
      </c>
      <c r="F2174">
        <f t="shared" si="169"/>
        <v>2.0137882626222761E-5</v>
      </c>
      <c r="G2174">
        <f t="shared" si="167"/>
        <v>8.9696321668145007</v>
      </c>
      <c r="H2174">
        <f t="shared" si="168"/>
        <v>4.4875252229065812E-3</v>
      </c>
    </row>
    <row r="2175" spans="2:8" x14ac:dyDescent="0.2">
      <c r="B2175" s="38">
        <v>35293</v>
      </c>
      <c r="C2175">
        <v>9.2589896637065086E-3</v>
      </c>
      <c r="D2175">
        <f t="shared" si="165"/>
        <v>-5.9510471606792951E-4</v>
      </c>
      <c r="E2175">
        <f t="shared" si="166"/>
        <v>3.5414962308629099E-7</v>
      </c>
      <c r="F2175">
        <f t="shared" si="169"/>
        <v>1.714607140344992E-5</v>
      </c>
      <c r="G2175">
        <f t="shared" si="167"/>
        <v>9.1255369892401337</v>
      </c>
      <c r="H2175">
        <f t="shared" si="168"/>
        <v>4.1407814967044472E-3</v>
      </c>
    </row>
    <row r="2176" spans="2:8" x14ac:dyDescent="0.2">
      <c r="B2176" s="38">
        <v>35296</v>
      </c>
      <c r="C2176">
        <v>9.2755733527484525E-3</v>
      </c>
      <c r="D2176">
        <f t="shared" si="165"/>
        <v>1.7910905664954779E-3</v>
      </c>
      <c r="E2176">
        <f t="shared" si="166"/>
        <v>3.2080054173890919E-6</v>
      </c>
      <c r="F2176">
        <f t="shared" si="169"/>
        <v>1.4624127477851326E-5</v>
      </c>
      <c r="G2176">
        <f t="shared" si="167"/>
        <v>9.1852788173811604</v>
      </c>
      <c r="H2176">
        <f t="shared" si="168"/>
        <v>3.8241505563786746E-3</v>
      </c>
    </row>
    <row r="2177" spans="2:8" x14ac:dyDescent="0.2">
      <c r="B2177" s="38">
        <v>35297</v>
      </c>
      <c r="C2177">
        <v>9.2332338163547672E-3</v>
      </c>
      <c r="D2177">
        <f t="shared" si="165"/>
        <v>-4.5646274126159144E-3</v>
      </c>
      <c r="E2177">
        <f t="shared" si="166"/>
        <v>2.0835823416004658E-5</v>
      </c>
      <c r="F2177">
        <f t="shared" si="169"/>
        <v>1.290956376913142E-5</v>
      </c>
      <c r="G2177">
        <f t="shared" si="167"/>
        <v>8.6126733080376709</v>
      </c>
      <c r="H2177">
        <f t="shared" si="168"/>
        <v>3.592988139297348E-3</v>
      </c>
    </row>
    <row r="2178" spans="2:8" x14ac:dyDescent="0.2">
      <c r="B2178" s="38">
        <v>35298</v>
      </c>
      <c r="C2178">
        <v>9.2285298398835508E-3</v>
      </c>
      <c r="D2178">
        <f t="shared" si="165"/>
        <v>-5.0946142649222869E-4</v>
      </c>
      <c r="E2178">
        <f t="shared" si="166"/>
        <v>2.5955094508349654E-7</v>
      </c>
      <c r="F2178">
        <f t="shared" si="169"/>
        <v>1.4099992275803294E-5</v>
      </c>
      <c r="G2178">
        <f t="shared" si="167"/>
        <v>9.3222553027214463</v>
      </c>
      <c r="H2178">
        <f t="shared" si="168"/>
        <v>3.754995642581133E-3</v>
      </c>
    </row>
    <row r="2179" spans="2:8" x14ac:dyDescent="0.2">
      <c r="B2179" s="38">
        <v>35299</v>
      </c>
      <c r="C2179">
        <v>9.2387341402945904E-3</v>
      </c>
      <c r="D2179">
        <f t="shared" si="165"/>
        <v>1.1057341297135931E-3</v>
      </c>
      <c r="E2179">
        <f t="shared" si="166"/>
        <v>1.2226479656134771E-6</v>
      </c>
      <c r="F2179">
        <f t="shared" si="169"/>
        <v>1.202132508105552E-5</v>
      </c>
      <c r="G2179">
        <f t="shared" si="167"/>
        <v>9.440098034486768</v>
      </c>
      <c r="H2179">
        <f t="shared" si="168"/>
        <v>3.4671782591980354E-3</v>
      </c>
    </row>
    <row r="2180" spans="2:8" x14ac:dyDescent="0.2">
      <c r="B2180" s="38">
        <v>35300</v>
      </c>
      <c r="C2180">
        <v>9.213696429875155E-3</v>
      </c>
      <c r="D2180">
        <f t="shared" ref="D2180:D2243" si="170">(C2180-C2179)/C2179</f>
        <v>-2.7100801948866391E-3</v>
      </c>
      <c r="E2180">
        <f t="shared" ref="E2180:E2243" si="171">D2180^2</f>
        <v>7.3445346627168036E-6</v>
      </c>
      <c r="F2180">
        <f t="shared" si="169"/>
        <v>1.0399494148777329E-5</v>
      </c>
      <c r="G2180">
        <f t="shared" si="167"/>
        <v>9.2827565225309137</v>
      </c>
      <c r="H2180">
        <f t="shared" si="168"/>
        <v>3.2248246694630282E-3</v>
      </c>
    </row>
    <row r="2181" spans="2:8" x14ac:dyDescent="0.2">
      <c r="B2181" s="38">
        <v>35303</v>
      </c>
      <c r="C2181">
        <v>9.2879031081278263E-3</v>
      </c>
      <c r="D2181">
        <f t="shared" si="170"/>
        <v>8.0539530271540333E-3</v>
      </c>
      <c r="E2181">
        <f t="shared" si="171"/>
        <v>6.4866159363603611E-5</v>
      </c>
      <c r="F2181">
        <f t="shared" si="169"/>
        <v>9.9406761159402729E-6</v>
      </c>
      <c r="G2181">
        <f t="shared" ref="G2181:G2244" si="172">-LN(2*PI()*F2181)-0.5*E2181/F2181</f>
        <v>6.4183350990507471</v>
      </c>
      <c r="H2181">
        <f t="shared" ref="H2181:H2244" si="173">SQRT(F2181)</f>
        <v>3.1528837777406692E-3</v>
      </c>
    </row>
    <row r="2182" spans="2:8" x14ac:dyDescent="0.2">
      <c r="B2182" s="38">
        <v>35304</v>
      </c>
      <c r="C2182">
        <v>9.2723948811700187E-3</v>
      </c>
      <c r="D2182">
        <f t="shared" si="170"/>
        <v>-1.6697231632656006E-3</v>
      </c>
      <c r="E2182">
        <f t="shared" si="171"/>
        <v>2.7879754419456835E-6</v>
      </c>
      <c r="F2182">
        <f t="shared" ref="F2182:F2245" si="174">$K$1*F2181+(1-$K$1)*E2181</f>
        <v>1.818982059438795E-5</v>
      </c>
      <c r="G2182">
        <f t="shared" si="172"/>
        <v>9.0001357671210016</v>
      </c>
      <c r="H2182">
        <f t="shared" si="173"/>
        <v>4.2649525899343772E-3</v>
      </c>
    </row>
    <row r="2183" spans="2:8" x14ac:dyDescent="0.2">
      <c r="B2183" s="38">
        <v>35305</v>
      </c>
      <c r="C2183">
        <v>9.22266139657444E-3</v>
      </c>
      <c r="D2183">
        <f t="shared" si="170"/>
        <v>-5.363607270067336E-3</v>
      </c>
      <c r="E2183">
        <f t="shared" si="171"/>
        <v>2.8768282947519181E-5</v>
      </c>
      <c r="F2183">
        <f t="shared" si="174"/>
        <v>1.5876649396161301E-5</v>
      </c>
      <c r="G2183">
        <f t="shared" si="172"/>
        <v>8.3067905331064189</v>
      </c>
      <c r="H2183">
        <f t="shared" si="173"/>
        <v>3.9845513418904892E-3</v>
      </c>
    </row>
    <row r="2184" spans="2:8" x14ac:dyDescent="0.2">
      <c r="B2184" s="38">
        <v>35306</v>
      </c>
      <c r="C2184">
        <v>9.2199619493633835E-3</v>
      </c>
      <c r="D2184">
        <f t="shared" si="170"/>
        <v>-2.9269720474169606E-4</v>
      </c>
      <c r="E2184">
        <f t="shared" si="171"/>
        <v>8.5671653663602337E-8</v>
      </c>
      <c r="F2184">
        <f t="shared" si="174"/>
        <v>1.7812817117232355E-5</v>
      </c>
      <c r="G2184">
        <f t="shared" si="172"/>
        <v>9.0953104550757793</v>
      </c>
      <c r="H2184">
        <f t="shared" si="173"/>
        <v>4.220523322673665E-3</v>
      </c>
    </row>
    <row r="2185" spans="2:8" x14ac:dyDescent="0.2">
      <c r="B2185" s="38">
        <v>35307</v>
      </c>
      <c r="C2185">
        <v>9.2005261619409525E-3</v>
      </c>
      <c r="D2185">
        <f t="shared" si="170"/>
        <v>-2.1080116739281133E-3</v>
      </c>
      <c r="E2185">
        <f t="shared" si="171"/>
        <v>4.4437132174172064E-6</v>
      </c>
      <c r="F2185">
        <f t="shared" si="174"/>
        <v>1.5150413885201474E-5</v>
      </c>
      <c r="G2185">
        <f t="shared" si="172"/>
        <v>9.1129524453639501</v>
      </c>
      <c r="H2185">
        <f t="shared" si="173"/>
        <v>3.8923532580177602E-3</v>
      </c>
    </row>
    <row r="2186" spans="2:8" x14ac:dyDescent="0.2">
      <c r="B2186" s="38">
        <v>35311</v>
      </c>
      <c r="C2186">
        <v>9.1546211125711797E-3</v>
      </c>
      <c r="D2186">
        <f t="shared" si="170"/>
        <v>-4.9893939283238318E-3</v>
      </c>
      <c r="E2186">
        <f t="shared" si="171"/>
        <v>2.4894051771994717E-5</v>
      </c>
      <c r="F2186">
        <f t="shared" si="174"/>
        <v>1.3542396704946587E-5</v>
      </c>
      <c r="G2186">
        <f t="shared" si="172"/>
        <v>8.4526927919931367</v>
      </c>
      <c r="H2186">
        <f t="shared" si="173"/>
        <v>3.6799995523024982E-3</v>
      </c>
    </row>
    <row r="2187" spans="2:8" x14ac:dyDescent="0.2">
      <c r="B2187" s="38">
        <v>35312</v>
      </c>
      <c r="C2187">
        <v>9.1904518577998404E-3</v>
      </c>
      <c r="D2187">
        <f t="shared" si="170"/>
        <v>3.9139517395709172E-3</v>
      </c>
      <c r="E2187">
        <f t="shared" si="171"/>
        <v>1.5319018219690209E-5</v>
      </c>
      <c r="F2187">
        <f t="shared" si="174"/>
        <v>1.524727824955396E-5</v>
      </c>
      <c r="G2187">
        <f t="shared" si="172"/>
        <v>8.750879929828427</v>
      </c>
      <c r="H2187">
        <f t="shared" si="173"/>
        <v>3.9047763379678945E-3</v>
      </c>
    </row>
    <row r="2188" spans="2:8" x14ac:dyDescent="0.2">
      <c r="B2188" s="38">
        <v>35313</v>
      </c>
      <c r="C2188">
        <v>9.1678832116788306E-3</v>
      </c>
      <c r="D2188">
        <f t="shared" si="170"/>
        <v>-2.4556622971541862E-3</v>
      </c>
      <c r="E2188">
        <f t="shared" si="171"/>
        <v>6.0302773176645747E-6</v>
      </c>
      <c r="F2188">
        <f t="shared" si="174"/>
        <v>1.5258052726964839E-5</v>
      </c>
      <c r="G2188">
        <f t="shared" si="172"/>
        <v>9.0549164171066927</v>
      </c>
      <c r="H2188">
        <f t="shared" si="173"/>
        <v>3.9061557479144172E-3</v>
      </c>
    </row>
    <row r="2189" spans="2:8" x14ac:dyDescent="0.2">
      <c r="B2189" s="38">
        <v>35314</v>
      </c>
      <c r="C2189">
        <v>9.1445212959592286E-3</v>
      </c>
      <c r="D2189">
        <f t="shared" si="170"/>
        <v>-2.5482344375680637E-3</v>
      </c>
      <c r="E2189">
        <f t="shared" si="171"/>
        <v>6.4934987488078262E-6</v>
      </c>
      <c r="F2189">
        <f t="shared" si="174"/>
        <v>1.3872152265739077E-5</v>
      </c>
      <c r="G2189">
        <f t="shared" si="172"/>
        <v>9.1137021036810353</v>
      </c>
      <c r="H2189">
        <f t="shared" si="173"/>
        <v>3.7245338320035536E-3</v>
      </c>
    </row>
    <row r="2190" spans="2:8" x14ac:dyDescent="0.2">
      <c r="B2190" s="38">
        <v>35317</v>
      </c>
      <c r="C2190">
        <v>9.1584699453551906E-3</v>
      </c>
      <c r="D2190">
        <f t="shared" si="170"/>
        <v>1.5253558873689435E-3</v>
      </c>
      <c r="E2190">
        <f t="shared" si="171"/>
        <v>2.326710583131097E-6</v>
      </c>
      <c r="F2190">
        <f t="shared" si="174"/>
        <v>1.276396758863546E-5</v>
      </c>
      <c r="G2190">
        <f t="shared" si="172"/>
        <v>9.3398636178105328</v>
      </c>
      <c r="H2190">
        <f t="shared" si="173"/>
        <v>3.5726695325254279E-3</v>
      </c>
    </row>
    <row r="2191" spans="2:8" x14ac:dyDescent="0.2">
      <c r="B2191" s="38">
        <v>35318</v>
      </c>
      <c r="C2191">
        <v>9.1041727458418438E-3</v>
      </c>
      <c r="D2191">
        <f t="shared" si="170"/>
        <v>-5.9286321664334561E-3</v>
      </c>
      <c r="E2191">
        <f t="shared" si="171"/>
        <v>3.5148679364869458E-5</v>
      </c>
      <c r="F2191">
        <f t="shared" si="174"/>
        <v>1.1196417593510775E-5</v>
      </c>
      <c r="G2191">
        <f t="shared" si="172"/>
        <v>7.9924000891697933</v>
      </c>
      <c r="H2191">
        <f t="shared" si="173"/>
        <v>3.346104838989773E-3</v>
      </c>
    </row>
    <row r="2192" spans="2:8" x14ac:dyDescent="0.2">
      <c r="B2192" s="38">
        <v>35319</v>
      </c>
      <c r="C2192">
        <v>9.0696996208807241E-3</v>
      </c>
      <c r="D2192">
        <f t="shared" si="170"/>
        <v>-3.7865192064665794E-3</v>
      </c>
      <c r="E2192">
        <f t="shared" si="171"/>
        <v>1.4337727700940295E-5</v>
      </c>
      <c r="F2192">
        <f t="shared" si="174"/>
        <v>1.479375814027679E-5</v>
      </c>
      <c r="G2192">
        <f t="shared" si="172"/>
        <v>8.7988410811482414</v>
      </c>
      <c r="H2192">
        <f t="shared" si="173"/>
        <v>3.8462654796928395E-3</v>
      </c>
    </row>
    <row r="2193" spans="2:8" x14ac:dyDescent="0.2">
      <c r="B2193" s="38">
        <v>35320</v>
      </c>
      <c r="C2193">
        <v>9.0643914533654196E-3</v>
      </c>
      <c r="D2193">
        <f t="shared" si="170"/>
        <v>-5.8526387170350391E-4</v>
      </c>
      <c r="E2193">
        <f t="shared" si="171"/>
        <v>3.4253379952137546E-7</v>
      </c>
      <c r="F2193">
        <f t="shared" si="174"/>
        <v>1.472526787386085E-5</v>
      </c>
      <c r="G2193">
        <f t="shared" si="172"/>
        <v>9.2764377531484783</v>
      </c>
      <c r="H2193">
        <f t="shared" si="173"/>
        <v>3.8373516745094983E-3</v>
      </c>
    </row>
    <row r="2194" spans="2:8" x14ac:dyDescent="0.2">
      <c r="B2194" s="38">
        <v>35321</v>
      </c>
      <c r="C2194">
        <v>9.0564110048894399E-3</v>
      </c>
      <c r="D2194">
        <f t="shared" si="170"/>
        <v>-8.8041745737015605E-4</v>
      </c>
      <c r="E2194">
        <f t="shared" si="171"/>
        <v>7.7513489924213058E-7</v>
      </c>
      <c r="F2194">
        <f t="shared" si="174"/>
        <v>1.2565154856022884E-5</v>
      </c>
      <c r="G2194">
        <f t="shared" si="172"/>
        <v>9.415861374422148</v>
      </c>
      <c r="H2194">
        <f t="shared" si="173"/>
        <v>3.5447362181159382E-3</v>
      </c>
    </row>
    <row r="2195" spans="2:8" x14ac:dyDescent="0.2">
      <c r="B2195" s="38">
        <v>35324</v>
      </c>
      <c r="C2195">
        <v>9.0776415645067131E-3</v>
      </c>
      <c r="D2195">
        <f t="shared" si="170"/>
        <v>2.3442575216397654E-3</v>
      </c>
      <c r="E2195">
        <f t="shared" si="171"/>
        <v>5.4955433277646153E-6</v>
      </c>
      <c r="F2195">
        <f t="shared" si="174"/>
        <v>1.079443619727711E-5</v>
      </c>
      <c r="G2195">
        <f t="shared" si="172"/>
        <v>9.3440482168496448</v>
      </c>
      <c r="H2195">
        <f t="shared" si="173"/>
        <v>3.2854887303530827E-3</v>
      </c>
    </row>
    <row r="2196" spans="2:8" x14ac:dyDescent="0.2">
      <c r="B2196" s="38">
        <v>35325</v>
      </c>
      <c r="C2196">
        <v>9.0597417754759643E-3</v>
      </c>
      <c r="D2196">
        <f t="shared" si="170"/>
        <v>-1.9718545729693012E-3</v>
      </c>
      <c r="E2196">
        <f t="shared" si="171"/>
        <v>3.888210456939945E-6</v>
      </c>
      <c r="F2196">
        <f t="shared" si="174"/>
        <v>9.998606460844444E-6</v>
      </c>
      <c r="G2196">
        <f t="shared" si="172"/>
        <v>9.4807501436966337</v>
      </c>
      <c r="H2196">
        <f t="shared" si="173"/>
        <v>3.1620573146045983E-3</v>
      </c>
    </row>
    <row r="2197" spans="2:8" x14ac:dyDescent="0.2">
      <c r="B2197" s="38">
        <v>35326</v>
      </c>
      <c r="C2197">
        <v>9.1558536229771111E-3</v>
      </c>
      <c r="D2197">
        <f t="shared" si="170"/>
        <v>1.0608674053085521E-2</v>
      </c>
      <c r="E2197">
        <f t="shared" si="171"/>
        <v>1.1254396516460997E-4</v>
      </c>
      <c r="F2197">
        <f t="shared" si="174"/>
        <v>9.0808987507555768E-6</v>
      </c>
      <c r="G2197">
        <f t="shared" si="172"/>
        <v>3.5747187744444471</v>
      </c>
      <c r="H2197">
        <f t="shared" si="173"/>
        <v>3.01345296143072E-3</v>
      </c>
    </row>
    <row r="2198" spans="2:8" x14ac:dyDescent="0.2">
      <c r="B2198" s="38">
        <v>35327</v>
      </c>
      <c r="C2198">
        <v>9.1393143690736683E-3</v>
      </c>
      <c r="D2198">
        <f t="shared" si="170"/>
        <v>-1.8064130975113776E-3</v>
      </c>
      <c r="E2198">
        <f t="shared" si="171"/>
        <v>3.2631282788606499E-6</v>
      </c>
      <c r="F2198">
        <f t="shared" si="174"/>
        <v>2.4619802235367545E-5</v>
      </c>
      <c r="G2198">
        <f t="shared" si="172"/>
        <v>8.7078120036197078</v>
      </c>
      <c r="H2198">
        <f t="shared" si="173"/>
        <v>4.9618345634822956E-3</v>
      </c>
    </row>
    <row r="2199" spans="2:8" x14ac:dyDescent="0.2">
      <c r="B2199" s="38">
        <v>35328</v>
      </c>
      <c r="C2199">
        <v>9.1095189355168901E-3</v>
      </c>
      <c r="D2199">
        <f t="shared" si="170"/>
        <v>-3.2601388193410092E-3</v>
      </c>
      <c r="E2199">
        <f t="shared" si="171"/>
        <v>1.0628505121374189E-5</v>
      </c>
      <c r="F2199">
        <f t="shared" si="174"/>
        <v>2.141228764233352E-5</v>
      </c>
      <c r="G2199">
        <f t="shared" si="172"/>
        <v>8.6654814927550845</v>
      </c>
      <c r="H2199">
        <f t="shared" si="173"/>
        <v>4.6273413146572101E-3</v>
      </c>
    </row>
    <row r="2200" spans="2:8" x14ac:dyDescent="0.2">
      <c r="B2200" s="38">
        <v>35331</v>
      </c>
      <c r="C2200">
        <v>9.1055482359830176E-3</v>
      </c>
      <c r="D2200">
        <f t="shared" si="170"/>
        <v>-4.3588465669589232E-4</v>
      </c>
      <c r="E2200">
        <f t="shared" si="171"/>
        <v>1.8999543394289591E-7</v>
      </c>
      <c r="F2200">
        <f t="shared" si="174"/>
        <v>1.9792693698326906E-5</v>
      </c>
      <c r="G2200">
        <f t="shared" si="172"/>
        <v>8.9875209915049084</v>
      </c>
      <c r="H2200">
        <f t="shared" si="173"/>
        <v>4.4488980319093525E-3</v>
      </c>
    </row>
    <row r="2201" spans="2:8" x14ac:dyDescent="0.2">
      <c r="B2201" s="38">
        <v>35332</v>
      </c>
      <c r="C2201">
        <v>9.104204753199268E-3</v>
      </c>
      <c r="D2201">
        <f t="shared" si="170"/>
        <v>-1.4754551279410954E-4</v>
      </c>
      <c r="E2201">
        <f t="shared" si="171"/>
        <v>2.1769678345676742E-8</v>
      </c>
      <c r="F2201">
        <f t="shared" si="174"/>
        <v>1.6848605078820793E-5</v>
      </c>
      <c r="G2201">
        <f t="shared" si="172"/>
        <v>9.1527195848204439</v>
      </c>
      <c r="H2201">
        <f t="shared" si="173"/>
        <v>4.1047052365329219E-3</v>
      </c>
    </row>
    <row r="2202" spans="2:8" x14ac:dyDescent="0.2">
      <c r="B2202" s="38">
        <v>35333</v>
      </c>
      <c r="C2202">
        <v>9.0596414196853266E-3</v>
      </c>
      <c r="D2202">
        <f t="shared" si="170"/>
        <v>-4.8948079180975755E-3</v>
      </c>
      <c r="E2202">
        <f t="shared" si="171"/>
        <v>2.3959144555070722E-5</v>
      </c>
      <c r="F2202">
        <f t="shared" si="174"/>
        <v>1.4321417548987228E-5</v>
      </c>
      <c r="G2202">
        <f t="shared" si="172"/>
        <v>8.4793978380050863</v>
      </c>
      <c r="H2202">
        <f t="shared" si="173"/>
        <v>3.7843648805297868E-3</v>
      </c>
    </row>
    <row r="2203" spans="2:8" x14ac:dyDescent="0.2">
      <c r="B2203" s="38">
        <v>35334</v>
      </c>
      <c r="C2203">
        <v>9.0523544896168474E-3</v>
      </c>
      <c r="D2203">
        <f t="shared" si="170"/>
        <v>-8.0432875109668256E-4</v>
      </c>
      <c r="E2203">
        <f t="shared" si="171"/>
        <v>6.4694473984074911E-7</v>
      </c>
      <c r="F2203">
        <f t="shared" si="174"/>
        <v>1.5768887790778899E-5</v>
      </c>
      <c r="G2203">
        <f t="shared" si="172"/>
        <v>9.1990812918108098</v>
      </c>
      <c r="H2203">
        <f t="shared" si="173"/>
        <v>3.9710058915568107E-3</v>
      </c>
    </row>
    <row r="2204" spans="2:8" x14ac:dyDescent="0.2">
      <c r="B2204" s="38">
        <v>35335</v>
      </c>
      <c r="C2204">
        <v>9.0222254822856316E-3</v>
      </c>
      <c r="D2204">
        <f t="shared" si="170"/>
        <v>-3.3283061733578897E-3</v>
      </c>
      <c r="E2204">
        <f t="shared" si="171"/>
        <v>1.1077621983612239E-5</v>
      </c>
      <c r="F2204">
        <f t="shared" si="174"/>
        <v>1.3497754508991097E-5</v>
      </c>
      <c r="G2204">
        <f t="shared" si="172"/>
        <v>8.9647596022217559</v>
      </c>
      <c r="H2204">
        <f t="shared" si="173"/>
        <v>3.673929028845154E-3</v>
      </c>
    </row>
    <row r="2205" spans="2:8" x14ac:dyDescent="0.2">
      <c r="B2205" s="38">
        <v>35338</v>
      </c>
      <c r="C2205">
        <v>8.9561004257818228E-3</v>
      </c>
      <c r="D2205">
        <f t="shared" si="170"/>
        <v>-7.3291292302148378E-3</v>
      </c>
      <c r="E2205">
        <f t="shared" si="171"/>
        <v>5.371613527318954E-5</v>
      </c>
      <c r="F2205">
        <f t="shared" si="174"/>
        <v>1.3134279821498204E-5</v>
      </c>
      <c r="G2205">
        <f t="shared" si="172"/>
        <v>7.357524738060361</v>
      </c>
      <c r="H2205">
        <f t="shared" si="173"/>
        <v>3.6241246972887405E-3</v>
      </c>
    </row>
    <row r="2206" spans="2:8" x14ac:dyDescent="0.2">
      <c r="B2206" s="38">
        <v>35339</v>
      </c>
      <c r="C2206">
        <v>8.9794419970631416E-3</v>
      </c>
      <c r="D2206">
        <f t="shared" si="170"/>
        <v>2.6062203606075757E-3</v>
      </c>
      <c r="E2206">
        <f t="shared" si="171"/>
        <v>6.7923845680454818E-6</v>
      </c>
      <c r="F2206">
        <f t="shared" si="174"/>
        <v>1.9229184572995734E-5</v>
      </c>
      <c r="G2206">
        <f t="shared" si="172"/>
        <v>8.8445877843912903</v>
      </c>
      <c r="H2206">
        <f t="shared" si="173"/>
        <v>4.385109414027857E-3</v>
      </c>
    </row>
    <row r="2207" spans="2:8" x14ac:dyDescent="0.2">
      <c r="B2207" s="38">
        <v>35340</v>
      </c>
      <c r="C2207">
        <v>8.9520452375706841E-3</v>
      </c>
      <c r="D2207">
        <f t="shared" si="170"/>
        <v>-3.0510536736489857E-3</v>
      </c>
      <c r="E2207">
        <f t="shared" si="171"/>
        <v>9.3089285194869717E-6</v>
      </c>
      <c r="F2207">
        <f t="shared" si="174"/>
        <v>1.7361327359472577E-5</v>
      </c>
      <c r="G2207">
        <f t="shared" si="172"/>
        <v>8.855294522436461</v>
      </c>
      <c r="H2207">
        <f t="shared" si="173"/>
        <v>4.1666926163892361E-3</v>
      </c>
    </row>
    <row r="2208" spans="2:8" x14ac:dyDescent="0.2">
      <c r="B2208" s="38">
        <v>35341</v>
      </c>
      <c r="C2208">
        <v>8.9726631393298069E-3</v>
      </c>
      <c r="D2208">
        <f t="shared" si="170"/>
        <v>2.3031498626248973E-3</v>
      </c>
      <c r="E2208">
        <f t="shared" si="171"/>
        <v>5.3044992897090835E-6</v>
      </c>
      <c r="F2208">
        <f t="shared" si="174"/>
        <v>1.6151954268850719E-5</v>
      </c>
      <c r="G2208">
        <f t="shared" si="172"/>
        <v>9.0313863277945892</v>
      </c>
      <c r="H2208">
        <f t="shared" si="173"/>
        <v>4.0189493986427247E-3</v>
      </c>
    </row>
    <row r="2209" spans="2:8" x14ac:dyDescent="0.2">
      <c r="B2209" s="38">
        <v>35342</v>
      </c>
      <c r="C2209">
        <v>8.9574264000590268E-3</v>
      </c>
      <c r="D2209">
        <f t="shared" si="170"/>
        <v>-1.6981289762225658E-3</v>
      </c>
      <c r="E2209">
        <f t="shared" si="171"/>
        <v>2.8836420198866994E-6</v>
      </c>
      <c r="F2209">
        <f t="shared" si="174"/>
        <v>1.452279749033111E-5</v>
      </c>
      <c r="G2209">
        <f t="shared" si="172"/>
        <v>9.2026339961783812</v>
      </c>
      <c r="H2209">
        <f t="shared" si="173"/>
        <v>3.8108788343807405E-3</v>
      </c>
    </row>
    <row r="2210" spans="2:8" x14ac:dyDescent="0.2">
      <c r="B2210" s="38">
        <v>35345</v>
      </c>
      <c r="C2210">
        <v>8.9915035094200232E-3</v>
      </c>
      <c r="D2210">
        <f t="shared" si="170"/>
        <v>3.8043415417593394E-3</v>
      </c>
      <c r="E2210">
        <f t="shared" si="171"/>
        <v>1.4473014566355827E-5</v>
      </c>
      <c r="F2210">
        <f t="shared" si="174"/>
        <v>1.2774736856073601E-5</v>
      </c>
      <c r="G2210">
        <f t="shared" si="172"/>
        <v>8.8636937899289983</v>
      </c>
      <c r="H2210">
        <f t="shared" si="173"/>
        <v>3.5741763884947816E-3</v>
      </c>
    </row>
    <row r="2211" spans="2:8" x14ac:dyDescent="0.2">
      <c r="B2211" s="38">
        <v>35346</v>
      </c>
      <c r="C2211">
        <v>8.9835387908762093E-3</v>
      </c>
      <c r="D2211">
        <f t="shared" si="170"/>
        <v>-8.8580497527133441E-4</v>
      </c>
      <c r="E2211">
        <f t="shared" si="171"/>
        <v>7.8465045421544932E-7</v>
      </c>
      <c r="F2211">
        <f t="shared" si="174"/>
        <v>1.3029797665160635E-5</v>
      </c>
      <c r="G2211">
        <f t="shared" si="172"/>
        <v>9.3802847809271039</v>
      </c>
      <c r="H2211">
        <f t="shared" si="173"/>
        <v>3.6096811029730363E-3</v>
      </c>
    </row>
    <row r="2212" spans="2:8" x14ac:dyDescent="0.2">
      <c r="B2212" s="38">
        <v>35347</v>
      </c>
      <c r="C2212">
        <v>8.9700996677740865E-3</v>
      </c>
      <c r="D2212">
        <f t="shared" si="170"/>
        <v>-1.4959720679084381E-3</v>
      </c>
      <c r="E2212">
        <f t="shared" si="171"/>
        <v>2.2379324279622487E-6</v>
      </c>
      <c r="F2212">
        <f t="shared" si="174"/>
        <v>1.1190724387507775E-5</v>
      </c>
      <c r="G2212">
        <f t="shared" si="172"/>
        <v>9.4625577282866367</v>
      </c>
      <c r="H2212">
        <f t="shared" si="173"/>
        <v>3.3452540094150961E-3</v>
      </c>
    </row>
    <row r="2213" spans="2:8" x14ac:dyDescent="0.2">
      <c r="B2213" s="38">
        <v>35348</v>
      </c>
      <c r="C2213">
        <v>8.9920071047957361E-3</v>
      </c>
      <c r="D2213">
        <f t="shared" si="170"/>
        <v>2.4422735346357519E-3</v>
      </c>
      <c r="E2213">
        <f t="shared" si="171"/>
        <v>5.9647000179822094E-6</v>
      </c>
      <c r="F2213">
        <f t="shared" si="174"/>
        <v>9.8461231206100904E-6</v>
      </c>
      <c r="G2213">
        <f t="shared" si="172"/>
        <v>9.3876598376709453</v>
      </c>
      <c r="H2213">
        <f t="shared" si="173"/>
        <v>3.1378532662650256E-3</v>
      </c>
    </row>
    <row r="2214" spans="2:8" x14ac:dyDescent="0.2">
      <c r="B2214" s="38">
        <v>35349</v>
      </c>
      <c r="C2214">
        <v>8.9531273103652213E-3</v>
      </c>
      <c r="D2214">
        <f t="shared" si="170"/>
        <v>-4.3238171386429276E-3</v>
      </c>
      <c r="E2214">
        <f t="shared" si="171"/>
        <v>1.8695394648422313E-5</v>
      </c>
      <c r="F2214">
        <f t="shared" si="174"/>
        <v>9.2631802303092731E-6</v>
      </c>
      <c r="G2214">
        <f t="shared" si="172"/>
        <v>8.7424620820042271</v>
      </c>
      <c r="H2214">
        <f t="shared" si="173"/>
        <v>3.0435473103451625E-3</v>
      </c>
    </row>
    <row r="2215" spans="2:8" x14ac:dyDescent="0.2">
      <c r="B2215" s="38">
        <v>35353</v>
      </c>
      <c r="C2215">
        <v>8.9076002658985149E-3</v>
      </c>
      <c r="D2215">
        <f t="shared" si="170"/>
        <v>-5.0850437940270126E-3</v>
      </c>
      <c r="E2215">
        <f t="shared" si="171"/>
        <v>2.5857670387172634E-5</v>
      </c>
      <c r="F2215">
        <f t="shared" si="174"/>
        <v>1.0679784962503813E-5</v>
      </c>
      <c r="G2215">
        <f t="shared" si="172"/>
        <v>8.3986913250590867</v>
      </c>
      <c r="H2215">
        <f t="shared" si="173"/>
        <v>3.2679940273054068E-3</v>
      </c>
    </row>
    <row r="2216" spans="2:8" x14ac:dyDescent="0.2">
      <c r="B2216" s="38">
        <v>35354</v>
      </c>
      <c r="C2216">
        <v>8.9124981555260448E-3</v>
      </c>
      <c r="D2216">
        <f t="shared" si="170"/>
        <v>5.4985512161796713E-4</v>
      </c>
      <c r="E2216">
        <f t="shared" si="171"/>
        <v>3.023406547695094E-7</v>
      </c>
      <c r="F2216">
        <f t="shared" si="174"/>
        <v>1.2959320113443879E-5</v>
      </c>
      <c r="G2216">
        <f t="shared" si="172"/>
        <v>9.4041532733265019</v>
      </c>
      <c r="H2216">
        <f t="shared" si="173"/>
        <v>3.5999055700731762E-3</v>
      </c>
    </row>
    <row r="2217" spans="2:8" x14ac:dyDescent="0.2">
      <c r="B2217" s="38">
        <v>35355</v>
      </c>
      <c r="C2217">
        <v>8.9114036385150117E-3</v>
      </c>
      <c r="D2217">
        <f t="shared" si="170"/>
        <v>-1.2280698317501494E-4</v>
      </c>
      <c r="E2217">
        <f t="shared" si="171"/>
        <v>1.5081555116548404E-8</v>
      </c>
      <c r="F2217">
        <f t="shared" si="174"/>
        <v>1.1058394604157784E-5</v>
      </c>
      <c r="G2217">
        <f t="shared" si="172"/>
        <v>9.5737617540576316</v>
      </c>
      <c r="H2217">
        <f t="shared" si="173"/>
        <v>3.3254164557477285E-3</v>
      </c>
    </row>
    <row r="2218" spans="2:8" x14ac:dyDescent="0.2">
      <c r="B2218" s="38">
        <v>35356</v>
      </c>
      <c r="C2218">
        <v>8.8874064190942112E-3</v>
      </c>
      <c r="D2218">
        <f t="shared" si="170"/>
        <v>-2.692866398407177E-3</v>
      </c>
      <c r="E2218">
        <f t="shared" si="171"/>
        <v>7.2515294396704407E-6</v>
      </c>
      <c r="F2218">
        <f t="shared" si="174"/>
        <v>9.399822308098046E-6</v>
      </c>
      <c r="G2218">
        <f t="shared" si="172"/>
        <v>9.351215763256862</v>
      </c>
      <c r="H2218">
        <f t="shared" si="173"/>
        <v>3.06591296486023E-3</v>
      </c>
    </row>
    <row r="2219" spans="2:8" x14ac:dyDescent="0.2">
      <c r="B2219" s="38">
        <v>35359</v>
      </c>
      <c r="C2219">
        <v>8.8709078761784587E-3</v>
      </c>
      <c r="D2219">
        <f t="shared" si="170"/>
        <v>-1.8563956837065628E-3</v>
      </c>
      <c r="E2219">
        <f t="shared" si="171"/>
        <v>3.4462049344843568E-6</v>
      </c>
      <c r="F2219">
        <f t="shared" si="174"/>
        <v>9.0771746552085812E-6</v>
      </c>
      <c r="G2219">
        <f t="shared" si="172"/>
        <v>9.5820424473431665</v>
      </c>
      <c r="H2219">
        <f t="shared" si="173"/>
        <v>3.0128349863888298E-3</v>
      </c>
    </row>
    <row r="2220" spans="2:8" x14ac:dyDescent="0.2">
      <c r="B2220" s="38">
        <v>35360</v>
      </c>
      <c r="C2220">
        <v>8.8576528335564484E-3</v>
      </c>
      <c r="D2220">
        <f t="shared" si="170"/>
        <v>-1.4942148883774118E-3</v>
      </c>
      <c r="E2220">
        <f t="shared" si="171"/>
        <v>2.232678132648721E-6</v>
      </c>
      <c r="F2220">
        <f t="shared" si="174"/>
        <v>8.2314709848272307E-6</v>
      </c>
      <c r="G2220">
        <f t="shared" si="172"/>
        <v>9.7340503411338268</v>
      </c>
      <c r="H2220">
        <f t="shared" si="173"/>
        <v>2.869054022640081E-3</v>
      </c>
    </row>
    <row r="2221" spans="2:8" x14ac:dyDescent="0.2">
      <c r="B2221" s="38">
        <v>35361</v>
      </c>
      <c r="C2221">
        <v>8.8480428635213555E-3</v>
      </c>
      <c r="D2221">
        <f t="shared" si="170"/>
        <v>-1.0849341485462544E-3</v>
      </c>
      <c r="E2221">
        <f t="shared" si="171"/>
        <v>1.1770821066817859E-6</v>
      </c>
      <c r="F2221">
        <f t="shared" si="174"/>
        <v>7.3305247207630914E-6</v>
      </c>
      <c r="G2221">
        <f t="shared" si="172"/>
        <v>9.905300045586749</v>
      </c>
      <c r="H2221">
        <f t="shared" si="173"/>
        <v>2.7074941774199797E-3</v>
      </c>
    </row>
    <row r="2222" spans="2:8" x14ac:dyDescent="0.2">
      <c r="B2222" s="38">
        <v>35362</v>
      </c>
      <c r="C2222">
        <v>8.8659334126040424E-3</v>
      </c>
      <c r="D2222">
        <f t="shared" si="170"/>
        <v>2.0219781208843253E-3</v>
      </c>
      <c r="E2222">
        <f t="shared" si="171"/>
        <v>4.0883955213349074E-6</v>
      </c>
      <c r="F2222">
        <f t="shared" si="174"/>
        <v>6.4063519295195495E-6</v>
      </c>
      <c r="G2222">
        <f t="shared" si="172"/>
        <v>9.8012542968136724</v>
      </c>
      <c r="H2222">
        <f t="shared" si="173"/>
        <v>2.5310772270951253E-3</v>
      </c>
    </row>
    <row r="2223" spans="2:8" x14ac:dyDescent="0.2">
      <c r="B2223" s="38">
        <v>35363</v>
      </c>
      <c r="C2223">
        <v>8.8230918018152062E-3</v>
      </c>
      <c r="D2223">
        <f t="shared" si="170"/>
        <v>-4.8321602244306826E-3</v>
      </c>
      <c r="E2223">
        <f t="shared" si="171"/>
        <v>2.3349772434569984E-5</v>
      </c>
      <c r="F2223">
        <f t="shared" si="174"/>
        <v>6.0582228612755802E-6</v>
      </c>
      <c r="G2223">
        <f t="shared" si="172"/>
        <v>8.2491029708659447</v>
      </c>
      <c r="H2223">
        <f t="shared" si="173"/>
        <v>2.4613457419215977E-3</v>
      </c>
    </row>
    <row r="2224" spans="2:8" x14ac:dyDescent="0.2">
      <c r="B2224" s="38">
        <v>35366</v>
      </c>
      <c r="C2224">
        <v>8.7671029149315877E-3</v>
      </c>
      <c r="D2224">
        <f t="shared" si="170"/>
        <v>-6.3457219012613818E-3</v>
      </c>
      <c r="E2224">
        <f t="shared" si="171"/>
        <v>4.0268186448148365E-5</v>
      </c>
      <c r="F2224">
        <f t="shared" si="174"/>
        <v>8.6552048494570698E-6</v>
      </c>
      <c r="G2224">
        <f t="shared" si="172"/>
        <v>7.4932315378335925</v>
      </c>
      <c r="H2224">
        <f t="shared" si="173"/>
        <v>2.9419729518568097E-3</v>
      </c>
    </row>
    <row r="2225" spans="2:8" x14ac:dyDescent="0.2">
      <c r="B2225" s="38">
        <v>35367</v>
      </c>
      <c r="C2225">
        <v>8.7577131811761213E-3</v>
      </c>
      <c r="D2225">
        <f t="shared" si="170"/>
        <v>-1.0710189952799992E-3</v>
      </c>
      <c r="E2225">
        <f t="shared" si="171"/>
        <v>1.1470816882505791E-6</v>
      </c>
      <c r="F2225">
        <f t="shared" si="174"/>
        <v>1.3403093027813816E-5</v>
      </c>
      <c r="G2225">
        <f t="shared" si="172"/>
        <v>9.3393563100329793</v>
      </c>
      <c r="H2225">
        <f t="shared" si="173"/>
        <v>3.6610234945727697E-3</v>
      </c>
    </row>
    <row r="2226" spans="2:8" x14ac:dyDescent="0.2">
      <c r="B2226" s="38">
        <v>35368</v>
      </c>
      <c r="C2226">
        <v>8.7763776004772202E-3</v>
      </c>
      <c r="D2226">
        <f t="shared" si="170"/>
        <v>2.131197826987106E-3</v>
      </c>
      <c r="E2226">
        <f t="shared" si="171"/>
        <v>4.5420041777545625E-6</v>
      </c>
      <c r="F2226">
        <f t="shared" si="174"/>
        <v>1.1562388089203169E-5</v>
      </c>
      <c r="G2226">
        <f t="shared" si="172"/>
        <v>9.3334631750288466</v>
      </c>
      <c r="H2226">
        <f t="shared" si="173"/>
        <v>3.400351171453203E-3</v>
      </c>
    </row>
    <row r="2227" spans="2:8" x14ac:dyDescent="0.2">
      <c r="B2227" s="38">
        <v>35369</v>
      </c>
      <c r="C2227">
        <v>8.785799522673032E-3</v>
      </c>
      <c r="D2227">
        <f t="shared" si="170"/>
        <v>1.0735547881735954E-3</v>
      </c>
      <c r="E2227">
        <f t="shared" si="171"/>
        <v>1.1525198832104534E-6</v>
      </c>
      <c r="F2227">
        <f t="shared" si="174"/>
        <v>1.0508011181519378E-5</v>
      </c>
      <c r="G2227">
        <f t="shared" si="172"/>
        <v>9.5706554977366327</v>
      </c>
      <c r="H2227">
        <f t="shared" si="173"/>
        <v>3.2416062656527825E-3</v>
      </c>
    </row>
    <row r="2228" spans="2:8" x14ac:dyDescent="0.2">
      <c r="B2228" s="38">
        <v>35370</v>
      </c>
      <c r="C2228">
        <v>8.8314606741573039E-3</v>
      </c>
      <c r="D2228">
        <f t="shared" si="170"/>
        <v>5.1971538124033828E-3</v>
      </c>
      <c r="E2228">
        <f t="shared" si="171"/>
        <v>2.7010407749779017E-5</v>
      </c>
      <c r="F2228">
        <f t="shared" si="174"/>
        <v>9.1029293356551723E-6</v>
      </c>
      <c r="G2228">
        <f t="shared" si="172"/>
        <v>8.2854264686611891</v>
      </c>
      <c r="H2228">
        <f t="shared" si="173"/>
        <v>3.0171061193891031E-3</v>
      </c>
    </row>
    <row r="2229" spans="2:8" x14ac:dyDescent="0.2">
      <c r="B2229" s="38">
        <v>35373</v>
      </c>
      <c r="C2229">
        <v>8.7744253949240091E-3</v>
      </c>
      <c r="D2229">
        <f t="shared" si="170"/>
        <v>-6.4581931956275386E-3</v>
      </c>
      <c r="E2229">
        <f t="shared" si="171"/>
        <v>4.170825935204984E-5</v>
      </c>
      <c r="F2229">
        <f t="shared" si="174"/>
        <v>1.1792416399732574E-5</v>
      </c>
      <c r="G2229">
        <f t="shared" si="172"/>
        <v>7.7417411849181672</v>
      </c>
      <c r="H2229">
        <f t="shared" si="173"/>
        <v>3.4340087943586536E-3</v>
      </c>
    </row>
    <row r="2230" spans="2:8" x14ac:dyDescent="0.2">
      <c r="B2230" s="38">
        <v>35374</v>
      </c>
      <c r="C2230">
        <v>8.7560024009603835E-3</v>
      </c>
      <c r="D2230">
        <f t="shared" si="170"/>
        <v>-2.0996239792845234E-3</v>
      </c>
      <c r="E2230">
        <f t="shared" si="171"/>
        <v>4.408420854386577E-6</v>
      </c>
      <c r="F2230">
        <f t="shared" si="174"/>
        <v>1.6285414842649586E-5</v>
      </c>
      <c r="G2230">
        <f t="shared" si="172"/>
        <v>9.0520148363006037</v>
      </c>
      <c r="H2230">
        <f t="shared" si="173"/>
        <v>4.0355191540432048E-3</v>
      </c>
    </row>
    <row r="2231" spans="2:8" x14ac:dyDescent="0.2">
      <c r="B2231" s="38">
        <v>35375</v>
      </c>
      <c r="C2231">
        <v>8.7779948895235233E-3</v>
      </c>
      <c r="D2231">
        <f t="shared" si="170"/>
        <v>2.5117042636634717E-3</v>
      </c>
      <c r="E2231">
        <f t="shared" si="171"/>
        <v>6.3086583081052627E-6</v>
      </c>
      <c r="F2231">
        <f t="shared" si="174"/>
        <v>1.4501633734396812E-5</v>
      </c>
      <c r="G2231">
        <f t="shared" si="172"/>
        <v>9.0858567432337356</v>
      </c>
      <c r="H2231">
        <f t="shared" si="173"/>
        <v>3.8081010667256211E-3</v>
      </c>
    </row>
    <row r="2232" spans="2:8" x14ac:dyDescent="0.2">
      <c r="B2232" s="38">
        <v>35376</v>
      </c>
      <c r="C2232">
        <v>8.9632910442158983E-3</v>
      </c>
      <c r="D2232">
        <f t="shared" si="170"/>
        <v>2.1109166389869358E-2</v>
      </c>
      <c r="E2232">
        <f t="shared" si="171"/>
        <v>4.4559690567519015E-4</v>
      </c>
      <c r="F2232">
        <f t="shared" si="174"/>
        <v>1.3271147737667313E-5</v>
      </c>
      <c r="G2232">
        <f t="shared" si="172"/>
        <v>-7.3961415426205317</v>
      </c>
      <c r="H2232">
        <f t="shared" si="173"/>
        <v>3.6429586516549036E-3</v>
      </c>
    </row>
    <row r="2233" spans="2:8" x14ac:dyDescent="0.2">
      <c r="B2233" s="38">
        <v>35377</v>
      </c>
      <c r="C2233">
        <v>8.9591468909582458E-3</v>
      </c>
      <c r="D2233">
        <f t="shared" si="170"/>
        <v>-4.6234728262301472E-4</v>
      </c>
      <c r="E2233">
        <f t="shared" si="171"/>
        <v>2.1376500974888585E-7</v>
      </c>
      <c r="F2233">
        <f t="shared" si="174"/>
        <v>7.8201257189781102E-5</v>
      </c>
      <c r="G2233">
        <f t="shared" si="172"/>
        <v>7.6169810055603024</v>
      </c>
      <c r="H2233">
        <f t="shared" si="173"/>
        <v>8.8431474707697313E-3</v>
      </c>
    </row>
    <row r="2234" spans="2:8" x14ac:dyDescent="0.2">
      <c r="B2234" s="38">
        <v>35381</v>
      </c>
      <c r="C2234">
        <v>8.9764723512662965E-3</v>
      </c>
      <c r="D2234">
        <f t="shared" si="170"/>
        <v>1.9338292494719437E-3</v>
      </c>
      <c r="E2234">
        <f t="shared" si="171"/>
        <v>3.7396955661132214E-6</v>
      </c>
      <c r="F2234">
        <f t="shared" si="174"/>
        <v>6.6488477393123369E-5</v>
      </c>
      <c r="G2234">
        <f t="shared" si="172"/>
        <v>7.7524819464986097</v>
      </c>
      <c r="H2234">
        <f t="shared" si="173"/>
        <v>8.1540466881863862E-3</v>
      </c>
    </row>
    <row r="2235" spans="2:8" x14ac:dyDescent="0.2">
      <c r="B2235" s="38">
        <v>35382</v>
      </c>
      <c r="C2235">
        <v>8.9757048590281951E-3</v>
      </c>
      <c r="D2235">
        <f t="shared" si="170"/>
        <v>-8.5500429129398579E-5</v>
      </c>
      <c r="E2235">
        <f t="shared" si="171"/>
        <v>7.3103233813113094E-9</v>
      </c>
      <c r="F2235">
        <f t="shared" si="174"/>
        <v>5.706436791731608E-5</v>
      </c>
      <c r="G2235">
        <f t="shared" si="172"/>
        <v>7.9333895458387191</v>
      </c>
      <c r="H2235">
        <f t="shared" si="173"/>
        <v>7.5540961019380792E-3</v>
      </c>
    </row>
    <row r="2236" spans="2:8" x14ac:dyDescent="0.2">
      <c r="B2236" s="38">
        <v>35383</v>
      </c>
      <c r="C2236">
        <v>8.9818563502774024E-3</v>
      </c>
      <c r="D2236">
        <f t="shared" si="170"/>
        <v>6.8534910024585895E-4</v>
      </c>
      <c r="E2236">
        <f t="shared" si="171"/>
        <v>4.6970338920780841E-7</v>
      </c>
      <c r="F2236">
        <f t="shared" si="174"/>
        <v>4.8495086706167131E-5</v>
      </c>
      <c r="G2236">
        <f t="shared" si="172"/>
        <v>8.091328210189813</v>
      </c>
      <c r="H2236">
        <f t="shared" si="173"/>
        <v>6.9638413757183706E-3</v>
      </c>
    </row>
    <row r="2237" spans="2:8" x14ac:dyDescent="0.2">
      <c r="B2237" s="38">
        <v>35384</v>
      </c>
      <c r="C2237">
        <v>8.9875878570360394E-3</v>
      </c>
      <c r="D2237">
        <f t="shared" si="170"/>
        <v>6.3812051040650541E-4</v>
      </c>
      <c r="E2237">
        <f t="shared" si="171"/>
        <v>4.0719778580145898E-7</v>
      </c>
      <c r="F2237">
        <f t="shared" si="174"/>
        <v>4.1282253933661989E-5</v>
      </c>
      <c r="G2237">
        <f t="shared" si="172"/>
        <v>8.2522688963284843</v>
      </c>
      <c r="H2237">
        <f t="shared" si="173"/>
        <v>6.4251267640150099E-3</v>
      </c>
    </row>
    <row r="2238" spans="2:8" x14ac:dyDescent="0.2">
      <c r="B2238" s="38">
        <v>35387</v>
      </c>
      <c r="C2238">
        <v>8.9811433256316627E-3</v>
      </c>
      <c r="D2238">
        <f t="shared" si="170"/>
        <v>-7.1704794510926186E-4</v>
      </c>
      <c r="E2238">
        <f t="shared" si="171"/>
        <v>5.1415775558541502E-7</v>
      </c>
      <c r="F2238">
        <f t="shared" si="174"/>
        <v>3.5143313977358428E-5</v>
      </c>
      <c r="G2238">
        <f t="shared" si="172"/>
        <v>8.41088394787886</v>
      </c>
      <c r="H2238">
        <f t="shared" si="173"/>
        <v>5.9281796512385175E-3</v>
      </c>
    </row>
    <row r="2239" spans="2:8" x14ac:dyDescent="0.2">
      <c r="B2239" s="38">
        <v>35388</v>
      </c>
      <c r="C2239">
        <v>8.9635645629982871E-3</v>
      </c>
      <c r="D2239">
        <f t="shared" si="170"/>
        <v>-1.9572967489792548E-3</v>
      </c>
      <c r="E2239">
        <f t="shared" si="171"/>
        <v>3.8310105635647598E-6</v>
      </c>
      <c r="F2239">
        <f t="shared" si="174"/>
        <v>2.9942432784341461E-5</v>
      </c>
      <c r="G2239">
        <f t="shared" si="172"/>
        <v>8.5143839263597609</v>
      </c>
      <c r="H2239">
        <f t="shared" si="173"/>
        <v>5.4719679078318309E-3</v>
      </c>
    </row>
    <row r="2240" spans="2:8" x14ac:dyDescent="0.2">
      <c r="B2240" s="38">
        <v>35389</v>
      </c>
      <c r="C2240">
        <v>8.992028607613797E-3</v>
      </c>
      <c r="D2240">
        <f t="shared" si="170"/>
        <v>3.1755273714443658E-3</v>
      </c>
      <c r="E2240">
        <f t="shared" si="171"/>
        <v>1.0083974086792363E-5</v>
      </c>
      <c r="F2240">
        <f t="shared" si="174"/>
        <v>2.602081240522355E-5</v>
      </c>
      <c r="G2240">
        <f t="shared" si="172"/>
        <v>8.5249693244570839</v>
      </c>
      <c r="H2240">
        <f t="shared" si="173"/>
        <v>5.1010599295855706E-3</v>
      </c>
    </row>
    <row r="2241" spans="2:8" x14ac:dyDescent="0.2">
      <c r="B2241" s="38">
        <v>35390</v>
      </c>
      <c r="C2241">
        <v>8.9768483943241228E-3</v>
      </c>
      <c r="D2241">
        <f t="shared" si="170"/>
        <v>-1.6881856088425552E-3</v>
      </c>
      <c r="E2241">
        <f t="shared" si="171"/>
        <v>2.8499706499031086E-6</v>
      </c>
      <c r="F2241">
        <f t="shared" si="174"/>
        <v>2.3627291692340376E-5</v>
      </c>
      <c r="G2241">
        <f t="shared" si="172"/>
        <v>8.7549200312156437</v>
      </c>
      <c r="H2241">
        <f t="shared" si="173"/>
        <v>4.8607912619593506E-3</v>
      </c>
    </row>
    <row r="2242" spans="2:8" x14ac:dyDescent="0.2">
      <c r="B2242" s="38">
        <v>35391</v>
      </c>
      <c r="C2242">
        <v>8.9748376017322485E-3</v>
      </c>
      <c r="D2242">
        <f t="shared" si="170"/>
        <v>-2.2399761069215183E-4</v>
      </c>
      <c r="E2242">
        <f t="shared" si="171"/>
        <v>5.0174929595792809E-8</v>
      </c>
      <c r="F2242">
        <f t="shared" si="174"/>
        <v>2.050678891257744E-5</v>
      </c>
      <c r="G2242">
        <f t="shared" si="172"/>
        <v>8.9556541201365789</v>
      </c>
      <c r="H2242">
        <f t="shared" si="173"/>
        <v>4.5284422169855985E-3</v>
      </c>
    </row>
    <row r="2243" spans="2:8" x14ac:dyDescent="0.2">
      <c r="B2243" s="38">
        <v>35394</v>
      </c>
      <c r="C2243">
        <v>8.8739746457867277E-3</v>
      </c>
      <c r="D2243">
        <f t="shared" si="170"/>
        <v>-1.123841571529418E-2</v>
      </c>
      <c r="E2243">
        <f t="shared" si="171"/>
        <v>1.263019877897712E-4</v>
      </c>
      <c r="F2243">
        <f t="shared" si="174"/>
        <v>1.7434452461306844E-5</v>
      </c>
      <c r="G2243">
        <f t="shared" si="172"/>
        <v>5.496989794235315</v>
      </c>
      <c r="H2243">
        <f t="shared" si="173"/>
        <v>4.1754583534393975E-3</v>
      </c>
    </row>
    <row r="2244" spans="2:8" x14ac:dyDescent="0.2">
      <c r="B2244" s="38">
        <v>35395</v>
      </c>
      <c r="C2244">
        <v>8.874152447656658E-3</v>
      </c>
      <c r="D2244">
        <f t="shared" ref="D2244:D2307" si="175">(C2244-C2243)/C2243</f>
        <v>2.0036328367780476E-5</v>
      </c>
      <c r="E2244">
        <f t="shared" ref="E2244:E2307" si="176">D2244^2</f>
        <v>4.0145445446152464E-10</v>
      </c>
      <c r="F2244">
        <f t="shared" si="174"/>
        <v>3.3785041929724764E-5</v>
      </c>
      <c r="G2244">
        <f t="shared" si="172"/>
        <v>8.4576093921717206</v>
      </c>
      <c r="H2244">
        <f t="shared" si="173"/>
        <v>5.8124901659895103E-3</v>
      </c>
    </row>
    <row r="2245" spans="2:8" x14ac:dyDescent="0.2">
      <c r="B2245" s="38">
        <v>35396</v>
      </c>
      <c r="C2245">
        <v>8.8289893814509531E-3</v>
      </c>
      <c r="D2245">
        <f t="shared" si="175"/>
        <v>-5.0892822128191951E-3</v>
      </c>
      <c r="E2245">
        <f t="shared" si="176"/>
        <v>2.5900793441717841E-5</v>
      </c>
      <c r="F2245">
        <f t="shared" si="174"/>
        <v>2.8710996806147774E-5</v>
      </c>
      <c r="G2245">
        <f t="shared" ref="G2245:G2308" si="177">-LN(2*PI()*F2245)-0.5*E2245/F2245</f>
        <v>8.1692927731162044</v>
      </c>
      <c r="H2245">
        <f t="shared" ref="H2245:H2308" si="178">SQRT(F2245)</f>
        <v>5.3582643464229881E-3</v>
      </c>
    </row>
    <row r="2246" spans="2:8" x14ac:dyDescent="0.2">
      <c r="B2246" s="38">
        <v>35397</v>
      </c>
      <c r="C2246">
        <v>8.7885985748218532E-3</v>
      </c>
      <c r="D2246">
        <f t="shared" si="175"/>
        <v>-4.5747938845591895E-3</v>
      </c>
      <c r="E2246">
        <f t="shared" si="176"/>
        <v>2.092873908620016E-5</v>
      </c>
      <c r="F2246">
        <f t="shared" ref="F2246:F2309" si="179">$K$1*F2245+(1-$K$1)*E2245</f>
        <v>2.8288938187883573E-5</v>
      </c>
      <c r="G2246">
        <f t="shared" si="177"/>
        <v>8.2652523424983428</v>
      </c>
      <c r="H2246">
        <f t="shared" si="178"/>
        <v>5.3187346416120043E-3</v>
      </c>
    </row>
    <row r="2247" spans="2:8" x14ac:dyDescent="0.2">
      <c r="B2247" s="38">
        <v>35398</v>
      </c>
      <c r="C2247">
        <v>8.7855871886120991E-3</v>
      </c>
      <c r="D2247">
        <f t="shared" si="175"/>
        <v>-3.4264691738012797E-4</v>
      </c>
      <c r="E2247">
        <f t="shared" si="176"/>
        <v>1.1740690999010424E-7</v>
      </c>
      <c r="F2247">
        <f t="shared" si="179"/>
        <v>2.7183525141153385E-5</v>
      </c>
      <c r="G2247">
        <f t="shared" si="177"/>
        <v>8.6728628718332104</v>
      </c>
      <c r="H2247">
        <f t="shared" si="178"/>
        <v>5.213782229931874E-3</v>
      </c>
    </row>
    <row r="2248" spans="2:8" x14ac:dyDescent="0.2">
      <c r="B2248" s="38">
        <v>35401</v>
      </c>
      <c r="C2248">
        <v>8.7860843819393044E-3</v>
      </c>
      <c r="D2248">
        <f t="shared" si="175"/>
        <v>5.659192909151786E-5</v>
      </c>
      <c r="E2248">
        <f t="shared" si="176"/>
        <v>3.2026464382993855E-9</v>
      </c>
      <c r="F2248">
        <f t="shared" si="179"/>
        <v>2.3118520947146391E-5</v>
      </c>
      <c r="G2248">
        <f t="shared" si="177"/>
        <v>8.8369301568553507</v>
      </c>
      <c r="H2248">
        <f t="shared" si="178"/>
        <v>4.8081723083877089E-3</v>
      </c>
    </row>
    <row r="2249" spans="2:8" x14ac:dyDescent="0.2">
      <c r="B2249" s="38">
        <v>35402</v>
      </c>
      <c r="C2249">
        <v>8.801720302535964E-3</v>
      </c>
      <c r="D2249">
        <f t="shared" si="175"/>
        <v>1.7796233130654717E-3</v>
      </c>
      <c r="E2249">
        <f t="shared" si="176"/>
        <v>3.1670591364061257E-6</v>
      </c>
      <c r="F2249">
        <f t="shared" si="179"/>
        <v>1.9646879205406072E-5</v>
      </c>
      <c r="G2249">
        <f t="shared" si="177"/>
        <v>8.9191154376980162</v>
      </c>
      <c r="H2249">
        <f t="shared" si="178"/>
        <v>4.43248002876562E-3</v>
      </c>
    </row>
    <row r="2250" spans="2:8" x14ac:dyDescent="0.2">
      <c r="B2250" s="38">
        <v>35403</v>
      </c>
      <c r="C2250">
        <v>8.8387573964497038E-3</v>
      </c>
      <c r="D2250">
        <f t="shared" si="175"/>
        <v>4.2079380667286864E-3</v>
      </c>
      <c r="E2250">
        <f t="shared" si="176"/>
        <v>1.7706742773424354E-5</v>
      </c>
      <c r="F2250">
        <f t="shared" si="179"/>
        <v>1.7171809188907207E-5</v>
      </c>
      <c r="G2250">
        <f t="shared" si="177"/>
        <v>8.6187885291634565</v>
      </c>
      <c r="H2250">
        <f t="shared" si="178"/>
        <v>4.1438881728284131E-3</v>
      </c>
    </row>
    <row r="2251" spans="2:8" x14ac:dyDescent="0.2">
      <c r="B2251" s="38">
        <v>35404</v>
      </c>
      <c r="C2251">
        <v>8.9027982326951392E-3</v>
      </c>
      <c r="D2251">
        <f t="shared" si="175"/>
        <v>7.2454569542952773E-3</v>
      </c>
      <c r="E2251">
        <f t="shared" si="176"/>
        <v>5.2496646476545799E-5</v>
      </c>
      <c r="F2251">
        <f t="shared" si="179"/>
        <v>1.7252149755145988E-5</v>
      </c>
      <c r="G2251">
        <f t="shared" si="177"/>
        <v>7.6082444141920709</v>
      </c>
      <c r="H2251">
        <f t="shared" si="178"/>
        <v>4.1535707235035718E-3</v>
      </c>
    </row>
    <row r="2252" spans="2:8" x14ac:dyDescent="0.2">
      <c r="B2252" s="38">
        <v>35405</v>
      </c>
      <c r="C2252">
        <v>8.8588036200426754E-3</v>
      </c>
      <c r="D2252">
        <f t="shared" si="175"/>
        <v>-4.941661206124554E-3</v>
      </c>
      <c r="E2252">
        <f t="shared" si="176"/>
        <v>2.442001547611638E-5</v>
      </c>
      <c r="F2252">
        <f t="shared" si="179"/>
        <v>2.2545447662313169E-5</v>
      </c>
      <c r="G2252">
        <f t="shared" si="177"/>
        <v>8.3205272342809007</v>
      </c>
      <c r="H2252">
        <f t="shared" si="178"/>
        <v>4.7482046778033029E-3</v>
      </c>
    </row>
    <row r="2253" spans="2:8" x14ac:dyDescent="0.2">
      <c r="B2253" s="38">
        <v>35408</v>
      </c>
      <c r="C2253">
        <v>8.8313413014608228E-3</v>
      </c>
      <c r="D2253">
        <f t="shared" si="175"/>
        <v>-3.1000030884215765E-3</v>
      </c>
      <c r="E2253">
        <f t="shared" si="176"/>
        <v>9.6100191482233134E-6</v>
      </c>
      <c r="F2253">
        <f t="shared" si="179"/>
        <v>2.2826985116630757E-5</v>
      </c>
      <c r="G2253">
        <f t="shared" si="177"/>
        <v>8.6391931989828077</v>
      </c>
      <c r="H2253">
        <f t="shared" si="178"/>
        <v>4.7777594243149958E-3</v>
      </c>
    </row>
    <row r="2254" spans="2:8" x14ac:dyDescent="0.2">
      <c r="B2254" s="38">
        <v>35409</v>
      </c>
      <c r="C2254">
        <v>8.8302498710105398E-3</v>
      </c>
      <c r="D2254">
        <f t="shared" si="175"/>
        <v>-1.2358603444557833E-4</v>
      </c>
      <c r="E2254">
        <f t="shared" si="176"/>
        <v>1.5273507909983672E-8</v>
      </c>
      <c r="F2254">
        <f t="shared" si="179"/>
        <v>2.0841956394197852E-5</v>
      </c>
      <c r="G2254">
        <f t="shared" si="177"/>
        <v>8.9402989896658696</v>
      </c>
      <c r="H2254">
        <f t="shared" si="178"/>
        <v>4.5652991571416054E-3</v>
      </c>
    </row>
    <row r="2255" spans="2:8" x14ac:dyDescent="0.2">
      <c r="B2255" s="38">
        <v>35410</v>
      </c>
      <c r="C2255">
        <v>8.8619676945668139E-3</v>
      </c>
      <c r="D2255">
        <f t="shared" si="175"/>
        <v>3.5919508529880669E-3</v>
      </c>
      <c r="E2255">
        <f t="shared" si="176"/>
        <v>1.2902110930281702E-5</v>
      </c>
      <c r="F2255">
        <f t="shared" si="179"/>
        <v>1.7714040061425101E-5</v>
      </c>
      <c r="G2255">
        <f t="shared" si="177"/>
        <v>8.739098406434131</v>
      </c>
      <c r="H2255">
        <f t="shared" si="178"/>
        <v>4.2088050633671669E-3</v>
      </c>
    </row>
    <row r="2256" spans="2:8" x14ac:dyDescent="0.2">
      <c r="B2256" s="38">
        <v>35411</v>
      </c>
      <c r="C2256">
        <v>8.8142088584272985E-3</v>
      </c>
      <c r="D2256">
        <f t="shared" si="175"/>
        <v>-5.3891909545998361E-3</v>
      </c>
      <c r="E2256">
        <f t="shared" si="176"/>
        <v>2.9043379145140694E-5</v>
      </c>
      <c r="F2256">
        <f t="shared" si="179"/>
        <v>1.6991346399470987E-5</v>
      </c>
      <c r="G2256">
        <f t="shared" si="177"/>
        <v>8.2902772306453905</v>
      </c>
      <c r="H2256">
        <f t="shared" si="178"/>
        <v>4.1220560888312746E-3</v>
      </c>
    </row>
    <row r="2257" spans="2:8" x14ac:dyDescent="0.2">
      <c r="B2257" s="38">
        <v>35412</v>
      </c>
      <c r="C2257">
        <v>8.7879010351662873E-3</v>
      </c>
      <c r="D2257">
        <f t="shared" si="175"/>
        <v>-2.9847061356911408E-3</v>
      </c>
      <c r="E2257">
        <f t="shared" si="176"/>
        <v>8.908470716432343E-6</v>
      </c>
      <c r="F2257">
        <f t="shared" si="179"/>
        <v>1.880141621587522E-5</v>
      </c>
      <c r="G2257">
        <f t="shared" si="177"/>
        <v>8.8067917278007641</v>
      </c>
      <c r="H2257">
        <f t="shared" si="178"/>
        <v>4.3360599875780339E-3</v>
      </c>
    </row>
    <row r="2258" spans="2:8" x14ac:dyDescent="0.2">
      <c r="B2258" s="38">
        <v>35415</v>
      </c>
      <c r="C2258">
        <v>8.7561314883959299E-3</v>
      </c>
      <c r="D2258">
        <f t="shared" si="175"/>
        <v>-3.6151461700838559E-3</v>
      </c>
      <c r="E2258">
        <f t="shared" si="176"/>
        <v>1.3069281831071972E-5</v>
      </c>
      <c r="F2258">
        <f t="shared" si="179"/>
        <v>1.7315615237587333E-5</v>
      </c>
      <c r="G2258">
        <f t="shared" si="177"/>
        <v>8.7486405065274599</v>
      </c>
      <c r="H2258">
        <f t="shared" si="178"/>
        <v>4.1612035804064352E-3</v>
      </c>
    </row>
    <row r="2259" spans="2:8" x14ac:dyDescent="0.2">
      <c r="B2259" s="38">
        <v>35416</v>
      </c>
      <c r="C2259">
        <v>8.8007028847561872E-3</v>
      </c>
      <c r="D2259">
        <f t="shared" si="175"/>
        <v>5.0903068803073125E-3</v>
      </c>
      <c r="E2259">
        <f t="shared" si="176"/>
        <v>2.5911224135703964E-5</v>
      </c>
      <c r="F2259">
        <f t="shared" si="179"/>
        <v>1.6677867225138225E-5</v>
      </c>
      <c r="G2259">
        <f t="shared" si="177"/>
        <v>8.3867362884226164</v>
      </c>
      <c r="H2259">
        <f t="shared" si="178"/>
        <v>4.0838544568995386E-3</v>
      </c>
    </row>
    <row r="2260" spans="2:8" x14ac:dyDescent="0.2">
      <c r="B2260" s="38">
        <v>35417</v>
      </c>
      <c r="C2260">
        <v>8.8022243359918047E-3</v>
      </c>
      <c r="D2260">
        <f t="shared" si="175"/>
        <v>1.7287837750468328E-4</v>
      </c>
      <c r="E2260">
        <f t="shared" si="176"/>
        <v>2.9886933408651783E-8</v>
      </c>
      <c r="F2260">
        <f t="shared" si="179"/>
        <v>1.8064605960469616E-5</v>
      </c>
      <c r="G2260">
        <f t="shared" si="177"/>
        <v>9.0828517160040292</v>
      </c>
      <c r="H2260">
        <f t="shared" si="178"/>
        <v>4.2502477528338998E-3</v>
      </c>
    </row>
    <row r="2261" spans="2:8" x14ac:dyDescent="0.2">
      <c r="B2261" s="38">
        <v>35418</v>
      </c>
      <c r="C2261">
        <v>8.7760321519912317E-3</v>
      </c>
      <c r="D2261">
        <f t="shared" si="175"/>
        <v>-2.9756324084441489E-3</v>
      </c>
      <c r="E2261">
        <f t="shared" si="176"/>
        <v>8.8543882301831262E-6</v>
      </c>
      <c r="F2261">
        <f t="shared" si="179"/>
        <v>1.5356008892481793E-5</v>
      </c>
      <c r="G2261">
        <f t="shared" si="177"/>
        <v>8.9578229396159479</v>
      </c>
      <c r="H2261">
        <f t="shared" si="178"/>
        <v>3.9186743794913338E-3</v>
      </c>
    </row>
    <row r="2262" spans="2:8" x14ac:dyDescent="0.2">
      <c r="B2262" s="38">
        <v>35419</v>
      </c>
      <c r="C2262">
        <v>8.759871307399825E-3</v>
      </c>
      <c r="D2262">
        <f t="shared" si="175"/>
        <v>-1.8414750893705266E-3</v>
      </c>
      <c r="E2262">
        <f t="shared" si="176"/>
        <v>3.391030504772189E-6</v>
      </c>
      <c r="F2262">
        <f t="shared" si="179"/>
        <v>1.4379543961886139E-5</v>
      </c>
      <c r="G2262">
        <f t="shared" si="177"/>
        <v>9.1939152380637417</v>
      </c>
      <c r="H2262">
        <f t="shared" si="178"/>
        <v>3.7920369146259821E-3</v>
      </c>
    </row>
    <row r="2263" spans="2:8" x14ac:dyDescent="0.2">
      <c r="B2263" s="38">
        <v>35422</v>
      </c>
      <c r="C2263">
        <v>8.7624341720304276E-3</v>
      </c>
      <c r="D2263">
        <f t="shared" si="175"/>
        <v>2.9256875365710276E-4</v>
      </c>
      <c r="E2263">
        <f t="shared" si="176"/>
        <v>8.5596475616470483E-8</v>
      </c>
      <c r="F2263">
        <f t="shared" si="179"/>
        <v>1.272920190294839E-5</v>
      </c>
      <c r="G2263">
        <f t="shared" si="177"/>
        <v>9.4303725660942792</v>
      </c>
      <c r="H2263">
        <f t="shared" si="178"/>
        <v>3.5678007095335902E-3</v>
      </c>
    </row>
    <row r="2264" spans="2:8" x14ac:dyDescent="0.2">
      <c r="B2264" s="38">
        <v>35423</v>
      </c>
      <c r="C2264">
        <v>8.7373663395342027E-3</v>
      </c>
      <c r="D2264">
        <f t="shared" si="175"/>
        <v>-2.8608297653454633E-3</v>
      </c>
      <c r="E2264">
        <f t="shared" si="176"/>
        <v>8.1843469462865787E-6</v>
      </c>
      <c r="F2264">
        <f t="shared" si="179"/>
        <v>1.0830285011707687E-5</v>
      </c>
      <c r="G2264">
        <f t="shared" si="177"/>
        <v>9.2174417047123551</v>
      </c>
      <c r="H2264">
        <f t="shared" si="178"/>
        <v>3.2909398371449585E-3</v>
      </c>
    </row>
    <row r="2265" spans="2:8" x14ac:dyDescent="0.2">
      <c r="B2265" s="38">
        <v>35426</v>
      </c>
      <c r="C2265">
        <v>8.6162833150784952E-3</v>
      </c>
      <c r="D2265">
        <f t="shared" si="175"/>
        <v>-1.3858068867713586E-2</v>
      </c>
      <c r="E2265">
        <f t="shared" si="176"/>
        <v>1.9204607274229252E-4</v>
      </c>
      <c r="F2265">
        <f t="shared" si="179"/>
        <v>1.0432897058209588E-5</v>
      </c>
      <c r="G2265">
        <f t="shared" si="177"/>
        <v>0.42879872036731648</v>
      </c>
      <c r="H2265">
        <f t="shared" si="178"/>
        <v>3.229999544614455E-3</v>
      </c>
    </row>
    <row r="2266" spans="2:8" x14ac:dyDescent="0.2">
      <c r="B2266" s="38">
        <v>35429</v>
      </c>
      <c r="C2266">
        <v>8.6311481400277706E-3</v>
      </c>
      <c r="D2266">
        <f t="shared" si="175"/>
        <v>1.7252015057654807E-3</v>
      </c>
      <c r="E2266">
        <f t="shared" si="176"/>
        <v>2.9763202354954821E-6</v>
      </c>
      <c r="F2266">
        <f t="shared" si="179"/>
        <v>3.7709003463180278E-5</v>
      </c>
      <c r="G2266">
        <f t="shared" si="177"/>
        <v>8.3082702886005819</v>
      </c>
      <c r="H2266">
        <f t="shared" si="178"/>
        <v>6.1407657065858066E-3</v>
      </c>
    </row>
    <row r="2267" spans="2:8" x14ac:dyDescent="0.2">
      <c r="B2267" s="38">
        <v>35430</v>
      </c>
      <c r="C2267">
        <v>8.6375584112149545E-3</v>
      </c>
      <c r="D2267">
        <f t="shared" si="175"/>
        <v>7.4269043737711722E-4</v>
      </c>
      <c r="E2267">
        <f t="shared" si="176"/>
        <v>5.515890857714137E-7</v>
      </c>
      <c r="F2267">
        <f t="shared" si="179"/>
        <v>3.2492573763738039E-5</v>
      </c>
      <c r="G2267">
        <f t="shared" si="177"/>
        <v>8.4881340024842178</v>
      </c>
      <c r="H2267">
        <f t="shared" si="178"/>
        <v>5.700225764277941E-3</v>
      </c>
    </row>
    <row r="2268" spans="2:8" x14ac:dyDescent="0.2">
      <c r="B2268" s="38">
        <v>35432</v>
      </c>
      <c r="C2268">
        <v>8.6554560675547784E-3</v>
      </c>
      <c r="D2268">
        <f t="shared" si="175"/>
        <v>2.0720735522419915E-3</v>
      </c>
      <c r="E2268">
        <f t="shared" si="176"/>
        <v>4.2934888059007454E-6</v>
      </c>
      <c r="F2268">
        <f t="shared" si="179"/>
        <v>2.7695423482795548E-5</v>
      </c>
      <c r="G2268">
        <f t="shared" si="177"/>
        <v>8.5788537048810589</v>
      </c>
      <c r="H2268">
        <f t="shared" si="178"/>
        <v>5.2626441531606095E-3</v>
      </c>
    </row>
    <row r="2269" spans="2:8" x14ac:dyDescent="0.2">
      <c r="B2269" s="38">
        <v>35433</v>
      </c>
      <c r="C2269">
        <v>8.5965933905954289E-3</v>
      </c>
      <c r="D2269">
        <f t="shared" si="175"/>
        <v>-6.8006441832681582E-3</v>
      </c>
      <c r="E2269">
        <f t="shared" si="176"/>
        <v>4.6248761307419038E-5</v>
      </c>
      <c r="F2269">
        <f t="shared" si="179"/>
        <v>2.4180735421619268E-5</v>
      </c>
      <c r="G2269">
        <f t="shared" si="177"/>
        <v>7.835763032224043</v>
      </c>
      <c r="H2269">
        <f t="shared" si="178"/>
        <v>4.9173911194473098E-3</v>
      </c>
    </row>
    <row r="2270" spans="2:8" x14ac:dyDescent="0.2">
      <c r="B2270" s="38">
        <v>35436</v>
      </c>
      <c r="C2270">
        <v>8.633672052050588E-3</v>
      </c>
      <c r="D2270">
        <f t="shared" si="175"/>
        <v>4.3131807880692338E-3</v>
      </c>
      <c r="E2270">
        <f t="shared" si="176"/>
        <v>1.8603528510569538E-5</v>
      </c>
      <c r="F2270">
        <f t="shared" si="179"/>
        <v>2.7495086486410857E-5</v>
      </c>
      <c r="G2270">
        <f t="shared" si="177"/>
        <v>8.3253197568505932</v>
      </c>
      <c r="H2270">
        <f t="shared" si="178"/>
        <v>5.2435757347835512E-3</v>
      </c>
    </row>
    <row r="2271" spans="2:8" x14ac:dyDescent="0.2">
      <c r="B2271" s="38">
        <v>35437</v>
      </c>
      <c r="C2271">
        <v>8.6674528301886791E-3</v>
      </c>
      <c r="D2271">
        <f t="shared" si="175"/>
        <v>3.912677935232407E-3</v>
      </c>
      <c r="E2271">
        <f t="shared" si="176"/>
        <v>1.5309048624854531E-5</v>
      </c>
      <c r="F2271">
        <f t="shared" si="179"/>
        <v>2.6159681824598813E-5</v>
      </c>
      <c r="G2271">
        <f t="shared" si="177"/>
        <v>8.4208064284344619</v>
      </c>
      <c r="H2271">
        <f t="shared" si="178"/>
        <v>5.1146536368163594E-3</v>
      </c>
    </row>
    <row r="2272" spans="2:8" x14ac:dyDescent="0.2">
      <c r="B2272" s="38">
        <v>35438</v>
      </c>
      <c r="C2272">
        <v>8.6307544520800999E-3</v>
      </c>
      <c r="D2272">
        <f t="shared" si="175"/>
        <v>-4.2340441681734805E-3</v>
      </c>
      <c r="E2272">
        <f t="shared" si="176"/>
        <v>1.792713001804386E-5</v>
      </c>
      <c r="F2272">
        <f t="shared" si="179"/>
        <v>2.4530047715714766E-5</v>
      </c>
      <c r="G2272">
        <f t="shared" si="177"/>
        <v>8.4123230462966543</v>
      </c>
      <c r="H2272">
        <f t="shared" si="178"/>
        <v>4.9527818158803206E-3</v>
      </c>
    </row>
    <row r="2273" spans="2:8" x14ac:dyDescent="0.2">
      <c r="B2273" s="38">
        <v>35439</v>
      </c>
      <c r="C2273">
        <v>8.6046167505179055E-3</v>
      </c>
      <c r="D2273">
        <f t="shared" si="175"/>
        <v>-3.0284376304895375E-3</v>
      </c>
      <c r="E2273">
        <f t="shared" si="176"/>
        <v>9.1714344817650842E-6</v>
      </c>
      <c r="F2273">
        <f t="shared" si="179"/>
        <v>2.3538369193346851E-5</v>
      </c>
      <c r="G2273">
        <f t="shared" si="177"/>
        <v>8.6241828532079232</v>
      </c>
      <c r="H2273">
        <f t="shared" si="178"/>
        <v>4.851635723479953E-3</v>
      </c>
    </row>
    <row r="2274" spans="2:8" x14ac:dyDescent="0.2">
      <c r="B2274" s="38">
        <v>35440</v>
      </c>
      <c r="C2274">
        <v>8.6140376910520851E-3</v>
      </c>
      <c r="D2274">
        <f t="shared" si="175"/>
        <v>1.0948704407564207E-3</v>
      </c>
      <c r="E2274">
        <f t="shared" si="176"/>
        <v>1.1987412820421588E-6</v>
      </c>
      <c r="F2274">
        <f t="shared" si="179"/>
        <v>2.1380629049052267E-5</v>
      </c>
      <c r="G2274">
        <f t="shared" si="177"/>
        <v>8.8871148148416719</v>
      </c>
      <c r="H2274">
        <f t="shared" si="178"/>
        <v>4.6239192303772205E-3</v>
      </c>
    </row>
    <row r="2275" spans="2:8" x14ac:dyDescent="0.2">
      <c r="B2275" s="38">
        <v>35443</v>
      </c>
      <c r="C2275">
        <v>8.5934603692444569E-3</v>
      </c>
      <c r="D2275">
        <f t="shared" si="175"/>
        <v>-2.3888126039897763E-3</v>
      </c>
      <c r="E2275">
        <f t="shared" si="176"/>
        <v>5.7064256569804161E-6</v>
      </c>
      <c r="F2275">
        <f t="shared" si="179"/>
        <v>1.8349553158701048E-5</v>
      </c>
      <c r="G2275">
        <f t="shared" si="177"/>
        <v>8.9125360444604542</v>
      </c>
      <c r="H2275">
        <f t="shared" si="178"/>
        <v>4.2836378416832872E-3</v>
      </c>
    </row>
    <row r="2276" spans="2:8" x14ac:dyDescent="0.2">
      <c r="B2276" s="38">
        <v>35444</v>
      </c>
      <c r="C2276">
        <v>8.5610605050729476E-3</v>
      </c>
      <c r="D2276">
        <f t="shared" si="175"/>
        <v>-3.7702930809417278E-3</v>
      </c>
      <c r="E2276">
        <f t="shared" si="176"/>
        <v>1.4215109916197065E-5</v>
      </c>
      <c r="F2276">
        <f t="shared" si="179"/>
        <v>1.6450708046117251E-5</v>
      </c>
      <c r="G2276">
        <f t="shared" si="177"/>
        <v>8.745213359236514</v>
      </c>
      <c r="H2276">
        <f t="shared" si="178"/>
        <v>4.0559472440007465E-3</v>
      </c>
    </row>
    <row r="2277" spans="2:8" x14ac:dyDescent="0.2">
      <c r="B2277" s="38">
        <v>35445</v>
      </c>
      <c r="C2277">
        <v>8.532677546762053E-3</v>
      </c>
      <c r="D2277">
        <f t="shared" si="175"/>
        <v>-3.3153554158478339E-3</v>
      </c>
      <c r="E2277">
        <f t="shared" si="176"/>
        <v>1.0991581533391564E-5</v>
      </c>
      <c r="F2277">
        <f t="shared" si="179"/>
        <v>1.6114948196972116E-5</v>
      </c>
      <c r="G2277">
        <f t="shared" si="177"/>
        <v>8.8568493659664114</v>
      </c>
      <c r="H2277">
        <f t="shared" si="178"/>
        <v>4.0143428100963318E-3</v>
      </c>
    </row>
    <row r="2278" spans="2:8" x14ac:dyDescent="0.2">
      <c r="B2278" s="38">
        <v>35446</v>
      </c>
      <c r="C2278">
        <v>8.5816715213981633E-3</v>
      </c>
      <c r="D2278">
        <f t="shared" si="175"/>
        <v>5.7419226693621343E-3</v>
      </c>
      <c r="E2278">
        <f t="shared" si="176"/>
        <v>3.2969675940934778E-5</v>
      </c>
      <c r="F2278">
        <f t="shared" si="179"/>
        <v>1.5345480377574524E-5</v>
      </c>
      <c r="G2278">
        <f t="shared" si="177"/>
        <v>8.1725653873019954</v>
      </c>
      <c r="H2278">
        <f t="shared" si="178"/>
        <v>3.9173307720403857E-3</v>
      </c>
    </row>
    <row r="2279" spans="2:8" x14ac:dyDescent="0.2">
      <c r="B2279" s="38">
        <v>35447</v>
      </c>
      <c r="C2279">
        <v>8.5405001866368062E-3</v>
      </c>
      <c r="D2279">
        <f t="shared" si="175"/>
        <v>-4.7975892177529161E-3</v>
      </c>
      <c r="E2279">
        <f t="shared" si="176"/>
        <v>2.3016862302299038E-5</v>
      </c>
      <c r="F2279">
        <f t="shared" si="179"/>
        <v>1.7992421777489474E-5</v>
      </c>
      <c r="G2279">
        <f t="shared" si="177"/>
        <v>8.4480562578003422</v>
      </c>
      <c r="H2279">
        <f t="shared" si="178"/>
        <v>4.2417474910099815E-3</v>
      </c>
    </row>
    <row r="2280" spans="2:8" x14ac:dyDescent="0.2">
      <c r="B2280" s="38">
        <v>35450</v>
      </c>
      <c r="C2280">
        <v>8.4679832435667259E-3</v>
      </c>
      <c r="D2280">
        <f t="shared" si="175"/>
        <v>-8.4909480106968964E-3</v>
      </c>
      <c r="E2280">
        <f t="shared" si="176"/>
        <v>7.2096198120357585E-5</v>
      </c>
      <c r="F2280">
        <f t="shared" si="179"/>
        <v>1.8747032085160912E-5</v>
      </c>
      <c r="G2280">
        <f t="shared" si="177"/>
        <v>7.1237283885361267</v>
      </c>
      <c r="H2280">
        <f t="shared" si="178"/>
        <v>4.3297843000732628E-3</v>
      </c>
    </row>
    <row r="2281" spans="2:8" x14ac:dyDescent="0.2">
      <c r="B2281" s="38">
        <v>35451</v>
      </c>
      <c r="C2281">
        <v>8.4939489018377411E-3</v>
      </c>
      <c r="D2281">
        <f t="shared" si="175"/>
        <v>3.0663332134887849E-3</v>
      </c>
      <c r="E2281">
        <f t="shared" si="176"/>
        <v>9.4023993761444575E-6</v>
      </c>
      <c r="F2281">
        <f t="shared" si="179"/>
        <v>2.6759432748886583E-5</v>
      </c>
      <c r="G2281">
        <f t="shared" si="177"/>
        <v>8.515062622221814</v>
      </c>
      <c r="H2281">
        <f t="shared" si="178"/>
        <v>5.1729520342727502E-3</v>
      </c>
    </row>
    <row r="2282" spans="2:8" x14ac:dyDescent="0.2">
      <c r="B2282" s="38">
        <v>35452</v>
      </c>
      <c r="C2282">
        <v>8.4100951097131737E-3</v>
      </c>
      <c r="D2282">
        <f t="shared" si="175"/>
        <v>-9.8721799593619961E-3</v>
      </c>
      <c r="E2282">
        <f t="shared" si="176"/>
        <v>9.745993715002863E-5</v>
      </c>
      <c r="F2282">
        <f t="shared" si="179"/>
        <v>2.4152615884602027E-5</v>
      </c>
      <c r="G2282">
        <f t="shared" si="177"/>
        <v>6.7756552585783414</v>
      </c>
      <c r="H2282">
        <f t="shared" si="178"/>
        <v>4.9145310950895436E-3</v>
      </c>
    </row>
    <row r="2283" spans="2:8" x14ac:dyDescent="0.2">
      <c r="B2283" s="38">
        <v>35453</v>
      </c>
      <c r="C2283">
        <v>8.3643954077829152E-3</v>
      </c>
      <c r="D2283">
        <f t="shared" si="175"/>
        <v>-5.4339102393120304E-3</v>
      </c>
      <c r="E2283">
        <f t="shared" si="176"/>
        <v>2.9527380488900126E-5</v>
      </c>
      <c r="F2283">
        <f t="shared" si="179"/>
        <v>3.5162490512736684E-5</v>
      </c>
      <c r="G2283">
        <f t="shared" si="177"/>
        <v>7.99778315092468</v>
      </c>
      <c r="H2283">
        <f t="shared" si="178"/>
        <v>5.9297968357049707E-3</v>
      </c>
    </row>
    <row r="2284" spans="2:8" x14ac:dyDescent="0.2">
      <c r="B2284" s="38">
        <v>35454</v>
      </c>
      <c r="C2284">
        <v>8.401928068223952E-3</v>
      </c>
      <c r="D2284">
        <f t="shared" si="175"/>
        <v>4.4871934684141456E-3</v>
      </c>
      <c r="E2284">
        <f t="shared" si="176"/>
        <v>2.013490522297857E-5</v>
      </c>
      <c r="F2284">
        <f t="shared" si="179"/>
        <v>3.4316165018812987E-5</v>
      </c>
      <c r="G2284">
        <f t="shared" si="177"/>
        <v>8.1486434891442823</v>
      </c>
      <c r="H2284">
        <f t="shared" si="178"/>
        <v>5.8580000869591139E-3</v>
      </c>
    </row>
    <row r="2285" spans="2:8" x14ac:dyDescent="0.2">
      <c r="B2285" s="38">
        <v>35457</v>
      </c>
      <c r="C2285">
        <v>8.3711585683458583E-3</v>
      </c>
      <c r="D2285">
        <f t="shared" si="175"/>
        <v>-3.6621951090564323E-3</v>
      </c>
      <c r="E2285">
        <f t="shared" si="176"/>
        <v>1.3411673016796855E-5</v>
      </c>
      <c r="F2285">
        <f t="shared" si="179"/>
        <v>3.2186311005244229E-5</v>
      </c>
      <c r="G2285">
        <f t="shared" si="177"/>
        <v>8.297747889067649</v>
      </c>
      <c r="H2285">
        <f t="shared" si="178"/>
        <v>5.673298071249582E-3</v>
      </c>
    </row>
    <row r="2286" spans="2:8" x14ac:dyDescent="0.2">
      <c r="B2286" s="38">
        <v>35458</v>
      </c>
      <c r="C2286">
        <v>8.2817279713496977E-3</v>
      </c>
      <c r="D2286">
        <f t="shared" si="175"/>
        <v>-1.068318038250135E-2</v>
      </c>
      <c r="E2286">
        <f t="shared" si="176"/>
        <v>1.141303430850617E-4</v>
      </c>
      <c r="F2286">
        <f t="shared" si="179"/>
        <v>2.9366587042162971E-5</v>
      </c>
      <c r="G2286">
        <f t="shared" si="177"/>
        <v>6.6545752911750728</v>
      </c>
      <c r="H2286">
        <f t="shared" si="178"/>
        <v>5.4190946699760626E-3</v>
      </c>
    </row>
    <row r="2287" spans="2:8" x14ac:dyDescent="0.2">
      <c r="B2287" s="38">
        <v>35460</v>
      </c>
      <c r="C2287">
        <v>8.2276133244305952E-3</v>
      </c>
      <c r="D2287">
        <f t="shared" si="175"/>
        <v>-6.5342217356462312E-3</v>
      </c>
      <c r="E2287">
        <f t="shared" si="176"/>
        <v>4.2696053690591645E-5</v>
      </c>
      <c r="F2287">
        <f t="shared" si="179"/>
        <v>4.2097079862424332E-5</v>
      </c>
      <c r="G2287">
        <f t="shared" si="177"/>
        <v>7.7305409183330127</v>
      </c>
      <c r="H2287">
        <f t="shared" si="178"/>
        <v>6.4882262493245668E-3</v>
      </c>
    </row>
    <row r="2288" spans="2:8" x14ac:dyDescent="0.2">
      <c r="B2288" s="38">
        <v>35461</v>
      </c>
      <c r="C2288">
        <v>8.246121873376382E-3</v>
      </c>
      <c r="D2288">
        <f t="shared" si="175"/>
        <v>2.249564754195315E-3</v>
      </c>
      <c r="E2288">
        <f t="shared" si="176"/>
        <v>5.0605415833178286E-6</v>
      </c>
      <c r="F2288">
        <f t="shared" si="179"/>
        <v>4.2187038500113174E-5</v>
      </c>
      <c r="G2288">
        <f t="shared" si="177"/>
        <v>8.1755430169943111</v>
      </c>
      <c r="H2288">
        <f t="shared" si="178"/>
        <v>6.4951550020082797E-3</v>
      </c>
    </row>
    <row r="2289" spans="2:8" x14ac:dyDescent="0.2">
      <c r="B2289" s="38">
        <v>35464</v>
      </c>
      <c r="C2289">
        <v>8.21917808219178E-3</v>
      </c>
      <c r="D2289">
        <f t="shared" si="175"/>
        <v>-3.2674500326745483E-3</v>
      </c>
      <c r="E2289">
        <f t="shared" si="176"/>
        <v>1.0676229716024906E-5</v>
      </c>
      <c r="F2289">
        <f t="shared" si="179"/>
        <v>3.661108688464302E-5</v>
      </c>
      <c r="G2289">
        <f t="shared" si="177"/>
        <v>8.2314764115340218</v>
      </c>
      <c r="H2289">
        <f t="shared" si="178"/>
        <v>6.0507096182714814E-3</v>
      </c>
    </row>
    <row r="2290" spans="2:8" x14ac:dyDescent="0.2">
      <c r="B2290" s="38">
        <v>35465</v>
      </c>
      <c r="C2290">
        <v>8.175117266026358E-3</v>
      </c>
      <c r="D2290">
        <f t="shared" si="175"/>
        <v>-5.3607326334596753E-3</v>
      </c>
      <c r="E2290">
        <f t="shared" si="176"/>
        <v>2.8737454367439506E-5</v>
      </c>
      <c r="F2290">
        <f t="shared" si="179"/>
        <v>3.2715984444721624E-5</v>
      </c>
      <c r="G2290">
        <f t="shared" si="177"/>
        <v>8.0505737830737942</v>
      </c>
      <c r="H2290">
        <f t="shared" si="178"/>
        <v>5.7197888461657069E-3</v>
      </c>
    </row>
    <row r="2291" spans="2:8" x14ac:dyDescent="0.2">
      <c r="B2291" s="38">
        <v>35466</v>
      </c>
      <c r="C2291">
        <v>8.0932171841262748E-3</v>
      </c>
      <c r="D2291">
        <f t="shared" si="175"/>
        <v>-1.0018214936247889E-2</v>
      </c>
      <c r="E2291">
        <f t="shared" si="176"/>
        <v>1.0036463050886029E-4</v>
      </c>
      <c r="F2291">
        <f t="shared" si="179"/>
        <v>3.2118457259182551E-5</v>
      </c>
      <c r="G2291">
        <f t="shared" si="177"/>
        <v>6.9457890085835876</v>
      </c>
      <c r="H2291">
        <f t="shared" si="178"/>
        <v>5.6673148191345914E-3</v>
      </c>
    </row>
    <row r="2292" spans="2:8" x14ac:dyDescent="0.2">
      <c r="B2292" s="38">
        <v>35467</v>
      </c>
      <c r="C2292">
        <v>8.077436582109479E-3</v>
      </c>
      <c r="D2292">
        <f t="shared" si="175"/>
        <v>-1.9498552501157657E-3</v>
      </c>
      <c r="E2292">
        <f t="shared" si="176"/>
        <v>3.8019354964040152E-6</v>
      </c>
      <c r="F2292">
        <f t="shared" si="179"/>
        <v>4.2368208557669539E-5</v>
      </c>
      <c r="G2292">
        <f t="shared" si="177"/>
        <v>8.1863674219353157</v>
      </c>
      <c r="H2292">
        <f t="shared" si="178"/>
        <v>6.5090866147002177E-3</v>
      </c>
    </row>
    <row r="2293" spans="2:8" x14ac:dyDescent="0.2">
      <c r="B2293" s="38">
        <v>35468</v>
      </c>
      <c r="C2293">
        <v>8.0269789504891793E-3</v>
      </c>
      <c r="D2293">
        <f t="shared" si="175"/>
        <v>-6.2467381956371089E-3</v>
      </c>
      <c r="E2293">
        <f t="shared" si="176"/>
        <v>3.9021738084831566E-5</v>
      </c>
      <c r="F2293">
        <f t="shared" si="179"/>
        <v>3.6576019947455028E-5</v>
      </c>
      <c r="G2293">
        <f t="shared" si="177"/>
        <v>7.8448073033184178</v>
      </c>
      <c r="H2293">
        <f t="shared" si="178"/>
        <v>6.0478111699568656E-3</v>
      </c>
    </row>
    <row r="2294" spans="2:8" x14ac:dyDescent="0.2">
      <c r="B2294" s="38">
        <v>35471</v>
      </c>
      <c r="C2294">
        <v>8.1446959609409696E-3</v>
      </c>
      <c r="D2294">
        <f t="shared" si="175"/>
        <v>1.4665169944741962E-2</v>
      </c>
      <c r="E2294">
        <f t="shared" si="176"/>
        <v>2.1506720950816295E-4</v>
      </c>
      <c r="F2294">
        <f t="shared" si="179"/>
        <v>3.6943337284979536E-5</v>
      </c>
      <c r="G2294">
        <f t="shared" si="177"/>
        <v>5.4574769083625023</v>
      </c>
      <c r="H2294">
        <f t="shared" si="178"/>
        <v>6.0781030992390654E-3</v>
      </c>
    </row>
    <row r="2295" spans="2:8" x14ac:dyDescent="0.2">
      <c r="B2295" s="38">
        <v>35472</v>
      </c>
      <c r="C2295">
        <v>8.1366184715255235E-3</v>
      </c>
      <c r="D2295">
        <f t="shared" si="175"/>
        <v>-9.9174842795640662E-4</v>
      </c>
      <c r="E2295">
        <f t="shared" si="176"/>
        <v>9.8356494435400375E-7</v>
      </c>
      <c r="F2295">
        <f t="shared" si="179"/>
        <v>6.3695392435848011E-5</v>
      </c>
      <c r="G2295">
        <f t="shared" si="177"/>
        <v>7.8158004153867982</v>
      </c>
      <c r="H2295">
        <f t="shared" si="178"/>
        <v>7.9809393203963165E-3</v>
      </c>
    </row>
    <row r="2296" spans="2:8" x14ac:dyDescent="0.2">
      <c r="B2296" s="38">
        <v>35473</v>
      </c>
      <c r="C2296">
        <v>8.0640401357532834E-3</v>
      </c>
      <c r="D2296">
        <f t="shared" si="175"/>
        <v>-8.9199630075112134E-3</v>
      </c>
      <c r="E2296">
        <f t="shared" si="176"/>
        <v>7.9565740055368496E-5</v>
      </c>
      <c r="F2296">
        <f t="shared" si="179"/>
        <v>5.4276833055092289E-5</v>
      </c>
      <c r="G2296">
        <f t="shared" si="177"/>
        <v>7.2505737464653528</v>
      </c>
      <c r="H2296">
        <f t="shared" si="178"/>
        <v>7.3672812526122747E-3</v>
      </c>
    </row>
    <row r="2297" spans="2:8" x14ac:dyDescent="0.2">
      <c r="B2297" s="38">
        <v>35474</v>
      </c>
      <c r="C2297">
        <v>8.0419838864661097E-3</v>
      </c>
      <c r="D2297">
        <f t="shared" si="175"/>
        <v>-2.7351363480178623E-3</v>
      </c>
      <c r="E2297">
        <f t="shared" si="176"/>
        <v>7.4809708422484889E-6</v>
      </c>
      <c r="F2297">
        <f t="shared" si="179"/>
        <v>5.8074921578167416E-5</v>
      </c>
      <c r="G2297">
        <f t="shared" si="177"/>
        <v>7.8514916343323504</v>
      </c>
      <c r="H2297">
        <f t="shared" si="178"/>
        <v>7.6206903609953485E-3</v>
      </c>
    </row>
    <row r="2298" spans="2:8" x14ac:dyDescent="0.2">
      <c r="B2298" s="38">
        <v>35475</v>
      </c>
      <c r="C2298">
        <v>8.0604534005037781E-3</v>
      </c>
      <c r="D2298">
        <f t="shared" si="175"/>
        <v>2.2966365387464757E-3</v>
      </c>
      <c r="E2298">
        <f t="shared" si="176"/>
        <v>5.2745393911053924E-6</v>
      </c>
      <c r="F2298">
        <f t="shared" si="179"/>
        <v>5.0476320989180978E-5</v>
      </c>
      <c r="G2298">
        <f t="shared" si="177"/>
        <v>8.0038814957789413</v>
      </c>
      <c r="H2298">
        <f t="shared" si="178"/>
        <v>7.1046689570437391E-3</v>
      </c>
    </row>
    <row r="2299" spans="2:8" x14ac:dyDescent="0.2">
      <c r="B2299" s="38">
        <v>35478</v>
      </c>
      <c r="C2299">
        <v>8.0349215744303058E-3</v>
      </c>
      <c r="D2299">
        <f t="shared" si="175"/>
        <v>-3.1675421722401564E-3</v>
      </c>
      <c r="E2299">
        <f t="shared" si="176"/>
        <v>1.0033323412919889E-5</v>
      </c>
      <c r="F2299">
        <f t="shared" si="179"/>
        <v>4.3687559106023107E-5</v>
      </c>
      <c r="G2299">
        <f t="shared" si="177"/>
        <v>8.0857396769910039</v>
      </c>
      <c r="H2299">
        <f t="shared" si="178"/>
        <v>6.6096565043898539E-3</v>
      </c>
    </row>
    <row r="2300" spans="2:8" x14ac:dyDescent="0.2">
      <c r="B2300" s="38">
        <v>35479</v>
      </c>
      <c r="C2300">
        <v>8.0736648250460397E-3</v>
      </c>
      <c r="D2300">
        <f t="shared" si="175"/>
        <v>4.821857967976597E-3</v>
      </c>
      <c r="E2300">
        <f t="shared" si="176"/>
        <v>2.3250314263339397E-5</v>
      </c>
      <c r="F2300">
        <f t="shared" si="179"/>
        <v>3.863309920637444E-5</v>
      </c>
      <c r="G2300">
        <f t="shared" si="177"/>
        <v>8.0226122458675917</v>
      </c>
      <c r="H2300">
        <f t="shared" si="178"/>
        <v>6.2155530088942564E-3</v>
      </c>
    </row>
    <row r="2301" spans="2:8" x14ac:dyDescent="0.2">
      <c r="B2301" s="38">
        <v>35480</v>
      </c>
      <c r="C2301">
        <v>8.054431776388378E-3</v>
      </c>
      <c r="D2301">
        <f t="shared" si="175"/>
        <v>-2.3821955796328219E-3</v>
      </c>
      <c r="E2301">
        <f t="shared" si="176"/>
        <v>5.6748557796221562E-6</v>
      </c>
      <c r="F2301">
        <f t="shared" si="179"/>
        <v>3.6322790621490323E-5</v>
      </c>
      <c r="G2301">
        <f t="shared" si="177"/>
        <v>8.3070710939593564</v>
      </c>
      <c r="H2301">
        <f t="shared" si="178"/>
        <v>6.0268391899477728E-3</v>
      </c>
    </row>
    <row r="2302" spans="2:8" x14ac:dyDescent="0.2">
      <c r="B2302" s="38">
        <v>35481</v>
      </c>
      <c r="C2302">
        <v>8.1421006178287736E-3</v>
      </c>
      <c r="D2302">
        <f t="shared" si="175"/>
        <v>1.0884547026321263E-2</v>
      </c>
      <c r="E2302">
        <f t="shared" si="176"/>
        <v>1.1847336396819903E-4</v>
      </c>
      <c r="F2302">
        <f t="shared" si="179"/>
        <v>3.1719840815174754E-5</v>
      </c>
      <c r="G2302">
        <f t="shared" si="177"/>
        <v>6.6531949196328561</v>
      </c>
      <c r="H2302">
        <f t="shared" si="178"/>
        <v>5.6320370040665356E-3</v>
      </c>
    </row>
    <row r="2303" spans="2:8" x14ac:dyDescent="0.2">
      <c r="B2303" s="38">
        <v>35482</v>
      </c>
      <c r="C2303">
        <v>8.1118778446630443E-3</v>
      </c>
      <c r="D2303">
        <f t="shared" si="175"/>
        <v>-3.7119134955849575E-3</v>
      </c>
      <c r="E2303">
        <f t="shared" si="176"/>
        <v>1.3778301798705738E-5</v>
      </c>
      <c r="F2303">
        <f t="shared" si="179"/>
        <v>4.4749172633281207E-5</v>
      </c>
      <c r="G2303">
        <f t="shared" si="177"/>
        <v>8.0226101831830352</v>
      </c>
      <c r="H2303">
        <f t="shared" si="178"/>
        <v>6.6894822395519677E-3</v>
      </c>
    </row>
    <row r="2304" spans="2:8" x14ac:dyDescent="0.2">
      <c r="B2304" s="38">
        <v>35485</v>
      </c>
      <c r="C2304">
        <v>8.1870915632572139E-3</v>
      </c>
      <c r="D2304">
        <f t="shared" si="175"/>
        <v>9.2720477347491264E-3</v>
      </c>
      <c r="E2304">
        <f t="shared" si="176"/>
        <v>8.5970869195466407E-5</v>
      </c>
      <c r="F2304">
        <f t="shared" si="179"/>
        <v>4.0097721739608405E-5</v>
      </c>
      <c r="G2304">
        <f t="shared" si="177"/>
        <v>7.214297092249403</v>
      </c>
      <c r="H2304">
        <f t="shared" si="178"/>
        <v>6.3322761894605015E-3</v>
      </c>
    </row>
    <row r="2305" spans="2:8" x14ac:dyDescent="0.2">
      <c r="B2305" s="38">
        <v>35486</v>
      </c>
      <c r="C2305">
        <v>8.1862312444836716E-3</v>
      </c>
      <c r="D2305">
        <f t="shared" si="175"/>
        <v>-1.0508234418720805E-4</v>
      </c>
      <c r="E2305">
        <f t="shared" si="176"/>
        <v>1.1042299059878858E-8</v>
      </c>
      <c r="F2305">
        <f t="shared" si="179"/>
        <v>4.6987314669327517E-5</v>
      </c>
      <c r="G2305">
        <f t="shared" si="177"/>
        <v>8.1276383239464867</v>
      </c>
      <c r="H2305">
        <f t="shared" si="178"/>
        <v>6.8547293651410861E-3</v>
      </c>
    </row>
    <row r="2306" spans="2:8" x14ac:dyDescent="0.2">
      <c r="B2306" s="38">
        <v>35487</v>
      </c>
      <c r="C2306">
        <v>8.2070429753276237E-3</v>
      </c>
      <c r="D2306">
        <f t="shared" si="175"/>
        <v>2.5422847489161991E-3</v>
      </c>
      <c r="E2306">
        <f t="shared" si="176"/>
        <v>6.4632117445719019E-6</v>
      </c>
      <c r="F2306">
        <f t="shared" si="179"/>
        <v>3.9932045695290166E-5</v>
      </c>
      <c r="G2306">
        <f t="shared" si="177"/>
        <v>8.2095267084236738</v>
      </c>
      <c r="H2306">
        <f t="shared" si="178"/>
        <v>6.3191807772281818E-3</v>
      </c>
    </row>
    <row r="2307" spans="2:8" x14ac:dyDescent="0.2">
      <c r="B2307" s="38">
        <v>35488</v>
      </c>
      <c r="C2307">
        <v>8.278484715518503E-3</v>
      </c>
      <c r="D2307">
        <f t="shared" si="175"/>
        <v>8.7049306803498663E-3</v>
      </c>
      <c r="E2307">
        <f t="shared" si="176"/>
        <v>7.5775818149696387E-5</v>
      </c>
      <c r="F2307">
        <f t="shared" si="179"/>
        <v>3.4905430899026264E-5</v>
      </c>
      <c r="G2307">
        <f t="shared" si="177"/>
        <v>7.3395465302058129</v>
      </c>
      <c r="H2307">
        <f t="shared" si="178"/>
        <v>5.9080818290733134E-3</v>
      </c>
    </row>
    <row r="2308" spans="2:8" x14ac:dyDescent="0.2">
      <c r="B2308" s="38">
        <v>35489</v>
      </c>
      <c r="C2308">
        <v>8.2766190998902305E-3</v>
      </c>
      <c r="D2308">
        <f t="shared" ref="D2308:D2371" si="180">(C2308-C2307)/C2307</f>
        <v>-2.2535713870139941E-4</v>
      </c>
      <c r="E2308">
        <f t="shared" ref="E2308:E2371" si="181">D2308^2</f>
        <v>5.0785839963681773E-8</v>
      </c>
      <c r="F2308">
        <f t="shared" si="179"/>
        <v>4.1043669643338576E-5</v>
      </c>
      <c r="G2308">
        <f t="shared" si="177"/>
        <v>8.2623781978822208</v>
      </c>
      <c r="H2308">
        <f t="shared" si="178"/>
        <v>6.4065333561403219E-3</v>
      </c>
    </row>
    <row r="2309" spans="2:8" x14ac:dyDescent="0.2">
      <c r="B2309" s="38">
        <v>35492</v>
      </c>
      <c r="C2309">
        <v>8.2504388531304852E-3</v>
      </c>
      <c r="D2309">
        <f t="shared" si="180"/>
        <v>-3.1631571350302259E-3</v>
      </c>
      <c r="E2309">
        <f t="shared" si="181"/>
        <v>1.0005563060892628E-5</v>
      </c>
      <c r="F2309">
        <f t="shared" si="179"/>
        <v>3.4887033395688572E-5</v>
      </c>
      <c r="G2309">
        <f t="shared" ref="G2309:G2372" si="182">-LN(2*PI()*F2309)-0.5*E2309/F2309</f>
        <v>8.2821188136149413</v>
      </c>
      <c r="H2309">
        <f t="shared" ref="H2309:H2372" si="183">SQRT(F2309)</f>
        <v>5.9065246461594122E-3</v>
      </c>
    </row>
    <row r="2310" spans="2:8" x14ac:dyDescent="0.2">
      <c r="B2310" s="38">
        <v>35493</v>
      </c>
      <c r="C2310">
        <v>8.1976786626761083E-3</v>
      </c>
      <c r="D2310">
        <f t="shared" si="180"/>
        <v>-6.3948344316688008E-3</v>
      </c>
      <c r="E2310">
        <f t="shared" si="181"/>
        <v>4.0893907408456835E-5</v>
      </c>
      <c r="F2310">
        <f t="shared" ref="F2310:F2373" si="184">$K$1*F2309+(1-$K$1)*E2309</f>
        <v>3.1150136940859956E-5</v>
      </c>
      <c r="G2310">
        <f t="shared" si="182"/>
        <v>7.8824147276444165</v>
      </c>
      <c r="H2310">
        <f t="shared" si="183"/>
        <v>5.5812307729442576E-3</v>
      </c>
    </row>
    <row r="2311" spans="2:8" x14ac:dyDescent="0.2">
      <c r="B2311" s="38">
        <v>35494</v>
      </c>
      <c r="C2311">
        <v>8.230392515167018E-3</v>
      </c>
      <c r="D2311">
        <f t="shared" si="180"/>
        <v>3.9906239116025933E-3</v>
      </c>
      <c r="E2311">
        <f t="shared" si="181"/>
        <v>1.5925079203854383E-5</v>
      </c>
      <c r="F2311">
        <f t="shared" si="184"/>
        <v>3.2613533630327549E-5</v>
      </c>
      <c r="G2311">
        <f t="shared" si="182"/>
        <v>8.2487578224868834</v>
      </c>
      <c r="H2311">
        <f t="shared" si="183"/>
        <v>5.7108260024559977E-3</v>
      </c>
    </row>
    <row r="2312" spans="2:8" x14ac:dyDescent="0.2">
      <c r="B2312" s="38">
        <v>35495</v>
      </c>
      <c r="C2312">
        <v>8.25271181471709E-3</v>
      </c>
      <c r="D2312">
        <f t="shared" si="180"/>
        <v>2.711814717091793E-3</v>
      </c>
      <c r="E2312">
        <f t="shared" si="181"/>
        <v>7.3539390598356407E-6</v>
      </c>
      <c r="F2312">
        <f t="shared" si="184"/>
        <v>3.0107129252140791E-5</v>
      </c>
      <c r="G2312">
        <f t="shared" si="182"/>
        <v>8.4507419661226013</v>
      </c>
      <c r="H2312">
        <f t="shared" si="183"/>
        <v>5.486996377995961E-3</v>
      </c>
    </row>
    <row r="2313" spans="2:8" x14ac:dyDescent="0.2">
      <c r="B2313" s="38">
        <v>35496</v>
      </c>
      <c r="C2313">
        <v>8.2017543859649114E-3</v>
      </c>
      <c r="D2313">
        <f t="shared" si="180"/>
        <v>-6.1746284004860165E-3</v>
      </c>
      <c r="E2313">
        <f t="shared" si="181"/>
        <v>3.81260358840885E-5</v>
      </c>
      <c r="F2313">
        <f t="shared" si="184"/>
        <v>2.6689874780375926E-5</v>
      </c>
      <c r="G2313">
        <f t="shared" si="182"/>
        <v>7.9791076544334842</v>
      </c>
      <c r="H2313">
        <f t="shared" si="183"/>
        <v>5.1662244221845344E-3</v>
      </c>
    </row>
    <row r="2314" spans="2:8" x14ac:dyDescent="0.2">
      <c r="B2314" s="38">
        <v>35499</v>
      </c>
      <c r="C2314">
        <v>8.2129832239241432E-3</v>
      </c>
      <c r="D2314">
        <f t="shared" si="180"/>
        <v>1.3690775693608822E-3</v>
      </c>
      <c r="E2314">
        <f t="shared" si="181"/>
        <v>1.8743733909271013E-6</v>
      </c>
      <c r="F2314">
        <f t="shared" si="184"/>
        <v>2.8407448111464314E-5</v>
      </c>
      <c r="G2314">
        <f t="shared" si="182"/>
        <v>8.5979912438986847</v>
      </c>
      <c r="H2314">
        <f t="shared" si="183"/>
        <v>5.3298637985847554E-3</v>
      </c>
    </row>
    <row r="2315" spans="2:8" x14ac:dyDescent="0.2">
      <c r="B2315" s="38">
        <v>35500</v>
      </c>
      <c r="C2315">
        <v>8.2101565930045375E-3</v>
      </c>
      <c r="D2315">
        <f t="shared" si="180"/>
        <v>-3.4416616259141811E-4</v>
      </c>
      <c r="E2315">
        <f t="shared" si="181"/>
        <v>1.1845034747290245E-7</v>
      </c>
      <c r="F2315">
        <f t="shared" si="184"/>
        <v>2.4422500617416171E-5</v>
      </c>
      <c r="G2315">
        <f t="shared" si="182"/>
        <v>8.7797036027630497</v>
      </c>
      <c r="H2315">
        <f t="shared" si="183"/>
        <v>4.9419126476917992E-3</v>
      </c>
    </row>
    <row r="2316" spans="2:8" x14ac:dyDescent="0.2">
      <c r="B2316" s="38">
        <v>35501</v>
      </c>
      <c r="C2316">
        <v>8.1548841302434734E-3</v>
      </c>
      <c r="D2316">
        <f t="shared" si="180"/>
        <v>-6.7322056692754248E-3</v>
      </c>
      <c r="E2316">
        <f t="shared" si="181"/>
        <v>4.5322593173424168E-5</v>
      </c>
      <c r="F2316">
        <f t="shared" si="184"/>
        <v>2.0772325685241197E-5</v>
      </c>
      <c r="G2316">
        <f t="shared" si="182"/>
        <v>7.8530749867478651</v>
      </c>
      <c r="H2316">
        <f t="shared" si="183"/>
        <v>4.5576666930833365E-3</v>
      </c>
    </row>
    <row r="2317" spans="2:8" x14ac:dyDescent="0.2">
      <c r="B2317" s="38">
        <v>35502</v>
      </c>
      <c r="C2317">
        <v>8.1138581175262282E-3</v>
      </c>
      <c r="D2317">
        <f t="shared" si="180"/>
        <v>-5.0308517033485238E-3</v>
      </c>
      <c r="E2317">
        <f t="shared" si="181"/>
        <v>2.5309468861084744E-5</v>
      </c>
      <c r="F2317">
        <f t="shared" si="184"/>
        <v>2.4459479471060163E-5</v>
      </c>
      <c r="G2317">
        <f t="shared" si="182"/>
        <v>8.2632401828427859</v>
      </c>
      <c r="H2317">
        <f t="shared" si="183"/>
        <v>4.9456525829318183E-3</v>
      </c>
    </row>
    <row r="2318" spans="2:8" x14ac:dyDescent="0.2">
      <c r="B2318" s="38">
        <v>35503</v>
      </c>
      <c r="C2318">
        <v>8.0985915492957743E-3</v>
      </c>
      <c r="D2318">
        <f t="shared" si="180"/>
        <v>-1.8815424190715829E-3</v>
      </c>
      <c r="E2318">
        <f t="shared" si="181"/>
        <v>3.5402018747657443E-6</v>
      </c>
      <c r="F2318">
        <f t="shared" si="184"/>
        <v>2.4587137615674824E-5</v>
      </c>
      <c r="G2318">
        <f t="shared" si="182"/>
        <v>8.7034170815251919</v>
      </c>
      <c r="H2318">
        <f t="shared" si="183"/>
        <v>4.9585418840295001E-3</v>
      </c>
    </row>
    <row r="2319" spans="2:8" x14ac:dyDescent="0.2">
      <c r="B2319" s="38">
        <v>35506</v>
      </c>
      <c r="C2319">
        <v>8.0838323353293415E-3</v>
      </c>
      <c r="D2319">
        <f t="shared" si="180"/>
        <v>-1.8224420723769097E-3</v>
      </c>
      <c r="E2319">
        <f t="shared" si="181"/>
        <v>3.3212951071694451E-6</v>
      </c>
      <c r="F2319">
        <f t="shared" si="184"/>
        <v>2.1426141963210547E-5</v>
      </c>
      <c r="G2319">
        <f t="shared" si="182"/>
        <v>8.8355160549480747</v>
      </c>
      <c r="H2319">
        <f t="shared" si="183"/>
        <v>4.6288380791739241E-3</v>
      </c>
    </row>
    <row r="2320" spans="2:8" x14ac:dyDescent="0.2">
      <c r="B2320" s="38">
        <v>35507</v>
      </c>
      <c r="C2320">
        <v>8.166533226581266E-3</v>
      </c>
      <c r="D2320">
        <f t="shared" si="180"/>
        <v>1.0230406547460286E-2</v>
      </c>
      <c r="E2320">
        <f t="shared" si="181"/>
        <v>1.046612181263183E-4</v>
      </c>
      <c r="F2320">
        <f t="shared" si="184"/>
        <v>1.8707012541950408E-5</v>
      </c>
      <c r="G2320">
        <f t="shared" si="182"/>
        <v>6.2513557671004776</v>
      </c>
      <c r="H2320">
        <f t="shared" si="183"/>
        <v>4.3251604064994406E-3</v>
      </c>
    </row>
    <row r="2321" spans="2:8" x14ac:dyDescent="0.2">
      <c r="B2321" s="38">
        <v>35508</v>
      </c>
      <c r="C2321">
        <v>8.1465360899528466E-3</v>
      </c>
      <c r="D2321">
        <f t="shared" si="180"/>
        <v>-2.4486689851858671E-3</v>
      </c>
      <c r="E2321">
        <f t="shared" si="181"/>
        <v>5.9959797990111842E-6</v>
      </c>
      <c r="F2321">
        <f t="shared" si="184"/>
        <v>3.1616296511260034E-5</v>
      </c>
      <c r="G2321">
        <f t="shared" si="182"/>
        <v>8.4291365954407187</v>
      </c>
      <c r="H2321">
        <f t="shared" si="183"/>
        <v>5.6228370518146831E-3</v>
      </c>
    </row>
    <row r="2322" spans="2:8" x14ac:dyDescent="0.2">
      <c r="B2322" s="38">
        <v>35509</v>
      </c>
      <c r="C2322">
        <v>8.0939947780678846E-3</v>
      </c>
      <c r="D2322">
        <f t="shared" si="180"/>
        <v>-6.4495279103668852E-3</v>
      </c>
      <c r="E2322">
        <f t="shared" si="181"/>
        <v>4.1596410266601439E-5</v>
      </c>
      <c r="F2322">
        <f t="shared" si="184"/>
        <v>2.7768434250495686E-5</v>
      </c>
      <c r="G2322">
        <f t="shared" si="182"/>
        <v>7.9047462551919931</v>
      </c>
      <c r="H2322">
        <f t="shared" si="183"/>
        <v>5.2695762875676908E-3</v>
      </c>
    </row>
    <row r="2323" spans="2:8" x14ac:dyDescent="0.2">
      <c r="B2323" s="38">
        <v>35510</v>
      </c>
      <c r="C2323">
        <v>8.13827088919487E-3</v>
      </c>
      <c r="D2323">
        <f t="shared" si="180"/>
        <v>5.4702421166565873E-3</v>
      </c>
      <c r="E2323">
        <f t="shared" si="181"/>
        <v>2.9923548814843541E-5</v>
      </c>
      <c r="F2323">
        <f t="shared" si="184"/>
        <v>2.9845229305479904E-5</v>
      </c>
      <c r="G2323">
        <f t="shared" si="182"/>
        <v>8.0802963924704052</v>
      </c>
      <c r="H2323">
        <f t="shared" si="183"/>
        <v>5.4630787387223243E-3</v>
      </c>
    </row>
    <row r="2324" spans="2:8" x14ac:dyDescent="0.2">
      <c r="B2324" s="38">
        <v>35513</v>
      </c>
      <c r="C2324">
        <v>8.1349782293178522E-3</v>
      </c>
      <c r="D2324">
        <f t="shared" si="180"/>
        <v>-4.0458961391780164E-4</v>
      </c>
      <c r="E2324">
        <f t="shared" si="181"/>
        <v>1.6369275569015579E-7</v>
      </c>
      <c r="F2324">
        <f t="shared" si="184"/>
        <v>2.9856991950249154E-5</v>
      </c>
      <c r="G2324">
        <f t="shared" si="182"/>
        <v>8.5784731628572182</v>
      </c>
      <c r="H2324">
        <f t="shared" si="183"/>
        <v>5.4641551909008915E-3</v>
      </c>
    </row>
    <row r="2325" spans="2:8" x14ac:dyDescent="0.2">
      <c r="B2325" s="38">
        <v>35514</v>
      </c>
      <c r="C2325">
        <v>8.0725952813067159E-3</v>
      </c>
      <c r="D2325">
        <f t="shared" si="180"/>
        <v>-7.6684837073457491E-3</v>
      </c>
      <c r="E2325">
        <f t="shared" si="181"/>
        <v>5.8805642369827202E-5</v>
      </c>
      <c r="F2325">
        <f t="shared" si="184"/>
        <v>2.5397416893017196E-5</v>
      </c>
      <c r="G2325">
        <f t="shared" si="182"/>
        <v>7.5852768989048887</v>
      </c>
      <c r="H2325">
        <f t="shared" si="183"/>
        <v>5.0395849921414356E-3</v>
      </c>
    </row>
    <row r="2326" spans="2:8" x14ac:dyDescent="0.2">
      <c r="B2326" s="38">
        <v>35515</v>
      </c>
      <c r="C2326">
        <v>8.0483190219764224E-3</v>
      </c>
      <c r="D2326">
        <f t="shared" si="180"/>
        <v>-3.0072434557085709E-3</v>
      </c>
      <c r="E2326">
        <f t="shared" si="181"/>
        <v>9.0435132019020272E-6</v>
      </c>
      <c r="F2326">
        <f t="shared" si="184"/>
        <v>3.041492902821514E-5</v>
      </c>
      <c r="G2326">
        <f t="shared" si="182"/>
        <v>8.4140309331037617</v>
      </c>
      <c r="H2326">
        <f t="shared" si="183"/>
        <v>5.5149731665906721E-3</v>
      </c>
    </row>
    <row r="2327" spans="2:8" x14ac:dyDescent="0.2">
      <c r="B2327" s="38">
        <v>35516</v>
      </c>
      <c r="C2327">
        <v>8.0894633650424805E-3</v>
      </c>
      <c r="D2327">
        <f t="shared" si="180"/>
        <v>5.1121660254409623E-3</v>
      </c>
      <c r="E2327">
        <f t="shared" si="181"/>
        <v>2.6134241471672845E-5</v>
      </c>
      <c r="F2327">
        <f t="shared" si="184"/>
        <v>2.7205200384312128E-5</v>
      </c>
      <c r="G2327">
        <f t="shared" si="182"/>
        <v>8.1939083274444542</v>
      </c>
      <c r="H2327">
        <f t="shared" si="183"/>
        <v>5.2158604644211995E-3</v>
      </c>
    </row>
    <row r="2328" spans="2:8" x14ac:dyDescent="0.2">
      <c r="B2328" s="38">
        <v>35520</v>
      </c>
      <c r="C2328">
        <v>8.0835079101350855E-3</v>
      </c>
      <c r="D2328">
        <f t="shared" si="180"/>
        <v>-7.361990083459216E-4</v>
      </c>
      <c r="E2328">
        <f t="shared" si="181"/>
        <v>5.4198897988951832E-7</v>
      </c>
      <c r="F2328">
        <f t="shared" si="184"/>
        <v>2.7044355285125522E-5</v>
      </c>
      <c r="G2328">
        <f t="shared" si="182"/>
        <v>8.670134813502079</v>
      </c>
      <c r="H2328">
        <f t="shared" si="183"/>
        <v>5.2004187605543383E-3</v>
      </c>
    </row>
    <row r="2329" spans="2:8" x14ac:dyDescent="0.2">
      <c r="B2329" s="38">
        <v>35521</v>
      </c>
      <c r="C2329">
        <v>8.1517818496609426E-3</v>
      </c>
      <c r="D2329">
        <f t="shared" si="180"/>
        <v>8.4460781488511112E-3</v>
      </c>
      <c r="E2329">
        <f t="shared" si="181"/>
        <v>7.1336236096500216E-5</v>
      </c>
      <c r="F2329">
        <f t="shared" si="184"/>
        <v>2.3064019824318519E-5</v>
      </c>
      <c r="G2329">
        <f t="shared" si="182"/>
        <v>7.2928765208743274</v>
      </c>
      <c r="H2329">
        <f t="shared" si="183"/>
        <v>4.8025014132552337E-3</v>
      </c>
    </row>
    <row r="2330" spans="2:8" x14ac:dyDescent="0.2">
      <c r="B2330" s="38">
        <v>35522</v>
      </c>
      <c r="C2330">
        <v>8.1513513513513519E-3</v>
      </c>
      <c r="D2330">
        <f t="shared" si="180"/>
        <v>-5.2810332456160309E-5</v>
      </c>
      <c r="E2330">
        <f t="shared" si="181"/>
        <v>2.788931214130179E-9</v>
      </c>
      <c r="F2330">
        <f t="shared" si="184"/>
        <v>3.0313923926728764E-5</v>
      </c>
      <c r="G2330">
        <f t="shared" si="182"/>
        <v>8.5659803482299051</v>
      </c>
      <c r="H2330">
        <f t="shared" si="183"/>
        <v>5.5058081992318585E-3</v>
      </c>
    </row>
    <row r="2331" spans="2:8" x14ac:dyDescent="0.2">
      <c r="B2331" s="38">
        <v>35523</v>
      </c>
      <c r="C2331">
        <v>8.1448941379806995E-3</v>
      </c>
      <c r="D2331">
        <f t="shared" si="180"/>
        <v>-7.9216477027234183E-4</v>
      </c>
      <c r="E2331">
        <f t="shared" si="181"/>
        <v>6.275250232606321E-7</v>
      </c>
      <c r="F2331">
        <f t="shared" si="184"/>
        <v>2.5761557391212321E-5</v>
      </c>
      <c r="G2331">
        <f t="shared" si="182"/>
        <v>8.7165706490321746</v>
      </c>
      <c r="H2331">
        <f t="shared" si="183"/>
        <v>5.0755844383885799E-3</v>
      </c>
    </row>
    <row r="2332" spans="2:8" x14ac:dyDescent="0.2">
      <c r="B2332" s="38">
        <v>35524</v>
      </c>
      <c r="C2332">
        <v>8.0531609195402306E-3</v>
      </c>
      <c r="D2332">
        <f t="shared" si="180"/>
        <v>-1.1262665528420439E-2</v>
      </c>
      <c r="E2332">
        <f t="shared" si="181"/>
        <v>1.2684763480507006E-4</v>
      </c>
      <c r="F2332">
        <f t="shared" si="184"/>
        <v>2.198672916813912E-5</v>
      </c>
      <c r="G2332">
        <f t="shared" si="182"/>
        <v>6.002553576818304</v>
      </c>
      <c r="H2332">
        <f t="shared" si="183"/>
        <v>4.6890008709893757E-3</v>
      </c>
    </row>
    <row r="2333" spans="2:8" x14ac:dyDescent="0.2">
      <c r="B2333" s="38">
        <v>35527</v>
      </c>
      <c r="C2333">
        <v>7.9536457208666238E-3</v>
      </c>
      <c r="D2333">
        <f t="shared" si="180"/>
        <v>-1.2357284259916199E-2</v>
      </c>
      <c r="E2333">
        <f t="shared" si="181"/>
        <v>1.5270247428037265E-4</v>
      </c>
      <c r="F2333">
        <f t="shared" si="184"/>
        <v>3.7735571228198942E-5</v>
      </c>
      <c r="G2333">
        <f t="shared" si="182"/>
        <v>6.3237076272122703</v>
      </c>
      <c r="H2333">
        <f t="shared" si="183"/>
        <v>6.1429285547040949E-3</v>
      </c>
    </row>
    <row r="2334" spans="2:8" x14ac:dyDescent="0.2">
      <c r="B2334" s="38">
        <v>35528</v>
      </c>
      <c r="C2334">
        <v>7.9334198011240826E-3</v>
      </c>
      <c r="D2334">
        <f t="shared" si="180"/>
        <v>-2.5429746876300969E-3</v>
      </c>
      <c r="E2334">
        <f t="shared" si="181"/>
        <v>6.4667202619273892E-6</v>
      </c>
      <c r="F2334">
        <f t="shared" si="184"/>
        <v>5.5002212092162836E-5</v>
      </c>
      <c r="G2334">
        <f t="shared" si="182"/>
        <v>7.9114740856208368</v>
      </c>
      <c r="H2334">
        <f t="shared" si="183"/>
        <v>7.4163476248192972E-3</v>
      </c>
    </row>
    <row r="2335" spans="2:8" x14ac:dyDescent="0.2">
      <c r="B2335" s="38">
        <v>35529</v>
      </c>
      <c r="C2335">
        <v>7.8769097722686653E-3</v>
      </c>
      <c r="D2335">
        <f t="shared" si="180"/>
        <v>-7.1230352448272529E-3</v>
      </c>
      <c r="E2335">
        <f t="shared" si="181"/>
        <v>5.0737631099051245E-5</v>
      </c>
      <c r="F2335">
        <f t="shared" si="184"/>
        <v>4.7712767179410751E-5</v>
      </c>
      <c r="G2335">
        <f t="shared" si="182"/>
        <v>7.5807357890875195</v>
      </c>
      <c r="H2335">
        <f t="shared" si="183"/>
        <v>6.9074428828192818E-3</v>
      </c>
    </row>
    <row r="2336" spans="2:8" x14ac:dyDescent="0.2">
      <c r="B2336" s="38">
        <v>35530</v>
      </c>
      <c r="C2336">
        <v>7.9488285180393855E-3</v>
      </c>
      <c r="D2336">
        <f t="shared" si="180"/>
        <v>9.1303249434081697E-3</v>
      </c>
      <c r="E2336">
        <f t="shared" si="181"/>
        <v>8.3362833572221399E-5</v>
      </c>
      <c r="F2336">
        <f t="shared" si="184"/>
        <v>4.8167065221509808E-5</v>
      </c>
      <c r="G2336">
        <f t="shared" si="182"/>
        <v>7.2376070245843902</v>
      </c>
      <c r="H2336">
        <f t="shared" si="183"/>
        <v>6.9402496512380452E-3</v>
      </c>
    </row>
    <row r="2337" spans="2:8" x14ac:dyDescent="0.2">
      <c r="B2337" s="38">
        <v>35531</v>
      </c>
      <c r="C2337">
        <v>7.9350314825415002E-3</v>
      </c>
      <c r="D2337">
        <f t="shared" si="180"/>
        <v>-1.735731934155299E-3</v>
      </c>
      <c r="E2337">
        <f t="shared" si="181"/>
        <v>3.0127653472464954E-6</v>
      </c>
      <c r="F2337">
        <f t="shared" si="184"/>
        <v>5.3453044715688358E-5</v>
      </c>
      <c r="G2337">
        <f t="shared" si="182"/>
        <v>7.9706484724527105</v>
      </c>
      <c r="H2337">
        <f t="shared" si="183"/>
        <v>7.3111589174144178E-3</v>
      </c>
    </row>
    <row r="2338" spans="2:8" x14ac:dyDescent="0.2">
      <c r="B2338" s="38">
        <v>35534</v>
      </c>
      <c r="C2338">
        <v>7.9084733643189128E-3</v>
      </c>
      <c r="D2338">
        <f t="shared" si="180"/>
        <v>-3.3469455390340995E-3</v>
      </c>
      <c r="E2338">
        <f t="shared" si="181"/>
        <v>1.120204444126026E-5</v>
      </c>
      <c r="F2338">
        <f t="shared" si="184"/>
        <v>4.5877523710850553E-5</v>
      </c>
      <c r="G2338">
        <f t="shared" si="182"/>
        <v>8.0295717628093026</v>
      </c>
      <c r="H2338">
        <f t="shared" si="183"/>
        <v>6.7732948932443917E-3</v>
      </c>
    </row>
    <row r="2339" spans="2:8" x14ac:dyDescent="0.2">
      <c r="B2339" s="38">
        <v>35535</v>
      </c>
      <c r="C2339">
        <v>7.9120721752828291E-3</v>
      </c>
      <c r="D2339">
        <f t="shared" si="180"/>
        <v>4.5505760696536602E-4</v>
      </c>
      <c r="E2339">
        <f t="shared" si="181"/>
        <v>2.0707742565704552E-7</v>
      </c>
      <c r="F2339">
        <f t="shared" si="184"/>
        <v>4.066968535530115E-5</v>
      </c>
      <c r="G2339">
        <f t="shared" si="182"/>
        <v>8.2696046632524869</v>
      </c>
      <c r="H2339">
        <f t="shared" si="183"/>
        <v>6.3772788362514892E-3</v>
      </c>
    </row>
    <row r="2340" spans="2:8" x14ac:dyDescent="0.2">
      <c r="B2340" s="38">
        <v>35536</v>
      </c>
      <c r="C2340">
        <v>7.9570661896243289E-3</v>
      </c>
      <c r="D2340">
        <f t="shared" si="180"/>
        <v>5.6867547899853961E-3</v>
      </c>
      <c r="E2340">
        <f t="shared" si="181"/>
        <v>3.2339180041421845E-5</v>
      </c>
      <c r="F2340">
        <f t="shared" si="184"/>
        <v>3.4592690141961507E-5</v>
      </c>
      <c r="G2340">
        <f t="shared" si="182"/>
        <v>7.9665631556673357</v>
      </c>
      <c r="H2340">
        <f t="shared" si="183"/>
        <v>5.8815550785452572E-3</v>
      </c>
    </row>
    <row r="2341" spans="2:8" x14ac:dyDescent="0.2">
      <c r="B2341" s="38">
        <v>35537</v>
      </c>
      <c r="C2341">
        <v>7.9438917913118162E-3</v>
      </c>
      <c r="D2341">
        <f t="shared" si="180"/>
        <v>-1.6556853994367303E-3</v>
      </c>
      <c r="E2341">
        <f t="shared" si="181"/>
        <v>2.7412941419079653E-6</v>
      </c>
      <c r="F2341">
        <f t="shared" si="184"/>
        <v>3.4254240131077282E-5</v>
      </c>
      <c r="G2341">
        <f t="shared" si="182"/>
        <v>8.40380919618263</v>
      </c>
      <c r="H2341">
        <f t="shared" si="183"/>
        <v>5.8527122029942051E-3</v>
      </c>
    </row>
    <row r="2342" spans="2:8" x14ac:dyDescent="0.2">
      <c r="B2342" s="38">
        <v>35538</v>
      </c>
      <c r="C2342">
        <v>7.9396841277781741E-3</v>
      </c>
      <c r="D2342">
        <f t="shared" si="180"/>
        <v>-5.2967281581604419E-4</v>
      </c>
      <c r="E2342">
        <f t="shared" si="181"/>
        <v>2.8055329181449707E-7</v>
      </c>
      <c r="F2342">
        <f t="shared" si="184"/>
        <v>2.9521376093559051E-5</v>
      </c>
      <c r="G2342">
        <f t="shared" si="182"/>
        <v>8.5877671798777584</v>
      </c>
      <c r="H2342">
        <f t="shared" si="183"/>
        <v>5.433357718166461E-3</v>
      </c>
    </row>
    <row r="2343" spans="2:8" x14ac:dyDescent="0.2">
      <c r="B2343" s="38">
        <v>35541</v>
      </c>
      <c r="C2343">
        <v>7.9564968517458496E-3</v>
      </c>
      <c r="D2343">
        <f t="shared" si="180"/>
        <v>2.1175557738945354E-3</v>
      </c>
      <c r="E2343">
        <f t="shared" si="181"/>
        <v>4.484042455554085E-6</v>
      </c>
      <c r="F2343">
        <f t="shared" si="184"/>
        <v>2.5129757527862778E-5</v>
      </c>
      <c r="G2343">
        <f t="shared" si="182"/>
        <v>8.6643630068002118</v>
      </c>
      <c r="H2343">
        <f t="shared" si="183"/>
        <v>5.0129589593236028E-3</v>
      </c>
    </row>
    <row r="2344" spans="2:8" x14ac:dyDescent="0.2">
      <c r="B2344" s="38">
        <v>35542</v>
      </c>
      <c r="C2344">
        <v>7.9183088498745984E-3</v>
      </c>
      <c r="D2344">
        <f t="shared" si="180"/>
        <v>-4.7995999474155261E-3</v>
      </c>
      <c r="E2344">
        <f t="shared" si="181"/>
        <v>2.3036159655231121E-5</v>
      </c>
      <c r="F2344">
        <f t="shared" si="184"/>
        <v>2.2029020375958254E-5</v>
      </c>
      <c r="G2344">
        <f t="shared" si="182"/>
        <v>8.362413424367249</v>
      </c>
      <c r="H2344">
        <f t="shared" si="183"/>
        <v>4.6935083227750063E-3</v>
      </c>
    </row>
    <row r="2345" spans="2:8" x14ac:dyDescent="0.2">
      <c r="B2345" s="38">
        <v>35543</v>
      </c>
      <c r="C2345">
        <v>7.9268292682926848E-3</v>
      </c>
      <c r="D2345">
        <f t="shared" si="180"/>
        <v>1.07604017216647E-3</v>
      </c>
      <c r="E2345">
        <f t="shared" si="181"/>
        <v>1.1578624521160464E-6</v>
      </c>
      <c r="F2345">
        <f t="shared" si="184"/>
        <v>2.2180280536696027E-5</v>
      </c>
      <c r="G2345">
        <f t="shared" si="182"/>
        <v>8.8523286936433241</v>
      </c>
      <c r="H2345">
        <f t="shared" si="183"/>
        <v>4.7095945193504742E-3</v>
      </c>
    </row>
    <row r="2346" spans="2:8" x14ac:dyDescent="0.2">
      <c r="B2346" s="38">
        <v>35544</v>
      </c>
      <c r="C2346">
        <v>7.941408774323257E-3</v>
      </c>
      <c r="D2346">
        <f t="shared" si="180"/>
        <v>1.839260760779888E-3</v>
      </c>
      <c r="E2346">
        <f t="shared" si="181"/>
        <v>3.3828801461446123E-6</v>
      </c>
      <c r="F2346">
        <f t="shared" si="184"/>
        <v>1.9022967140215185E-5</v>
      </c>
      <c r="G2346">
        <f t="shared" si="182"/>
        <v>8.9430707647962056</v>
      </c>
      <c r="H2346">
        <f t="shared" si="183"/>
        <v>4.3615326595378354E-3</v>
      </c>
    </row>
    <row r="2347" spans="2:8" x14ac:dyDescent="0.2">
      <c r="B2347" s="38">
        <v>35545</v>
      </c>
      <c r="C2347">
        <v>7.9341210168277828E-3</v>
      </c>
      <c r="D2347">
        <f t="shared" si="180"/>
        <v>-9.1769076527549627E-4</v>
      </c>
      <c r="E2347">
        <f t="shared" si="181"/>
        <v>8.4215634067192601E-7</v>
      </c>
      <c r="F2347">
        <f t="shared" si="184"/>
        <v>1.6674014893626307E-5</v>
      </c>
      <c r="G2347">
        <f t="shared" si="182"/>
        <v>9.1385284222538896</v>
      </c>
      <c r="H2347">
        <f t="shared" si="183"/>
        <v>4.0833827757909627E-3</v>
      </c>
    </row>
    <row r="2348" spans="2:8" x14ac:dyDescent="0.2">
      <c r="B2348" s="38">
        <v>35548</v>
      </c>
      <c r="C2348">
        <v>7.8885316184351545E-3</v>
      </c>
      <c r="D2348">
        <f t="shared" si="180"/>
        <v>-5.74599231546078E-3</v>
      </c>
      <c r="E2348">
        <f t="shared" si="181"/>
        <v>3.3016427689334337E-5</v>
      </c>
      <c r="F2348">
        <f t="shared" si="184"/>
        <v>1.4296260874116168E-5</v>
      </c>
      <c r="G2348">
        <f t="shared" si="182"/>
        <v>8.1629129834798277</v>
      </c>
      <c r="H2348">
        <f t="shared" si="183"/>
        <v>3.7810396551895839E-3</v>
      </c>
    </row>
    <row r="2349" spans="2:8" x14ac:dyDescent="0.2">
      <c r="B2349" s="38">
        <v>35549</v>
      </c>
      <c r="C2349">
        <v>7.8849456210646832E-3</v>
      </c>
      <c r="D2349">
        <f t="shared" si="180"/>
        <v>-4.5458363405567244E-4</v>
      </c>
      <c r="E2349">
        <f t="shared" si="181"/>
        <v>2.0664628035126151E-7</v>
      </c>
      <c r="F2349">
        <f t="shared" si="184"/>
        <v>1.7107803924598953E-5</v>
      </c>
      <c r="G2349">
        <f t="shared" si="182"/>
        <v>9.1320592296532812</v>
      </c>
      <c r="H2349">
        <f t="shared" si="183"/>
        <v>4.1361581116537306E-3</v>
      </c>
    </row>
    <row r="2350" spans="2:8" x14ac:dyDescent="0.2">
      <c r="B2350" s="38">
        <v>35550</v>
      </c>
      <c r="C2350">
        <v>7.88117394416607E-3</v>
      </c>
      <c r="D2350">
        <f t="shared" si="180"/>
        <v>-4.7833898670615133E-4</v>
      </c>
      <c r="E2350">
        <f t="shared" si="181"/>
        <v>2.2880818620306761E-7</v>
      </c>
      <c r="F2350">
        <f t="shared" si="184"/>
        <v>1.4569454091029654E-5</v>
      </c>
      <c r="G2350">
        <f t="shared" si="182"/>
        <v>9.2908540147549061</v>
      </c>
      <c r="H2350">
        <f t="shared" si="183"/>
        <v>3.8169954271690784E-3</v>
      </c>
    </row>
    <row r="2351" spans="2:8" x14ac:dyDescent="0.2">
      <c r="B2351" s="38">
        <v>35551</v>
      </c>
      <c r="C2351">
        <v>7.8939786804955326E-3</v>
      </c>
      <c r="D2351">
        <f t="shared" si="180"/>
        <v>1.6247244915766831E-3</v>
      </c>
      <c r="E2351">
        <f t="shared" si="181"/>
        <v>2.6397296735291117E-6</v>
      </c>
      <c r="F2351">
        <f t="shared" si="184"/>
        <v>1.2415662208129722E-5</v>
      </c>
      <c r="G2351">
        <f t="shared" si="182"/>
        <v>9.3523682956921892</v>
      </c>
      <c r="H2351">
        <f t="shared" si="183"/>
        <v>3.5235865546527621E-3</v>
      </c>
    </row>
    <row r="2352" spans="2:8" x14ac:dyDescent="0.2">
      <c r="B2352" s="38">
        <v>35552</v>
      </c>
      <c r="C2352">
        <v>7.9025377774564389E-3</v>
      </c>
      <c r="D2352">
        <f t="shared" si="180"/>
        <v>1.0842564069819644E-3</v>
      </c>
      <c r="E2352">
        <f t="shared" si="181"/>
        <v>1.1756119560814392E-6</v>
      </c>
      <c r="F2352">
        <f t="shared" si="184"/>
        <v>1.0947435164484942E-5</v>
      </c>
      <c r="G2352">
        <f t="shared" si="182"/>
        <v>9.5308348063370882</v>
      </c>
      <c r="H2352">
        <f t="shared" si="183"/>
        <v>3.3086908535680608E-3</v>
      </c>
    </row>
    <row r="2353" spans="2:8" x14ac:dyDescent="0.2">
      <c r="B2353" s="38">
        <v>35555</v>
      </c>
      <c r="C2353">
        <v>7.8922597929186877E-3</v>
      </c>
      <c r="D2353">
        <f t="shared" si="180"/>
        <v>-1.3005929015703255E-3</v>
      </c>
      <c r="E2353">
        <f t="shared" si="181"/>
        <v>1.6915418956151184E-6</v>
      </c>
      <c r="F2353">
        <f t="shared" si="184"/>
        <v>9.4798252920238212E-6</v>
      </c>
      <c r="G2353">
        <f t="shared" si="182"/>
        <v>9.6392496156555314</v>
      </c>
      <c r="H2353">
        <f t="shared" si="183"/>
        <v>3.0789324922810214E-3</v>
      </c>
    </row>
    <row r="2354" spans="2:8" x14ac:dyDescent="0.2">
      <c r="B2354" s="38">
        <v>35556</v>
      </c>
      <c r="C2354">
        <v>7.9692263028015679E-3</v>
      </c>
      <c r="D2354">
        <f t="shared" si="180"/>
        <v>9.7521510824996188E-3</v>
      </c>
      <c r="E2354">
        <f t="shared" si="181"/>
        <v>9.5104450735898491E-5</v>
      </c>
      <c r="F2354">
        <f t="shared" si="184"/>
        <v>8.3101191524095882E-6</v>
      </c>
      <c r="G2354">
        <f t="shared" si="182"/>
        <v>4.1379521372358399</v>
      </c>
      <c r="H2354">
        <f t="shared" si="183"/>
        <v>2.8827277277622991E-3</v>
      </c>
    </row>
    <row r="2355" spans="2:8" x14ac:dyDescent="0.2">
      <c r="B2355" s="38">
        <v>35557</v>
      </c>
      <c r="C2355">
        <v>7.9979733642154029E-3</v>
      </c>
      <c r="D2355">
        <f t="shared" si="180"/>
        <v>3.6072587628398693E-3</v>
      </c>
      <c r="E2355">
        <f t="shared" si="181"/>
        <v>1.3012315782085024E-5</v>
      </c>
      <c r="F2355">
        <f t="shared" si="184"/>
        <v>2.1345579904099082E-5</v>
      </c>
      <c r="G2355">
        <f t="shared" si="182"/>
        <v>8.611987625980186</v>
      </c>
      <c r="H2355">
        <f t="shared" si="183"/>
        <v>4.6201276934841407E-3</v>
      </c>
    </row>
    <row r="2356" spans="2:8" x14ac:dyDescent="0.2">
      <c r="B2356" s="38">
        <v>35558</v>
      </c>
      <c r="C2356">
        <v>8.0760610223411175E-3</v>
      </c>
      <c r="D2356">
        <f t="shared" si="180"/>
        <v>9.7634306304513422E-3</v>
      </c>
      <c r="E2356">
        <f t="shared" si="181"/>
        <v>9.5324577675635487E-5</v>
      </c>
      <c r="F2356">
        <f t="shared" si="184"/>
        <v>2.0094024238951925E-5</v>
      </c>
      <c r="G2356">
        <f t="shared" si="182"/>
        <v>6.6052476827374749</v>
      </c>
      <c r="H2356">
        <f t="shared" si="183"/>
        <v>4.4826358583931313E-3</v>
      </c>
    </row>
    <row r="2357" spans="2:8" x14ac:dyDescent="0.2">
      <c r="B2357" s="38">
        <v>35559</v>
      </c>
      <c r="C2357">
        <v>8.3501006036217299E-3</v>
      </c>
      <c r="D2357">
        <f t="shared" si="180"/>
        <v>3.3932331680323641E-2</v>
      </c>
      <c r="E2357">
        <f t="shared" si="181"/>
        <v>1.1514031332634954E-3</v>
      </c>
      <c r="F2357">
        <f t="shared" si="184"/>
        <v>3.1392745120377807E-5</v>
      </c>
      <c r="G2357">
        <f t="shared" si="182"/>
        <v>-9.8076252243999864</v>
      </c>
      <c r="H2357">
        <f t="shared" si="183"/>
        <v>5.6029229086591763E-3</v>
      </c>
    </row>
    <row r="2358" spans="2:8" x14ac:dyDescent="0.2">
      <c r="B2358" s="38">
        <v>35562</v>
      </c>
      <c r="C2358">
        <v>8.4124928036845136E-3</v>
      </c>
      <c r="D2358">
        <f t="shared" si="180"/>
        <v>7.4720297424586751E-3</v>
      </c>
      <c r="E2358">
        <f t="shared" si="181"/>
        <v>5.5831228472187053E-5</v>
      </c>
      <c r="F2358">
        <f t="shared" si="184"/>
        <v>1.9960478373813346E-4</v>
      </c>
      <c r="G2358">
        <f t="shared" si="182"/>
        <v>6.541439726425514</v>
      </c>
      <c r="H2358">
        <f t="shared" si="183"/>
        <v>1.4128155709013596E-2</v>
      </c>
    </row>
    <row r="2359" spans="2:8" x14ac:dyDescent="0.2">
      <c r="B2359" s="38">
        <v>35563</v>
      </c>
      <c r="C2359">
        <v>8.4205209611083048E-3</v>
      </c>
      <c r="D2359">
        <f t="shared" si="180"/>
        <v>9.5431373448248734E-4</v>
      </c>
      <c r="E2359">
        <f t="shared" si="181"/>
        <v>9.1071470382191132E-7</v>
      </c>
      <c r="F2359">
        <f t="shared" si="184"/>
        <v>1.7801173148912426E-4</v>
      </c>
      <c r="G2359">
        <f t="shared" si="182"/>
        <v>6.7932260174140371</v>
      </c>
      <c r="H2359">
        <f t="shared" si="183"/>
        <v>1.3342103713025329E-2</v>
      </c>
    </row>
    <row r="2360" spans="2:8" x14ac:dyDescent="0.2">
      <c r="B2360" s="38">
        <v>35564</v>
      </c>
      <c r="C2360">
        <v>8.4530426622392262E-3</v>
      </c>
      <c r="D2360">
        <f t="shared" si="180"/>
        <v>3.8621958523859341E-3</v>
      </c>
      <c r="E2360">
        <f t="shared" si="181"/>
        <v>1.4916556802187112E-5</v>
      </c>
      <c r="F2360">
        <f t="shared" si="184"/>
        <v>1.5141329687627821E-4</v>
      </c>
      <c r="G2360">
        <f t="shared" si="182"/>
        <v>6.9083625777689841</v>
      </c>
      <c r="H2360">
        <f t="shared" si="183"/>
        <v>1.230501104738546E-2</v>
      </c>
    </row>
    <row r="2361" spans="2:8" x14ac:dyDescent="0.2">
      <c r="B2361" s="38">
        <v>35565</v>
      </c>
      <c r="C2361">
        <v>8.6004350978970273E-3</v>
      </c>
      <c r="D2361">
        <f t="shared" si="180"/>
        <v>1.7436613246520235E-2</v>
      </c>
      <c r="E2361">
        <f t="shared" si="181"/>
        <v>3.040354815087249E-4</v>
      </c>
      <c r="F2361">
        <f t="shared" si="184"/>
        <v>1.3091313441742177E-4</v>
      </c>
      <c r="G2361">
        <f t="shared" si="182"/>
        <v>5.9418887209614732</v>
      </c>
      <c r="H2361">
        <f t="shared" si="183"/>
        <v>1.1441727772387427E-2</v>
      </c>
    </row>
    <row r="2362" spans="2:8" x14ac:dyDescent="0.2">
      <c r="B2362" s="38">
        <v>35566</v>
      </c>
      <c r="C2362">
        <v>8.6569343065693426E-3</v>
      </c>
      <c r="D2362">
        <f t="shared" si="180"/>
        <v>6.5693430656933241E-3</v>
      </c>
      <c r="E2362">
        <f t="shared" si="181"/>
        <v>4.3156268314772959E-5</v>
      </c>
      <c r="F2362">
        <f t="shared" si="184"/>
        <v>1.5691402087598342E-4</v>
      </c>
      <c r="G2362">
        <f t="shared" si="182"/>
        <v>6.7844198202352217</v>
      </c>
      <c r="H2362">
        <f t="shared" si="183"/>
        <v>1.2526532675724093E-2</v>
      </c>
    </row>
    <row r="2363" spans="2:8" x14ac:dyDescent="0.2">
      <c r="B2363" s="38">
        <v>35570</v>
      </c>
      <c r="C2363">
        <v>8.7901701323251421E-3</v>
      </c>
      <c r="D2363">
        <f t="shared" si="180"/>
        <v>1.5390647663191001E-2</v>
      </c>
      <c r="E2363">
        <f t="shared" si="181"/>
        <v>2.3687203549248661E-4</v>
      </c>
      <c r="F2363">
        <f t="shared" si="184"/>
        <v>1.3982897981790866E-4</v>
      </c>
      <c r="G2363">
        <f t="shared" si="182"/>
        <v>6.1902071533544714</v>
      </c>
      <c r="H2363">
        <f t="shared" si="183"/>
        <v>1.1824930436070592E-2</v>
      </c>
    </row>
    <row r="2364" spans="2:8" x14ac:dyDescent="0.2">
      <c r="B2364" s="38">
        <v>35571</v>
      </c>
      <c r="C2364">
        <v>8.77167312897798E-3</v>
      </c>
      <c r="D2364">
        <f t="shared" si="180"/>
        <v>-2.1042827463760741E-3</v>
      </c>
      <c r="E2364">
        <f t="shared" si="181"/>
        <v>4.4280058766960327E-6</v>
      </c>
      <c r="F2364">
        <f t="shared" si="184"/>
        <v>1.544036751971012E-4</v>
      </c>
      <c r="G2364">
        <f t="shared" si="182"/>
        <v>6.9237239952022547</v>
      </c>
      <c r="H2364">
        <f t="shared" si="183"/>
        <v>1.2425927538703144E-2</v>
      </c>
    </row>
    <row r="2365" spans="2:8" x14ac:dyDescent="0.2">
      <c r="B2365" s="38">
        <v>35572</v>
      </c>
      <c r="C2365">
        <v>8.6249635462233888E-3</v>
      </c>
      <c r="D2365">
        <f t="shared" si="180"/>
        <v>-1.6725381873832417E-2</v>
      </c>
      <c r="E2365">
        <f t="shared" si="181"/>
        <v>2.79738398825522E-4</v>
      </c>
      <c r="F2365">
        <f t="shared" si="184"/>
        <v>1.3187914029410522E-4</v>
      </c>
      <c r="G2365">
        <f t="shared" si="182"/>
        <v>6.0351613683446299</v>
      </c>
      <c r="H2365">
        <f t="shared" si="183"/>
        <v>1.1483864344988808E-2</v>
      </c>
    </row>
    <row r="2366" spans="2:8" x14ac:dyDescent="0.2">
      <c r="B2366" s="38">
        <v>35573</v>
      </c>
      <c r="C2366">
        <v>8.6479016655756774E-3</v>
      </c>
      <c r="D2366">
        <f t="shared" si="180"/>
        <v>2.6595033392729532E-3</v>
      </c>
      <c r="E2366">
        <f t="shared" si="181"/>
        <v>7.0729580116039888E-6</v>
      </c>
      <c r="F2366">
        <f t="shared" si="184"/>
        <v>1.5408581584763699E-4</v>
      </c>
      <c r="G2366">
        <f t="shared" si="182"/>
        <v>6.9171724387409101</v>
      </c>
      <c r="H2366">
        <f t="shared" si="183"/>
        <v>1.2413130783474289E-2</v>
      </c>
    </row>
    <row r="2367" spans="2:8" x14ac:dyDescent="0.2">
      <c r="B2367" s="38">
        <v>35576</v>
      </c>
      <c r="C2367">
        <v>8.5923881464264971E-3</v>
      </c>
      <c r="D2367">
        <f t="shared" si="180"/>
        <v>-6.419305086476707E-3</v>
      </c>
      <c r="E2367">
        <f t="shared" si="181"/>
        <v>4.120747779326572E-5</v>
      </c>
      <c r="F2367">
        <f t="shared" si="184"/>
        <v>1.3200625946011048E-4</v>
      </c>
      <c r="G2367">
        <f t="shared" si="182"/>
        <v>6.9387026203153219</v>
      </c>
      <c r="H2367">
        <f t="shared" si="183"/>
        <v>1.1489397697882622E-2</v>
      </c>
    </row>
    <row r="2368" spans="2:8" x14ac:dyDescent="0.2">
      <c r="B2368" s="38">
        <v>35577</v>
      </c>
      <c r="C2368">
        <v>8.5732889596295755E-3</v>
      </c>
      <c r="D2368">
        <f t="shared" si="180"/>
        <v>-2.2228030754016539E-3</v>
      </c>
      <c r="E2368">
        <f t="shared" si="181"/>
        <v>4.9408535120150504E-6</v>
      </c>
      <c r="F2368">
        <f t="shared" si="184"/>
        <v>1.1836937865089715E-4</v>
      </c>
      <c r="G2368">
        <f t="shared" si="182"/>
        <v>7.1829529403128474</v>
      </c>
      <c r="H2368">
        <f t="shared" si="183"/>
        <v>1.0879769237024155E-2</v>
      </c>
    </row>
    <row r="2369" spans="2:8" x14ac:dyDescent="0.2">
      <c r="B2369" s="38">
        <v>35578</v>
      </c>
      <c r="C2369">
        <v>8.6579460865794603E-3</v>
      </c>
      <c r="D2369">
        <f t="shared" si="180"/>
        <v>9.874521592416096E-3</v>
      </c>
      <c r="E2369">
        <f t="shared" si="181"/>
        <v>9.7506176679091711E-5</v>
      </c>
      <c r="F2369">
        <f t="shared" si="184"/>
        <v>1.0133378357695342E-4</v>
      </c>
      <c r="G2369">
        <f t="shared" si="182"/>
        <v>6.8780997699643454</v>
      </c>
      <c r="H2369">
        <f t="shared" si="183"/>
        <v>1.0066468277253618E-2</v>
      </c>
    </row>
    <row r="2370" spans="2:8" x14ac:dyDescent="0.2">
      <c r="B2370" s="38">
        <v>35579</v>
      </c>
      <c r="C2370">
        <v>8.6024619840695156E-3</v>
      </c>
      <c r="D2370">
        <f t="shared" si="180"/>
        <v>-6.4084601538406108E-3</v>
      </c>
      <c r="E2370">
        <f t="shared" si="181"/>
        <v>4.1068361543362828E-5</v>
      </c>
      <c r="F2370">
        <f t="shared" si="184"/>
        <v>1.0075892323089524E-4</v>
      </c>
      <c r="G2370">
        <f t="shared" si="182"/>
        <v>7.1611075676890774</v>
      </c>
      <c r="H2370">
        <f t="shared" si="183"/>
        <v>1.0037874437892478E-2</v>
      </c>
    </row>
    <row r="2371" spans="2:8" x14ac:dyDescent="0.2">
      <c r="B2371" s="38">
        <v>35580</v>
      </c>
      <c r="C2371">
        <v>8.5886016366138029E-3</v>
      </c>
      <c r="D2371">
        <f t="shared" si="180"/>
        <v>-1.6112070569309152E-3</v>
      </c>
      <c r="E2371">
        <f t="shared" si="181"/>
        <v>2.5959881803039816E-6</v>
      </c>
      <c r="F2371">
        <f t="shared" si="184"/>
        <v>9.1794121498703008E-5</v>
      </c>
      <c r="G2371">
        <f t="shared" si="182"/>
        <v>7.4439449572808565</v>
      </c>
      <c r="H2371">
        <f t="shared" si="183"/>
        <v>9.5809248769992451E-3</v>
      </c>
    </row>
    <row r="2372" spans="2:8" x14ac:dyDescent="0.2">
      <c r="B2372" s="38">
        <v>35583</v>
      </c>
      <c r="C2372">
        <v>8.5801393728223013E-3</v>
      </c>
      <c r="D2372">
        <f t="shared" ref="D2372:D2424" si="185">(C2372-C2371)/C2371</f>
        <v>-9.8529005646580772E-4</v>
      </c>
      <c r="E2372">
        <f t="shared" ref="E2372:E2435" si="186">D2372^2</f>
        <v>9.7079649537039457E-7</v>
      </c>
      <c r="F2372">
        <f t="shared" si="184"/>
        <v>7.8397638747090365E-5</v>
      </c>
      <c r="G2372">
        <f t="shared" si="182"/>
        <v>7.6096481920188213</v>
      </c>
      <c r="H2372">
        <f t="shared" si="183"/>
        <v>8.8542441093009388E-3</v>
      </c>
    </row>
    <row r="2373" spans="2:8" x14ac:dyDescent="0.2">
      <c r="B2373" s="38">
        <v>35584</v>
      </c>
      <c r="C2373">
        <v>8.6111515504440246E-3</v>
      </c>
      <c r="D2373">
        <f t="shared" si="185"/>
        <v>3.6144142040343478E-3</v>
      </c>
      <c r="E2373">
        <f t="shared" si="186"/>
        <v>1.3063990038325247E-5</v>
      </c>
      <c r="F2373">
        <f t="shared" si="184"/>
        <v>6.6769061801040695E-5</v>
      </c>
      <c r="G2373">
        <f t="shared" ref="G2373:G2424" si="187">-LN(2*PI()*F2373)-0.5*E2373/F2373</f>
        <v>7.6785639989284826</v>
      </c>
      <c r="H2373">
        <f t="shared" ref="H2373:H2424" si="188">SQRT(F2373)</f>
        <v>8.1712337991909582E-3</v>
      </c>
    </row>
    <row r="2374" spans="2:8" x14ac:dyDescent="0.2">
      <c r="B2374" s="38">
        <v>35585</v>
      </c>
      <c r="C2374">
        <v>8.5992585592789134E-3</v>
      </c>
      <c r="D2374">
        <f t="shared" si="185"/>
        <v>-1.3811150686922936E-3</v>
      </c>
      <c r="E2374">
        <f t="shared" si="186"/>
        <v>1.9074788329689191E-6</v>
      </c>
      <c r="F2374">
        <f t="shared" ref="F2374:F2432" si="189">$K$1*F2373+(1-$K$1)*E2373</f>
        <v>5.8703208393826708E-5</v>
      </c>
      <c r="G2374">
        <f t="shared" si="187"/>
        <v>7.8888923065182706</v>
      </c>
      <c r="H2374">
        <f t="shared" si="188"/>
        <v>7.6618019025439903E-3</v>
      </c>
    </row>
    <row r="2375" spans="2:8" x14ac:dyDescent="0.2">
      <c r="B2375" s="38">
        <v>35586</v>
      </c>
      <c r="C2375">
        <v>8.6476273526633236E-3</v>
      </c>
      <c r="D2375">
        <f t="shared" si="185"/>
        <v>5.6247632340602882E-3</v>
      </c>
      <c r="E2375">
        <f t="shared" si="186"/>
        <v>3.1637961439236352E-5</v>
      </c>
      <c r="F2375">
        <f t="shared" si="189"/>
        <v>5.017317549828019E-5</v>
      </c>
      <c r="G2375">
        <f t="shared" si="187"/>
        <v>7.7468653476943095</v>
      </c>
      <c r="H2375">
        <f t="shared" si="188"/>
        <v>7.0833025841255852E-3</v>
      </c>
    </row>
    <row r="2376" spans="2:8" x14ac:dyDescent="0.2">
      <c r="B2376" s="38">
        <v>35587</v>
      </c>
      <c r="C2376">
        <v>8.6711467591589E-3</v>
      </c>
      <c r="D2376">
        <f t="shared" si="185"/>
        <v>2.7197525444170329E-3</v>
      </c>
      <c r="E2376">
        <f t="shared" si="186"/>
        <v>7.3970539028629247E-6</v>
      </c>
      <c r="F2376">
        <f t="shared" si="189"/>
        <v>4.7389410118873862E-5</v>
      </c>
      <c r="G2376">
        <f t="shared" si="187"/>
        <v>8.0411892717357816</v>
      </c>
      <c r="H2376">
        <f t="shared" si="188"/>
        <v>6.8839966675524958E-3</v>
      </c>
    </row>
    <row r="2377" spans="2:8" x14ac:dyDescent="0.2">
      <c r="B2377" s="38">
        <v>35590</v>
      </c>
      <c r="C2377">
        <v>8.878470970068518E-3</v>
      </c>
      <c r="D2377">
        <f t="shared" si="185"/>
        <v>2.3909664623151687E-2</v>
      </c>
      <c r="E2377">
        <f t="shared" si="186"/>
        <v>5.7167206239159131E-4</v>
      </c>
      <c r="F2377">
        <f t="shared" si="189"/>
        <v>4.1383041035658663E-5</v>
      </c>
      <c r="G2377">
        <f t="shared" si="187"/>
        <v>1.3476809753753995</v>
      </c>
      <c r="H2377">
        <f t="shared" si="188"/>
        <v>6.4329651822203002E-3</v>
      </c>
    </row>
    <row r="2378" spans="2:8" x14ac:dyDescent="0.2">
      <c r="B2378" s="38">
        <v>35591</v>
      </c>
      <c r="C2378">
        <v>8.8941787491884881E-3</v>
      </c>
      <c r="D2378">
        <f t="shared" si="185"/>
        <v>1.769198679921902E-3</v>
      </c>
      <c r="E2378">
        <f t="shared" si="186"/>
        <v>3.1300639690374007E-6</v>
      </c>
      <c r="F2378">
        <f t="shared" si="189"/>
        <v>1.2102604996058811E-4</v>
      </c>
      <c r="G2378">
        <f t="shared" si="187"/>
        <v>7.168696315546323</v>
      </c>
      <c r="H2378">
        <f t="shared" si="188"/>
        <v>1.100118402539418E-2</v>
      </c>
    </row>
    <row r="2379" spans="2:8" x14ac:dyDescent="0.2">
      <c r="B2379" s="38">
        <v>35592</v>
      </c>
      <c r="C2379">
        <v>8.9840651813396788E-3</v>
      </c>
      <c r="D2379">
        <f t="shared" si="185"/>
        <v>1.0106209318020729E-2</v>
      </c>
      <c r="E2379">
        <f t="shared" si="186"/>
        <v>1.0213546677964902E-4</v>
      </c>
      <c r="F2379">
        <f t="shared" si="189"/>
        <v>1.0331949620141442E-4</v>
      </c>
      <c r="G2379">
        <f t="shared" si="187"/>
        <v>6.8455373413434835</v>
      </c>
      <c r="H2379">
        <f t="shared" si="188"/>
        <v>1.0164619825719722E-2</v>
      </c>
    </row>
    <row r="2380" spans="2:8" x14ac:dyDescent="0.2">
      <c r="B2380" s="38">
        <v>35593</v>
      </c>
      <c r="C2380">
        <v>8.7752296896476886E-3</v>
      </c>
      <c r="D2380">
        <f t="shared" si="185"/>
        <v>-2.3245099793549051E-2</v>
      </c>
      <c r="E2380">
        <f t="shared" si="186"/>
        <v>5.4033466441205419E-4</v>
      </c>
      <c r="F2380">
        <f t="shared" si="189"/>
        <v>1.0314166927683673E-4</v>
      </c>
      <c r="G2380">
        <f t="shared" si="187"/>
        <v>4.7221489855841332</v>
      </c>
      <c r="H2380">
        <f t="shared" si="188"/>
        <v>1.015586871108704E-2</v>
      </c>
    </row>
    <row r="2381" spans="2:8" x14ac:dyDescent="0.2">
      <c r="B2381" s="38">
        <v>35594</v>
      </c>
      <c r="C2381">
        <v>8.7051142546245922E-3</v>
      </c>
      <c r="D2381">
        <f t="shared" si="185"/>
        <v>-7.9901538196559159E-3</v>
      </c>
      <c r="E2381">
        <f t="shared" si="186"/>
        <v>6.384255806176202E-5</v>
      </c>
      <c r="F2381">
        <f t="shared" si="189"/>
        <v>1.6880277899477641E-4</v>
      </c>
      <c r="G2381">
        <f t="shared" si="187"/>
        <v>6.6597984562901003</v>
      </c>
      <c r="H2381">
        <f t="shared" si="188"/>
        <v>1.2992412362405082E-2</v>
      </c>
    </row>
    <row r="2382" spans="2:8" x14ac:dyDescent="0.2">
      <c r="B2382" s="38">
        <v>35597</v>
      </c>
      <c r="C2382">
        <v>8.8209796272215001E-3</v>
      </c>
      <c r="D2382">
        <f t="shared" si="185"/>
        <v>1.3310034677069796E-2</v>
      </c>
      <c r="E2382">
        <f t="shared" si="186"/>
        <v>1.7715702310480046E-4</v>
      </c>
      <c r="F2382">
        <f t="shared" si="189"/>
        <v>1.5303902097626033E-4</v>
      </c>
      <c r="G2382">
        <f t="shared" si="187"/>
        <v>6.3681436594872372</v>
      </c>
      <c r="H2382">
        <f t="shared" si="188"/>
        <v>1.2370894105773451E-2</v>
      </c>
    </row>
    <row r="2383" spans="2:8" x14ac:dyDescent="0.2">
      <c r="B2383" s="38">
        <v>35598</v>
      </c>
      <c r="C2383">
        <v>8.8258641841668477E-3</v>
      </c>
      <c r="D2383">
        <f t="shared" si="185"/>
        <v>5.5374313871827785E-4</v>
      </c>
      <c r="E2383">
        <f t="shared" si="186"/>
        <v>3.0663146367756992E-7</v>
      </c>
      <c r="F2383">
        <f t="shared" si="189"/>
        <v>1.5666125372372188E-4</v>
      </c>
      <c r="G2383">
        <f t="shared" si="187"/>
        <v>6.9225689919483155</v>
      </c>
      <c r="H2383">
        <f t="shared" si="188"/>
        <v>1.251643933887437E-2</v>
      </c>
    </row>
    <row r="2384" spans="2:8" x14ac:dyDescent="0.2">
      <c r="B2384" s="38">
        <v>35599</v>
      </c>
      <c r="C2384">
        <v>8.811017376883697E-3</v>
      </c>
      <c r="D2384">
        <f t="shared" si="185"/>
        <v>-1.6821930377973774E-3</v>
      </c>
      <c r="E2384">
        <f t="shared" si="186"/>
        <v>2.8297734164139688E-6</v>
      </c>
      <c r="F2384">
        <f t="shared" si="189"/>
        <v>1.3317867710112863E-4</v>
      </c>
      <c r="G2384">
        <f t="shared" si="187"/>
        <v>7.0753178547973095</v>
      </c>
      <c r="H2384">
        <f t="shared" si="188"/>
        <v>1.1540306629424048E-2</v>
      </c>
    </row>
    <row r="2385" spans="2:8" x14ac:dyDescent="0.2">
      <c r="B2385" s="38">
        <v>35600</v>
      </c>
      <c r="C2385">
        <v>8.7667483071603505E-3</v>
      </c>
      <c r="D2385">
        <f t="shared" si="185"/>
        <v>-5.0242858264573807E-3</v>
      </c>
      <c r="E2385">
        <f t="shared" si="186"/>
        <v>2.5243448065940527E-5</v>
      </c>
      <c r="F2385">
        <f t="shared" si="189"/>
        <v>1.1360184544624799E-4</v>
      </c>
      <c r="G2385">
        <f t="shared" si="187"/>
        <v>7.1338288195454345</v>
      </c>
      <c r="H2385">
        <f t="shared" si="188"/>
        <v>1.0658416648182224E-2</v>
      </c>
    </row>
    <row r="2386" spans="2:8" x14ac:dyDescent="0.2">
      <c r="B2386" s="38">
        <v>35601</v>
      </c>
      <c r="C2386">
        <v>8.7246876346402397E-3</v>
      </c>
      <c r="D2386">
        <f t="shared" si="185"/>
        <v>-4.797750664948054E-3</v>
      </c>
      <c r="E2386">
        <f t="shared" si="186"/>
        <v>2.3018411443009493E-5</v>
      </c>
      <c r="F2386">
        <f t="shared" si="189"/>
        <v>1.0033148089455773E-4</v>
      </c>
      <c r="G2386">
        <f t="shared" si="187"/>
        <v>7.2544421690067322</v>
      </c>
      <c r="H2386">
        <f t="shared" si="188"/>
        <v>1.0016560332497267E-2</v>
      </c>
    </row>
    <row r="2387" spans="2:8" x14ac:dyDescent="0.2">
      <c r="B2387" s="38">
        <v>35604</v>
      </c>
      <c r="C2387">
        <v>8.674057011229485E-3</v>
      </c>
      <c r="D2387">
        <f t="shared" si="185"/>
        <v>-5.8031445400672475E-3</v>
      </c>
      <c r="E2387">
        <f t="shared" si="186"/>
        <v>3.3676486552912307E-5</v>
      </c>
      <c r="F2387">
        <f t="shared" si="189"/>
        <v>8.8719991249535567E-5</v>
      </c>
      <c r="G2387">
        <f t="shared" si="187"/>
        <v>7.3023573889687521</v>
      </c>
      <c r="H2387">
        <f t="shared" si="188"/>
        <v>9.4191290069483378E-3</v>
      </c>
    </row>
    <row r="2388" spans="2:8" x14ac:dyDescent="0.2">
      <c r="B2388" s="38">
        <v>35605</v>
      </c>
      <c r="C2388">
        <v>8.7072188668392281E-3</v>
      </c>
      <c r="D2388">
        <f t="shared" si="185"/>
        <v>3.8231078683033264E-3</v>
      </c>
      <c r="E2388">
        <f t="shared" si="186"/>
        <v>1.4616153772682805E-5</v>
      </c>
      <c r="F2388">
        <f t="shared" si="189"/>
        <v>8.0453121374305568E-5</v>
      </c>
      <c r="G2388">
        <f t="shared" si="187"/>
        <v>7.4991223581352111</v>
      </c>
      <c r="H2388">
        <f t="shared" si="188"/>
        <v>8.9695663983442118E-3</v>
      </c>
    </row>
    <row r="2389" spans="2:8" x14ac:dyDescent="0.2">
      <c r="B2389" s="38">
        <v>35606</v>
      </c>
      <c r="C2389">
        <v>8.7682821909951247E-3</v>
      </c>
      <c r="D2389">
        <f t="shared" si="185"/>
        <v>7.0129538592915838E-3</v>
      </c>
      <c r="E2389">
        <f t="shared" si="186"/>
        <v>4.9181521832552717E-5</v>
      </c>
      <c r="F2389">
        <f t="shared" si="189"/>
        <v>7.056520367825563E-5</v>
      </c>
      <c r="G2389">
        <f t="shared" si="187"/>
        <v>7.3726135179203638</v>
      </c>
      <c r="H2389">
        <f t="shared" si="188"/>
        <v>8.4003097370427739E-3</v>
      </c>
    </row>
    <row r="2390" spans="2:8" x14ac:dyDescent="0.2">
      <c r="B2390" s="38">
        <v>35607</v>
      </c>
      <c r="C2390">
        <v>8.8250199087815829E-3</v>
      </c>
      <c r="D2390">
        <f t="shared" si="185"/>
        <v>6.4707905779682615E-3</v>
      </c>
      <c r="E2390">
        <f t="shared" si="186"/>
        <v>4.1871130703922829E-5</v>
      </c>
      <c r="F2390">
        <f t="shared" si="189"/>
        <v>6.7353632826325688E-5</v>
      </c>
      <c r="G2390">
        <f t="shared" si="187"/>
        <v>7.4568461211858024</v>
      </c>
      <c r="H2390">
        <f t="shared" si="188"/>
        <v>8.206925905984876E-3</v>
      </c>
    </row>
    <row r="2391" spans="2:8" x14ac:dyDescent="0.2">
      <c r="B2391" s="38">
        <v>35608</v>
      </c>
      <c r="C2391">
        <v>8.7170576310454679E-3</v>
      </c>
      <c r="D2391">
        <f t="shared" si="185"/>
        <v>-1.223365826389628E-2</v>
      </c>
      <c r="E2391">
        <f t="shared" si="186"/>
        <v>1.4966239451779772E-4</v>
      </c>
      <c r="F2391">
        <f t="shared" si="189"/>
        <v>6.3526468653145779E-5</v>
      </c>
      <c r="G2391">
        <f t="shared" si="187"/>
        <v>6.6482237972070868</v>
      </c>
      <c r="H2391">
        <f t="shared" si="188"/>
        <v>7.9703493432311846E-3</v>
      </c>
    </row>
    <row r="2392" spans="2:8" x14ac:dyDescent="0.2">
      <c r="B2392" s="38">
        <v>35611</v>
      </c>
      <c r="C2392">
        <v>8.7249294040981831E-3</v>
      </c>
      <c r="D2392">
        <f t="shared" si="185"/>
        <v>9.0303097511712494E-4</v>
      </c>
      <c r="E2392">
        <f t="shared" si="186"/>
        <v>8.1546494202098551E-7</v>
      </c>
      <c r="F2392">
        <f t="shared" si="189"/>
        <v>7.646304481467823E-5</v>
      </c>
      <c r="G2392">
        <f t="shared" si="187"/>
        <v>7.6354935295846253</v>
      </c>
      <c r="H2392">
        <f t="shared" si="188"/>
        <v>8.744314999740016E-3</v>
      </c>
    </row>
    <row r="2393" spans="2:8" x14ac:dyDescent="0.2">
      <c r="B2393" s="38">
        <v>35613</v>
      </c>
      <c r="C2393">
        <v>8.7344805053365289E-3</v>
      </c>
      <c r="D2393">
        <f t="shared" si="185"/>
        <v>1.0946909477410319E-3</v>
      </c>
      <c r="E2393">
        <f t="shared" si="186"/>
        <v>1.1983482710661585E-6</v>
      </c>
      <c r="F2393">
        <f t="shared" si="189"/>
        <v>6.5101691597253274E-5</v>
      </c>
      <c r="G2393">
        <f t="shared" si="187"/>
        <v>7.7924792934630593</v>
      </c>
      <c r="H2393">
        <f t="shared" si="188"/>
        <v>8.0685619286991455E-3</v>
      </c>
    </row>
    <row r="2394" spans="2:8" x14ac:dyDescent="0.2">
      <c r="B2394" s="38">
        <v>35614</v>
      </c>
      <c r="C2394">
        <v>8.8115351004951943E-3</v>
      </c>
      <c r="D2394">
        <f t="shared" si="185"/>
        <v>8.8218864432277524E-3</v>
      </c>
      <c r="E2394">
        <f t="shared" si="186"/>
        <v>7.7825680417205605E-5</v>
      </c>
      <c r="F2394">
        <f t="shared" si="189"/>
        <v>5.5504180923080217E-5</v>
      </c>
      <c r="G2394">
        <f t="shared" si="187"/>
        <v>7.260095699361262</v>
      </c>
      <c r="H2394">
        <f t="shared" si="188"/>
        <v>7.4501128127754026E-3</v>
      </c>
    </row>
    <row r="2395" spans="2:8" x14ac:dyDescent="0.2">
      <c r="B2395" s="38">
        <v>35615</v>
      </c>
      <c r="C2395">
        <v>8.7832920972202005E-3</v>
      </c>
      <c r="D2395">
        <f t="shared" si="185"/>
        <v>-3.2052307518364905E-3</v>
      </c>
      <c r="E2395">
        <f t="shared" si="186"/>
        <v>1.0273504172518314E-5</v>
      </c>
      <c r="F2395">
        <f t="shared" si="189"/>
        <v>5.8856600663701626E-5</v>
      </c>
      <c r="G2395">
        <f t="shared" si="187"/>
        <v>7.8152537852546535</v>
      </c>
      <c r="H2395">
        <f t="shared" si="188"/>
        <v>7.6718055673812291E-3</v>
      </c>
    </row>
    <row r="2396" spans="2:8" x14ac:dyDescent="0.2">
      <c r="B2396" s="38">
        <v>35618</v>
      </c>
      <c r="C2396">
        <v>8.8874355061405418E-3</v>
      </c>
      <c r="D2396">
        <f t="shared" si="185"/>
        <v>1.1856990268296022E-2</v>
      </c>
      <c r="E2396">
        <f t="shared" si="186"/>
        <v>1.4058821822246658E-4</v>
      </c>
      <c r="F2396">
        <f t="shared" si="189"/>
        <v>5.1560006105597576E-5</v>
      </c>
      <c r="G2396">
        <f t="shared" si="187"/>
        <v>6.6715415630419184</v>
      </c>
      <c r="H2396">
        <f t="shared" si="188"/>
        <v>7.1805296535560363E-3</v>
      </c>
    </row>
    <row r="2397" spans="2:8" x14ac:dyDescent="0.2">
      <c r="B2397" s="38">
        <v>35619</v>
      </c>
      <c r="C2397">
        <v>8.8699701666302838E-3</v>
      </c>
      <c r="D2397">
        <f t="shared" si="185"/>
        <v>-1.9651720114526538E-3</v>
      </c>
      <c r="E2397">
        <f t="shared" si="186"/>
        <v>3.8619010345968689E-6</v>
      </c>
      <c r="F2397">
        <f t="shared" si="189"/>
        <v>6.4930968744168112E-5</v>
      </c>
      <c r="G2397">
        <f t="shared" si="187"/>
        <v>7.7745702914102006</v>
      </c>
      <c r="H2397">
        <f t="shared" si="188"/>
        <v>8.0579754742843516E-3</v>
      </c>
    </row>
    <row r="2398" spans="2:8" x14ac:dyDescent="0.2">
      <c r="B2398" s="38">
        <v>35620</v>
      </c>
      <c r="C2398">
        <v>8.8505244755244742E-3</v>
      </c>
      <c r="D2398">
        <f t="shared" si="185"/>
        <v>-2.1923062581389787E-3</v>
      </c>
      <c r="E2398">
        <f t="shared" si="186"/>
        <v>4.8062067294753303E-6</v>
      </c>
      <c r="F2398">
        <f t="shared" si="189"/>
        <v>5.5759132049917664E-5</v>
      </c>
      <c r="G2398">
        <f t="shared" si="187"/>
        <v>7.9134943575496655</v>
      </c>
      <c r="H2398">
        <f t="shared" si="188"/>
        <v>7.4672037637871962E-3</v>
      </c>
    </row>
    <row r="2399" spans="2:8" x14ac:dyDescent="0.2">
      <c r="B2399" s="38">
        <v>35621</v>
      </c>
      <c r="C2399">
        <v>8.8393767292849861E-3</v>
      </c>
      <c r="D2399">
        <f t="shared" si="185"/>
        <v>-1.2595576985653775E-3</v>
      </c>
      <c r="E2399">
        <f t="shared" si="186"/>
        <v>1.5864855960153106E-6</v>
      </c>
      <c r="F2399">
        <f t="shared" si="189"/>
        <v>4.810661781217056E-5</v>
      </c>
      <c r="G2399">
        <f t="shared" si="187"/>
        <v>8.0877244738589429</v>
      </c>
      <c r="H2399">
        <f t="shared" si="188"/>
        <v>6.9358934400818584E-3</v>
      </c>
    </row>
    <row r="2400" spans="2:8" x14ac:dyDescent="0.2">
      <c r="B2400" s="38">
        <v>35622</v>
      </c>
      <c r="C2400">
        <v>8.7784588441330996E-3</v>
      </c>
      <c r="D2400">
        <f t="shared" si="185"/>
        <v>-6.891649379538782E-3</v>
      </c>
      <c r="E2400">
        <f t="shared" si="186"/>
        <v>4.7494831170497279E-5</v>
      </c>
      <c r="F2400">
        <f t="shared" si="189"/>
        <v>4.1119855582383923E-5</v>
      </c>
      <c r="G2400">
        <f t="shared" si="187"/>
        <v>7.6836253837590123</v>
      </c>
      <c r="H2400">
        <f t="shared" si="188"/>
        <v>6.4124765560884447E-3</v>
      </c>
    </row>
    <row r="2401" spans="2:8" x14ac:dyDescent="0.2">
      <c r="B2401" s="38">
        <v>35625</v>
      </c>
      <c r="C2401">
        <v>8.7906466934599935E-3</v>
      </c>
      <c r="D2401">
        <f t="shared" si="185"/>
        <v>1.3883814395324462E-3</v>
      </c>
      <c r="E2401">
        <f t="shared" si="186"/>
        <v>1.9276030216381875E-6</v>
      </c>
      <c r="F2401">
        <f t="shared" si="189"/>
        <v>4.2077299951799852E-5</v>
      </c>
      <c r="G2401">
        <f t="shared" si="187"/>
        <v>8.2152195918056048</v>
      </c>
      <c r="H2401">
        <f t="shared" si="188"/>
        <v>6.4867017776216486E-3</v>
      </c>
    </row>
    <row r="2402" spans="2:8" x14ac:dyDescent="0.2">
      <c r="B2402" s="38">
        <v>35626</v>
      </c>
      <c r="C2402">
        <v>8.6325160537069467E-3</v>
      </c>
      <c r="D2402">
        <f t="shared" si="185"/>
        <v>-1.7988510432422652E-2</v>
      </c>
      <c r="E2402">
        <f t="shared" si="186"/>
        <v>3.2358650757737862E-4</v>
      </c>
      <c r="F2402">
        <f t="shared" si="189"/>
        <v>3.6047300192864994E-5</v>
      </c>
      <c r="G2402">
        <f t="shared" si="187"/>
        <v>3.9044417017124751</v>
      </c>
      <c r="H2402">
        <f t="shared" si="188"/>
        <v>6.0039403888500591E-3</v>
      </c>
    </row>
    <row r="2403" spans="2:8" x14ac:dyDescent="0.2">
      <c r="B2403" s="38">
        <v>35627</v>
      </c>
      <c r="C2403">
        <v>8.5984710593374584E-3</v>
      </c>
      <c r="D2403">
        <f t="shared" si="185"/>
        <v>-3.9438089842727527E-3</v>
      </c>
      <c r="E2403">
        <f t="shared" si="186"/>
        <v>1.5553629304430481E-5</v>
      </c>
      <c r="F2403">
        <f t="shared" si="189"/>
        <v>7.9232217733560283E-5</v>
      </c>
      <c r="G2403">
        <f t="shared" si="187"/>
        <v>7.5070983089725658</v>
      </c>
      <c r="H2403">
        <f t="shared" si="188"/>
        <v>8.9012480997644524E-3</v>
      </c>
    </row>
    <row r="2404" spans="2:8" x14ac:dyDescent="0.2">
      <c r="B2404" s="38">
        <v>35628</v>
      </c>
      <c r="C2404">
        <v>8.6133081779261305E-3</v>
      </c>
      <c r="D2404">
        <f t="shared" si="185"/>
        <v>1.7255531229077954E-3</v>
      </c>
      <c r="E2404">
        <f t="shared" si="186"/>
        <v>2.9775335799768452E-6</v>
      </c>
      <c r="F2404">
        <f t="shared" si="189"/>
        <v>6.9668462531500308E-5</v>
      </c>
      <c r="G2404">
        <f t="shared" si="187"/>
        <v>7.7125164432540938</v>
      </c>
      <c r="H2404">
        <f t="shared" si="188"/>
        <v>8.3467635962389819E-3</v>
      </c>
    </row>
    <row r="2405" spans="2:8" x14ac:dyDescent="0.2">
      <c r="B2405" s="38">
        <v>35629</v>
      </c>
      <c r="C2405">
        <v>8.6662300807683907E-3</v>
      </c>
      <c r="D2405">
        <f t="shared" si="185"/>
        <v>6.1442017107766452E-3</v>
      </c>
      <c r="E2405">
        <f t="shared" si="186"/>
        <v>3.7751214662710653E-5</v>
      </c>
      <c r="F2405">
        <f t="shared" si="189"/>
        <v>5.9652290150415058E-5</v>
      </c>
      <c r="G2405">
        <f t="shared" si="187"/>
        <v>7.572673747505255</v>
      </c>
      <c r="H2405">
        <f t="shared" si="188"/>
        <v>7.723489506072696E-3</v>
      </c>
    </row>
    <row r="2406" spans="2:8" x14ac:dyDescent="0.2">
      <c r="B2406" s="38">
        <v>35632</v>
      </c>
      <c r="C2406">
        <v>8.6431429610767541E-3</v>
      </c>
      <c r="D2406">
        <f t="shared" si="185"/>
        <v>-2.6640326273901041E-3</v>
      </c>
      <c r="E2406">
        <f t="shared" si="186"/>
        <v>7.0970698397990212E-6</v>
      </c>
      <c r="F2406">
        <f t="shared" si="189"/>
        <v>5.6363013019855656E-5</v>
      </c>
      <c r="G2406">
        <f t="shared" si="187"/>
        <v>7.8828617718099983</v>
      </c>
      <c r="H2406">
        <f t="shared" si="188"/>
        <v>7.5075304208411736E-3</v>
      </c>
    </row>
    <row r="2407" spans="2:8" x14ac:dyDescent="0.2">
      <c r="B2407" s="38">
        <v>35633</v>
      </c>
      <c r="C2407">
        <v>8.6560034739813271E-3</v>
      </c>
      <c r="D2407">
        <f t="shared" si="185"/>
        <v>1.4879440225029883E-3</v>
      </c>
      <c r="E2407">
        <f t="shared" si="186"/>
        <v>2.2139774141023736E-6</v>
      </c>
      <c r="F2407">
        <f t="shared" si="189"/>
        <v>4.8963863132966486E-5</v>
      </c>
      <c r="G2407">
        <f t="shared" si="187"/>
        <v>8.0639426730234991</v>
      </c>
      <c r="H2407">
        <f t="shared" si="188"/>
        <v>6.9974183191350283E-3</v>
      </c>
    </row>
    <row r="2408" spans="2:8" x14ac:dyDescent="0.2">
      <c r="B2408" s="38">
        <v>35634</v>
      </c>
      <c r="C2408">
        <v>8.6380421403229306E-3</v>
      </c>
      <c r="D2408">
        <f t="shared" si="185"/>
        <v>-2.0750146083450107E-3</v>
      </c>
      <c r="E2408">
        <f t="shared" si="186"/>
        <v>4.3056856248451979E-6</v>
      </c>
      <c r="F2408">
        <f t="shared" si="189"/>
        <v>4.1942594700845155E-5</v>
      </c>
      <c r="G2408">
        <f t="shared" si="187"/>
        <v>8.1900032836448311</v>
      </c>
      <c r="H2408">
        <f t="shared" si="188"/>
        <v>6.4763102690378535E-3</v>
      </c>
    </row>
    <row r="2409" spans="2:8" x14ac:dyDescent="0.2">
      <c r="B2409" s="38">
        <v>35635</v>
      </c>
      <c r="C2409">
        <v>8.6321573163678431E-3</v>
      </c>
      <c r="D2409">
        <f t="shared" si="185"/>
        <v>-6.8126826189199253E-4</v>
      </c>
      <c r="E2409">
        <f t="shared" si="186"/>
        <v>4.6412644466133652E-7</v>
      </c>
      <c r="F2409">
        <f t="shared" si="189"/>
        <v>3.6289985341175471E-5</v>
      </c>
      <c r="G2409">
        <f t="shared" si="187"/>
        <v>8.3796969838256281</v>
      </c>
      <c r="H2409">
        <f t="shared" si="188"/>
        <v>6.0241169760534589E-3</v>
      </c>
    </row>
    <row r="2410" spans="2:8" x14ac:dyDescent="0.2">
      <c r="B2410" s="38">
        <v>35636</v>
      </c>
      <c r="C2410">
        <v>8.5637952198714708E-3</v>
      </c>
      <c r="D2410">
        <f t="shared" si="185"/>
        <v>-7.919468331137533E-3</v>
      </c>
      <c r="E2410">
        <f t="shared" si="186"/>
        <v>6.2717978647890309E-5</v>
      </c>
      <c r="F2410">
        <f t="shared" si="189"/>
        <v>3.0909373853985731E-5</v>
      </c>
      <c r="G2410">
        <f t="shared" si="187"/>
        <v>7.5320277429916418</v>
      </c>
      <c r="H2410">
        <f t="shared" si="188"/>
        <v>5.5596199379081418E-3</v>
      </c>
    </row>
    <row r="2411" spans="2:8" x14ac:dyDescent="0.2">
      <c r="B2411" s="38">
        <v>35639</v>
      </c>
      <c r="C2411">
        <v>8.4962134871979806E-3</v>
      </c>
      <c r="D2411">
        <f t="shared" si="185"/>
        <v>-7.8915633709541778E-3</v>
      </c>
      <c r="E2411">
        <f t="shared" si="186"/>
        <v>6.2276772437785662E-5</v>
      </c>
      <c r="F2411">
        <f t="shared" si="189"/>
        <v>3.5686642274540319E-5</v>
      </c>
      <c r="G2411">
        <f t="shared" si="187"/>
        <v>7.5303068565623299</v>
      </c>
      <c r="H2411">
        <f t="shared" si="188"/>
        <v>5.9738297828562477E-3</v>
      </c>
    </row>
    <row r="2412" spans="2:8" x14ac:dyDescent="0.2">
      <c r="B2412" s="38">
        <v>35640</v>
      </c>
      <c r="C2412">
        <v>8.4674799682379273E-3</v>
      </c>
      <c r="D2412">
        <f t="shared" si="185"/>
        <v>-3.3819205465291918E-3</v>
      </c>
      <c r="E2412">
        <f t="shared" si="186"/>
        <v>1.1437386583036306E-5</v>
      </c>
      <c r="F2412">
        <f t="shared" si="189"/>
        <v>3.9680158807263258E-5</v>
      </c>
      <c r="G2412">
        <f t="shared" si="187"/>
        <v>8.1526624890977928</v>
      </c>
      <c r="H2412">
        <f t="shared" si="188"/>
        <v>6.2992189045359631E-3</v>
      </c>
    </row>
    <row r="2413" spans="2:8" x14ac:dyDescent="0.2">
      <c r="B2413" s="38">
        <v>35641</v>
      </c>
      <c r="C2413">
        <v>8.456414711844773E-3</v>
      </c>
      <c r="D2413">
        <f t="shared" si="185"/>
        <v>-1.3067945167465188E-3</v>
      </c>
      <c r="E2413">
        <f t="shared" si="186"/>
        <v>1.7077119089987676E-6</v>
      </c>
      <c r="F2413">
        <f t="shared" si="189"/>
        <v>3.5438435389027357E-5</v>
      </c>
      <c r="G2413">
        <f t="shared" si="187"/>
        <v>8.3857424502755435</v>
      </c>
      <c r="H2413">
        <f t="shared" si="188"/>
        <v>5.9530190146704015E-3</v>
      </c>
    </row>
    <row r="2414" spans="2:8" x14ac:dyDescent="0.2">
      <c r="B2414" s="38">
        <v>35642</v>
      </c>
      <c r="C2414">
        <v>8.447951353699145E-3</v>
      </c>
      <c r="D2414">
        <f t="shared" si="185"/>
        <v>-1.0008210848237444E-3</v>
      </c>
      <c r="E2414">
        <f t="shared" si="186"/>
        <v>1.0016428438277767E-6</v>
      </c>
      <c r="F2414">
        <f t="shared" si="189"/>
        <v>3.0372487947205614E-5</v>
      </c>
      <c r="G2414">
        <f t="shared" si="187"/>
        <v>8.5476069829062205</v>
      </c>
      <c r="H2414">
        <f t="shared" si="188"/>
        <v>5.5111240184925626E-3</v>
      </c>
    </row>
    <row r="2415" spans="2:8" x14ac:dyDescent="0.2">
      <c r="B2415" s="38">
        <v>35643</v>
      </c>
      <c r="C2415">
        <v>8.4457010294330878E-3</v>
      </c>
      <c r="D2415">
        <f t="shared" si="185"/>
        <v>-2.6637514491272132E-4</v>
      </c>
      <c r="E2415">
        <f t="shared" si="186"/>
        <v>7.0955717827273279E-8</v>
      </c>
      <c r="F2415">
        <f t="shared" si="189"/>
        <v>2.5961341601539577E-5</v>
      </c>
      <c r="G2415">
        <f t="shared" si="187"/>
        <v>8.7196583565602523</v>
      </c>
      <c r="H2415">
        <f t="shared" si="188"/>
        <v>5.0952273356092348E-3</v>
      </c>
    </row>
    <row r="2416" spans="2:8" x14ac:dyDescent="0.2">
      <c r="B2416" s="38">
        <v>35647</v>
      </c>
      <c r="C2416">
        <v>8.391253982044598E-3</v>
      </c>
      <c r="D2416">
        <f t="shared" si="185"/>
        <v>-6.4467173534491738E-3</v>
      </c>
      <c r="E2416">
        <f t="shared" si="186"/>
        <v>4.156016463526272E-5</v>
      </c>
      <c r="F2416">
        <f t="shared" si="189"/>
        <v>2.2072918211717314E-5</v>
      </c>
      <c r="G2416">
        <f t="shared" si="187"/>
        <v>7.9418531907383452</v>
      </c>
      <c r="H2416">
        <f t="shared" si="188"/>
        <v>4.6981824370406601E-3</v>
      </c>
    </row>
    <row r="2417" spans="1:8" x14ac:dyDescent="0.2">
      <c r="B2417" s="38">
        <v>35648</v>
      </c>
      <c r="C2417">
        <v>8.42287445013341E-3</v>
      </c>
      <c r="D2417">
        <f t="shared" si="185"/>
        <v>3.7682649287547223E-3</v>
      </c>
      <c r="E2417">
        <f t="shared" si="186"/>
        <v>1.4199820573282833E-5</v>
      </c>
      <c r="F2417">
        <f t="shared" si="189"/>
        <v>2.4999667358558507E-5</v>
      </c>
      <c r="G2417">
        <f t="shared" si="187"/>
        <v>8.474770782157945</v>
      </c>
      <c r="H2417">
        <f t="shared" si="188"/>
        <v>4.9999667357451998E-3</v>
      </c>
    </row>
    <row r="2418" spans="1:8" x14ac:dyDescent="0.2">
      <c r="B2418" s="38">
        <v>35649</v>
      </c>
      <c r="C2418">
        <v>8.4552728321199457E-3</v>
      </c>
      <c r="D2418">
        <f t="shared" si="185"/>
        <v>3.8464757106788467E-3</v>
      </c>
      <c r="E2418">
        <f t="shared" si="186"/>
        <v>1.479537539284234E-5</v>
      </c>
      <c r="F2418">
        <f t="shared" si="189"/>
        <v>2.3377660755992517E-5</v>
      </c>
      <c r="G2418">
        <f t="shared" si="187"/>
        <v>8.5094099960827894</v>
      </c>
      <c r="H2418">
        <f t="shared" si="188"/>
        <v>4.8350450624572794E-3</v>
      </c>
    </row>
    <row r="2419" spans="1:8" x14ac:dyDescent="0.2">
      <c r="B2419" s="38">
        <v>35650</v>
      </c>
      <c r="C2419">
        <v>8.7025202843397723E-3</v>
      </c>
      <c r="D2419">
        <f t="shared" si="185"/>
        <v>2.9241806518718282E-2</v>
      </c>
      <c r="E2419">
        <f t="shared" si="186"/>
        <v>8.5508324847815502E-4</v>
      </c>
      <c r="F2419">
        <f t="shared" si="189"/>
        <v>2.2088705106814783E-5</v>
      </c>
      <c r="G2419">
        <f t="shared" si="187"/>
        <v>-10.47310007406408</v>
      </c>
      <c r="H2419">
        <f t="shared" si="188"/>
        <v>4.6998622433870102E-3</v>
      </c>
    </row>
    <row r="2420" spans="1:8" x14ac:dyDescent="0.2">
      <c r="B2420" s="38">
        <v>35653</v>
      </c>
      <c r="C2420">
        <v>8.6360373295046658E-3</v>
      </c>
      <c r="D2420">
        <f t="shared" si="185"/>
        <v>-7.6395058744928033E-3</v>
      </c>
      <c r="E2420">
        <f t="shared" si="186"/>
        <v>5.8362050006410052E-5</v>
      </c>
      <c r="F2420">
        <f t="shared" si="189"/>
        <v>1.4719442892984665E-4</v>
      </c>
      <c r="G2420">
        <f t="shared" si="187"/>
        <v>6.7876309708440949</v>
      </c>
      <c r="H2420">
        <f t="shared" si="188"/>
        <v>1.2132371117380421E-2</v>
      </c>
    </row>
    <row r="2421" spans="1:8" x14ac:dyDescent="0.2">
      <c r="B2421" s="38">
        <v>35654</v>
      </c>
      <c r="C2421">
        <v>8.6138827076304644E-3</v>
      </c>
      <c r="D2421">
        <f t="shared" si="185"/>
        <v>-2.5653689335629675E-3</v>
      </c>
      <c r="E2421">
        <f t="shared" si="186"/>
        <v>6.5811177652899973E-6</v>
      </c>
      <c r="F2421">
        <f t="shared" si="189"/>
        <v>1.3385287807267122E-4</v>
      </c>
      <c r="G2421">
        <f t="shared" si="187"/>
        <v>7.0563088192982297</v>
      </c>
      <c r="H2421">
        <f t="shared" si="188"/>
        <v>1.156948045819998E-2</v>
      </c>
    </row>
    <row r="2422" spans="1:8" x14ac:dyDescent="0.2">
      <c r="B2422" s="38">
        <v>35655</v>
      </c>
      <c r="C2422">
        <v>8.6429493616410839E-3</v>
      </c>
      <c r="D2422">
        <f t="shared" si="185"/>
        <v>3.374396308516161E-3</v>
      </c>
      <c r="E2422">
        <f t="shared" si="186"/>
        <v>1.1386550446927494E-5</v>
      </c>
      <c r="F2422">
        <f t="shared" si="189"/>
        <v>1.1473819620327475E-4</v>
      </c>
      <c r="G2422">
        <f t="shared" si="187"/>
        <v>7.1853608101917521</v>
      </c>
      <c r="H2422">
        <f t="shared" si="188"/>
        <v>1.0711591674596019E-2</v>
      </c>
    </row>
    <row r="2423" spans="1:8" x14ac:dyDescent="0.2">
      <c r="B2423" s="38">
        <v>35656</v>
      </c>
      <c r="C2423">
        <v>8.4933477166486866E-3</v>
      </c>
      <c r="D2423">
        <f t="shared" si="185"/>
        <v>-1.730909655173446E-2</v>
      </c>
      <c r="E2423">
        <f t="shared" si="186"/>
        <v>2.9960482343726577E-4</v>
      </c>
      <c r="F2423">
        <f t="shared" si="189"/>
        <v>9.9216026756259053E-5</v>
      </c>
      <c r="G2423">
        <f t="shared" si="187"/>
        <v>5.8704729066413304</v>
      </c>
      <c r="H2423">
        <f t="shared" si="188"/>
        <v>9.9607242084227519E-3</v>
      </c>
    </row>
    <row r="2424" spans="1:8" x14ac:dyDescent="0.2">
      <c r="B2424" s="38">
        <v>35657</v>
      </c>
      <c r="C2424">
        <v>8.4945695173703501E-3</v>
      </c>
      <c r="D2424">
        <f t="shared" si="185"/>
        <v>1.4385384449391026E-4</v>
      </c>
      <c r="E2424">
        <f t="shared" si="186"/>
        <v>2.0693928575678114E-8</v>
      </c>
      <c r="F2424">
        <f t="shared" si="189"/>
        <v>1.2931200476031649E-4</v>
      </c>
      <c r="G2424">
        <f t="shared" si="187"/>
        <v>7.1153253503495417</v>
      </c>
      <c r="H2424">
        <f t="shared" si="188"/>
        <v>1.1371543640171131E-2</v>
      </c>
    </row>
    <row r="2425" spans="1:8" x14ac:dyDescent="0.2">
      <c r="A2425">
        <f ca="1">RAND()</f>
        <v>0.2378161593857786</v>
      </c>
      <c r="C2425">
        <f ca="1">C2424*(1+D2425)</f>
        <v>8.4310469579839918E-3</v>
      </c>
      <c r="D2425">
        <f ca="1">_xlfn.NORM.S.INV($A2425)*SQRT(F2425)</f>
        <v>-7.4780198403772433E-3</v>
      </c>
      <c r="E2425">
        <f t="shared" ca="1" si="186"/>
        <v>5.5920780733075689E-5</v>
      </c>
      <c r="F2425">
        <f t="shared" si="189"/>
        <v>1.0989401078382671E-4</v>
      </c>
    </row>
    <row r="2426" spans="1:8" x14ac:dyDescent="0.2">
      <c r="A2426">
        <f t="shared" ref="A2426:A2460" ca="1" si="190">RAND()</f>
        <v>0.38672818984382229</v>
      </c>
      <c r="C2426">
        <f t="shared" ref="C2426:C2460" ca="1" si="191">C2425*(1+D2426)</f>
        <v>8.4065616259856157E-3</v>
      </c>
      <c r="D2426">
        <f t="shared" ref="D2426:D2432" ca="1" si="192">_xlfn.NORM.S.INV($A2426)*SQRT(F2426)</f>
        <v>-2.9041864101100154E-3</v>
      </c>
      <c r="E2426">
        <f t="shared" ca="1" si="186"/>
        <v>8.4342987046676994E-6</v>
      </c>
      <c r="F2426">
        <f t="shared" ca="1" si="189"/>
        <v>1.0178788323917594E-4</v>
      </c>
    </row>
    <row r="2427" spans="1:8" x14ac:dyDescent="0.2">
      <c r="A2427">
        <f t="shared" ca="1" si="190"/>
        <v>0.66874127698065133</v>
      </c>
      <c r="C2427">
        <f t="shared" ca="1" si="191"/>
        <v>8.4409339919466111E-3</v>
      </c>
      <c r="D2427">
        <f t="shared" ca="1" si="192"/>
        <v>4.0887544147356642E-3</v>
      </c>
      <c r="E2427">
        <f t="shared" ca="1" si="186"/>
        <v>1.6717912664020384E-5</v>
      </c>
      <c r="F2427">
        <f t="shared" ca="1" si="189"/>
        <v>8.7767301882909067E-5</v>
      </c>
    </row>
    <row r="2428" spans="1:8" x14ac:dyDescent="0.2">
      <c r="A2428">
        <f t="shared" ca="1" si="190"/>
        <v>0.34804714466612152</v>
      </c>
      <c r="C2428">
        <f t="shared" ca="1" si="191"/>
        <v>8.4119846870757565E-3</v>
      </c>
      <c r="D2428">
        <f t="shared" ca="1" si="192"/>
        <v>-3.4296328935251533E-3</v>
      </c>
      <c r="E2428">
        <f t="shared" ca="1" si="186"/>
        <v>1.1762381784349716E-5</v>
      </c>
      <c r="F2428">
        <f t="shared" ca="1" si="189"/>
        <v>7.7096541388562217E-5</v>
      </c>
    </row>
    <row r="2429" spans="1:8" x14ac:dyDescent="0.2">
      <c r="A2429">
        <f t="shared" ca="1" si="190"/>
        <v>0.79960121216457736</v>
      </c>
      <c r="C2429">
        <f t="shared" ca="1" si="191"/>
        <v>8.4699590903232931E-3</v>
      </c>
      <c r="D2429">
        <f t="shared" ca="1" si="192"/>
        <v>6.8918816907273302E-3</v>
      </c>
      <c r="E2429">
        <f t="shared" ca="1" si="186"/>
        <v>4.7498033238982603E-5</v>
      </c>
      <c r="F2429">
        <f t="shared" ca="1" si="189"/>
        <v>6.7284139383413965E-5</v>
      </c>
    </row>
    <row r="2430" spans="1:8" x14ac:dyDescent="0.2">
      <c r="A2430">
        <f t="shared" ca="1" si="190"/>
        <v>0.79763902049652913</v>
      </c>
      <c r="C2430">
        <f t="shared" ca="1" si="191"/>
        <v>8.5265553220073963E-3</v>
      </c>
      <c r="D2430">
        <f t="shared" ca="1" si="192"/>
        <v>6.6819958727736455E-3</v>
      </c>
      <c r="E2430">
        <f t="shared" ca="1" si="186"/>
        <v>4.4649068843764035E-5</v>
      </c>
      <c r="F2430">
        <f t="shared" ca="1" si="189"/>
        <v>6.4312505114574655E-5</v>
      </c>
    </row>
    <row r="2431" spans="1:8" x14ac:dyDescent="0.2">
      <c r="A2431">
        <f t="shared" ca="1" si="190"/>
        <v>0.54723575592233931</v>
      </c>
      <c r="C2431">
        <f t="shared" ca="1" si="191"/>
        <v>8.5344820353032182E-3</v>
      </c>
      <c r="D2431">
        <f t="shared" ca="1" si="192"/>
        <v>9.2965013378412328E-4</v>
      </c>
      <c r="E2431">
        <f t="shared" ca="1" si="186"/>
        <v>8.6424937124483834E-7</v>
      </c>
      <c r="F2431">
        <f t="shared" ca="1" si="189"/>
        <v>6.1359294379782154E-5</v>
      </c>
    </row>
    <row r="2432" spans="1:8" x14ac:dyDescent="0.2">
      <c r="A2432">
        <f t="shared" ca="1" si="190"/>
        <v>0.55784297221368373</v>
      </c>
      <c r="C2432">
        <f t="shared" ca="1" si="191"/>
        <v>8.5434602387530981E-3</v>
      </c>
      <c r="D2432">
        <f t="shared" ca="1" si="192"/>
        <v>1.0519916044982483E-3</v>
      </c>
      <c r="E2432">
        <f t="shared" ca="1" si="186"/>
        <v>1.1066863359347989E-6</v>
      </c>
      <c r="F2432">
        <f t="shared" ca="1" si="189"/>
        <v>5.227366896515552E-5</v>
      </c>
    </row>
    <row r="2433" spans="1:6" x14ac:dyDescent="0.2">
      <c r="A2433">
        <f t="shared" ca="1" si="190"/>
        <v>0.1686416309718255</v>
      </c>
      <c r="C2433">
        <f t="shared" ca="1" si="191"/>
        <v>8.4887190854962876E-3</v>
      </c>
      <c r="D2433">
        <f t="shared" ref="D2433:D2460" ca="1" si="193">_xlfn.NORM.S.INV($A2433)*SQRT(F2433)</f>
        <v>-6.4073749660008058E-3</v>
      </c>
      <c r="E2433">
        <f t="shared" ca="1" si="186"/>
        <v>4.1054453954933828E-5</v>
      </c>
      <c r="F2433">
        <f t="shared" ref="F2433:F2460" ca="1" si="194">$K$1*F2432+(1-$K$1)*E2432</f>
        <v>4.4589005903904789E-5</v>
      </c>
    </row>
    <row r="2434" spans="1:6" x14ac:dyDescent="0.2">
      <c r="A2434">
        <f t="shared" ca="1" si="190"/>
        <v>5.684602019188989E-2</v>
      </c>
      <c r="C2434">
        <f t="shared" ca="1" si="191"/>
        <v>8.3995917863091806E-3</v>
      </c>
      <c r="D2434">
        <f t="shared" ca="1" si="193"/>
        <v>-1.0499499192921584E-2</v>
      </c>
      <c r="E2434">
        <f t="shared" ca="1" si="186"/>
        <v>1.1023948330216099E-4</v>
      </c>
      <c r="F2434">
        <f t="shared" ca="1" si="194"/>
        <v>4.4058158873171005E-5</v>
      </c>
    </row>
    <row r="2435" spans="1:6" x14ac:dyDescent="0.2">
      <c r="A2435">
        <f t="shared" ca="1" si="190"/>
        <v>0.69279070557031941</v>
      </c>
      <c r="C2435">
        <f t="shared" ca="1" si="191"/>
        <v>8.4306863107149483E-3</v>
      </c>
      <c r="D2435">
        <f t="shared" ca="1" si="193"/>
        <v>3.7019089971075461E-3</v>
      </c>
      <c r="E2435">
        <f t="shared" ca="1" si="186"/>
        <v>1.3704130222865798E-5</v>
      </c>
      <c r="F2435">
        <f t="shared" ca="1" si="194"/>
        <v>5.3997794807334265E-5</v>
      </c>
    </row>
    <row r="2436" spans="1:6" x14ac:dyDescent="0.2">
      <c r="A2436">
        <f t="shared" ca="1" si="190"/>
        <v>0.97595032114846325</v>
      </c>
      <c r="C2436">
        <f t="shared" ca="1" si="191"/>
        <v>8.5460673448304689E-3</v>
      </c>
      <c r="D2436">
        <f t="shared" ca="1" si="193"/>
        <v>1.3685841207124048E-2</v>
      </c>
      <c r="E2436">
        <f t="shared" ref="E2436:E2460" ca="1" si="195">D2436^2</f>
        <v>1.873022495466146E-4</v>
      </c>
      <c r="F2436">
        <f t="shared" ca="1" si="194"/>
        <v>4.7946172844817775E-5</v>
      </c>
    </row>
    <row r="2437" spans="1:6" x14ac:dyDescent="0.2">
      <c r="A2437">
        <f t="shared" ca="1" si="190"/>
        <v>0.17941366405396575</v>
      </c>
      <c r="C2437">
        <f t="shared" ca="1" si="191"/>
        <v>8.4809863993459741E-3</v>
      </c>
      <c r="D2437">
        <f t="shared" ca="1" si="193"/>
        <v>-7.6153092245244908E-3</v>
      </c>
      <c r="E2437">
        <f t="shared" ca="1" si="195"/>
        <v>5.7992934585127803E-5</v>
      </c>
      <c r="F2437">
        <f t="shared" ca="1" si="194"/>
        <v>6.8875773144905499E-5</v>
      </c>
    </row>
    <row r="2438" spans="1:6" x14ac:dyDescent="0.2">
      <c r="A2438">
        <f t="shared" ca="1" si="190"/>
        <v>0.80721694988361836</v>
      </c>
      <c r="C2438">
        <f t="shared" ca="1" si="191"/>
        <v>8.5413294348787444E-3</v>
      </c>
      <c r="D2438">
        <f t="shared" ca="1" si="193"/>
        <v>7.1150963686753199E-3</v>
      </c>
      <c r="E2438">
        <f t="shared" ca="1" si="195"/>
        <v>5.0624596335536726E-5</v>
      </c>
      <c r="F2438">
        <f t="shared" ca="1" si="194"/>
        <v>6.7241302179753878E-5</v>
      </c>
    </row>
    <row r="2439" spans="1:6" x14ac:dyDescent="0.2">
      <c r="A2439">
        <f t="shared" ca="1" si="190"/>
        <v>0.13407467033927378</v>
      </c>
      <c r="C2439">
        <f t="shared" ca="1" si="191"/>
        <v>8.4652250511013001E-3</v>
      </c>
      <c r="D2439">
        <f t="shared" ca="1" si="193"/>
        <v>-8.9101332945512243E-3</v>
      </c>
      <c r="E2439">
        <f t="shared" ca="1" si="195"/>
        <v>7.939047532667026E-5</v>
      </c>
      <c r="F2439">
        <f t="shared" ca="1" si="194"/>
        <v>6.4745673572414415E-5</v>
      </c>
    </row>
    <row r="2440" spans="1:6" x14ac:dyDescent="0.2">
      <c r="A2440">
        <f t="shared" ca="1" si="190"/>
        <v>0.77088158669716988</v>
      </c>
      <c r="C2440">
        <f t="shared" ca="1" si="191"/>
        <v>8.5166007254729049E-3</v>
      </c>
      <c r="D2440">
        <f t="shared" ca="1" si="193"/>
        <v>6.0690264064415921E-3</v>
      </c>
      <c r="E2440">
        <f t="shared" ca="1" si="195"/>
        <v>3.6833081522085345E-5</v>
      </c>
      <c r="F2440">
        <f t="shared" ca="1" si="194"/>
        <v>6.6945145991880481E-5</v>
      </c>
    </row>
    <row r="2441" spans="1:6" x14ac:dyDescent="0.2">
      <c r="A2441">
        <f t="shared" ca="1" si="190"/>
        <v>0.74132316248871521</v>
      </c>
      <c r="C2441">
        <f t="shared" ca="1" si="191"/>
        <v>8.5601649826634076E-3</v>
      </c>
      <c r="D2441">
        <f t="shared" ca="1" si="193"/>
        <v>5.1152165746368109E-3</v>
      </c>
      <c r="E2441">
        <f t="shared" ca="1" si="195"/>
        <v>2.6165440605439149E-5</v>
      </c>
      <c r="F2441">
        <f t="shared" ca="1" si="194"/>
        <v>6.2422677445984922E-5</v>
      </c>
    </row>
    <row r="2442" spans="1:6" x14ac:dyDescent="0.2">
      <c r="A2442">
        <f t="shared" ca="1" si="190"/>
        <v>0.23894845684405019</v>
      </c>
      <c r="C2442">
        <f t="shared" ca="1" si="191"/>
        <v>8.5143084558142144E-3</v>
      </c>
      <c r="D2442">
        <f t="shared" ca="1" si="193"/>
        <v>-5.3569676451405875E-3</v>
      </c>
      <c r="E2442">
        <f t="shared" ca="1" si="195"/>
        <v>2.869710235108309E-5</v>
      </c>
      <c r="F2442">
        <f t="shared" ca="1" si="194"/>
        <v>5.6977278199548949E-5</v>
      </c>
    </row>
    <row r="2443" spans="1:6" x14ac:dyDescent="0.2">
      <c r="A2443">
        <f t="shared" ca="1" si="190"/>
        <v>1.6354741378167947E-2</v>
      </c>
      <c r="C2443">
        <f t="shared" ca="1" si="191"/>
        <v>8.3822688337811136E-3</v>
      </c>
      <c r="D2443">
        <f t="shared" ca="1" si="193"/>
        <v>-1.5507967877641695E-2</v>
      </c>
      <c r="E2443">
        <f t="shared" ca="1" si="195"/>
        <v>2.4049706769396664E-4</v>
      </c>
      <c r="F2443">
        <f t="shared" ca="1" si="194"/>
        <v>5.2729937208519507E-5</v>
      </c>
    </row>
    <row r="2444" spans="1:6" x14ac:dyDescent="0.2">
      <c r="A2444">
        <f t="shared" ca="1" si="190"/>
        <v>0.38809065411427635</v>
      </c>
      <c r="C2444">
        <f t="shared" ca="1" si="191"/>
        <v>8.3608304340966437E-3</v>
      </c>
      <c r="D2444">
        <f t="shared" ca="1" si="193"/>
        <v>-2.5575891336329908E-3</v>
      </c>
      <c r="E2444">
        <f t="shared" ca="1" si="195"/>
        <v>6.5412621764775525E-6</v>
      </c>
      <c r="F2444">
        <f t="shared" ca="1" si="194"/>
        <v>8.0930293329080087E-5</v>
      </c>
    </row>
    <row r="2445" spans="1:6" x14ac:dyDescent="0.2">
      <c r="A2445">
        <f t="shared" ca="1" si="190"/>
        <v>9.743013279019197E-2</v>
      </c>
      <c r="C2445">
        <f t="shared" ca="1" si="191"/>
        <v>8.27030650845079E-3</v>
      </c>
      <c r="D2445">
        <f t="shared" ca="1" si="193"/>
        <v>-1.0827145264982702E-2</v>
      </c>
      <c r="E2445">
        <f t="shared" ca="1" si="195"/>
        <v>1.1722707458903735E-4</v>
      </c>
      <c r="F2445">
        <f t="shared" ca="1" si="194"/>
        <v>6.9757958935177971E-5</v>
      </c>
    </row>
    <row r="2446" spans="1:6" x14ac:dyDescent="0.2">
      <c r="A2446">
        <f t="shared" ca="1" si="190"/>
        <v>0.77111290336694527</v>
      </c>
      <c r="C2446">
        <f t="shared" ca="1" si="191"/>
        <v>8.3241527166370358E-3</v>
      </c>
      <c r="D2446">
        <f t="shared" ca="1" si="193"/>
        <v>6.5107874939367852E-3</v>
      </c>
      <c r="E2446">
        <f t="shared" ca="1" si="195"/>
        <v>4.2390353791203642E-5</v>
      </c>
      <c r="F2446">
        <f t="shared" ca="1" si="194"/>
        <v>7.6887247020403641E-5</v>
      </c>
    </row>
    <row r="2447" spans="1:6" x14ac:dyDescent="0.2">
      <c r="A2447">
        <f t="shared" ca="1" si="190"/>
        <v>0.6424488765407983</v>
      </c>
      <c r="C2447">
        <f t="shared" ca="1" si="191"/>
        <v>8.3498818968295134E-3</v>
      </c>
      <c r="D2447">
        <f t="shared" ca="1" si="193"/>
        <v>3.0909067947604237E-3</v>
      </c>
      <c r="E2447">
        <f t="shared" ca="1" si="195"/>
        <v>9.5537048138961567E-6</v>
      </c>
      <c r="F2447">
        <f t="shared" ca="1" si="194"/>
        <v>7.1706230132084119E-5</v>
      </c>
    </row>
    <row r="2448" spans="1:6" x14ac:dyDescent="0.2">
      <c r="A2448">
        <f t="shared" ca="1" si="190"/>
        <v>0.44634015886334</v>
      </c>
      <c r="C2448">
        <f t="shared" ca="1" si="191"/>
        <v>8.34098519121464E-3</v>
      </c>
      <c r="D2448">
        <f t="shared" ca="1" si="193"/>
        <v>-1.0654887967040587E-3</v>
      </c>
      <c r="E2448">
        <f t="shared" ca="1" si="195"/>
        <v>1.1352663759018629E-6</v>
      </c>
      <c r="F2448">
        <f t="shared" ca="1" si="194"/>
        <v>6.2371671185405732E-5</v>
      </c>
    </row>
    <row r="2449" spans="1:6" x14ac:dyDescent="0.2">
      <c r="A2449">
        <f t="shared" ca="1" si="190"/>
        <v>0.30456992620508827</v>
      </c>
      <c r="C2449">
        <f t="shared" ca="1" si="191"/>
        <v>8.3098861445842949E-3</v>
      </c>
      <c r="D2449">
        <f t="shared" ca="1" si="193"/>
        <v>-3.7284620362474283E-3</v>
      </c>
      <c r="E2449">
        <f t="shared" ca="1" si="195"/>
        <v>1.390142915573832E-5</v>
      </c>
      <c r="F2449">
        <f t="shared" ca="1" si="194"/>
        <v>5.3174702478975722E-5</v>
      </c>
    </row>
    <row r="2450" spans="1:6" x14ac:dyDescent="0.2">
      <c r="A2450">
        <f t="shared" ca="1" si="190"/>
        <v>0.56372839903647676</v>
      </c>
      <c r="C2450">
        <f t="shared" ca="1" si="191"/>
        <v>8.3190525622629848E-3</v>
      </c>
      <c r="D2450">
        <f t="shared" ca="1" si="193"/>
        <v>1.1030737989908997E-3</v>
      </c>
      <c r="E2450">
        <f t="shared" ca="1" si="195"/>
        <v>1.2167718060202159E-6</v>
      </c>
      <c r="F2450">
        <f t="shared" ca="1" si="194"/>
        <v>4.727633096489837E-5</v>
      </c>
    </row>
    <row r="2451" spans="1:6" x14ac:dyDescent="0.2">
      <c r="A2451">
        <f t="shared" ca="1" si="190"/>
        <v>0.53432950482982144</v>
      </c>
      <c r="C2451">
        <f t="shared" ca="1" si="191"/>
        <v>8.3236059767882262E-3</v>
      </c>
      <c r="D2451">
        <f t="shared" ca="1" si="193"/>
        <v>5.4734772874207374E-4</v>
      </c>
      <c r="E2451">
        <f t="shared" ca="1" si="195"/>
        <v>2.9958953615910673E-7</v>
      </c>
      <c r="F2451">
        <f t="shared" ca="1" si="194"/>
        <v>4.0358741247900153E-5</v>
      </c>
    </row>
    <row r="2452" spans="1:6" x14ac:dyDescent="0.2">
      <c r="A2452">
        <f t="shared" ca="1" si="190"/>
        <v>0.76606392859362549</v>
      </c>
      <c r="C2452">
        <f t="shared" ca="1" si="191"/>
        <v>8.3590163506825875E-3</v>
      </c>
      <c r="D2452">
        <f t="shared" ca="1" si="193"/>
        <v>4.2542107342789333E-3</v>
      </c>
      <c r="E2452">
        <f t="shared" ca="1" si="195"/>
        <v>1.80983089716541E-5</v>
      </c>
      <c r="F2452">
        <f t="shared" ca="1" si="194"/>
        <v>3.434234028763614E-5</v>
      </c>
    </row>
    <row r="2453" spans="1:6" x14ac:dyDescent="0.2">
      <c r="A2453">
        <f t="shared" ca="1" si="190"/>
        <v>0.67820700139087375</v>
      </c>
      <c r="C2453">
        <f t="shared" ca="1" si="191"/>
        <v>8.3808617337195815E-3</v>
      </c>
      <c r="D2453">
        <f t="shared" ca="1" si="193"/>
        <v>2.6133915906517255E-3</v>
      </c>
      <c r="E2453">
        <f t="shared" ca="1" si="195"/>
        <v>6.8298156060891565E-6</v>
      </c>
      <c r="F2453">
        <f t="shared" ca="1" si="194"/>
        <v>3.1902682895205913E-5</v>
      </c>
    </row>
    <row r="2454" spans="1:6" x14ac:dyDescent="0.2">
      <c r="A2454">
        <f t="shared" ca="1" si="190"/>
        <v>0.66999247515638161</v>
      </c>
      <c r="C2454">
        <f t="shared" ca="1" si="191"/>
        <v>8.4004174772659736E-3</v>
      </c>
      <c r="D2454">
        <f t="shared" ca="1" si="193"/>
        <v>2.3333810015873126E-3</v>
      </c>
      <c r="E2454">
        <f t="shared" ca="1" si="195"/>
        <v>5.4446668985686104E-6</v>
      </c>
      <c r="F2454">
        <f t="shared" ca="1" si="194"/>
        <v>2.8137040928538867E-5</v>
      </c>
    </row>
    <row r="2455" spans="1:6" x14ac:dyDescent="0.2">
      <c r="A2455">
        <f t="shared" ca="1" si="190"/>
        <v>0.23346272533882584</v>
      </c>
      <c r="C2455">
        <f t="shared" ca="1" si="191"/>
        <v>8.3700274665039522E-3</v>
      </c>
      <c r="D2455">
        <f t="shared" ca="1" si="193"/>
        <v>-3.6176786265999504E-3</v>
      </c>
      <c r="E2455">
        <f t="shared" ca="1" si="195"/>
        <v>1.3087598645358103E-5</v>
      </c>
      <c r="F2455">
        <f t="shared" ca="1" si="194"/>
        <v>2.4728920310134254E-5</v>
      </c>
    </row>
    <row r="2456" spans="1:6" x14ac:dyDescent="0.2">
      <c r="A2456">
        <f t="shared" ca="1" si="190"/>
        <v>0.12316826971435402</v>
      </c>
      <c r="C2456">
        <f t="shared" ca="1" si="191"/>
        <v>8.3235116794454049E-3</v>
      </c>
      <c r="D2456">
        <f t="shared" ca="1" si="193"/>
        <v>-5.5574234666134125E-3</v>
      </c>
      <c r="E2456">
        <f t="shared" ca="1" si="195"/>
        <v>3.0884955587265442E-5</v>
      </c>
      <c r="F2456">
        <f t="shared" ca="1" si="194"/>
        <v>2.2980534339640186E-5</v>
      </c>
    </row>
    <row r="2457" spans="1:6" x14ac:dyDescent="0.2">
      <c r="A2457">
        <f t="shared" ca="1" si="190"/>
        <v>0.79757956968572152</v>
      </c>
      <c r="C2457">
        <f t="shared" ca="1" si="191"/>
        <v>8.3575974156596521E-3</v>
      </c>
      <c r="D2457">
        <f t="shared" ca="1" si="193"/>
        <v>4.0951148417824141E-3</v>
      </c>
      <c r="E2457">
        <f t="shared" ca="1" si="195"/>
        <v>1.6769965567386607E-5</v>
      </c>
      <c r="F2457">
        <f t="shared" ca="1" si="194"/>
        <v>2.4167682982396029E-5</v>
      </c>
    </row>
    <row r="2458" spans="1:6" x14ac:dyDescent="0.2">
      <c r="A2458">
        <f t="shared" ca="1" si="190"/>
        <v>0.13420331602620716</v>
      </c>
      <c r="C2458">
        <f t="shared" ca="1" si="191"/>
        <v>8.3131829167186356E-3</v>
      </c>
      <c r="D2458">
        <f t="shared" ca="1" si="193"/>
        <v>-5.3142663772960128E-3</v>
      </c>
      <c r="E2458">
        <f t="shared" ca="1" si="195"/>
        <v>2.8241427128858889E-5</v>
      </c>
      <c r="F2458">
        <f t="shared" ca="1" si="194"/>
        <v>2.3056635137956037E-5</v>
      </c>
    </row>
    <row r="2459" spans="1:6" x14ac:dyDescent="0.2">
      <c r="A2459">
        <f t="shared" ca="1" si="190"/>
        <v>9.6683438300760205E-2</v>
      </c>
      <c r="C2459">
        <f t="shared" ca="1" si="191"/>
        <v>8.2603931826901195E-3</v>
      </c>
      <c r="D2459">
        <f t="shared" ca="1" si="193"/>
        <v>-6.3501229982982623E-3</v>
      </c>
      <c r="E2459">
        <f t="shared" ca="1" si="195"/>
        <v>4.0324062093516515E-5</v>
      </c>
      <c r="F2459">
        <f t="shared" ca="1" si="194"/>
        <v>2.3835328299940654E-5</v>
      </c>
    </row>
    <row r="2460" spans="1:6" x14ac:dyDescent="0.2">
      <c r="A2460">
        <f t="shared" ca="1" si="190"/>
        <v>1.1937339111341316E-2</v>
      </c>
      <c r="C2460">
        <f t="shared" ca="1" si="191"/>
        <v>8.1646696708800749E-3</v>
      </c>
      <c r="D2460">
        <f t="shared" ca="1" si="193"/>
        <v>-1.1588251272425618E-2</v>
      </c>
      <c r="E2460">
        <f t="shared" ca="1" si="195"/>
        <v>1.3428756755287394E-4</v>
      </c>
      <c r="F2460">
        <f t="shared" ca="1" si="194"/>
        <v>2.6311737050257045E-5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35"/>
  <sheetViews>
    <sheetView topLeftCell="A2388" workbookViewId="0">
      <selection activeCell="C2427" sqref="C2427"/>
    </sheetView>
  </sheetViews>
  <sheetFormatPr defaultColWidth="10.28515625" defaultRowHeight="12.75" x14ac:dyDescent="0.2"/>
  <cols>
    <col min="1" max="1" width="10.42578125" style="5" customWidth="1"/>
    <col min="2" max="2" width="6.5703125" style="5" customWidth="1"/>
    <col min="3" max="3" width="15.7109375" style="10" customWidth="1"/>
    <col min="4" max="6" width="11.140625" style="9" customWidth="1"/>
    <col min="7" max="7" width="11.140625" customWidth="1"/>
    <col min="8" max="175" width="11.140625" style="9" customWidth="1"/>
    <col min="176" max="16384" width="10.28515625" style="9"/>
  </cols>
  <sheetData>
    <row r="1" spans="1:34" s="36" customFormat="1" x14ac:dyDescent="0.2">
      <c r="A1" s="1" t="s">
        <v>11</v>
      </c>
      <c r="B1" s="19" t="s">
        <v>0</v>
      </c>
      <c r="C1" s="32" t="s">
        <v>12</v>
      </c>
      <c r="D1" s="34" t="s">
        <v>13</v>
      </c>
      <c r="E1" s="35" t="s">
        <v>14</v>
      </c>
      <c r="G1" s="37"/>
      <c r="H1" s="36" t="s">
        <v>15</v>
      </c>
    </row>
    <row r="2" spans="1:34" s="5" customFormat="1" x14ac:dyDescent="0.2">
      <c r="A2" s="3">
        <v>32148</v>
      </c>
      <c r="B2" s="4">
        <v>7.7279999999999996E-3</v>
      </c>
      <c r="C2" s="6"/>
      <c r="D2" s="7"/>
      <c r="E2" s="7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</row>
    <row r="3" spans="1:34" s="5" customFormat="1" x14ac:dyDescent="0.2">
      <c r="A3" s="3">
        <v>32149</v>
      </c>
      <c r="B3" s="4">
        <v>7.7790000000000003E-3</v>
      </c>
      <c r="C3" s="6">
        <f>(B3-B2)/B2</f>
        <v>6.5993788819876682E-3</v>
      </c>
      <c r="D3" s="7"/>
      <c r="E3" s="7"/>
      <c r="G3"/>
    </row>
    <row r="4" spans="1:34" s="5" customFormat="1" x14ac:dyDescent="0.2">
      <c r="A4" s="3">
        <v>32150</v>
      </c>
      <c r="B4" s="4">
        <v>7.7460000000000003E-3</v>
      </c>
      <c r="C4" s="6">
        <f t="shared" ref="C4:C66" si="0">(B4-B3)/B3</f>
        <v>-4.2421905129194038E-3</v>
      </c>
      <c r="D4" s="7">
        <f>C3*C3</f>
        <v>4.3551801628024808E-5</v>
      </c>
      <c r="E4" s="7">
        <f t="shared" ref="E4:E67" si="1">-LN(D4)-C4*C4/D4</f>
        <v>9.6283462626533787</v>
      </c>
      <c r="G4"/>
      <c r="H4" s="5">
        <f>SQRT(D4)*100</f>
        <v>0.65993788819876686</v>
      </c>
    </row>
    <row r="5" spans="1:34" s="5" customFormat="1" x14ac:dyDescent="0.2">
      <c r="A5" s="3">
        <v>32153</v>
      </c>
      <c r="B5" s="4">
        <v>7.816E-3</v>
      </c>
      <c r="C5" s="6">
        <f t="shared" si="0"/>
        <v>9.036922282468338E-3</v>
      </c>
      <c r="D5" s="7">
        <f t="shared" ref="D5:D68" si="2">C$2427+C$2428*D4+C$2429*C4*C4</f>
        <v>4.1994521838923992E-5</v>
      </c>
      <c r="E5" s="7">
        <f t="shared" si="1"/>
        <v>8.1332900087571609</v>
      </c>
      <c r="G5"/>
      <c r="H5" s="5">
        <f t="shared" ref="H5:H68" si="3">SQRT(D5)*100</f>
        <v>0.648031803532234</v>
      </c>
    </row>
    <row r="6" spans="1:34" s="5" customFormat="1" x14ac:dyDescent="0.2">
      <c r="A6" s="3">
        <v>32154</v>
      </c>
      <c r="B6" s="4">
        <v>7.8370000000000002E-3</v>
      </c>
      <c r="C6" s="6">
        <f t="shared" si="0"/>
        <v>2.6867963152507912E-3</v>
      </c>
      <c r="D6" s="7">
        <f t="shared" si="2"/>
        <v>4.4460030382126493E-5</v>
      </c>
      <c r="E6" s="7">
        <f t="shared" si="1"/>
        <v>9.8585522308793205</v>
      </c>
      <c r="G6"/>
      <c r="H6" s="5">
        <f t="shared" si="3"/>
        <v>0.66678355095282971</v>
      </c>
    </row>
    <row r="7" spans="1:34" s="5" customFormat="1" x14ac:dyDescent="0.2">
      <c r="A7" s="3">
        <v>32155</v>
      </c>
      <c r="B7" s="4">
        <v>7.9240000000000005E-3</v>
      </c>
      <c r="C7" s="6">
        <f t="shared" si="0"/>
        <v>1.1101186678576021E-2</v>
      </c>
      <c r="D7" s="7">
        <f t="shared" si="2"/>
        <v>4.2156702791756554E-5</v>
      </c>
      <c r="E7" s="7">
        <f t="shared" si="1"/>
        <v>7.1508250143242602</v>
      </c>
      <c r="G7"/>
      <c r="H7" s="5">
        <f t="shared" si="3"/>
        <v>0.64928193253590971</v>
      </c>
    </row>
    <row r="8" spans="1:34" s="5" customFormat="1" x14ac:dyDescent="0.2">
      <c r="A8" s="3">
        <v>32156</v>
      </c>
      <c r="B8" s="4">
        <v>7.8879999999999992E-3</v>
      </c>
      <c r="C8" s="6">
        <f t="shared" si="0"/>
        <v>-4.5431600201919871E-3</v>
      </c>
      <c r="D8" s="7">
        <f t="shared" si="2"/>
        <v>4.7129626867630872E-5</v>
      </c>
      <c r="E8" s="7">
        <f t="shared" si="1"/>
        <v>9.5246612191585207</v>
      </c>
      <c r="G8"/>
      <c r="H8" s="5">
        <f t="shared" si="3"/>
        <v>0.68651021017630087</v>
      </c>
    </row>
    <row r="9" spans="1:34" s="5" customFormat="1" x14ac:dyDescent="0.2">
      <c r="A9" s="3">
        <v>32157</v>
      </c>
      <c r="B9" s="4">
        <v>7.6569999999999997E-3</v>
      </c>
      <c r="C9" s="6">
        <f t="shared" si="0"/>
        <v>-2.9284989858012103E-2</v>
      </c>
      <c r="D9" s="7">
        <f t="shared" si="2"/>
        <v>4.5371472191656262E-5</v>
      </c>
      <c r="E9" s="7">
        <f t="shared" si="1"/>
        <v>-8.9013523456154982</v>
      </c>
      <c r="G9"/>
      <c r="H9" s="5">
        <f t="shared" si="3"/>
        <v>0.67358349290682784</v>
      </c>
    </row>
    <row r="10" spans="1:34" s="5" customFormat="1" x14ac:dyDescent="0.2">
      <c r="A10" s="3">
        <v>32160</v>
      </c>
      <c r="B10" s="4">
        <v>7.6829999999999997E-3</v>
      </c>
      <c r="C10" s="6">
        <f t="shared" si="0"/>
        <v>3.3955857385398959E-3</v>
      </c>
      <c r="D10" s="7">
        <f t="shared" si="2"/>
        <v>9.460458709094299E-5</v>
      </c>
      <c r="E10" s="7">
        <f t="shared" si="1"/>
        <v>9.1439288701465937</v>
      </c>
      <c r="G10"/>
      <c r="H10" s="5">
        <f t="shared" si="3"/>
        <v>0.97264889395373799</v>
      </c>
    </row>
    <row r="11" spans="1:34" s="5" customFormat="1" x14ac:dyDescent="0.2">
      <c r="A11" s="3">
        <v>32161</v>
      </c>
      <c r="B11" s="4">
        <v>7.7460000000000003E-3</v>
      </c>
      <c r="C11" s="6">
        <f t="shared" si="0"/>
        <v>8.1999219055057353E-3</v>
      </c>
      <c r="D11" s="7">
        <f t="shared" si="2"/>
        <v>8.749779095354667E-5</v>
      </c>
      <c r="E11" s="7">
        <f t="shared" si="1"/>
        <v>8.5754351045995278</v>
      </c>
      <c r="G11"/>
      <c r="H11" s="5">
        <f t="shared" si="3"/>
        <v>0.93540253876898716</v>
      </c>
    </row>
    <row r="12" spans="1:34" s="5" customFormat="1" x14ac:dyDescent="0.2">
      <c r="A12" s="3">
        <v>32162</v>
      </c>
      <c r="B12" s="4">
        <v>7.8059999999999996E-3</v>
      </c>
      <c r="C12" s="6">
        <f t="shared" si="0"/>
        <v>7.7459333849727975E-3</v>
      </c>
      <c r="D12" s="7">
        <f t="shared" si="2"/>
        <v>8.4491023181513771E-5</v>
      </c>
      <c r="E12" s="7">
        <f t="shared" si="1"/>
        <v>8.6687367584675812</v>
      </c>
      <c r="G12"/>
      <c r="H12" s="5">
        <f t="shared" si="3"/>
        <v>0.9191899867900748</v>
      </c>
    </row>
    <row r="13" spans="1:34" s="5" customFormat="1" x14ac:dyDescent="0.2">
      <c r="A13" s="3">
        <v>32163</v>
      </c>
      <c r="B13" s="4">
        <v>7.8390000000000005E-3</v>
      </c>
      <c r="C13" s="6">
        <f t="shared" si="0"/>
        <v>4.2275172943890488E-3</v>
      </c>
      <c r="D13" s="7">
        <f t="shared" si="2"/>
        <v>8.1348470713669656E-5</v>
      </c>
      <c r="E13" s="7">
        <f t="shared" si="1"/>
        <v>9.1970729062149292</v>
      </c>
      <c r="G13"/>
      <c r="H13" s="5">
        <f t="shared" si="3"/>
        <v>0.90193387071153752</v>
      </c>
    </row>
    <row r="14" spans="1:34" s="5" customFormat="1" x14ac:dyDescent="0.2">
      <c r="A14" s="3">
        <v>32164</v>
      </c>
      <c r="B14" s="4">
        <v>7.8370000000000002E-3</v>
      </c>
      <c r="C14" s="6">
        <f t="shared" si="0"/>
        <v>-2.5513458349282628E-4</v>
      </c>
      <c r="D14" s="7">
        <f t="shared" si="2"/>
        <v>7.5965727655855108E-5</v>
      </c>
      <c r="E14" s="7">
        <f t="shared" si="1"/>
        <v>9.4843713894018027</v>
      </c>
      <c r="G14"/>
      <c r="H14" s="5">
        <f t="shared" si="3"/>
        <v>0.87158320116816801</v>
      </c>
    </row>
    <row r="15" spans="1:34" s="5" customFormat="1" x14ac:dyDescent="0.2">
      <c r="A15" s="3">
        <v>32167</v>
      </c>
      <c r="B15" s="4">
        <v>7.8259999999999996E-3</v>
      </c>
      <c r="C15" s="6">
        <f t="shared" si="0"/>
        <v>-1.4035983156820968E-3</v>
      </c>
      <c r="D15" s="7">
        <f t="shared" si="2"/>
        <v>7.0045629362707224E-5</v>
      </c>
      <c r="E15" s="7">
        <f t="shared" si="1"/>
        <v>9.5382378963770016</v>
      </c>
      <c r="G15"/>
      <c r="H15" s="5">
        <f t="shared" si="3"/>
        <v>0.83693266970950064</v>
      </c>
    </row>
    <row r="16" spans="1:34" s="5" customFormat="1" x14ac:dyDescent="0.2">
      <c r="A16" s="3">
        <v>32168</v>
      </c>
      <c r="B16" s="4">
        <v>7.8309999999999994E-3</v>
      </c>
      <c r="C16" s="6">
        <f t="shared" si="0"/>
        <v>6.3889598773317108E-4</v>
      </c>
      <c r="D16" s="7">
        <f t="shared" si="2"/>
        <v>6.4839187167673091E-5</v>
      </c>
      <c r="E16" s="7">
        <f t="shared" si="1"/>
        <v>9.6373050054086775</v>
      </c>
      <c r="G16"/>
      <c r="H16" s="5">
        <f t="shared" si="3"/>
        <v>0.80522783836423029</v>
      </c>
    </row>
    <row r="17" spans="1:8" s="5" customFormat="1" x14ac:dyDescent="0.2">
      <c r="A17" s="3">
        <v>32169</v>
      </c>
      <c r="B17" s="4">
        <v>7.8379999999999995E-3</v>
      </c>
      <c r="C17" s="6">
        <f t="shared" si="0"/>
        <v>8.9388328438259001E-4</v>
      </c>
      <c r="D17" s="7">
        <f t="shared" si="2"/>
        <v>6.0063833046265857E-5</v>
      </c>
      <c r="E17" s="7">
        <f t="shared" si="1"/>
        <v>9.7067997078772912</v>
      </c>
      <c r="G17"/>
      <c r="H17" s="5">
        <f t="shared" si="3"/>
        <v>0.77500860025077045</v>
      </c>
    </row>
    <row r="18" spans="1:8" s="5" customFormat="1" x14ac:dyDescent="0.2">
      <c r="A18" s="3">
        <v>32170</v>
      </c>
      <c r="B18" s="4">
        <v>7.8630000000000002E-3</v>
      </c>
      <c r="C18" s="6">
        <f t="shared" si="0"/>
        <v>3.1895891809135897E-3</v>
      </c>
      <c r="D18" s="7">
        <f t="shared" si="2"/>
        <v>5.5794575540743565E-5</v>
      </c>
      <c r="E18" s="7">
        <f t="shared" si="1"/>
        <v>9.6114957655326041</v>
      </c>
      <c r="G18"/>
      <c r="H18" s="5">
        <f t="shared" si="3"/>
        <v>0.74695766640917183</v>
      </c>
    </row>
    <row r="19" spans="1:8" s="5" customFormat="1" x14ac:dyDescent="0.2">
      <c r="A19" s="3">
        <v>32171</v>
      </c>
      <c r="B19" s="4">
        <v>7.8320000000000004E-3</v>
      </c>
      <c r="C19" s="6">
        <f t="shared" si="0"/>
        <v>-3.9425155792954057E-3</v>
      </c>
      <c r="D19" s="7">
        <f t="shared" si="2"/>
        <v>5.2525700871810258E-5</v>
      </c>
      <c r="E19" s="7">
        <f t="shared" si="1"/>
        <v>9.5582875167007213</v>
      </c>
      <c r="G19"/>
      <c r="H19" s="5">
        <f t="shared" si="3"/>
        <v>0.72474616847424767</v>
      </c>
    </row>
    <row r="20" spans="1:8" s="5" customFormat="1" x14ac:dyDescent="0.2">
      <c r="A20" s="3">
        <v>32174</v>
      </c>
      <c r="B20" s="4">
        <v>7.7380000000000001E-3</v>
      </c>
      <c r="C20" s="6">
        <f t="shared" si="0"/>
        <v>-1.2002042900919347E-2</v>
      </c>
      <c r="D20" s="7">
        <f t="shared" si="2"/>
        <v>4.9913039261395941E-5</v>
      </c>
      <c r="E20" s="7">
        <f t="shared" si="1"/>
        <v>7.0192282316690839</v>
      </c>
      <c r="G20"/>
      <c r="H20" s="5">
        <f t="shared" si="3"/>
        <v>0.70649160831106794</v>
      </c>
    </row>
    <row r="21" spans="1:8" s="5" customFormat="1" x14ac:dyDescent="0.2">
      <c r="A21" s="3">
        <v>32175</v>
      </c>
      <c r="B21" s="4">
        <v>7.7970000000000001E-3</v>
      </c>
      <c r="C21" s="6">
        <f t="shared" si="0"/>
        <v>7.6247092271904916E-3</v>
      </c>
      <c r="D21" s="7">
        <f t="shared" si="2"/>
        <v>5.5366048353896528E-5</v>
      </c>
      <c r="E21" s="7">
        <f t="shared" si="1"/>
        <v>8.7515107638131582</v>
      </c>
      <c r="G21"/>
      <c r="H21" s="5">
        <f t="shared" si="3"/>
        <v>0.74408365358941009</v>
      </c>
    </row>
    <row r="22" spans="1:8" s="5" customFormat="1" x14ac:dyDescent="0.2">
      <c r="A22" s="3">
        <v>32176</v>
      </c>
      <c r="B22" s="4">
        <v>7.816E-3</v>
      </c>
      <c r="C22" s="6">
        <f t="shared" si="0"/>
        <v>2.4368346800051201E-3</v>
      </c>
      <c r="D22" s="7">
        <f t="shared" si="2"/>
        <v>5.5052345430691186E-5</v>
      </c>
      <c r="E22" s="7">
        <f t="shared" si="1"/>
        <v>9.6993621434605632</v>
      </c>
      <c r="G22"/>
      <c r="H22" s="5">
        <f t="shared" si="3"/>
        <v>0.74197267760134655</v>
      </c>
    </row>
    <row r="23" spans="1:8" s="5" customFormat="1" x14ac:dyDescent="0.2">
      <c r="A23" s="3">
        <v>32177</v>
      </c>
      <c r="B23" s="4">
        <v>7.77E-3</v>
      </c>
      <c r="C23" s="6">
        <f t="shared" si="0"/>
        <v>-5.8853633572159714E-3</v>
      </c>
      <c r="D23" s="7">
        <f t="shared" si="2"/>
        <v>5.1601312799012626E-5</v>
      </c>
      <c r="E23" s="7">
        <f t="shared" si="1"/>
        <v>9.200711106225457</v>
      </c>
      <c r="G23"/>
      <c r="H23" s="5">
        <f t="shared" si="3"/>
        <v>0.71834053762134731</v>
      </c>
    </row>
    <row r="24" spans="1:8" s="5" customFormat="1" x14ac:dyDescent="0.2">
      <c r="A24" s="3">
        <v>32178</v>
      </c>
      <c r="B24" s="4">
        <v>7.7650000000000002E-3</v>
      </c>
      <c r="C24" s="6">
        <f t="shared" si="0"/>
        <v>-6.4350064350061724E-4</v>
      </c>
      <c r="D24" s="7">
        <f t="shared" si="2"/>
        <v>5.0241254176225967E-5</v>
      </c>
      <c r="E24" s="7">
        <f t="shared" si="1"/>
        <v>9.8904319796395086</v>
      </c>
      <c r="G24"/>
      <c r="H24" s="5">
        <f t="shared" si="3"/>
        <v>0.70881065296894319</v>
      </c>
    </row>
    <row r="25" spans="1:8" s="5" customFormat="1" x14ac:dyDescent="0.2">
      <c r="A25" s="3">
        <v>32181</v>
      </c>
      <c r="B25" s="4">
        <v>7.7739999999999997E-3</v>
      </c>
      <c r="C25" s="6">
        <f t="shared" si="0"/>
        <v>1.1590470057951654E-3</v>
      </c>
      <c r="D25" s="7">
        <f t="shared" si="2"/>
        <v>4.6940825365442632E-5</v>
      </c>
      <c r="E25" s="7">
        <f t="shared" si="1"/>
        <v>9.9380039870798971</v>
      </c>
      <c r="G25"/>
      <c r="H25" s="5">
        <f t="shared" si="3"/>
        <v>0.68513374873408939</v>
      </c>
    </row>
    <row r="26" spans="1:8" s="5" customFormat="1" x14ac:dyDescent="0.2">
      <c r="A26" s="3">
        <v>32182</v>
      </c>
      <c r="B26" s="4">
        <v>7.737E-3</v>
      </c>
      <c r="C26" s="6">
        <f t="shared" si="0"/>
        <v>-4.7594545922304745E-3</v>
      </c>
      <c r="D26" s="7">
        <f t="shared" si="2"/>
        <v>4.4030198513745491E-5</v>
      </c>
      <c r="E26" s="7">
        <f t="shared" si="1"/>
        <v>9.5161604738184504</v>
      </c>
      <c r="G26"/>
      <c r="H26" s="5">
        <f t="shared" si="3"/>
        <v>0.66355254888927595</v>
      </c>
    </row>
    <row r="27" spans="1:8" s="5" customFormat="1" x14ac:dyDescent="0.2">
      <c r="A27" s="3">
        <v>32183</v>
      </c>
      <c r="B27" s="4">
        <v>7.7549999999999997E-3</v>
      </c>
      <c r="C27" s="6">
        <f t="shared" si="0"/>
        <v>2.3264831329972585E-3</v>
      </c>
      <c r="D27" s="7">
        <f t="shared" si="2"/>
        <v>4.2707281177216679E-5</v>
      </c>
      <c r="E27" s="7">
        <f t="shared" si="1"/>
        <v>9.9344057468207616</v>
      </c>
      <c r="G27"/>
      <c r="H27" s="5">
        <f t="shared" si="3"/>
        <v>0.6535080808774798</v>
      </c>
    </row>
    <row r="28" spans="1:8" s="5" customFormat="1" x14ac:dyDescent="0.2">
      <c r="A28" s="3">
        <v>32184</v>
      </c>
      <c r="B28" s="4">
        <v>7.7580000000000001E-3</v>
      </c>
      <c r="C28" s="6">
        <f t="shared" si="0"/>
        <v>3.8684719535788504E-4</v>
      </c>
      <c r="D28" s="7">
        <f t="shared" si="2"/>
        <v>4.0471336185388927E-5</v>
      </c>
      <c r="E28" s="7">
        <f t="shared" si="1"/>
        <v>10.111218885583089</v>
      </c>
      <c r="G28"/>
      <c r="H28" s="5">
        <f t="shared" si="3"/>
        <v>0.63617085901028914</v>
      </c>
    </row>
    <row r="29" spans="1:8" s="5" customFormat="1" x14ac:dyDescent="0.2">
      <c r="A29" s="3">
        <v>32185</v>
      </c>
      <c r="B29" s="4">
        <v>7.6309999999999998E-3</v>
      </c>
      <c r="C29" s="6">
        <f t="shared" si="0"/>
        <v>-1.6370198504769319E-2</v>
      </c>
      <c r="D29" s="7">
        <f t="shared" si="2"/>
        <v>3.8141731925410186E-5</v>
      </c>
      <c r="E29" s="7">
        <f t="shared" si="1"/>
        <v>3.1482122833740958</v>
      </c>
      <c r="G29"/>
      <c r="H29" s="5">
        <f t="shared" si="3"/>
        <v>0.61758992807048096</v>
      </c>
    </row>
    <row r="30" spans="1:8" s="5" customFormat="1" x14ac:dyDescent="0.2">
      <c r="A30" s="3">
        <v>32188</v>
      </c>
      <c r="B30" s="4">
        <v>7.6860000000000001E-3</v>
      </c>
      <c r="C30" s="6">
        <f t="shared" si="0"/>
        <v>7.2074433232866414E-3</v>
      </c>
      <c r="D30" s="7">
        <f t="shared" si="2"/>
        <v>5.2308018562868E-5</v>
      </c>
      <c r="E30" s="7">
        <f t="shared" si="1"/>
        <v>8.86525808843348</v>
      </c>
      <c r="G30"/>
      <c r="H30" s="5">
        <f t="shared" si="3"/>
        <v>0.72324282618542435</v>
      </c>
    </row>
    <row r="31" spans="1:8" s="5" customFormat="1" x14ac:dyDescent="0.2">
      <c r="A31" s="3">
        <v>32189</v>
      </c>
      <c r="B31" s="4">
        <v>7.6779999999999999E-3</v>
      </c>
      <c r="C31" s="6">
        <f t="shared" si="0"/>
        <v>-1.0408534998699187E-3</v>
      </c>
      <c r="D31" s="7">
        <f t="shared" si="2"/>
        <v>5.1927473262038871E-5</v>
      </c>
      <c r="E31" s="7">
        <f t="shared" si="1"/>
        <v>9.8447993049851856</v>
      </c>
      <c r="G31"/>
      <c r="H31" s="5">
        <f t="shared" si="3"/>
        <v>0.72060719717498578</v>
      </c>
    </row>
    <row r="32" spans="1:8" s="5" customFormat="1" x14ac:dyDescent="0.2">
      <c r="A32" s="3">
        <v>32190</v>
      </c>
      <c r="B32" s="4">
        <v>7.672E-3</v>
      </c>
      <c r="C32" s="6">
        <f t="shared" si="0"/>
        <v>-7.8145350351653152E-4</v>
      </c>
      <c r="D32" s="7">
        <f t="shared" si="2"/>
        <v>4.8497349173674729E-5</v>
      </c>
      <c r="E32" s="7">
        <f t="shared" si="1"/>
        <v>9.9214096041837401</v>
      </c>
      <c r="G32"/>
      <c r="H32" s="5">
        <f t="shared" si="3"/>
        <v>0.69640038177527397</v>
      </c>
    </row>
    <row r="33" spans="1:8" s="5" customFormat="1" x14ac:dyDescent="0.2">
      <c r="A33" s="3">
        <v>32191</v>
      </c>
      <c r="B33" s="4">
        <v>7.7099999999999998E-3</v>
      </c>
      <c r="C33" s="6">
        <f t="shared" si="0"/>
        <v>4.9530761209593118E-3</v>
      </c>
      <c r="D33" s="7">
        <f t="shared" si="2"/>
        <v>4.5385010185704588E-5</v>
      </c>
      <c r="E33" s="7">
        <f t="shared" si="1"/>
        <v>9.4597765686366326</v>
      </c>
      <c r="G33"/>
      <c r="H33" s="5">
        <f t="shared" si="3"/>
        <v>0.67368397773514388</v>
      </c>
    </row>
    <row r="34" spans="1:8" s="5" customFormat="1" x14ac:dyDescent="0.2">
      <c r="A34" s="3">
        <v>32192</v>
      </c>
      <c r="B34" s="4">
        <v>7.6889999999999997E-3</v>
      </c>
      <c r="C34" s="6">
        <f t="shared" si="0"/>
        <v>-2.7237354085603354E-3</v>
      </c>
      <c r="D34" s="7">
        <f t="shared" si="2"/>
        <v>4.4039411782108177E-5</v>
      </c>
      <c r="E34" s="7">
        <f t="shared" si="1"/>
        <v>9.8619688890871302</v>
      </c>
      <c r="G34"/>
      <c r="H34" s="5">
        <f t="shared" si="3"/>
        <v>0.66362196906151449</v>
      </c>
    </row>
    <row r="35" spans="1:8" s="5" customFormat="1" x14ac:dyDescent="0.2">
      <c r="A35" s="3">
        <v>32195</v>
      </c>
      <c r="B35" s="4">
        <v>7.7340000000000004E-3</v>
      </c>
      <c r="C35" s="6">
        <f t="shared" si="0"/>
        <v>5.8525165821304162E-3</v>
      </c>
      <c r="D35" s="7">
        <f t="shared" si="2"/>
        <v>4.1790705526257193E-5</v>
      </c>
      <c r="E35" s="7">
        <f t="shared" si="1"/>
        <v>9.2632297052367054</v>
      </c>
      <c r="G35"/>
      <c r="H35" s="5">
        <f t="shared" si="3"/>
        <v>0.64645731124535355</v>
      </c>
    </row>
    <row r="36" spans="1:8" s="5" customFormat="1" x14ac:dyDescent="0.2">
      <c r="A36" s="3">
        <v>32196</v>
      </c>
      <c r="B36" s="4">
        <v>7.77E-3</v>
      </c>
      <c r="C36" s="6">
        <f t="shared" si="0"/>
        <v>4.6547711404188738E-3</v>
      </c>
      <c r="D36" s="7">
        <f t="shared" si="2"/>
        <v>4.1398228848488132E-5</v>
      </c>
      <c r="E36" s="7">
        <f t="shared" si="1"/>
        <v>9.5688951321856184</v>
      </c>
      <c r="G36"/>
      <c r="H36" s="5">
        <f t="shared" si="3"/>
        <v>0.64341455414443438</v>
      </c>
    </row>
    <row r="37" spans="1:8" s="5" customFormat="1" x14ac:dyDescent="0.2">
      <c r="A37" s="3">
        <v>32197</v>
      </c>
      <c r="B37" s="4">
        <v>7.7749999999999998E-3</v>
      </c>
      <c r="C37" s="6">
        <f t="shared" si="0"/>
        <v>6.4350064350061724E-4</v>
      </c>
      <c r="D37" s="7">
        <f t="shared" si="2"/>
        <v>4.028134015065889E-5</v>
      </c>
      <c r="E37" s="7">
        <f t="shared" si="1"/>
        <v>10.109342197418473</v>
      </c>
      <c r="G37"/>
      <c r="H37" s="5">
        <f t="shared" si="3"/>
        <v>0.63467582394998223</v>
      </c>
    </row>
    <row r="38" spans="1:8" s="5" customFormat="1" x14ac:dyDescent="0.2">
      <c r="A38" s="3">
        <v>32198</v>
      </c>
      <c r="B38" s="4">
        <v>7.7720000000000003E-3</v>
      </c>
      <c r="C38" s="6">
        <f t="shared" si="0"/>
        <v>-3.8585209003209398E-4</v>
      </c>
      <c r="D38" s="7">
        <f t="shared" si="2"/>
        <v>3.7986982450067201E-5</v>
      </c>
      <c r="E38" s="7">
        <f t="shared" si="1"/>
        <v>10.17434773837619</v>
      </c>
      <c r="G38"/>
      <c r="H38" s="5">
        <f t="shared" si="3"/>
        <v>0.61633580498026563</v>
      </c>
    </row>
    <row r="39" spans="1:8" s="5" customFormat="1" x14ac:dyDescent="0.2">
      <c r="A39" s="3">
        <v>32199</v>
      </c>
      <c r="B39" s="4">
        <v>7.7970000000000001E-3</v>
      </c>
      <c r="C39" s="6">
        <f t="shared" si="0"/>
        <v>3.2166752444672988E-3</v>
      </c>
      <c r="D39" s="7">
        <f t="shared" si="2"/>
        <v>3.590828111603618E-5</v>
      </c>
      <c r="E39" s="7">
        <f t="shared" si="1"/>
        <v>9.9463918257207133</v>
      </c>
      <c r="G39"/>
      <c r="H39" s="5">
        <f t="shared" si="3"/>
        <v>0.59923518851980129</v>
      </c>
    </row>
    <row r="40" spans="1:8" s="5" customFormat="1" x14ac:dyDescent="0.2">
      <c r="A40" s="3">
        <v>32202</v>
      </c>
      <c r="B40" s="4">
        <v>7.796E-3</v>
      </c>
      <c r="C40" s="6">
        <f t="shared" si="0"/>
        <v>-1.2825445684239229E-4</v>
      </c>
      <c r="D40" s="7">
        <f t="shared" si="2"/>
        <v>3.465869604662315E-5</v>
      </c>
      <c r="E40" s="7">
        <f t="shared" si="1"/>
        <v>10.269487290218716</v>
      </c>
      <c r="G40"/>
      <c r="H40" s="5">
        <f t="shared" si="3"/>
        <v>0.58871636673888339</v>
      </c>
    </row>
    <row r="41" spans="1:8" s="5" customFormat="1" x14ac:dyDescent="0.2">
      <c r="A41" s="3">
        <v>32203</v>
      </c>
      <c r="B41" s="4">
        <v>7.7910000000000002E-3</v>
      </c>
      <c r="C41" s="6">
        <f t="shared" si="0"/>
        <v>-6.4135454079012266E-4</v>
      </c>
      <c r="D41" s="7">
        <f t="shared" si="2"/>
        <v>3.2908151494750925E-5</v>
      </c>
      <c r="E41" s="7">
        <f t="shared" si="1"/>
        <v>10.309290658782036</v>
      </c>
      <c r="G41"/>
      <c r="H41" s="5">
        <f t="shared" si="3"/>
        <v>0.57365626898649791</v>
      </c>
    </row>
    <row r="42" spans="1:8" s="5" customFormat="1" x14ac:dyDescent="0.2">
      <c r="A42" s="3">
        <v>32204</v>
      </c>
      <c r="B42" s="4">
        <v>7.7460000000000003E-3</v>
      </c>
      <c r="C42" s="6">
        <f t="shared" si="0"/>
        <v>-5.7758952637658708E-3</v>
      </c>
      <c r="D42" s="7">
        <f t="shared" si="2"/>
        <v>3.1358407122361235E-5</v>
      </c>
      <c r="E42" s="7">
        <f t="shared" si="1"/>
        <v>9.3061678031941977</v>
      </c>
      <c r="G42"/>
      <c r="H42" s="5">
        <f t="shared" si="3"/>
        <v>0.5599857776976237</v>
      </c>
    </row>
    <row r="43" spans="1:8" s="5" customFormat="1" x14ac:dyDescent="0.2">
      <c r="A43" s="3">
        <v>32205</v>
      </c>
      <c r="B43" s="4">
        <v>7.7390000000000002E-3</v>
      </c>
      <c r="C43" s="6">
        <f t="shared" si="0"/>
        <v>-9.0369222824684503E-4</v>
      </c>
      <c r="D43" s="7">
        <f t="shared" si="2"/>
        <v>3.1965625121016959E-5</v>
      </c>
      <c r="E43" s="7">
        <f t="shared" si="1"/>
        <v>10.325301389552864</v>
      </c>
      <c r="G43"/>
      <c r="H43" s="5">
        <f t="shared" si="3"/>
        <v>0.56538150943426646</v>
      </c>
    </row>
    <row r="44" spans="1:8" s="5" customFormat="1" x14ac:dyDescent="0.2">
      <c r="A44" s="3">
        <v>32206</v>
      </c>
      <c r="B44" s="4">
        <v>7.757E-3</v>
      </c>
      <c r="C44" s="6">
        <f t="shared" si="0"/>
        <v>2.3258818968858752E-3</v>
      </c>
      <c r="D44" s="7">
        <f t="shared" si="2"/>
        <v>3.0535695052631584E-5</v>
      </c>
      <c r="E44" s="7">
        <f t="shared" si="1"/>
        <v>10.219453480336565</v>
      </c>
      <c r="G44"/>
      <c r="H44" s="5">
        <f t="shared" si="3"/>
        <v>0.55259112418343803</v>
      </c>
    </row>
    <row r="45" spans="1:8" s="5" customFormat="1" x14ac:dyDescent="0.2">
      <c r="A45" s="3">
        <v>32209</v>
      </c>
      <c r="B45" s="4">
        <v>7.7980000000000002E-3</v>
      </c>
      <c r="C45" s="6">
        <f t="shared" si="0"/>
        <v>5.2855485368054969E-3</v>
      </c>
      <c r="D45" s="7">
        <f t="shared" si="2"/>
        <v>2.9529056833834271E-5</v>
      </c>
      <c r="E45" s="7">
        <f t="shared" si="1"/>
        <v>9.4840499350198808</v>
      </c>
      <c r="G45"/>
      <c r="H45" s="5">
        <f t="shared" si="3"/>
        <v>0.54340644856161091</v>
      </c>
    </row>
    <row r="46" spans="1:8" s="5" customFormat="1" x14ac:dyDescent="0.2">
      <c r="A46" s="3">
        <v>32210</v>
      </c>
      <c r="B46" s="4">
        <v>7.8009999999999998E-3</v>
      </c>
      <c r="C46" s="6">
        <f t="shared" si="0"/>
        <v>3.8471402923820602E-4</v>
      </c>
      <c r="D46" s="7">
        <f t="shared" si="2"/>
        <v>2.9991765832462311E-5</v>
      </c>
      <c r="E46" s="7">
        <f t="shared" si="1"/>
        <v>10.409652835605128</v>
      </c>
      <c r="G46"/>
      <c r="H46" s="5">
        <f t="shared" si="3"/>
        <v>0.54764738502491095</v>
      </c>
    </row>
    <row r="47" spans="1:8" s="5" customFormat="1" x14ac:dyDescent="0.2">
      <c r="A47" s="3">
        <v>32211</v>
      </c>
      <c r="B47" s="4">
        <v>7.809E-3</v>
      </c>
      <c r="C47" s="6">
        <f t="shared" si="0"/>
        <v>1.0255095500577099E-3</v>
      </c>
      <c r="D47" s="7">
        <f t="shared" si="2"/>
        <v>2.8720624298909578E-5</v>
      </c>
      <c r="E47" s="7">
        <f t="shared" si="1"/>
        <v>10.421277842012513</v>
      </c>
      <c r="G47"/>
      <c r="H47" s="5">
        <f t="shared" si="3"/>
        <v>0.53591626490441191</v>
      </c>
    </row>
    <row r="48" spans="1:8" s="5" customFormat="1" x14ac:dyDescent="0.2">
      <c r="A48" s="3">
        <v>32212</v>
      </c>
      <c r="B48" s="4">
        <v>7.8239999999999994E-3</v>
      </c>
      <c r="C48" s="6">
        <f t="shared" si="0"/>
        <v>1.9208605455243166E-3</v>
      </c>
      <c r="D48" s="7">
        <f t="shared" si="2"/>
        <v>2.7632746150599242E-5</v>
      </c>
      <c r="E48" s="7">
        <f t="shared" si="1"/>
        <v>10.362982484701144</v>
      </c>
      <c r="G48"/>
      <c r="H48" s="5">
        <f t="shared" si="3"/>
        <v>0.52566858523787818</v>
      </c>
    </row>
    <row r="49" spans="1:8" s="5" customFormat="1" x14ac:dyDescent="0.2">
      <c r="A49" s="3">
        <v>32213</v>
      </c>
      <c r="B49" s="4">
        <v>7.8589999999999997E-3</v>
      </c>
      <c r="C49" s="6">
        <f t="shared" si="0"/>
        <v>4.4734151329243752E-3</v>
      </c>
      <c r="D49" s="7">
        <f t="shared" si="2"/>
        <v>2.681491571060499E-5</v>
      </c>
      <c r="E49" s="7">
        <f t="shared" si="1"/>
        <v>9.780271983427463</v>
      </c>
      <c r="G49"/>
      <c r="H49" s="5">
        <f t="shared" si="3"/>
        <v>0.51783120522622994</v>
      </c>
    </row>
    <row r="50" spans="1:8" s="5" customFormat="1" x14ac:dyDescent="0.2">
      <c r="A50" s="3">
        <v>32216</v>
      </c>
      <c r="B50" s="4">
        <v>7.8770000000000003E-3</v>
      </c>
      <c r="C50" s="6">
        <f t="shared" si="0"/>
        <v>2.2903677312636028E-3</v>
      </c>
      <c r="D50" s="7">
        <f t="shared" si="2"/>
        <v>2.7070612200250207E-5</v>
      </c>
      <c r="E50" s="7">
        <f t="shared" si="1"/>
        <v>10.323280320439022</v>
      </c>
      <c r="G50"/>
      <c r="H50" s="5">
        <f t="shared" si="3"/>
        <v>0.52029426481799901</v>
      </c>
    </row>
    <row r="51" spans="1:8" s="5" customFormat="1" x14ac:dyDescent="0.2">
      <c r="A51" s="3">
        <v>32217</v>
      </c>
      <c r="B51" s="4">
        <v>7.8720000000000005E-3</v>
      </c>
      <c r="C51" s="6">
        <f t="shared" si="0"/>
        <v>-6.3475942617745285E-4</v>
      </c>
      <c r="D51" s="7">
        <f t="shared" si="2"/>
        <v>2.6404035855590937E-5</v>
      </c>
      <c r="E51" s="7">
        <f t="shared" si="1"/>
        <v>10.526733915614056</v>
      </c>
      <c r="G51"/>
      <c r="H51" s="5">
        <f t="shared" si="3"/>
        <v>0.51384857551219254</v>
      </c>
    </row>
    <row r="52" spans="1:8" s="5" customFormat="1" x14ac:dyDescent="0.2">
      <c r="A52" s="3">
        <v>32218</v>
      </c>
      <c r="B52" s="4">
        <v>7.8519999999999996E-3</v>
      </c>
      <c r="C52" s="6">
        <f t="shared" si="0"/>
        <v>-2.5406504065041816E-3</v>
      </c>
      <c r="D52" s="7">
        <f t="shared" si="2"/>
        <v>2.5510774436847975E-5</v>
      </c>
      <c r="E52" s="7">
        <f t="shared" si="1"/>
        <v>10.323383069321286</v>
      </c>
      <c r="G52"/>
      <c r="H52" s="5">
        <f t="shared" si="3"/>
        <v>0.50508191847311235</v>
      </c>
    </row>
    <row r="53" spans="1:8" s="5" customFormat="1" x14ac:dyDescent="0.2">
      <c r="A53" s="3">
        <v>32219</v>
      </c>
      <c r="B53" s="4">
        <v>7.809E-3</v>
      </c>
      <c r="C53" s="6">
        <f t="shared" si="0"/>
        <v>-5.4763117677024504E-3</v>
      </c>
      <c r="D53" s="7">
        <f t="shared" si="2"/>
        <v>2.507516789379233E-5</v>
      </c>
      <c r="E53" s="7">
        <f t="shared" si="1"/>
        <v>9.3976289481948445</v>
      </c>
      <c r="G53"/>
      <c r="H53" s="5">
        <f t="shared" si="3"/>
        <v>0.50075111476453382</v>
      </c>
    </row>
    <row r="54" spans="1:8" s="5" customFormat="1" x14ac:dyDescent="0.2">
      <c r="A54" s="3">
        <v>32220</v>
      </c>
      <c r="B54" s="4">
        <v>7.7910000000000002E-3</v>
      </c>
      <c r="C54" s="6">
        <f t="shared" si="0"/>
        <v>-2.3050326546292465E-3</v>
      </c>
      <c r="D54" s="7">
        <f t="shared" si="2"/>
        <v>2.6112411844733959E-5</v>
      </c>
      <c r="E54" s="7">
        <f t="shared" si="1"/>
        <v>10.34962662463928</v>
      </c>
      <c r="G54"/>
      <c r="H54" s="5">
        <f t="shared" si="3"/>
        <v>0.51100305130922608</v>
      </c>
    </row>
    <row r="55" spans="1:8" s="5" customFormat="1" x14ac:dyDescent="0.2">
      <c r="A55" s="3">
        <v>32223</v>
      </c>
      <c r="B55" s="4">
        <v>7.8930000000000007E-3</v>
      </c>
      <c r="C55" s="6">
        <f t="shared" si="0"/>
        <v>1.309202926453607E-2</v>
      </c>
      <c r="D55" s="7">
        <f t="shared" si="2"/>
        <v>2.5546716677346089E-5</v>
      </c>
      <c r="E55" s="7">
        <f t="shared" si="1"/>
        <v>3.8656765442776972</v>
      </c>
      <c r="G55"/>
      <c r="H55" s="5">
        <f t="shared" si="3"/>
        <v>0.50543759928745002</v>
      </c>
    </row>
    <row r="56" spans="1:8" s="5" customFormat="1" x14ac:dyDescent="0.2">
      <c r="A56" s="3">
        <v>32224</v>
      </c>
      <c r="B56" s="4">
        <v>7.8589999999999997E-3</v>
      </c>
      <c r="C56" s="6">
        <f t="shared" si="0"/>
        <v>-4.3076143418219991E-3</v>
      </c>
      <c r="D56" s="7">
        <f t="shared" si="2"/>
        <v>3.5121608684561153E-5</v>
      </c>
      <c r="E56" s="7">
        <f t="shared" si="1"/>
        <v>9.7283713364325006</v>
      </c>
      <c r="G56"/>
      <c r="H56" s="5">
        <f t="shared" si="3"/>
        <v>0.59263486806431798</v>
      </c>
    </row>
    <row r="57" spans="1:8" s="5" customFormat="1" x14ac:dyDescent="0.2">
      <c r="A57" s="3">
        <v>32225</v>
      </c>
      <c r="B57" s="4">
        <v>7.8879999999999992E-3</v>
      </c>
      <c r="C57" s="6">
        <f t="shared" si="0"/>
        <v>3.690036900368942E-3</v>
      </c>
      <c r="D57" s="7">
        <f t="shared" si="2"/>
        <v>3.4449839388130178E-5</v>
      </c>
      <c r="E57" s="7">
        <f t="shared" si="1"/>
        <v>9.8807540947274362</v>
      </c>
      <c r="G57"/>
      <c r="H57" s="5">
        <f t="shared" si="3"/>
        <v>0.58693985542072513</v>
      </c>
    </row>
    <row r="58" spans="1:8" s="5" customFormat="1" x14ac:dyDescent="0.2">
      <c r="A58" s="3">
        <v>32226</v>
      </c>
      <c r="B58" s="4">
        <v>7.9380000000000006E-3</v>
      </c>
      <c r="C58" s="6">
        <f t="shared" si="0"/>
        <v>6.3387423935093098E-3</v>
      </c>
      <c r="D58" s="7">
        <f t="shared" si="2"/>
        <v>3.3546062802860169E-5</v>
      </c>
      <c r="E58" s="7">
        <f t="shared" si="1"/>
        <v>9.1048452753409439</v>
      </c>
      <c r="G58"/>
      <c r="H58" s="5">
        <f t="shared" si="3"/>
        <v>0.57918963045672844</v>
      </c>
    </row>
    <row r="59" spans="1:8" s="5" customFormat="1" x14ac:dyDescent="0.2">
      <c r="A59" s="3">
        <v>32227</v>
      </c>
      <c r="B59" s="4">
        <v>7.9710000000000007E-3</v>
      </c>
      <c r="C59" s="6">
        <f t="shared" si="0"/>
        <v>4.1572184429327337E-3</v>
      </c>
      <c r="D59" s="7">
        <f t="shared" si="2"/>
        <v>3.4346273703501249E-5</v>
      </c>
      <c r="E59" s="7">
        <f t="shared" si="1"/>
        <v>9.7758339048524707</v>
      </c>
      <c r="G59"/>
      <c r="H59" s="5">
        <f t="shared" si="3"/>
        <v>0.58605694009627807</v>
      </c>
    </row>
    <row r="60" spans="1:8" s="5" customFormat="1" x14ac:dyDescent="0.2">
      <c r="A60" s="3">
        <v>32230</v>
      </c>
      <c r="B60" s="4">
        <v>8.0560000000000007E-3</v>
      </c>
      <c r="C60" s="6">
        <f t="shared" si="0"/>
        <v>1.0663655752101367E-2</v>
      </c>
      <c r="D60" s="7">
        <f t="shared" si="2"/>
        <v>3.3675532278680616E-5</v>
      </c>
      <c r="E60" s="7">
        <f t="shared" si="1"/>
        <v>6.9219979267888663</v>
      </c>
      <c r="G60"/>
      <c r="H60" s="5">
        <f t="shared" si="3"/>
        <v>0.5803062319041612</v>
      </c>
    </row>
    <row r="61" spans="1:8" s="5" customFormat="1" x14ac:dyDescent="0.2">
      <c r="A61" s="3">
        <v>32231</v>
      </c>
      <c r="B61" s="4">
        <v>8.0260000000000001E-3</v>
      </c>
      <c r="C61" s="6">
        <f t="shared" si="0"/>
        <v>-3.7239324726912252E-3</v>
      </c>
      <c r="D61" s="7">
        <f t="shared" si="2"/>
        <v>3.8927014178110294E-5</v>
      </c>
      <c r="E61" s="7">
        <f t="shared" si="1"/>
        <v>9.7975740421676161</v>
      </c>
      <c r="G61"/>
      <c r="H61" s="5">
        <f t="shared" si="3"/>
        <v>0.62391517194335233</v>
      </c>
    </row>
    <row r="62" spans="1:8" s="5" customFormat="1" x14ac:dyDescent="0.2">
      <c r="A62" s="3">
        <v>32232</v>
      </c>
      <c r="B62" s="4">
        <v>7.9909999999999998E-3</v>
      </c>
      <c r="C62" s="6">
        <f t="shared" si="0"/>
        <v>-4.3608273112385135E-3</v>
      </c>
      <c r="D62" s="7">
        <f t="shared" si="2"/>
        <v>3.7586245919284992E-5</v>
      </c>
      <c r="E62" s="7">
        <f t="shared" si="1"/>
        <v>9.682920945379923</v>
      </c>
      <c r="G62"/>
      <c r="H62" s="5">
        <f t="shared" si="3"/>
        <v>0.61307622624992553</v>
      </c>
    </row>
    <row r="63" spans="1:8" s="5" customFormat="1" x14ac:dyDescent="0.2">
      <c r="A63" s="3">
        <v>32233</v>
      </c>
      <c r="B63" s="4">
        <v>8.0599999999999995E-3</v>
      </c>
      <c r="C63" s="6">
        <f t="shared" si="0"/>
        <v>8.6347140533099258E-3</v>
      </c>
      <c r="D63" s="7">
        <f t="shared" si="2"/>
        <v>3.6693523198733126E-5</v>
      </c>
      <c r="E63" s="7">
        <f t="shared" si="1"/>
        <v>8.1809907579818528</v>
      </c>
      <c r="G63"/>
      <c r="H63" s="5">
        <f t="shared" si="3"/>
        <v>0.60575179074215812</v>
      </c>
    </row>
    <row r="64" spans="1:8" s="5" customFormat="1" x14ac:dyDescent="0.2">
      <c r="A64" s="3">
        <v>32238</v>
      </c>
      <c r="B64" s="4">
        <v>8.0099999999999998E-3</v>
      </c>
      <c r="C64" s="6">
        <f t="shared" si="0"/>
        <v>-6.2034739454093924E-3</v>
      </c>
      <c r="D64" s="7">
        <f t="shared" si="2"/>
        <v>3.9262979015098819E-5</v>
      </c>
      <c r="E64" s="7">
        <f t="shared" si="1"/>
        <v>9.1650917340866194</v>
      </c>
      <c r="G64"/>
      <c r="H64" s="5">
        <f t="shared" si="3"/>
        <v>0.6266017795625769</v>
      </c>
    </row>
    <row r="65" spans="1:8" s="5" customFormat="1" x14ac:dyDescent="0.2">
      <c r="A65" s="3">
        <v>32239</v>
      </c>
      <c r="B65" s="4">
        <v>8.0020000000000004E-3</v>
      </c>
      <c r="C65" s="6">
        <f t="shared" si="0"/>
        <v>-9.9875156054922941E-4</v>
      </c>
      <c r="D65" s="7">
        <f t="shared" si="2"/>
        <v>3.9382711642321796E-5</v>
      </c>
      <c r="E65" s="7">
        <f t="shared" si="1"/>
        <v>10.11685513719473</v>
      </c>
      <c r="G65"/>
      <c r="H65" s="5">
        <f t="shared" si="3"/>
        <v>0.62755646472904569</v>
      </c>
    </row>
    <row r="66" spans="1:8" s="5" customFormat="1" x14ac:dyDescent="0.2">
      <c r="A66" s="3">
        <v>32240</v>
      </c>
      <c r="B66" s="4">
        <v>7.9509999999999997E-3</v>
      </c>
      <c r="C66" s="6">
        <f t="shared" si="0"/>
        <v>-6.3734066483380021E-3</v>
      </c>
      <c r="D66" s="7">
        <f t="shared" si="2"/>
        <v>3.7214545988500328E-5</v>
      </c>
      <c r="E66" s="7">
        <f t="shared" si="1"/>
        <v>9.1072937790605533</v>
      </c>
      <c r="G66"/>
      <c r="H66" s="5">
        <f t="shared" si="3"/>
        <v>0.61003726106280032</v>
      </c>
    </row>
    <row r="67" spans="1:8" s="5" customFormat="1" x14ac:dyDescent="0.2">
      <c r="A67" s="3">
        <v>32241</v>
      </c>
      <c r="B67" s="4">
        <v>7.9570000000000005E-3</v>
      </c>
      <c r="C67" s="6">
        <f t="shared" ref="C67:C130" si="4">(B67-B66)/B66</f>
        <v>7.5462206011832431E-4</v>
      </c>
      <c r="D67" s="7">
        <f t="shared" si="2"/>
        <v>3.7670948896507684E-5</v>
      </c>
      <c r="E67" s="7">
        <f t="shared" si="1"/>
        <v>10.171504805595585</v>
      </c>
      <c r="G67"/>
      <c r="H67" s="5">
        <f t="shared" si="3"/>
        <v>0.61376664047916196</v>
      </c>
    </row>
    <row r="68" spans="1:8" s="5" customFormat="1" x14ac:dyDescent="0.2">
      <c r="A68" s="3">
        <v>32244</v>
      </c>
      <c r="B68" s="4">
        <v>7.9570000000000005E-3</v>
      </c>
      <c r="C68" s="6">
        <f t="shared" si="4"/>
        <v>0</v>
      </c>
      <c r="D68" s="7">
        <f t="shared" si="2"/>
        <v>3.5649704322261135E-5</v>
      </c>
      <c r="E68" s="7">
        <f t="shared" ref="E68:E131" si="5">-LN(D68)-C68*C68/D68</f>
        <v>10.241769705044081</v>
      </c>
      <c r="G68"/>
      <c r="H68" s="5">
        <f t="shared" si="3"/>
        <v>0.59707373348909876</v>
      </c>
    </row>
    <row r="69" spans="1:8" s="5" customFormat="1" x14ac:dyDescent="0.2">
      <c r="A69" s="3">
        <v>32245</v>
      </c>
      <c r="B69" s="4">
        <v>7.9570000000000005E-3</v>
      </c>
      <c r="C69" s="6">
        <f t="shared" si="4"/>
        <v>0</v>
      </c>
      <c r="D69" s="7">
        <f t="shared" ref="D69:D132" si="6">C$2427+C$2428*D68+C$2429*C68*C68</f>
        <v>3.3798057360139788E-5</v>
      </c>
      <c r="E69" s="7">
        <f t="shared" si="5"/>
        <v>10.295107231679104</v>
      </c>
      <c r="G69"/>
      <c r="H69" s="5">
        <f t="shared" ref="H69:H132" si="7">SQRT(D69)*100</f>
        <v>0.58136096669917381</v>
      </c>
    </row>
    <row r="70" spans="1:8" s="5" customFormat="1" x14ac:dyDescent="0.2">
      <c r="A70" s="3">
        <v>32246</v>
      </c>
      <c r="B70" s="4">
        <v>7.9240000000000005E-3</v>
      </c>
      <c r="C70" s="6">
        <f t="shared" si="4"/>
        <v>-4.1472916928490689E-3</v>
      </c>
      <c r="D70" s="7">
        <f t="shared" si="6"/>
        <v>3.2133449012014743E-5</v>
      </c>
      <c r="E70" s="7">
        <f t="shared" si="5"/>
        <v>9.8103443790965486</v>
      </c>
      <c r="G70"/>
      <c r="H70" s="5">
        <f t="shared" si="7"/>
        <v>0.5668637315264996</v>
      </c>
    </row>
    <row r="71" spans="1:8" s="5" customFormat="1" x14ac:dyDescent="0.2">
      <c r="A71" s="3">
        <v>32247</v>
      </c>
      <c r="B71" s="4">
        <v>8.071E-3</v>
      </c>
      <c r="C71" s="6">
        <f t="shared" si="4"/>
        <v>1.8551236749116552E-2</v>
      </c>
      <c r="D71" s="7">
        <f t="shared" si="6"/>
        <v>3.1681224639218526E-5</v>
      </c>
      <c r="E71" s="7">
        <f t="shared" si="5"/>
        <v>-0.50306347064306856</v>
      </c>
      <c r="G71"/>
      <c r="H71" s="5">
        <f t="shared" si="7"/>
        <v>0.56286076998862267</v>
      </c>
    </row>
    <row r="72" spans="1:8" s="5" customFormat="1" x14ac:dyDescent="0.2">
      <c r="A72" s="3">
        <v>32248</v>
      </c>
      <c r="B72" s="4">
        <v>8.0739999999999996E-3</v>
      </c>
      <c r="C72" s="6">
        <f t="shared" si="4"/>
        <v>3.7170115227351389E-4</v>
      </c>
      <c r="D72" s="7">
        <f t="shared" si="6"/>
        <v>5.1124186271472294E-5</v>
      </c>
      <c r="E72" s="7">
        <f t="shared" si="5"/>
        <v>9.8785503869132416</v>
      </c>
      <c r="G72"/>
      <c r="H72" s="5">
        <f t="shared" si="7"/>
        <v>0.71501179201095899</v>
      </c>
    </row>
    <row r="73" spans="1:8" s="5" customFormat="1" x14ac:dyDescent="0.2">
      <c r="A73" s="3">
        <v>32251</v>
      </c>
      <c r="B73" s="4">
        <v>8.0549999999999997E-3</v>
      </c>
      <c r="C73" s="6">
        <f t="shared" si="4"/>
        <v>-2.3532325984641964E-3</v>
      </c>
      <c r="D73" s="7">
        <f t="shared" si="6"/>
        <v>4.7717818510740764E-5</v>
      </c>
      <c r="E73" s="7">
        <f t="shared" si="5"/>
        <v>9.8341546110383486</v>
      </c>
      <c r="G73"/>
      <c r="H73" s="5">
        <f t="shared" si="7"/>
        <v>0.69078085172318415</v>
      </c>
    </row>
    <row r="74" spans="1:8" s="5" customFormat="1" x14ac:dyDescent="0.2">
      <c r="A74" s="3">
        <v>32252</v>
      </c>
      <c r="B74" s="4">
        <v>8.0529999999999994E-3</v>
      </c>
      <c r="C74" s="6">
        <f t="shared" si="4"/>
        <v>-2.4829298572318629E-4</v>
      </c>
      <c r="D74" s="7">
        <f t="shared" si="6"/>
        <v>4.4983348835403495E-5</v>
      </c>
      <c r="E74" s="7">
        <f t="shared" si="5"/>
        <v>10.007847668615247</v>
      </c>
      <c r="G74"/>
      <c r="H74" s="5">
        <f t="shared" si="7"/>
        <v>0.67069627131365128</v>
      </c>
    </row>
    <row r="75" spans="1:8" s="5" customFormat="1" x14ac:dyDescent="0.2">
      <c r="A75" s="3">
        <v>32253</v>
      </c>
      <c r="B75" s="4">
        <v>8.0719999999999993E-3</v>
      </c>
      <c r="C75" s="6">
        <f t="shared" si="4"/>
        <v>2.3593691791878703E-3</v>
      </c>
      <c r="D75" s="7">
        <f t="shared" si="6"/>
        <v>4.2192634340678596E-5</v>
      </c>
      <c r="E75" s="7">
        <f t="shared" si="5"/>
        <v>9.9413313701240398</v>
      </c>
      <c r="G75"/>
      <c r="H75" s="5">
        <f t="shared" si="7"/>
        <v>0.64955857580882259</v>
      </c>
    </row>
    <row r="76" spans="1:8" s="5" customFormat="1" x14ac:dyDescent="0.2">
      <c r="A76" s="3">
        <v>32254</v>
      </c>
      <c r="B76" s="4">
        <v>8.0560000000000007E-3</v>
      </c>
      <c r="C76" s="6">
        <f t="shared" si="4"/>
        <v>-1.9821605550047888E-3</v>
      </c>
      <c r="D76" s="7">
        <f t="shared" si="6"/>
        <v>4.0018030451108474E-5</v>
      </c>
      <c r="E76" s="7">
        <f t="shared" si="5"/>
        <v>10.028000688121816</v>
      </c>
      <c r="G76"/>
      <c r="H76" s="5">
        <f t="shared" si="7"/>
        <v>0.63259805920591061</v>
      </c>
    </row>
    <row r="77" spans="1:8" s="5" customFormat="1" x14ac:dyDescent="0.2">
      <c r="A77" s="3">
        <v>32255</v>
      </c>
      <c r="B77" s="4">
        <v>8.0169999999999998E-3</v>
      </c>
      <c r="C77" s="6">
        <f t="shared" si="4"/>
        <v>-4.841112214498614E-3</v>
      </c>
      <c r="D77" s="7">
        <f t="shared" si="6"/>
        <v>3.7963662861673627E-5</v>
      </c>
      <c r="E77" s="7">
        <f t="shared" si="5"/>
        <v>9.561544261279959</v>
      </c>
      <c r="G77"/>
      <c r="H77" s="5">
        <f t="shared" si="7"/>
        <v>0.61614659669330007</v>
      </c>
    </row>
    <row r="78" spans="1:8" s="5" customFormat="1" x14ac:dyDescent="0.2">
      <c r="A78" s="3">
        <v>32258</v>
      </c>
      <c r="B78" s="4">
        <v>8.0289999999999997E-3</v>
      </c>
      <c r="C78" s="6">
        <f t="shared" si="4"/>
        <v>1.4968192590744491E-3</v>
      </c>
      <c r="D78" s="7">
        <f t="shared" si="6"/>
        <v>3.7301133900198059E-5</v>
      </c>
      <c r="E78" s="7">
        <f t="shared" si="5"/>
        <v>10.136422494844386</v>
      </c>
      <c r="G78"/>
      <c r="H78" s="5">
        <f t="shared" si="7"/>
        <v>0.61074654235777759</v>
      </c>
    </row>
    <row r="79" spans="1:8" s="5" customFormat="1" x14ac:dyDescent="0.2">
      <c r="A79" s="3">
        <v>32259</v>
      </c>
      <c r="B79" s="4">
        <v>8.0319999999999992E-3</v>
      </c>
      <c r="C79" s="6">
        <f t="shared" si="4"/>
        <v>3.7364553493579909E-4</v>
      </c>
      <c r="D79" s="7">
        <f t="shared" si="6"/>
        <v>3.5418694722709514E-5</v>
      </c>
      <c r="E79" s="7">
        <f t="shared" si="5"/>
        <v>10.244329046177391</v>
      </c>
      <c r="G79"/>
      <c r="H79" s="5">
        <f t="shared" si="7"/>
        <v>0.59513607454690154</v>
      </c>
    </row>
    <row r="80" spans="1:8" s="5" customFormat="1" x14ac:dyDescent="0.2">
      <c r="A80" s="3">
        <v>32260</v>
      </c>
      <c r="B80" s="4">
        <v>8.0000000000000002E-3</v>
      </c>
      <c r="C80" s="6">
        <f t="shared" si="4"/>
        <v>-3.9840637450198014E-3</v>
      </c>
      <c r="D80" s="7">
        <f t="shared" si="6"/>
        <v>3.3598858492773851E-5</v>
      </c>
      <c r="E80" s="7">
        <f t="shared" si="5"/>
        <v>9.8285987270573543</v>
      </c>
      <c r="G80"/>
      <c r="H80" s="5">
        <f t="shared" si="7"/>
        <v>0.57964522332866553</v>
      </c>
    </row>
    <row r="81" spans="1:8" s="5" customFormat="1" x14ac:dyDescent="0.2">
      <c r="A81" s="3">
        <v>32261</v>
      </c>
      <c r="B81" s="4">
        <v>8.0239999999999999E-3</v>
      </c>
      <c r="C81" s="6">
        <f t="shared" si="4"/>
        <v>2.9999999999999645E-3</v>
      </c>
      <c r="D81" s="7">
        <f t="shared" si="6"/>
        <v>3.2918029998883781E-5</v>
      </c>
      <c r="E81" s="7">
        <f t="shared" si="5"/>
        <v>10.04808362836302</v>
      </c>
      <c r="G81"/>
      <c r="H81" s="5">
        <f t="shared" si="7"/>
        <v>0.57374236377387877</v>
      </c>
    </row>
    <row r="82" spans="1:8" s="5" customFormat="1" x14ac:dyDescent="0.2">
      <c r="A82" s="3">
        <v>32262</v>
      </c>
      <c r="B82" s="4">
        <v>8.0160000000000006E-3</v>
      </c>
      <c r="C82" s="6">
        <f t="shared" si="4"/>
        <v>-9.9700897308067395E-4</v>
      </c>
      <c r="D82" s="7">
        <f t="shared" si="6"/>
        <v>3.1888717969115987E-5</v>
      </c>
      <c r="E82" s="7">
        <f t="shared" si="5"/>
        <v>10.322086537309668</v>
      </c>
      <c r="G82"/>
      <c r="H82" s="5">
        <f t="shared" si="7"/>
        <v>0.5647009648399407</v>
      </c>
    </row>
    <row r="83" spans="1:8" s="5" customFormat="1" x14ac:dyDescent="0.2">
      <c r="A83" s="3">
        <v>32266</v>
      </c>
      <c r="B83" s="4">
        <v>8.012E-3</v>
      </c>
      <c r="C83" s="6">
        <f t="shared" si="4"/>
        <v>-4.9900199600805023E-4</v>
      </c>
      <c r="D83" s="7">
        <f t="shared" si="6"/>
        <v>3.0477324669377839E-5</v>
      </c>
      <c r="E83" s="7">
        <f t="shared" si="5"/>
        <v>10.390357497693202</v>
      </c>
      <c r="G83"/>
      <c r="H83" s="5">
        <f t="shared" si="7"/>
        <v>0.55206271989129863</v>
      </c>
    </row>
    <row r="84" spans="1:8" s="5" customFormat="1" x14ac:dyDescent="0.2">
      <c r="A84" s="3">
        <v>32267</v>
      </c>
      <c r="B84" s="4">
        <v>7.9979999999999999E-3</v>
      </c>
      <c r="C84" s="6">
        <f t="shared" si="4"/>
        <v>-1.7473789316026114E-3</v>
      </c>
      <c r="D84" s="7">
        <f t="shared" si="6"/>
        <v>2.9163267593874192E-5</v>
      </c>
      <c r="E84" s="7">
        <f t="shared" si="5"/>
        <v>10.337902690907079</v>
      </c>
      <c r="G84"/>
      <c r="H84" s="5">
        <f t="shared" si="7"/>
        <v>0.54003025465129439</v>
      </c>
    </row>
    <row r="85" spans="1:8" s="5" customFormat="1" x14ac:dyDescent="0.2">
      <c r="A85" s="3">
        <v>32268</v>
      </c>
      <c r="B85" s="4">
        <v>8.0319999999999992E-3</v>
      </c>
      <c r="C85" s="6">
        <f t="shared" si="4"/>
        <v>4.2510627656913366E-3</v>
      </c>
      <c r="D85" s="7">
        <f t="shared" si="6"/>
        <v>2.8152201012066903E-5</v>
      </c>
      <c r="E85" s="7">
        <f t="shared" si="5"/>
        <v>9.8359623975370667</v>
      </c>
      <c r="G85"/>
      <c r="H85" s="5">
        <f t="shared" si="7"/>
        <v>0.53058647751395716</v>
      </c>
    </row>
    <row r="86" spans="1:8" s="5" customFormat="1" x14ac:dyDescent="0.2">
      <c r="A86" s="3">
        <v>32269</v>
      </c>
      <c r="B86" s="4">
        <v>8.0029999999999997E-3</v>
      </c>
      <c r="C86" s="6">
        <f t="shared" si="4"/>
        <v>-3.6105577689242423E-3</v>
      </c>
      <c r="D86" s="7">
        <f t="shared" si="6"/>
        <v>2.81550409725624E-5</v>
      </c>
      <c r="E86" s="7">
        <f t="shared" si="5"/>
        <v>10.014771946106364</v>
      </c>
      <c r="G86"/>
      <c r="H86" s="5">
        <f t="shared" si="7"/>
        <v>0.5306132393048858</v>
      </c>
    </row>
    <row r="87" spans="1:8" s="5" customFormat="1" x14ac:dyDescent="0.2">
      <c r="A87" s="3">
        <v>32272</v>
      </c>
      <c r="B87" s="4">
        <v>8.0239999999999999E-3</v>
      </c>
      <c r="C87" s="6">
        <f t="shared" si="4"/>
        <v>2.6240159940022724E-3</v>
      </c>
      <c r="D87" s="7">
        <f t="shared" si="6"/>
        <v>2.7851887232911073E-5</v>
      </c>
      <c r="E87" s="7">
        <f t="shared" si="5"/>
        <v>10.241392832176388</v>
      </c>
      <c r="G87"/>
      <c r="H87" s="5">
        <f t="shared" si="7"/>
        <v>0.52774887240913249</v>
      </c>
    </row>
    <row r="88" spans="1:8" s="5" customFormat="1" x14ac:dyDescent="0.2">
      <c r="A88" s="3">
        <v>32273</v>
      </c>
      <c r="B88" s="4">
        <v>8.0400000000000003E-3</v>
      </c>
      <c r="C88" s="6">
        <f t="shared" si="4"/>
        <v>1.9940179461615639E-3</v>
      </c>
      <c r="D88" s="7">
        <f t="shared" si="6"/>
        <v>2.7205939781326758E-5</v>
      </c>
      <c r="E88" s="7">
        <f t="shared" si="5"/>
        <v>10.365926723916166</v>
      </c>
      <c r="G88"/>
      <c r="H88" s="5">
        <f t="shared" si="7"/>
        <v>0.52159313436170496</v>
      </c>
    </row>
    <row r="89" spans="1:8" s="5" customFormat="1" x14ac:dyDescent="0.2">
      <c r="A89" s="3">
        <v>32274</v>
      </c>
      <c r="B89" s="4">
        <v>8.0420000000000005E-3</v>
      </c>
      <c r="C89" s="6">
        <f t="shared" si="4"/>
        <v>2.4875621890550564E-4</v>
      </c>
      <c r="D89" s="7">
        <f t="shared" si="6"/>
        <v>2.6448609816533917E-5</v>
      </c>
      <c r="E89" s="7">
        <f t="shared" si="5"/>
        <v>10.537967341476886</v>
      </c>
      <c r="G89"/>
      <c r="H89" s="5">
        <f t="shared" si="7"/>
        <v>0.51428211923548262</v>
      </c>
    </row>
    <row r="90" spans="1:8" s="5" customFormat="1" x14ac:dyDescent="0.2">
      <c r="A90" s="3">
        <v>32275</v>
      </c>
      <c r="B90" s="4">
        <v>8.0359999999999997E-3</v>
      </c>
      <c r="C90" s="6">
        <f t="shared" si="4"/>
        <v>-7.4608306391454817E-4</v>
      </c>
      <c r="D90" s="7">
        <f t="shared" si="6"/>
        <v>2.5530140869462055E-5</v>
      </c>
      <c r="E90" s="7">
        <f t="shared" si="5"/>
        <v>10.55384756306333</v>
      </c>
      <c r="G90"/>
      <c r="H90" s="5">
        <f t="shared" si="7"/>
        <v>0.50527359786022907</v>
      </c>
    </row>
    <row r="91" spans="1:8" s="5" customFormat="1" x14ac:dyDescent="0.2">
      <c r="A91" s="3">
        <v>32276</v>
      </c>
      <c r="B91" s="4">
        <v>8.0239999999999999E-3</v>
      </c>
      <c r="C91" s="6">
        <f t="shared" si="4"/>
        <v>-1.4932802389248205E-3</v>
      </c>
      <c r="D91" s="7">
        <f t="shared" si="6"/>
        <v>2.4734485942727003E-5</v>
      </c>
      <c r="E91" s="7">
        <f t="shared" si="5"/>
        <v>10.517159186617638</v>
      </c>
      <c r="G91"/>
      <c r="H91" s="5">
        <f t="shared" si="7"/>
        <v>0.49733777196918194</v>
      </c>
    </row>
    <row r="92" spans="1:8" s="5" customFormat="1" x14ac:dyDescent="0.2">
      <c r="A92" s="3">
        <v>32279</v>
      </c>
      <c r="B92" s="4">
        <v>8.0160000000000006E-3</v>
      </c>
      <c r="C92" s="6">
        <f t="shared" si="4"/>
        <v>-9.9700897308067395E-4</v>
      </c>
      <c r="D92" s="7">
        <f t="shared" si="6"/>
        <v>2.4120786905410891E-5</v>
      </c>
      <c r="E92" s="7">
        <f t="shared" si="5"/>
        <v>10.591226177966645</v>
      </c>
      <c r="G92"/>
      <c r="H92" s="5">
        <f t="shared" si="7"/>
        <v>0.49112917756340735</v>
      </c>
    </row>
    <row r="93" spans="1:8" s="5" customFormat="1" x14ac:dyDescent="0.2">
      <c r="A93" s="3">
        <v>32280</v>
      </c>
      <c r="B93" s="4">
        <v>7.9550000000000003E-3</v>
      </c>
      <c r="C93" s="6">
        <f t="shared" si="4"/>
        <v>-7.6097804391217919E-3</v>
      </c>
      <c r="D93" s="7">
        <f t="shared" si="6"/>
        <v>2.3494048072477645E-5</v>
      </c>
      <c r="E93" s="7">
        <f t="shared" si="5"/>
        <v>8.1939366848790893</v>
      </c>
      <c r="G93"/>
      <c r="H93" s="5">
        <f t="shared" si="7"/>
        <v>0.48470659240903297</v>
      </c>
    </row>
    <row r="94" spans="1:8" s="5" customFormat="1" x14ac:dyDescent="0.2">
      <c r="A94" s="3">
        <v>32281</v>
      </c>
      <c r="B94" s="4">
        <v>7.9729999999999992E-3</v>
      </c>
      <c r="C94" s="6">
        <f t="shared" si="4"/>
        <v>2.262727844123057E-3</v>
      </c>
      <c r="D94" s="7">
        <f t="shared" si="6"/>
        <v>2.6385992767689795E-5</v>
      </c>
      <c r="E94" s="7">
        <f t="shared" si="5"/>
        <v>10.348637293647165</v>
      </c>
      <c r="G94"/>
      <c r="H94" s="5">
        <f t="shared" si="7"/>
        <v>0.51367297736682427</v>
      </c>
    </row>
    <row r="95" spans="1:8" s="5" customFormat="1" x14ac:dyDescent="0.2">
      <c r="A95" s="3">
        <v>32282</v>
      </c>
      <c r="B95" s="4">
        <v>8.0129999999999993E-3</v>
      </c>
      <c r="C95" s="6">
        <f t="shared" si="4"/>
        <v>5.0169321459927387E-3</v>
      </c>
      <c r="D95" s="7">
        <f t="shared" si="6"/>
        <v>2.5780930864392418E-5</v>
      </c>
      <c r="E95" s="7">
        <f t="shared" si="5"/>
        <v>9.5895876576783383</v>
      </c>
      <c r="G95"/>
      <c r="H95" s="5">
        <f t="shared" si="7"/>
        <v>0.50774925764980117</v>
      </c>
    </row>
    <row r="96" spans="1:8" s="5" customFormat="1" x14ac:dyDescent="0.2">
      <c r="A96" s="3">
        <v>32283</v>
      </c>
      <c r="B96" s="4">
        <v>8.005E-3</v>
      </c>
      <c r="C96" s="6">
        <f t="shared" si="4"/>
        <v>-9.9837763634086211E-4</v>
      </c>
      <c r="D96" s="7">
        <f t="shared" si="6"/>
        <v>2.6454231903139573E-5</v>
      </c>
      <c r="E96" s="7">
        <f t="shared" si="5"/>
        <v>10.502415835679857</v>
      </c>
      <c r="G96"/>
      <c r="H96" s="5">
        <f t="shared" si="7"/>
        <v>0.51433677588851812</v>
      </c>
    </row>
    <row r="97" spans="1:8" s="5" customFormat="1" x14ac:dyDescent="0.2">
      <c r="A97" s="3">
        <v>32286</v>
      </c>
      <c r="B97" s="4">
        <v>8.0190000000000001E-3</v>
      </c>
      <c r="C97" s="6">
        <f t="shared" si="4"/>
        <v>1.7489069331667862E-3</v>
      </c>
      <c r="D97" s="7">
        <f t="shared" si="6"/>
        <v>2.5591952863446911E-5</v>
      </c>
      <c r="E97" s="7">
        <f t="shared" si="5"/>
        <v>10.453715517824657</v>
      </c>
      <c r="G97"/>
      <c r="H97" s="5">
        <f t="shared" si="7"/>
        <v>0.50588489662616842</v>
      </c>
    </row>
    <row r="98" spans="1:8" s="5" customFormat="1" x14ac:dyDescent="0.2">
      <c r="A98" s="3">
        <v>32287</v>
      </c>
      <c r="B98" s="4">
        <v>8.0499999999999999E-3</v>
      </c>
      <c r="C98" s="6">
        <f t="shared" si="4"/>
        <v>3.8658186806334676E-3</v>
      </c>
      <c r="D98" s="7">
        <f t="shared" si="6"/>
        <v>2.4941956364237024E-5</v>
      </c>
      <c r="E98" s="7">
        <f t="shared" si="5"/>
        <v>9.9997858872453982</v>
      </c>
      <c r="G98"/>
      <c r="H98" s="5">
        <f t="shared" si="7"/>
        <v>0.49941922634433111</v>
      </c>
    </row>
    <row r="99" spans="1:8" s="5" customFormat="1" x14ac:dyDescent="0.2">
      <c r="A99" s="3">
        <v>32288</v>
      </c>
      <c r="B99" s="4">
        <v>8.0429999999999998E-3</v>
      </c>
      <c r="C99" s="6">
        <f t="shared" si="4"/>
        <v>-8.6956521739131208E-4</v>
      </c>
      <c r="D99" s="7">
        <f t="shared" si="6"/>
        <v>2.5079226149017419E-5</v>
      </c>
      <c r="E99" s="7">
        <f t="shared" si="5"/>
        <v>10.563320498653436</v>
      </c>
      <c r="G99"/>
      <c r="H99" s="5">
        <f t="shared" si="7"/>
        <v>0.5007916348045105</v>
      </c>
    </row>
    <row r="100" spans="1:8" s="5" customFormat="1" x14ac:dyDescent="0.2">
      <c r="A100" s="3">
        <v>32289</v>
      </c>
      <c r="B100" s="4">
        <v>8.0370000000000007E-3</v>
      </c>
      <c r="C100" s="6">
        <f t="shared" si="4"/>
        <v>-7.4599030212595574E-4</v>
      </c>
      <c r="D100" s="7">
        <f t="shared" si="6"/>
        <v>2.4341231191360702E-5</v>
      </c>
      <c r="E100" s="7">
        <f t="shared" si="5"/>
        <v>10.600476383183453</v>
      </c>
      <c r="G100"/>
      <c r="H100" s="5">
        <f t="shared" si="7"/>
        <v>0.49336833290515009</v>
      </c>
    </row>
    <row r="101" spans="1:8" s="5" customFormat="1" x14ac:dyDescent="0.2">
      <c r="A101" s="3">
        <v>32290</v>
      </c>
      <c r="B101" s="4">
        <v>8.012E-3</v>
      </c>
      <c r="C101" s="6">
        <f t="shared" si="4"/>
        <v>-3.1106134129651256E-3</v>
      </c>
      <c r="D101" s="7">
        <f t="shared" si="6"/>
        <v>2.3665662038901427E-5</v>
      </c>
      <c r="E101" s="7">
        <f t="shared" si="5"/>
        <v>10.242626550993828</v>
      </c>
      <c r="G101"/>
      <c r="H101" s="5">
        <f t="shared" si="7"/>
        <v>0.48647365847393453</v>
      </c>
    </row>
    <row r="102" spans="1:8" s="5" customFormat="1" x14ac:dyDescent="0.2">
      <c r="A102" s="3">
        <v>32294</v>
      </c>
      <c r="B102" s="4">
        <v>7.9959999999999996E-3</v>
      </c>
      <c r="C102" s="6">
        <f t="shared" si="4"/>
        <v>-1.9970044932601586E-3</v>
      </c>
      <c r="D102" s="7">
        <f t="shared" si="6"/>
        <v>2.3611986279245209E-5</v>
      </c>
      <c r="E102" s="7">
        <f t="shared" si="5"/>
        <v>10.484857671399141</v>
      </c>
      <c r="G102"/>
      <c r="H102" s="5">
        <f t="shared" si="7"/>
        <v>0.48592166322613367</v>
      </c>
    </row>
    <row r="103" spans="1:8" s="5" customFormat="1" x14ac:dyDescent="0.2">
      <c r="A103" s="3">
        <v>32295</v>
      </c>
      <c r="B103" s="4">
        <v>7.9920000000000008E-3</v>
      </c>
      <c r="C103" s="6">
        <f t="shared" si="4"/>
        <v>-5.0025012506238074E-4</v>
      </c>
      <c r="D103" s="7">
        <f t="shared" si="6"/>
        <v>2.3218412487230642E-5</v>
      </c>
      <c r="E103" s="7">
        <f t="shared" si="5"/>
        <v>10.659786860292973</v>
      </c>
      <c r="G103"/>
      <c r="H103" s="5">
        <f t="shared" si="7"/>
        <v>0.4818548794733809</v>
      </c>
    </row>
    <row r="104" spans="1:8" s="5" customFormat="1" x14ac:dyDescent="0.2">
      <c r="A104" s="3">
        <v>32296</v>
      </c>
      <c r="B104" s="4">
        <v>7.9159999999999994E-3</v>
      </c>
      <c r="C104" s="6">
        <f t="shared" si="4"/>
        <v>-9.5095095095096855E-3</v>
      </c>
      <c r="D104" s="7">
        <f t="shared" si="6"/>
        <v>2.2637668568274517E-5</v>
      </c>
      <c r="E104" s="7">
        <f t="shared" si="5"/>
        <v>6.7011919098471182</v>
      </c>
      <c r="G104"/>
      <c r="H104" s="5">
        <f t="shared" si="7"/>
        <v>0.47579059015783953</v>
      </c>
    </row>
    <row r="105" spans="1:8" s="5" customFormat="1" x14ac:dyDescent="0.2">
      <c r="A105" s="3">
        <v>32297</v>
      </c>
      <c r="B105" s="4">
        <v>7.9430000000000004E-3</v>
      </c>
      <c r="C105" s="6">
        <f t="shared" si="4"/>
        <v>3.410813542193151E-3</v>
      </c>
      <c r="D105" s="7">
        <f t="shared" si="6"/>
        <v>2.7590576158272135E-5</v>
      </c>
      <c r="E105" s="7">
        <f t="shared" si="5"/>
        <v>10.076383293946586</v>
      </c>
      <c r="G105"/>
      <c r="H105" s="5">
        <f t="shared" si="7"/>
        <v>0.52526732392441977</v>
      </c>
    </row>
    <row r="106" spans="1:8" s="5" customFormat="1" x14ac:dyDescent="0.2">
      <c r="A106" s="3">
        <v>32300</v>
      </c>
      <c r="B106" s="4">
        <v>7.9179999999999997E-3</v>
      </c>
      <c r="C106" s="6">
        <f t="shared" si="4"/>
        <v>-3.1474254060179672E-3</v>
      </c>
      <c r="D106" s="7">
        <f t="shared" si="6"/>
        <v>2.725929367019679E-5</v>
      </c>
      <c r="E106" s="7">
        <f t="shared" si="5"/>
        <v>10.146706528083845</v>
      </c>
      <c r="G106"/>
      <c r="H106" s="5">
        <f t="shared" si="7"/>
        <v>0.52210433507295062</v>
      </c>
    </row>
    <row r="107" spans="1:8" s="5" customFormat="1" x14ac:dyDescent="0.2">
      <c r="A107" s="3">
        <v>32301</v>
      </c>
      <c r="B107" s="4">
        <v>7.9550000000000003E-3</v>
      </c>
      <c r="C107" s="6">
        <f t="shared" si="4"/>
        <v>4.6728971962617548E-3</v>
      </c>
      <c r="D107" s="7">
        <f t="shared" si="6"/>
        <v>2.6856604041321761E-5</v>
      </c>
      <c r="E107" s="7">
        <f t="shared" si="5"/>
        <v>9.7119411254788464</v>
      </c>
      <c r="G107"/>
      <c r="H107" s="5">
        <f t="shared" si="7"/>
        <v>0.51823357708008233</v>
      </c>
    </row>
    <row r="108" spans="1:8" s="5" customFormat="1" x14ac:dyDescent="0.2">
      <c r="A108" s="3">
        <v>32302</v>
      </c>
      <c r="B108" s="4">
        <v>7.9869999999999993E-3</v>
      </c>
      <c r="C108" s="6">
        <f t="shared" si="4"/>
        <v>4.0226272784411113E-3</v>
      </c>
      <c r="D108" s="7">
        <f t="shared" si="6"/>
        <v>2.7218859065807124E-5</v>
      </c>
      <c r="E108" s="7">
        <f t="shared" si="5"/>
        <v>9.9171034709130552</v>
      </c>
      <c r="G108"/>
      <c r="H108" s="5">
        <f t="shared" si="7"/>
        <v>0.52171696412717039</v>
      </c>
    </row>
    <row r="109" spans="1:8" s="5" customFormat="1" x14ac:dyDescent="0.2">
      <c r="A109" s="3">
        <v>32303</v>
      </c>
      <c r="B109" s="4">
        <v>7.9939999999999994E-3</v>
      </c>
      <c r="C109" s="6">
        <f t="shared" si="4"/>
        <v>8.7642418930763272E-4</v>
      </c>
      <c r="D109" s="7">
        <f t="shared" si="6"/>
        <v>2.7201232896819434E-5</v>
      </c>
      <c r="E109" s="7">
        <f t="shared" si="5"/>
        <v>10.484009856226825</v>
      </c>
      <c r="G109"/>
      <c r="H109" s="5">
        <f t="shared" si="7"/>
        <v>0.52154801214096713</v>
      </c>
    </row>
    <row r="110" spans="1:8" s="5" customFormat="1" x14ac:dyDescent="0.2">
      <c r="A110" s="3">
        <v>32304</v>
      </c>
      <c r="B110" s="4">
        <v>8.0160000000000006E-3</v>
      </c>
      <c r="C110" s="6">
        <f t="shared" si="4"/>
        <v>2.7520640480361755E-3</v>
      </c>
      <c r="D110" s="7">
        <f t="shared" si="6"/>
        <v>2.6249616796578776E-5</v>
      </c>
      <c r="E110" s="7">
        <f t="shared" si="5"/>
        <v>10.259327087602641</v>
      </c>
      <c r="G110"/>
      <c r="H110" s="5">
        <f t="shared" si="7"/>
        <v>0.51234379860186441</v>
      </c>
    </row>
    <row r="111" spans="1:8" s="5" customFormat="1" x14ac:dyDescent="0.2">
      <c r="A111" s="3">
        <v>32307</v>
      </c>
      <c r="B111" s="4">
        <v>7.9909999999999998E-3</v>
      </c>
      <c r="C111" s="6">
        <f t="shared" si="4"/>
        <v>-3.1187624750499891E-3</v>
      </c>
      <c r="D111" s="7">
        <f t="shared" si="6"/>
        <v>2.5807311479408444E-5</v>
      </c>
      <c r="E111" s="7">
        <f t="shared" si="5"/>
        <v>10.187956447816502</v>
      </c>
      <c r="G111"/>
      <c r="H111" s="5">
        <f t="shared" si="7"/>
        <v>0.50800897117480559</v>
      </c>
    </row>
    <row r="112" spans="1:8" s="5" customFormat="1" x14ac:dyDescent="0.2">
      <c r="A112" s="3">
        <v>32308</v>
      </c>
      <c r="B112" s="4">
        <v>7.927E-3</v>
      </c>
      <c r="C112" s="6">
        <f t="shared" si="4"/>
        <v>-8.0090101364034324E-3</v>
      </c>
      <c r="D112" s="7">
        <f t="shared" si="6"/>
        <v>2.5540385296957004E-5</v>
      </c>
      <c r="E112" s="7">
        <f t="shared" si="5"/>
        <v>8.0637666262201773</v>
      </c>
      <c r="G112"/>
      <c r="H112" s="5">
        <f t="shared" si="7"/>
        <v>0.50537496274505933</v>
      </c>
    </row>
    <row r="113" spans="1:8" s="5" customFormat="1" x14ac:dyDescent="0.2">
      <c r="A113" s="3">
        <v>32309</v>
      </c>
      <c r="B113" s="4">
        <v>7.9290000000000003E-3</v>
      </c>
      <c r="C113" s="6">
        <f t="shared" si="4"/>
        <v>2.5230225810524354E-4</v>
      </c>
      <c r="D113" s="7">
        <f t="shared" si="6"/>
        <v>2.8604190602616802E-5</v>
      </c>
      <c r="E113" s="7">
        <f t="shared" si="5"/>
        <v>10.459731903102998</v>
      </c>
      <c r="G113"/>
      <c r="H113" s="5">
        <f t="shared" si="7"/>
        <v>0.5348288567627667</v>
      </c>
    </row>
    <row r="114" spans="1:8" s="5" customFormat="1" x14ac:dyDescent="0.2">
      <c r="A114" s="3">
        <v>32310</v>
      </c>
      <c r="B114" s="4">
        <v>7.9620000000000003E-3</v>
      </c>
      <c r="C114" s="6">
        <f t="shared" si="4"/>
        <v>4.16193719258419E-3</v>
      </c>
      <c r="D114" s="7">
        <f t="shared" si="6"/>
        <v>2.7468089940191232E-5</v>
      </c>
      <c r="E114" s="7">
        <f t="shared" si="5"/>
        <v>9.8718730809218176</v>
      </c>
      <c r="G114"/>
      <c r="H114" s="5">
        <f t="shared" si="7"/>
        <v>0.52410008529088448</v>
      </c>
    </row>
    <row r="115" spans="1:8" s="5" customFormat="1" x14ac:dyDescent="0.2">
      <c r="A115" s="3">
        <v>32311</v>
      </c>
      <c r="B115" s="4">
        <v>7.9489999999999995E-3</v>
      </c>
      <c r="C115" s="6">
        <f t="shared" si="4"/>
        <v>-1.6327555890480855E-3</v>
      </c>
      <c r="D115" s="7">
        <f t="shared" si="6"/>
        <v>2.7494511092441387E-5</v>
      </c>
      <c r="E115" s="7">
        <f t="shared" si="5"/>
        <v>10.404563332665397</v>
      </c>
      <c r="G115"/>
      <c r="H115" s="5">
        <f t="shared" si="7"/>
        <v>0.52435208679322887</v>
      </c>
    </row>
    <row r="116" spans="1:8" s="5" customFormat="1" x14ac:dyDescent="0.2">
      <c r="A116" s="3">
        <v>32314</v>
      </c>
      <c r="B116" s="4">
        <v>7.9299999999999995E-3</v>
      </c>
      <c r="C116" s="6">
        <f t="shared" si="4"/>
        <v>-2.3902377657566889E-3</v>
      </c>
      <c r="D116" s="7">
        <f t="shared" si="6"/>
        <v>2.6628486806945344E-5</v>
      </c>
      <c r="E116" s="7">
        <f t="shared" si="5"/>
        <v>10.318975425064668</v>
      </c>
      <c r="G116"/>
      <c r="H116" s="5">
        <f t="shared" si="7"/>
        <v>0.51602797217733598</v>
      </c>
    </row>
    <row r="117" spans="1:8" s="5" customFormat="1" x14ac:dyDescent="0.2">
      <c r="A117" s="3">
        <v>32315</v>
      </c>
      <c r="B117" s="4">
        <v>7.9109999999999996E-3</v>
      </c>
      <c r="C117" s="6">
        <f t="shared" si="4"/>
        <v>-2.3959646910466483E-3</v>
      </c>
      <c r="D117" s="7">
        <f t="shared" si="6"/>
        <v>2.603495014340214E-5</v>
      </c>
      <c r="E117" s="7">
        <f t="shared" si="5"/>
        <v>10.335572979632026</v>
      </c>
      <c r="G117"/>
      <c r="H117" s="5">
        <f t="shared" si="7"/>
        <v>0.51024455061668361</v>
      </c>
    </row>
    <row r="118" spans="1:8" s="5" customFormat="1" x14ac:dyDescent="0.2">
      <c r="A118" s="3">
        <v>32316</v>
      </c>
      <c r="B118" s="4">
        <v>7.7819999999999999E-3</v>
      </c>
      <c r="C118" s="6">
        <f t="shared" si="4"/>
        <v>-1.6306408797876346E-2</v>
      </c>
      <c r="D118" s="7">
        <f t="shared" si="6"/>
        <v>2.5503031935877872E-5</v>
      </c>
      <c r="E118" s="7">
        <f t="shared" si="5"/>
        <v>0.15054237412667604</v>
      </c>
      <c r="G118"/>
      <c r="H118" s="5">
        <f t="shared" si="7"/>
        <v>0.50500526666439705</v>
      </c>
    </row>
    <row r="119" spans="1:8" s="5" customFormat="1" x14ac:dyDescent="0.2">
      <c r="A119" s="3">
        <v>32317</v>
      </c>
      <c r="B119" s="4">
        <v>7.7790000000000003E-3</v>
      </c>
      <c r="C119" s="6">
        <f t="shared" si="4"/>
        <v>-3.8550501156509005E-4</v>
      </c>
      <c r="D119" s="7">
        <f t="shared" si="6"/>
        <v>4.0819430462946108E-5</v>
      </c>
      <c r="E119" s="7">
        <f t="shared" si="5"/>
        <v>10.1027115841576</v>
      </c>
      <c r="G119"/>
      <c r="H119" s="5">
        <f t="shared" si="7"/>
        <v>0.63890085665106211</v>
      </c>
    </row>
    <row r="120" spans="1:8" s="5" customFormat="1" x14ac:dyDescent="0.2">
      <c r="A120" s="3">
        <v>32318</v>
      </c>
      <c r="B120" s="4">
        <v>7.6930000000000002E-3</v>
      </c>
      <c r="C120" s="6">
        <f t="shared" si="4"/>
        <v>-1.1055405579123299E-2</v>
      </c>
      <c r="D120" s="7">
        <f t="shared" si="6"/>
        <v>3.8454601558379954E-5</v>
      </c>
      <c r="E120" s="7">
        <f t="shared" si="5"/>
        <v>6.9876871425935434</v>
      </c>
      <c r="G120"/>
      <c r="H120" s="5">
        <f t="shared" si="7"/>
        <v>0.62011774332283021</v>
      </c>
    </row>
    <row r="121" spans="1:8" s="5" customFormat="1" x14ac:dyDescent="0.2">
      <c r="A121" s="3">
        <v>32321</v>
      </c>
      <c r="B121" s="4">
        <v>7.6519999999999999E-3</v>
      </c>
      <c r="C121" s="6">
        <f t="shared" si="4"/>
        <v>-5.3295203431691458E-3</v>
      </c>
      <c r="D121" s="7">
        <f t="shared" si="6"/>
        <v>4.3739899544337458E-5</v>
      </c>
      <c r="E121" s="7">
        <f t="shared" si="5"/>
        <v>9.3878704995901909</v>
      </c>
      <c r="G121"/>
      <c r="H121" s="5">
        <f t="shared" si="7"/>
        <v>0.66136147109079058</v>
      </c>
    </row>
    <row r="122" spans="1:8" s="5" customFormat="1" x14ac:dyDescent="0.2">
      <c r="A122" s="3">
        <v>32322</v>
      </c>
      <c r="B122" s="4">
        <v>7.6660000000000001E-3</v>
      </c>
      <c r="C122" s="6">
        <f t="shared" si="4"/>
        <v>1.8295870360690177E-3</v>
      </c>
      <c r="D122" s="7">
        <f t="shared" si="6"/>
        <v>4.2795480407370466E-5</v>
      </c>
      <c r="E122" s="7">
        <f t="shared" si="5"/>
        <v>9.9808597823386282</v>
      </c>
      <c r="G122"/>
      <c r="H122" s="5">
        <f t="shared" si="7"/>
        <v>0.65418254644533635</v>
      </c>
    </row>
    <row r="123" spans="1:8" s="5" customFormat="1" x14ac:dyDescent="0.2">
      <c r="A123" s="3">
        <v>32323</v>
      </c>
      <c r="B123" s="4">
        <v>7.522E-3</v>
      </c>
      <c r="C123" s="6">
        <f t="shared" si="4"/>
        <v>-1.8784242108009396E-2</v>
      </c>
      <c r="D123" s="7">
        <f t="shared" si="6"/>
        <v>4.0425248907705563E-5</v>
      </c>
      <c r="E123" s="7">
        <f t="shared" si="5"/>
        <v>1.3876557724595475</v>
      </c>
      <c r="G123"/>
      <c r="H123" s="5">
        <f t="shared" si="7"/>
        <v>0.63580853177435082</v>
      </c>
    </row>
    <row r="124" spans="1:8" s="5" customFormat="1" x14ac:dyDescent="0.2">
      <c r="A124" s="3">
        <v>32324</v>
      </c>
      <c r="B124" s="4">
        <v>7.4770000000000001E-3</v>
      </c>
      <c r="C124" s="6">
        <f t="shared" si="4"/>
        <v>-5.982451475671351E-3</v>
      </c>
      <c r="D124" s="7">
        <f t="shared" si="6"/>
        <v>5.9513110005812284E-5</v>
      </c>
      <c r="E124" s="7">
        <f t="shared" si="5"/>
        <v>9.1279384439955482</v>
      </c>
      <c r="G124"/>
      <c r="H124" s="5">
        <f t="shared" si="7"/>
        <v>0.77144740589240612</v>
      </c>
    </row>
    <row r="125" spans="1:8" s="5" customFormat="1" x14ac:dyDescent="0.2">
      <c r="A125" s="3">
        <v>32325</v>
      </c>
      <c r="B125" s="4">
        <v>7.463E-3</v>
      </c>
      <c r="C125" s="6">
        <f t="shared" si="4"/>
        <v>-1.8724087200749128E-3</v>
      </c>
      <c r="D125" s="7">
        <f t="shared" si="6"/>
        <v>5.742381787357008E-5</v>
      </c>
      <c r="E125" s="7">
        <f t="shared" si="5"/>
        <v>9.7039980806272155</v>
      </c>
      <c r="G125"/>
      <c r="H125" s="5">
        <f t="shared" si="7"/>
        <v>0.75778504784384659</v>
      </c>
    </row>
    <row r="126" spans="1:8" s="5" customFormat="1" x14ac:dyDescent="0.2">
      <c r="A126" s="3">
        <v>32328</v>
      </c>
      <c r="B126" s="4">
        <v>7.4000000000000003E-3</v>
      </c>
      <c r="C126" s="6">
        <f t="shared" si="4"/>
        <v>-8.4416454508910201E-3</v>
      </c>
      <c r="D126" s="7">
        <f t="shared" si="6"/>
        <v>5.3585572669645533E-5</v>
      </c>
      <c r="E126" s="7">
        <f t="shared" si="5"/>
        <v>8.5043694191022858</v>
      </c>
      <c r="G126"/>
      <c r="H126" s="5">
        <f t="shared" si="7"/>
        <v>0.73202167091996351</v>
      </c>
    </row>
    <row r="127" spans="1:8" s="5" customFormat="1" x14ac:dyDescent="0.2">
      <c r="A127" s="3">
        <v>32329</v>
      </c>
      <c r="B127" s="4">
        <v>7.4359999999999999E-3</v>
      </c>
      <c r="C127" s="6">
        <f t="shared" si="4"/>
        <v>4.8648648648648074E-3</v>
      </c>
      <c r="D127" s="7">
        <f t="shared" si="6"/>
        <v>5.4248568230624148E-5</v>
      </c>
      <c r="E127" s="7">
        <f t="shared" si="5"/>
        <v>9.3856660355865227</v>
      </c>
      <c r="G127"/>
      <c r="H127" s="5">
        <f t="shared" si="7"/>
        <v>0.73653627358483942</v>
      </c>
    </row>
    <row r="128" spans="1:8" s="5" customFormat="1" x14ac:dyDescent="0.2">
      <c r="A128" s="3">
        <v>32330</v>
      </c>
      <c r="B128" s="4">
        <v>7.4910000000000003E-3</v>
      </c>
      <c r="C128" s="6">
        <f t="shared" si="4"/>
        <v>7.3964497041420609E-3</v>
      </c>
      <c r="D128" s="7">
        <f t="shared" si="6"/>
        <v>5.1955064537318916E-5</v>
      </c>
      <c r="E128" s="7">
        <f t="shared" si="5"/>
        <v>8.8121547369159607</v>
      </c>
      <c r="G128"/>
      <c r="H128" s="5">
        <f t="shared" si="7"/>
        <v>0.72079861637852016</v>
      </c>
    </row>
    <row r="129" spans="1:8" s="5" customFormat="1" x14ac:dyDescent="0.2">
      <c r="A129" s="3">
        <v>32331</v>
      </c>
      <c r="B129" s="4">
        <v>7.5839999999999996E-3</v>
      </c>
      <c r="C129" s="6">
        <f t="shared" si="4"/>
        <v>1.2414897877452855E-2</v>
      </c>
      <c r="D129" s="7">
        <f t="shared" si="6"/>
        <v>5.1777749316750083E-5</v>
      </c>
      <c r="E129" s="7">
        <f t="shared" si="5"/>
        <v>6.8917947584440231</v>
      </c>
      <c r="G129"/>
      <c r="H129" s="5">
        <f t="shared" si="7"/>
        <v>0.71956757373265567</v>
      </c>
    </row>
    <row r="130" spans="1:8" s="5" customFormat="1" x14ac:dyDescent="0.2">
      <c r="A130" s="3">
        <v>32332</v>
      </c>
      <c r="B130" s="4">
        <v>7.5100000000000002E-3</v>
      </c>
      <c r="C130" s="6">
        <f t="shared" si="4"/>
        <v>-9.7573839662446482E-3</v>
      </c>
      <c r="D130" s="7">
        <f t="shared" si="6"/>
        <v>5.7654411389511989E-5</v>
      </c>
      <c r="E130" s="7">
        <f t="shared" si="5"/>
        <v>8.1097123594834191</v>
      </c>
      <c r="G130"/>
      <c r="H130" s="5">
        <f t="shared" si="7"/>
        <v>0.75930502032787839</v>
      </c>
    </row>
    <row r="131" spans="1:8" s="5" customFormat="1" x14ac:dyDescent="0.2">
      <c r="A131" s="3">
        <v>32335</v>
      </c>
      <c r="B131" s="4">
        <v>7.5300000000000002E-3</v>
      </c>
      <c r="C131" s="6">
        <f t="shared" ref="C131:C194" si="8">(B131-B130)/B130</f>
        <v>2.6631158455392881E-3</v>
      </c>
      <c r="D131" s="7">
        <f t="shared" si="6"/>
        <v>5.9360150713070388E-5</v>
      </c>
      <c r="E131" s="7">
        <f t="shared" si="5"/>
        <v>9.6124101964221591</v>
      </c>
      <c r="G131"/>
      <c r="H131" s="5">
        <f t="shared" si="7"/>
        <v>0.77045538944880121</v>
      </c>
    </row>
    <row r="132" spans="1:8" s="5" customFormat="1" x14ac:dyDescent="0.2">
      <c r="A132" s="3">
        <v>32336</v>
      </c>
      <c r="B132" s="4">
        <v>7.541E-3</v>
      </c>
      <c r="C132" s="6">
        <f t="shared" si="8"/>
        <v>1.4608233731739342E-3</v>
      </c>
      <c r="D132" s="7">
        <f t="shared" si="6"/>
        <v>5.5544040319629358E-5</v>
      </c>
      <c r="E132" s="7">
        <f t="shared" ref="E132:E195" si="9">-LN(D132)-C132*C132/D132</f>
        <v>9.7599142804248729</v>
      </c>
      <c r="G132"/>
      <c r="H132" s="5">
        <f t="shared" si="7"/>
        <v>0.74527874194578603</v>
      </c>
    </row>
    <row r="133" spans="1:8" s="5" customFormat="1" x14ac:dyDescent="0.2">
      <c r="A133" s="3">
        <v>32337</v>
      </c>
      <c r="B133" s="4">
        <v>7.5240000000000003E-3</v>
      </c>
      <c r="C133" s="6">
        <f t="shared" si="8"/>
        <v>-2.254342925341421E-3</v>
      </c>
      <c r="D133" s="7">
        <f t="shared" ref="D133:D196" si="10">C$2427+C$2428*D132+C$2429*C132*C132</f>
        <v>5.1812384655721512E-5</v>
      </c>
      <c r="E133" s="7">
        <f t="shared" si="9"/>
        <v>9.769795496711275</v>
      </c>
      <c r="G133"/>
      <c r="H133" s="5">
        <f t="shared" ref="H133:H196" si="11">SQRT(D133)*100</f>
        <v>0.71980820122947686</v>
      </c>
    </row>
    <row r="134" spans="1:8" s="5" customFormat="1" x14ac:dyDescent="0.2">
      <c r="A134" s="3">
        <v>32338</v>
      </c>
      <c r="B134" s="4">
        <v>7.5160000000000001E-3</v>
      </c>
      <c r="C134" s="6">
        <f t="shared" si="8"/>
        <v>-1.0632642211589839E-3</v>
      </c>
      <c r="D134" s="7">
        <f t="shared" si="10"/>
        <v>4.8636651891588229E-5</v>
      </c>
      <c r="E134" s="7">
        <f t="shared" si="9"/>
        <v>9.9078887363181227</v>
      </c>
      <c r="G134"/>
      <c r="H134" s="5">
        <f t="shared" si="11"/>
        <v>0.6973998271550419</v>
      </c>
    </row>
    <row r="135" spans="1:8" s="5" customFormat="1" x14ac:dyDescent="0.2">
      <c r="A135" s="3">
        <v>32339</v>
      </c>
      <c r="B135" s="4">
        <v>7.4070000000000004E-3</v>
      </c>
      <c r="C135" s="6">
        <f t="shared" si="8"/>
        <v>-1.4502394890899377E-2</v>
      </c>
      <c r="D135" s="7">
        <f t="shared" si="10"/>
        <v>4.5541803177849353E-5</v>
      </c>
      <c r="E135" s="7">
        <f t="shared" si="9"/>
        <v>5.3787171840871997</v>
      </c>
      <c r="G135"/>
      <c r="H135" s="5">
        <f t="shared" si="11"/>
        <v>0.67484667279204502</v>
      </c>
    </row>
    <row r="136" spans="1:8" s="5" customFormat="1" x14ac:dyDescent="0.2">
      <c r="A136" s="3">
        <v>32342</v>
      </c>
      <c r="B136" s="4">
        <v>7.4110000000000001E-3</v>
      </c>
      <c r="C136" s="6">
        <f t="shared" si="8"/>
        <v>5.4002970163354437E-4</v>
      </c>
      <c r="D136" s="7">
        <f t="shared" si="10"/>
        <v>5.5459732622675645E-5</v>
      </c>
      <c r="E136" s="7">
        <f t="shared" si="9"/>
        <v>9.7945948916196457</v>
      </c>
      <c r="G136"/>
      <c r="H136" s="5">
        <f t="shared" si="11"/>
        <v>0.7447129153081451</v>
      </c>
    </row>
    <row r="137" spans="1:8" s="5" customFormat="1" x14ac:dyDescent="0.2">
      <c r="A137" s="3">
        <v>32343</v>
      </c>
      <c r="B137" s="4">
        <v>7.4710000000000002E-3</v>
      </c>
      <c r="C137" s="6">
        <f t="shared" si="8"/>
        <v>8.0960734043988881E-3</v>
      </c>
      <c r="D137" s="7">
        <f t="shared" si="10"/>
        <v>5.1624739939396178E-5</v>
      </c>
      <c r="E137" s="7">
        <f t="shared" si="9"/>
        <v>8.6018391372030027</v>
      </c>
      <c r="G137"/>
      <c r="H137" s="5">
        <f t="shared" si="11"/>
        <v>0.71850358342457954</v>
      </c>
    </row>
    <row r="138" spans="1:8" s="5" customFormat="1" x14ac:dyDescent="0.2">
      <c r="A138" s="3">
        <v>32344</v>
      </c>
      <c r="B138" s="4">
        <v>7.5079999999999999E-3</v>
      </c>
      <c r="C138" s="6">
        <f t="shared" si="8"/>
        <v>4.9524829340114717E-3</v>
      </c>
      <c r="D138" s="7">
        <f t="shared" si="10"/>
        <v>5.213883892207945E-5</v>
      </c>
      <c r="E138" s="7">
        <f t="shared" si="9"/>
        <v>9.3911816724039596</v>
      </c>
      <c r="G138"/>
      <c r="H138" s="5">
        <f t="shared" si="11"/>
        <v>0.72207228808533741</v>
      </c>
    </row>
    <row r="139" spans="1:8" s="5" customFormat="1" x14ac:dyDescent="0.2">
      <c r="A139" s="3">
        <v>32345</v>
      </c>
      <c r="B139" s="4">
        <v>7.5370000000000003E-3</v>
      </c>
      <c r="C139" s="6">
        <f t="shared" si="8"/>
        <v>3.8625466169419794E-3</v>
      </c>
      <c r="D139" s="7">
        <f t="shared" si="10"/>
        <v>5.0110665852709137E-5</v>
      </c>
      <c r="E139" s="7">
        <f t="shared" si="9"/>
        <v>9.6035503167390228</v>
      </c>
      <c r="G139"/>
      <c r="H139" s="5">
        <f t="shared" si="11"/>
        <v>0.70788887441963044</v>
      </c>
    </row>
    <row r="140" spans="1:8" s="5" customFormat="1" x14ac:dyDescent="0.2">
      <c r="A140" s="3">
        <v>32346</v>
      </c>
      <c r="B140" s="4">
        <v>7.6480000000000003E-3</v>
      </c>
      <c r="C140" s="6">
        <f t="shared" si="8"/>
        <v>1.4727345097518904E-2</v>
      </c>
      <c r="D140" s="7">
        <f t="shared" si="10"/>
        <v>4.7704058007700107E-5</v>
      </c>
      <c r="E140" s="7">
        <f t="shared" si="9"/>
        <v>5.4038223251123885</v>
      </c>
      <c r="G140"/>
      <c r="H140" s="5">
        <f t="shared" si="11"/>
        <v>0.69068124346691295</v>
      </c>
    </row>
    <row r="141" spans="1:8" s="5" customFormat="1" x14ac:dyDescent="0.2">
      <c r="A141" s="3">
        <v>32349</v>
      </c>
      <c r="B141" s="4">
        <v>7.5820000000000002E-3</v>
      </c>
      <c r="C141" s="6">
        <f t="shared" si="8"/>
        <v>-8.6297071129707217E-3</v>
      </c>
      <c r="D141" s="7">
        <f t="shared" si="10"/>
        <v>5.7802765764462379E-5</v>
      </c>
      <c r="E141" s="7">
        <f t="shared" si="9"/>
        <v>8.4700953601011726</v>
      </c>
      <c r="G141"/>
      <c r="H141" s="5">
        <f t="shared" si="11"/>
        <v>0.76028130165394958</v>
      </c>
    </row>
    <row r="142" spans="1:8" s="5" customFormat="1" x14ac:dyDescent="0.2">
      <c r="A142" s="3">
        <v>32350</v>
      </c>
      <c r="B142" s="4">
        <v>7.5529999999999998E-3</v>
      </c>
      <c r="C142" s="6">
        <f t="shared" si="8"/>
        <v>-3.8248483249802663E-3</v>
      </c>
      <c r="D142" s="7">
        <f t="shared" si="10"/>
        <v>5.8234686174749512E-5</v>
      </c>
      <c r="E142" s="7">
        <f t="shared" si="9"/>
        <v>9.499813745464893</v>
      </c>
      <c r="G142"/>
      <c r="H142" s="5">
        <f t="shared" si="11"/>
        <v>0.76311654532416939</v>
      </c>
    </row>
    <row r="143" spans="1:8" s="5" customFormat="1" x14ac:dyDescent="0.2">
      <c r="A143" s="3">
        <v>32351</v>
      </c>
      <c r="B143" s="4">
        <v>7.5900000000000004E-3</v>
      </c>
      <c r="C143" s="6">
        <f t="shared" si="8"/>
        <v>4.8987157420893124E-3</v>
      </c>
      <c r="D143" s="7">
        <f t="shared" si="10"/>
        <v>5.4989860288593731E-5</v>
      </c>
      <c r="E143" s="7">
        <f t="shared" si="9"/>
        <v>9.3719646415259596</v>
      </c>
      <c r="G143"/>
      <c r="H143" s="5">
        <f t="shared" si="11"/>
        <v>0.74155148363814727</v>
      </c>
    </row>
    <row r="144" spans="1:8" s="5" customFormat="1" x14ac:dyDescent="0.2">
      <c r="A144" s="3">
        <v>32352</v>
      </c>
      <c r="B144" s="4">
        <v>7.5709999999999996E-3</v>
      </c>
      <c r="C144" s="6">
        <f t="shared" si="8"/>
        <v>-2.5032938076417371E-3</v>
      </c>
      <c r="D144" s="7">
        <f t="shared" si="10"/>
        <v>5.2641542662993093E-5</v>
      </c>
      <c r="E144" s="7">
        <f t="shared" si="9"/>
        <v>9.732964383252197</v>
      </c>
      <c r="G144"/>
      <c r="H144" s="5">
        <f t="shared" si="11"/>
        <v>0.72554491703128265</v>
      </c>
    </row>
    <row r="145" spans="1:8" s="5" customFormat="1" x14ac:dyDescent="0.2">
      <c r="A145" s="3">
        <v>32353</v>
      </c>
      <c r="B145" s="4">
        <v>7.5329999999999998E-3</v>
      </c>
      <c r="C145" s="6">
        <f t="shared" si="8"/>
        <v>-5.0191520274732318E-3</v>
      </c>
      <c r="D145" s="7">
        <f t="shared" si="10"/>
        <v>4.9453962682702268E-5</v>
      </c>
      <c r="E145" s="7">
        <f t="shared" si="9"/>
        <v>9.4050675897808489</v>
      </c>
      <c r="G145"/>
      <c r="H145" s="5">
        <f t="shared" si="11"/>
        <v>0.70323511489900925</v>
      </c>
    </row>
    <row r="146" spans="1:8" s="5" customFormat="1" x14ac:dyDescent="0.2">
      <c r="A146" s="3">
        <v>32356</v>
      </c>
      <c r="B146" s="4">
        <v>7.5430000000000002E-3</v>
      </c>
      <c r="C146" s="6">
        <f t="shared" si="8"/>
        <v>1.3274923669189514E-3</v>
      </c>
      <c r="D146" s="7">
        <f t="shared" si="10"/>
        <v>4.7737355363824962E-5</v>
      </c>
      <c r="E146" s="7">
        <f t="shared" si="9"/>
        <v>9.9128810941088794</v>
      </c>
      <c r="G146"/>
      <c r="H146" s="5">
        <f t="shared" si="11"/>
        <v>0.69092224862009588</v>
      </c>
    </row>
    <row r="147" spans="1:8" s="5" customFormat="1" x14ac:dyDescent="0.2">
      <c r="A147" s="3">
        <v>32357</v>
      </c>
      <c r="B147" s="4">
        <v>7.5389999999999997E-3</v>
      </c>
      <c r="C147" s="6">
        <f t="shared" si="8"/>
        <v>-5.302929868753189E-4</v>
      </c>
      <c r="D147" s="7">
        <f t="shared" si="10"/>
        <v>4.4771698147614835E-5</v>
      </c>
      <c r="E147" s="7">
        <f t="shared" si="9"/>
        <v>10.007653364530064</v>
      </c>
      <c r="G147"/>
      <c r="H147" s="5">
        <f t="shared" si="11"/>
        <v>0.66911656792830077</v>
      </c>
    </row>
    <row r="148" spans="1:8" s="5" customFormat="1" x14ac:dyDescent="0.2">
      <c r="A148" s="3">
        <v>32358</v>
      </c>
      <c r="B148" s="4">
        <v>7.5259999999999997E-3</v>
      </c>
      <c r="C148" s="6">
        <f t="shared" si="8"/>
        <v>-1.7243666268735895E-3</v>
      </c>
      <c r="D148" s="7">
        <f t="shared" si="10"/>
        <v>4.2015692797614175E-5</v>
      </c>
      <c r="E148" s="7">
        <f t="shared" si="9"/>
        <v>10.006697616941091</v>
      </c>
      <c r="G148"/>
      <c r="H148" s="5">
        <f t="shared" si="11"/>
        <v>0.64819513109567684</v>
      </c>
    </row>
    <row r="149" spans="1:8" s="5" customFormat="1" x14ac:dyDescent="0.2">
      <c r="A149" s="3">
        <v>32359</v>
      </c>
      <c r="B149" s="4">
        <v>7.5240000000000003E-3</v>
      </c>
      <c r="C149" s="6">
        <f t="shared" si="8"/>
        <v>-2.6574541589149589E-4</v>
      </c>
      <c r="D149" s="7">
        <f t="shared" si="10"/>
        <v>3.970152627564936E-5</v>
      </c>
      <c r="E149" s="7">
        <f t="shared" si="9"/>
        <v>10.132342137085825</v>
      </c>
      <c r="G149"/>
      <c r="H149" s="5">
        <f t="shared" si="11"/>
        <v>0.6300914717376308</v>
      </c>
    </row>
    <row r="150" spans="1:8" s="5" customFormat="1" x14ac:dyDescent="0.2">
      <c r="A150" s="3">
        <v>32360</v>
      </c>
      <c r="B150" s="4">
        <v>7.4929999999999997E-3</v>
      </c>
      <c r="C150" s="6">
        <f t="shared" si="8"/>
        <v>-4.1201488569910481E-3</v>
      </c>
      <c r="D150" s="7">
        <f t="shared" si="10"/>
        <v>3.7444884042627706E-5</v>
      </c>
      <c r="E150" s="7">
        <f t="shared" si="9"/>
        <v>9.739290774179576</v>
      </c>
      <c r="G150"/>
      <c r="H150" s="5">
        <f t="shared" si="11"/>
        <v>0.61192225031148939</v>
      </c>
    </row>
    <row r="151" spans="1:8" s="5" customFormat="1" x14ac:dyDescent="0.2">
      <c r="A151" s="3">
        <v>32363</v>
      </c>
      <c r="B151" s="4">
        <v>7.4790000000000004E-3</v>
      </c>
      <c r="C151" s="6">
        <f t="shared" si="8"/>
        <v>-1.8684105164819508E-3</v>
      </c>
      <c r="D151" s="7">
        <f t="shared" si="10"/>
        <v>3.6442517092489827E-5</v>
      </c>
      <c r="E151" s="7">
        <f t="shared" si="9"/>
        <v>10.123980869149619</v>
      </c>
      <c r="G151"/>
      <c r="H151" s="5">
        <f t="shared" si="11"/>
        <v>0.60367637930011664</v>
      </c>
    </row>
    <row r="152" spans="1:8" s="5" customFormat="1" x14ac:dyDescent="0.2">
      <c r="A152" s="3">
        <v>32364</v>
      </c>
      <c r="B152" s="4">
        <v>7.4209999999999996E-3</v>
      </c>
      <c r="C152" s="6">
        <f t="shared" si="8"/>
        <v>-7.7550474662389027E-3</v>
      </c>
      <c r="D152" s="7">
        <f t="shared" si="10"/>
        <v>3.4722727587490959E-5</v>
      </c>
      <c r="E152" s="7">
        <f t="shared" si="9"/>
        <v>8.536087397892107</v>
      </c>
      <c r="G152"/>
      <c r="H152" s="5">
        <f t="shared" si="11"/>
        <v>0.58925993913968866</v>
      </c>
    </row>
    <row r="153" spans="1:8" s="5" customFormat="1" x14ac:dyDescent="0.2">
      <c r="A153" s="3">
        <v>32365</v>
      </c>
      <c r="B153" s="4">
        <v>7.4279999999999997E-3</v>
      </c>
      <c r="C153" s="6">
        <f t="shared" si="8"/>
        <v>9.4326910119930767E-4</v>
      </c>
      <c r="D153" s="7">
        <f t="shared" si="10"/>
        <v>3.6615948708896037E-5</v>
      </c>
      <c r="E153" s="7">
        <f t="shared" si="9"/>
        <v>10.190726954621237</v>
      </c>
      <c r="G153"/>
      <c r="H153" s="5">
        <f t="shared" si="11"/>
        <v>0.60511113614687373</v>
      </c>
    </row>
    <row r="154" spans="1:8" s="5" customFormat="1" x14ac:dyDescent="0.2">
      <c r="A154" s="3">
        <v>32366</v>
      </c>
      <c r="B154" s="4">
        <v>7.4599999999999996E-3</v>
      </c>
      <c r="C154" s="6">
        <f t="shared" si="8"/>
        <v>4.3080236941303056E-3</v>
      </c>
      <c r="D154" s="7">
        <f t="shared" si="10"/>
        <v>3.4720717847434157E-5</v>
      </c>
      <c r="E154" s="7">
        <f t="shared" si="9"/>
        <v>9.7336496715624232</v>
      </c>
      <c r="G154"/>
      <c r="H154" s="5">
        <f t="shared" si="11"/>
        <v>0.58924288580715301</v>
      </c>
    </row>
    <row r="155" spans="1:8" s="5" customFormat="1" x14ac:dyDescent="0.2">
      <c r="A155" s="3">
        <v>32367</v>
      </c>
      <c r="B155" s="4">
        <v>7.5300000000000002E-3</v>
      </c>
      <c r="C155" s="6">
        <f t="shared" si="8"/>
        <v>9.3833780160858735E-3</v>
      </c>
      <c r="D155" s="7">
        <f t="shared" si="10"/>
        <v>3.4089657466309434E-5</v>
      </c>
      <c r="E155" s="7">
        <f t="shared" si="9"/>
        <v>7.7036867251563859</v>
      </c>
      <c r="G155"/>
      <c r="H155" s="5">
        <f t="shared" si="11"/>
        <v>0.58386348975003943</v>
      </c>
    </row>
    <row r="156" spans="1:8" s="5" customFormat="1" x14ac:dyDescent="0.2">
      <c r="A156" s="3">
        <v>32370</v>
      </c>
      <c r="B156" s="4">
        <v>7.5129999999999997E-3</v>
      </c>
      <c r="C156" s="6">
        <f t="shared" si="8"/>
        <v>-2.2576361221780241E-3</v>
      </c>
      <c r="D156" s="7">
        <f t="shared" si="10"/>
        <v>3.7741101795044863E-5</v>
      </c>
      <c r="E156" s="7">
        <f t="shared" si="9"/>
        <v>10.049711219874947</v>
      </c>
      <c r="G156"/>
      <c r="H156" s="5">
        <f t="shared" si="11"/>
        <v>0.61433786953959513</v>
      </c>
    </row>
    <row r="157" spans="1:8" s="5" customFormat="1" x14ac:dyDescent="0.2">
      <c r="A157" s="3">
        <v>32371</v>
      </c>
      <c r="B157" s="4">
        <v>7.561E-3</v>
      </c>
      <c r="C157" s="6">
        <f t="shared" si="8"/>
        <v>6.3889258618395183E-3</v>
      </c>
      <c r="D157" s="7">
        <f t="shared" si="10"/>
        <v>3.5987639944539031E-5</v>
      </c>
      <c r="E157" s="7">
        <f t="shared" si="9"/>
        <v>9.0981018785423942</v>
      </c>
      <c r="G157"/>
      <c r="H157" s="5">
        <f t="shared" si="11"/>
        <v>0.59989699069539459</v>
      </c>
    </row>
    <row r="158" spans="1:8" s="5" customFormat="1" x14ac:dyDescent="0.2">
      <c r="A158" s="3">
        <v>32372</v>
      </c>
      <c r="B158" s="4">
        <v>7.4710000000000002E-3</v>
      </c>
      <c r="C158" s="6">
        <f t="shared" si="8"/>
        <v>-1.1903187409072848E-2</v>
      </c>
      <c r="D158" s="7">
        <f t="shared" si="10"/>
        <v>3.6579999710472896E-5</v>
      </c>
      <c r="E158" s="7">
        <f t="shared" si="9"/>
        <v>6.342693679151008</v>
      </c>
      <c r="G158"/>
      <c r="H158" s="5">
        <f t="shared" si="11"/>
        <v>0.6048140186079759</v>
      </c>
    </row>
    <row r="159" spans="1:8" s="5" customFormat="1" x14ac:dyDescent="0.2">
      <c r="A159" s="3">
        <v>32373</v>
      </c>
      <c r="B159" s="4">
        <v>7.509E-3</v>
      </c>
      <c r="C159" s="6">
        <f t="shared" si="8"/>
        <v>5.0863338241199088E-3</v>
      </c>
      <c r="D159" s="7">
        <f t="shared" si="10"/>
        <v>4.3236335112148958E-5</v>
      </c>
      <c r="E159" s="7">
        <f t="shared" si="9"/>
        <v>9.450471678031203</v>
      </c>
      <c r="G159"/>
      <c r="H159" s="5">
        <f t="shared" si="11"/>
        <v>0.65754342147229305</v>
      </c>
    </row>
    <row r="160" spans="1:8" s="5" customFormat="1" x14ac:dyDescent="0.2">
      <c r="A160" s="3">
        <v>32374</v>
      </c>
      <c r="B160" s="4">
        <v>7.509E-3</v>
      </c>
      <c r="C160" s="6">
        <f t="shared" si="8"/>
        <v>0</v>
      </c>
      <c r="D160" s="7">
        <f t="shared" si="10"/>
        <v>4.2189000243338788E-5</v>
      </c>
      <c r="E160" s="7">
        <f t="shared" si="9"/>
        <v>10.073351028640229</v>
      </c>
      <c r="G160"/>
      <c r="H160" s="5">
        <f t="shared" si="11"/>
        <v>0.64953060161426412</v>
      </c>
    </row>
    <row r="161" spans="1:8" s="5" customFormat="1" x14ac:dyDescent="0.2">
      <c r="A161" s="3">
        <v>32377</v>
      </c>
      <c r="B161" s="4">
        <v>7.4679999999999998E-3</v>
      </c>
      <c r="C161" s="6">
        <f t="shared" si="8"/>
        <v>-5.4601145292316206E-3</v>
      </c>
      <c r="D161" s="7">
        <f t="shared" si="10"/>
        <v>3.9676805741318803E-5</v>
      </c>
      <c r="E161" s="7">
        <f t="shared" si="9"/>
        <v>9.3833513696303648</v>
      </c>
      <c r="G161"/>
      <c r="H161" s="5">
        <f t="shared" si="11"/>
        <v>0.62989527495702657</v>
      </c>
    </row>
    <row r="162" spans="1:8" s="5" customFormat="1" x14ac:dyDescent="0.2">
      <c r="A162" s="3">
        <v>32378</v>
      </c>
      <c r="B162" s="4">
        <v>7.4809999999999998E-3</v>
      </c>
      <c r="C162" s="6">
        <f t="shared" si="8"/>
        <v>1.7407605784681296E-3</v>
      </c>
      <c r="D162" s="7">
        <f t="shared" si="10"/>
        <v>3.9228354228470068E-5</v>
      </c>
      <c r="E162" s="7">
        <f t="shared" si="9"/>
        <v>10.068864395108383</v>
      </c>
      <c r="G162"/>
      <c r="H162" s="5">
        <f t="shared" si="11"/>
        <v>0.62632542841936467</v>
      </c>
    </row>
    <row r="163" spans="1:8" s="5" customFormat="1" x14ac:dyDescent="0.2">
      <c r="A163" s="3">
        <v>32379</v>
      </c>
      <c r="B163" s="4">
        <v>7.4520000000000003E-3</v>
      </c>
      <c r="C163" s="6">
        <f t="shared" si="8"/>
        <v>-3.8764871006549276E-3</v>
      </c>
      <c r="D163" s="7">
        <f t="shared" si="10"/>
        <v>3.7199191269499663E-5</v>
      </c>
      <c r="E163" s="7">
        <f t="shared" si="9"/>
        <v>9.7952590493557423</v>
      </c>
      <c r="G163"/>
      <c r="H163" s="5">
        <f t="shared" si="11"/>
        <v>0.6099113974135888</v>
      </c>
    </row>
    <row r="164" spans="1:8" s="5" customFormat="1" x14ac:dyDescent="0.2">
      <c r="A164" s="3">
        <v>32380</v>
      </c>
      <c r="B164" s="4">
        <v>7.4910000000000003E-3</v>
      </c>
      <c r="C164" s="6">
        <f t="shared" si="8"/>
        <v>5.2334943639291429E-3</v>
      </c>
      <c r="D164" s="7">
        <f t="shared" si="10"/>
        <v>3.6103347557977742E-5</v>
      </c>
      <c r="E164" s="7">
        <f t="shared" si="9"/>
        <v>9.4704844220756321</v>
      </c>
      <c r="G164"/>
      <c r="H164" s="5">
        <f t="shared" si="11"/>
        <v>0.60086061243834032</v>
      </c>
    </row>
    <row r="165" spans="1:8" s="5" customFormat="1" x14ac:dyDescent="0.2">
      <c r="A165" s="3">
        <v>32381</v>
      </c>
      <c r="B165" s="4">
        <v>7.4720000000000003E-3</v>
      </c>
      <c r="C165" s="6">
        <f t="shared" si="8"/>
        <v>-2.5363769857161818E-3</v>
      </c>
      <c r="D165" s="7">
        <f t="shared" si="10"/>
        <v>3.5868730959269163E-5</v>
      </c>
      <c r="E165" s="7">
        <f t="shared" si="9"/>
        <v>10.05629042732615</v>
      </c>
      <c r="G165"/>
      <c r="H165" s="5">
        <f t="shared" si="11"/>
        <v>0.59890509230819844</v>
      </c>
    </row>
    <row r="166" spans="1:8" s="5" customFormat="1" x14ac:dyDescent="0.2">
      <c r="A166" s="3">
        <v>32385</v>
      </c>
      <c r="B166" s="4">
        <v>7.4460000000000004E-3</v>
      </c>
      <c r="C166" s="6">
        <f t="shared" si="8"/>
        <v>-3.479657387580297E-3</v>
      </c>
      <c r="D166" s="7">
        <f t="shared" si="10"/>
        <v>3.438552901426759E-5</v>
      </c>
      <c r="E166" s="7">
        <f t="shared" si="9"/>
        <v>9.9257494265747592</v>
      </c>
      <c r="G166"/>
      <c r="H166" s="5">
        <f t="shared" si="11"/>
        <v>0.58639175483858563</v>
      </c>
    </row>
    <row r="167" spans="1:8" s="5" customFormat="1" x14ac:dyDescent="0.2">
      <c r="A167" s="3">
        <v>32386</v>
      </c>
      <c r="B167" s="4">
        <v>7.3210000000000003E-3</v>
      </c>
      <c r="C167" s="6">
        <f t="shared" si="8"/>
        <v>-1.6787536932581264E-2</v>
      </c>
      <c r="D167" s="7">
        <f t="shared" si="10"/>
        <v>3.3396674035709351E-5</v>
      </c>
      <c r="E167" s="7">
        <f t="shared" si="9"/>
        <v>1.868447573031764</v>
      </c>
      <c r="G167"/>
      <c r="H167" s="5">
        <f t="shared" si="11"/>
        <v>0.57789855542049373</v>
      </c>
    </row>
    <row r="168" spans="1:8" s="5" customFormat="1" x14ac:dyDescent="0.2">
      <c r="A168" s="3">
        <v>32387</v>
      </c>
      <c r="B168" s="4">
        <v>7.3220000000000004E-3</v>
      </c>
      <c r="C168" s="6">
        <f t="shared" si="8"/>
        <v>1.3659336156264618E-4</v>
      </c>
      <c r="D168" s="7">
        <f t="shared" si="10"/>
        <v>4.8882393342709719E-5</v>
      </c>
      <c r="E168" s="7">
        <f t="shared" si="9"/>
        <v>9.9257115942254277</v>
      </c>
      <c r="G168"/>
      <c r="H168" s="5">
        <f t="shared" si="11"/>
        <v>0.69915944778505079</v>
      </c>
    </row>
    <row r="169" spans="1:8" s="5" customFormat="1" x14ac:dyDescent="0.2">
      <c r="A169" s="3">
        <v>32388</v>
      </c>
      <c r="B169" s="4">
        <v>7.3150000000000003E-3</v>
      </c>
      <c r="C169" s="6">
        <f t="shared" si="8"/>
        <v>-9.5602294455067764E-4</v>
      </c>
      <c r="D169" s="7">
        <f t="shared" si="10"/>
        <v>4.5695218371041954E-5</v>
      </c>
      <c r="E169" s="7">
        <f t="shared" si="9"/>
        <v>9.9735152440496968</v>
      </c>
      <c r="G169"/>
      <c r="H169" s="5">
        <f t="shared" si="11"/>
        <v>0.67598238417167322</v>
      </c>
    </row>
    <row r="170" spans="1:8" s="5" customFormat="1" x14ac:dyDescent="0.2">
      <c r="A170" s="3">
        <v>32391</v>
      </c>
      <c r="B170" s="4">
        <v>7.358E-3</v>
      </c>
      <c r="C170" s="6">
        <f t="shared" si="8"/>
        <v>5.8783321941216181E-3</v>
      </c>
      <c r="D170" s="7">
        <f t="shared" si="10"/>
        <v>4.2884342701936746E-5</v>
      </c>
      <c r="E170" s="7">
        <f t="shared" si="9"/>
        <v>9.2512367422171593</v>
      </c>
      <c r="G170"/>
      <c r="H170" s="5">
        <f t="shared" si="11"/>
        <v>0.65486138000294947</v>
      </c>
    </row>
    <row r="171" spans="1:8" s="5" customFormat="1" x14ac:dyDescent="0.2">
      <c r="A171" s="3">
        <v>32392</v>
      </c>
      <c r="B171" s="4">
        <v>7.3839999999999999E-3</v>
      </c>
      <c r="C171" s="6">
        <f t="shared" si="8"/>
        <v>3.5335689045936369E-3</v>
      </c>
      <c r="D171" s="7">
        <f t="shared" si="10"/>
        <v>4.2399781310194011E-5</v>
      </c>
      <c r="E171" s="7">
        <f t="shared" si="9"/>
        <v>9.7738821269985738</v>
      </c>
      <c r="G171"/>
      <c r="H171" s="5">
        <f t="shared" si="11"/>
        <v>0.6511511445908239</v>
      </c>
    </row>
    <row r="172" spans="1:8" s="5" customFormat="1" x14ac:dyDescent="0.2">
      <c r="A172" s="3">
        <v>32393</v>
      </c>
      <c r="B172" s="4">
        <v>7.4770000000000001E-3</v>
      </c>
      <c r="C172" s="6">
        <f t="shared" si="8"/>
        <v>1.259479956663058E-2</v>
      </c>
      <c r="D172" s="7">
        <f t="shared" si="10"/>
        <v>4.0624345069234901E-5</v>
      </c>
      <c r="E172" s="7">
        <f t="shared" si="9"/>
        <v>6.2063668300374886</v>
      </c>
      <c r="G172"/>
      <c r="H172" s="5">
        <f t="shared" si="11"/>
        <v>0.63737230147877377</v>
      </c>
    </row>
    <row r="173" spans="1:8" s="5" customFormat="1" x14ac:dyDescent="0.2">
      <c r="A173" s="3">
        <v>32394</v>
      </c>
      <c r="B173" s="4">
        <v>7.4749999999999999E-3</v>
      </c>
      <c r="C173" s="6">
        <f t="shared" si="8"/>
        <v>-2.6748696001073496E-4</v>
      </c>
      <c r="D173" s="7">
        <f t="shared" si="10"/>
        <v>4.7900793306108195E-5</v>
      </c>
      <c r="E173" s="7">
        <f t="shared" si="9"/>
        <v>9.9448847949178472</v>
      </c>
      <c r="G173"/>
      <c r="H173" s="5">
        <f t="shared" si="11"/>
        <v>0.69210399006296874</v>
      </c>
    </row>
    <row r="174" spans="1:8" s="5" customFormat="1" x14ac:dyDescent="0.2">
      <c r="A174" s="3">
        <v>32395</v>
      </c>
      <c r="B174" s="4">
        <v>7.5050000000000004E-3</v>
      </c>
      <c r="C174" s="6">
        <f t="shared" si="8"/>
        <v>4.0133779264214737E-3</v>
      </c>
      <c r="D174" s="7">
        <f t="shared" si="10"/>
        <v>4.4815982865254669E-5</v>
      </c>
      <c r="E174" s="7">
        <f t="shared" si="9"/>
        <v>9.6535381767391115</v>
      </c>
      <c r="G174"/>
      <c r="H174" s="5">
        <f t="shared" si="11"/>
        <v>0.66944740544164238</v>
      </c>
    </row>
    <row r="175" spans="1:8" s="5" customFormat="1" x14ac:dyDescent="0.2">
      <c r="A175" s="3">
        <v>32398</v>
      </c>
      <c r="B175" s="4">
        <v>7.4850000000000003E-3</v>
      </c>
      <c r="C175" s="6">
        <f t="shared" si="8"/>
        <v>-2.664890073284484E-3</v>
      </c>
      <c r="D175" s="7">
        <f t="shared" si="10"/>
        <v>4.3016322991460464E-5</v>
      </c>
      <c r="E175" s="7">
        <f t="shared" si="9"/>
        <v>9.8888391816678034</v>
      </c>
      <c r="G175"/>
      <c r="H175" s="5">
        <f t="shared" si="11"/>
        <v>0.65586830226395654</v>
      </c>
    </row>
    <row r="176" spans="1:8" s="5" customFormat="1" x14ac:dyDescent="0.2">
      <c r="A176" s="3">
        <v>32399</v>
      </c>
      <c r="B176" s="4">
        <v>7.5170000000000002E-3</v>
      </c>
      <c r="C176" s="6">
        <f t="shared" si="8"/>
        <v>4.2752171008683913E-3</v>
      </c>
      <c r="D176" s="7">
        <f t="shared" si="10"/>
        <v>4.0851709685586921E-5</v>
      </c>
      <c r="E176" s="7">
        <f t="shared" si="9"/>
        <v>9.658151448330397</v>
      </c>
      <c r="G176"/>
      <c r="H176" s="5">
        <f t="shared" si="11"/>
        <v>0.63915342200121972</v>
      </c>
    </row>
    <row r="177" spans="1:8" s="5" customFormat="1" x14ac:dyDescent="0.2">
      <c r="A177" s="3">
        <v>32400</v>
      </c>
      <c r="B177" s="4">
        <v>7.4400000000000004E-3</v>
      </c>
      <c r="C177" s="6">
        <f t="shared" si="8"/>
        <v>-1.0243448184115978E-2</v>
      </c>
      <c r="D177" s="7">
        <f t="shared" si="10"/>
        <v>3.9584249841970713E-5</v>
      </c>
      <c r="E177" s="7">
        <f t="shared" si="9"/>
        <v>7.4863221656477563</v>
      </c>
      <c r="G177"/>
      <c r="H177" s="5">
        <f t="shared" si="11"/>
        <v>0.62916015323580932</v>
      </c>
    </row>
    <row r="178" spans="1:8" s="5" customFormat="1" x14ac:dyDescent="0.2">
      <c r="A178" s="3">
        <v>32401</v>
      </c>
      <c r="B178" s="4">
        <v>7.4669999999999997E-3</v>
      </c>
      <c r="C178" s="6">
        <f t="shared" si="8"/>
        <v>3.6290322580644148E-3</v>
      </c>
      <c r="D178" s="7">
        <f t="shared" si="10"/>
        <v>4.3705510561609093E-5</v>
      </c>
      <c r="E178" s="7">
        <f t="shared" si="9"/>
        <v>9.7367042216536959</v>
      </c>
      <c r="G178"/>
      <c r="H178" s="5">
        <f t="shared" si="11"/>
        <v>0.66110143368176932</v>
      </c>
    </row>
    <row r="179" spans="1:8" s="5" customFormat="1" x14ac:dyDescent="0.2">
      <c r="A179" s="3">
        <v>32402</v>
      </c>
      <c r="B179" s="4">
        <v>7.4539999999999997E-3</v>
      </c>
      <c r="C179" s="6">
        <f t="shared" si="8"/>
        <v>-1.7409937056381401E-3</v>
      </c>
      <c r="D179" s="7">
        <f t="shared" si="10"/>
        <v>4.1839692376306161E-5</v>
      </c>
      <c r="E179" s="7">
        <f t="shared" si="9"/>
        <v>10.009220507234442</v>
      </c>
      <c r="G179"/>
      <c r="H179" s="5">
        <f t="shared" si="11"/>
        <v>0.64683608724549502</v>
      </c>
    </row>
    <row r="180" spans="1:8" s="5" customFormat="1" x14ac:dyDescent="0.2">
      <c r="A180" s="3">
        <v>32405</v>
      </c>
      <c r="B180" s="4">
        <v>7.476E-3</v>
      </c>
      <c r="C180" s="6">
        <f t="shared" si="8"/>
        <v>2.9514354708881567E-3</v>
      </c>
      <c r="D180" s="7">
        <f t="shared" si="10"/>
        <v>3.9546802135301944E-5</v>
      </c>
      <c r="E180" s="7">
        <f t="shared" si="9"/>
        <v>9.9177557932509561</v>
      </c>
      <c r="G180"/>
      <c r="H180" s="5">
        <f t="shared" si="11"/>
        <v>0.62886248206823359</v>
      </c>
    </row>
    <row r="181" spans="1:8" s="5" customFormat="1" x14ac:dyDescent="0.2">
      <c r="A181" s="3">
        <v>32406</v>
      </c>
      <c r="B181" s="4">
        <v>7.4679999999999998E-3</v>
      </c>
      <c r="C181" s="6">
        <f t="shared" si="8"/>
        <v>-1.0700909577314331E-3</v>
      </c>
      <c r="D181" s="7">
        <f t="shared" si="10"/>
        <v>3.7830357045152581E-5</v>
      </c>
      <c r="E181" s="7">
        <f t="shared" si="9"/>
        <v>10.152129480836255</v>
      </c>
      <c r="G181"/>
      <c r="H181" s="5">
        <f t="shared" si="11"/>
        <v>0.61506387509877847</v>
      </c>
    </row>
    <row r="182" spans="1:8" s="5" customFormat="1" x14ac:dyDescent="0.2">
      <c r="A182" s="3">
        <v>32407</v>
      </c>
      <c r="B182" s="4">
        <v>7.4539999999999997E-3</v>
      </c>
      <c r="C182" s="6">
        <f t="shared" si="8"/>
        <v>-1.8746652383503112E-3</v>
      </c>
      <c r="D182" s="7">
        <f t="shared" si="10"/>
        <v>3.5827958276975676E-5</v>
      </c>
      <c r="E182" s="7">
        <f t="shared" si="9"/>
        <v>10.13869186316443</v>
      </c>
      <c r="G182"/>
      <c r="H182" s="5">
        <f t="shared" si="11"/>
        <v>0.59856460200195327</v>
      </c>
    </row>
    <row r="183" spans="1:8" s="5" customFormat="1" x14ac:dyDescent="0.2">
      <c r="A183" s="3">
        <v>32408</v>
      </c>
      <c r="B183" s="4">
        <v>7.4400000000000004E-3</v>
      </c>
      <c r="C183" s="6">
        <f t="shared" si="8"/>
        <v>-1.8781862087468818E-3</v>
      </c>
      <c r="D183" s="7">
        <f t="shared" si="10"/>
        <v>3.4171667974049766E-5</v>
      </c>
      <c r="E183" s="7">
        <f t="shared" si="9"/>
        <v>10.180882445566974</v>
      </c>
      <c r="G183"/>
      <c r="H183" s="5">
        <f t="shared" si="11"/>
        <v>0.58456537678902754</v>
      </c>
    </row>
    <row r="184" spans="1:8" s="5" customFormat="1" x14ac:dyDescent="0.2">
      <c r="A184" s="3">
        <v>32409</v>
      </c>
      <c r="B184" s="4">
        <v>7.4400000000000004E-3</v>
      </c>
      <c r="C184" s="6">
        <f t="shared" si="8"/>
        <v>0</v>
      </c>
      <c r="D184" s="7">
        <f t="shared" si="10"/>
        <v>3.2683485134360268E-5</v>
      </c>
      <c r="E184" s="7">
        <f t="shared" si="9"/>
        <v>10.328640649400297</v>
      </c>
      <c r="G184"/>
      <c r="H184" s="5">
        <f t="shared" si="11"/>
        <v>0.57169471865988297</v>
      </c>
    </row>
    <row r="185" spans="1:8" s="5" customFormat="1" x14ac:dyDescent="0.2">
      <c r="A185" s="3">
        <v>32412</v>
      </c>
      <c r="B185" s="4">
        <v>7.4520000000000003E-3</v>
      </c>
      <c r="C185" s="6">
        <f t="shared" si="8"/>
        <v>1.6129032258064325E-3</v>
      </c>
      <c r="D185" s="7">
        <f t="shared" si="10"/>
        <v>3.1131461986639595E-5</v>
      </c>
      <c r="E185" s="7">
        <f t="shared" si="9"/>
        <v>10.293728017800163</v>
      </c>
      <c r="G185"/>
      <c r="H185" s="5">
        <f t="shared" si="11"/>
        <v>0.55795575081398341</v>
      </c>
    </row>
    <row r="186" spans="1:8" s="5" customFormat="1" x14ac:dyDescent="0.2">
      <c r="A186" s="3">
        <v>32413</v>
      </c>
      <c r="B186" s="4">
        <v>7.4520000000000003E-3</v>
      </c>
      <c r="C186" s="6">
        <f t="shared" si="8"/>
        <v>0</v>
      </c>
      <c r="D186" s="7">
        <f t="shared" si="10"/>
        <v>2.9894150036269198E-5</v>
      </c>
      <c r="E186" s="7">
        <f t="shared" si="9"/>
        <v>10.417847747670676</v>
      </c>
      <c r="G186"/>
      <c r="H186" s="5">
        <f t="shared" si="11"/>
        <v>0.54675543011724359</v>
      </c>
    </row>
    <row r="187" spans="1:8" s="5" customFormat="1" x14ac:dyDescent="0.2">
      <c r="A187" s="3">
        <v>32414</v>
      </c>
      <c r="B187" s="4">
        <v>7.4520000000000003E-3</v>
      </c>
      <c r="C187" s="6">
        <f t="shared" si="8"/>
        <v>0</v>
      </c>
      <c r="D187" s="7">
        <f t="shared" si="10"/>
        <v>2.8623883282391815E-5</v>
      </c>
      <c r="E187" s="7">
        <f t="shared" si="9"/>
        <v>10.461269108819701</v>
      </c>
      <c r="G187"/>
      <c r="H187" s="5">
        <f t="shared" si="11"/>
        <v>0.53501292771662834</v>
      </c>
    </row>
    <row r="188" spans="1:8" s="5" customFormat="1" x14ac:dyDescent="0.2">
      <c r="A188" s="3">
        <v>32415</v>
      </c>
      <c r="B188" s="4">
        <v>7.4570000000000001E-3</v>
      </c>
      <c r="C188" s="6">
        <f t="shared" si="8"/>
        <v>6.7096081588832474E-4</v>
      </c>
      <c r="D188" s="7">
        <f t="shared" si="10"/>
        <v>2.7481928748884246E-5</v>
      </c>
      <c r="E188" s="7">
        <f t="shared" si="9"/>
        <v>10.485600653116116</v>
      </c>
      <c r="G188"/>
      <c r="H188" s="5">
        <f t="shared" si="11"/>
        <v>0.5242320931503931</v>
      </c>
    </row>
    <row r="189" spans="1:8" s="5" customFormat="1" x14ac:dyDescent="0.2">
      <c r="A189" s="3">
        <v>32416</v>
      </c>
      <c r="B189" s="4">
        <v>7.4339999999999996E-3</v>
      </c>
      <c r="C189" s="6">
        <f t="shared" si="8"/>
        <v>-3.0843502749095413E-3</v>
      </c>
      <c r="D189" s="7">
        <f t="shared" si="10"/>
        <v>2.6482656945752783E-5</v>
      </c>
      <c r="E189" s="7">
        <f t="shared" si="9"/>
        <v>10.179796091583926</v>
      </c>
      <c r="G189"/>
      <c r="H189" s="5">
        <f t="shared" si="11"/>
        <v>0.51461302884548876</v>
      </c>
    </row>
    <row r="190" spans="1:8" s="5" customFormat="1" x14ac:dyDescent="0.2">
      <c r="A190" s="3">
        <v>32419</v>
      </c>
      <c r="B190" s="4">
        <v>7.4850000000000003E-3</v>
      </c>
      <c r="C190" s="6">
        <f t="shared" si="8"/>
        <v>6.8603712671510223E-3</v>
      </c>
      <c r="D190" s="7">
        <f t="shared" si="10"/>
        <v>2.6134553116797963E-5</v>
      </c>
      <c r="E190" s="7">
        <f t="shared" si="9"/>
        <v>8.7513913803278669</v>
      </c>
      <c r="G190"/>
      <c r="H190" s="5">
        <f t="shared" si="11"/>
        <v>0.51121965060820929</v>
      </c>
    </row>
    <row r="191" spans="1:8" s="5" customFormat="1" x14ac:dyDescent="0.2">
      <c r="A191" s="3">
        <v>32420</v>
      </c>
      <c r="B191" s="4">
        <v>7.5100000000000002E-3</v>
      </c>
      <c r="C191" s="6">
        <f t="shared" si="8"/>
        <v>3.34001336005342E-3</v>
      </c>
      <c r="D191" s="7">
        <f t="shared" si="10"/>
        <v>2.8101416265589039E-5</v>
      </c>
      <c r="E191" s="7">
        <f t="shared" si="9"/>
        <v>10.082710972846101</v>
      </c>
      <c r="G191"/>
      <c r="H191" s="5">
        <f t="shared" si="11"/>
        <v>0.53010768967813549</v>
      </c>
    </row>
    <row r="192" spans="1:8" s="5" customFormat="1" x14ac:dyDescent="0.2">
      <c r="A192" s="3">
        <v>32421</v>
      </c>
      <c r="B192" s="4">
        <v>7.4840000000000002E-3</v>
      </c>
      <c r="C192" s="6">
        <f t="shared" si="8"/>
        <v>-3.4620505992010628E-3</v>
      </c>
      <c r="D192" s="7">
        <f t="shared" si="10"/>
        <v>2.7689515155803285E-5</v>
      </c>
      <c r="E192" s="7">
        <f t="shared" si="9"/>
        <v>10.061592728380306</v>
      </c>
      <c r="G192"/>
      <c r="H192" s="5">
        <f t="shared" si="11"/>
        <v>0.52620827773613832</v>
      </c>
    </row>
    <row r="193" spans="1:8" s="5" customFormat="1" x14ac:dyDescent="0.2">
      <c r="A193" s="3">
        <v>32422</v>
      </c>
      <c r="B193" s="4">
        <v>7.4989999999999996E-3</v>
      </c>
      <c r="C193" s="6">
        <f t="shared" si="8"/>
        <v>2.0042757883483951E-3</v>
      </c>
      <c r="D193" s="7">
        <f t="shared" si="10"/>
        <v>2.7369617889567265E-5</v>
      </c>
      <c r="E193" s="7">
        <f t="shared" si="9"/>
        <v>10.359303977324505</v>
      </c>
      <c r="G193"/>
      <c r="H193" s="5">
        <f t="shared" si="11"/>
        <v>0.5231598024463201</v>
      </c>
    </row>
    <row r="194" spans="1:8" s="5" customFormat="1" x14ac:dyDescent="0.2">
      <c r="A194" s="3">
        <v>32423</v>
      </c>
      <c r="B194" s="4">
        <v>7.5050000000000004E-3</v>
      </c>
      <c r="C194" s="6">
        <f t="shared" si="8"/>
        <v>8.0010668089089171E-4</v>
      </c>
      <c r="D194" s="7">
        <f t="shared" si="10"/>
        <v>2.6598244478111941E-5</v>
      </c>
      <c r="E194" s="7">
        <f t="shared" si="9"/>
        <v>10.510597185290875</v>
      </c>
      <c r="G194"/>
      <c r="H194" s="5">
        <f t="shared" si="11"/>
        <v>0.51573485899357185</v>
      </c>
    </row>
    <row r="195" spans="1:8" s="5" customFormat="1" x14ac:dyDescent="0.2">
      <c r="A195" s="3">
        <v>32426</v>
      </c>
      <c r="B195" s="4">
        <v>7.5669999999999999E-3</v>
      </c>
      <c r="C195" s="6">
        <f t="shared" ref="C195:C258" si="12">(B195-B194)/B194</f>
        <v>8.2611592271818191E-3</v>
      </c>
      <c r="D195" s="7">
        <f t="shared" si="10"/>
        <v>2.5699769513181223E-5</v>
      </c>
      <c r="E195" s="7">
        <f t="shared" si="9"/>
        <v>7.9134890852911628</v>
      </c>
      <c r="G195"/>
      <c r="H195" s="5">
        <f t="shared" si="11"/>
        <v>0.50694940095813534</v>
      </c>
    </row>
    <row r="196" spans="1:8" s="5" customFormat="1" x14ac:dyDescent="0.2">
      <c r="A196" s="3">
        <v>32427</v>
      </c>
      <c r="B196" s="4">
        <v>7.6299999999999996E-3</v>
      </c>
      <c r="C196" s="6">
        <f t="shared" si="12"/>
        <v>8.3256244218315959E-3</v>
      </c>
      <c r="D196" s="7">
        <f t="shared" si="10"/>
        <v>2.8996544293975625E-5</v>
      </c>
      <c r="E196" s="7">
        <f t="shared" ref="E196:E259" si="13">-LN(D196)-C196*C196/D196</f>
        <v>8.0578413851902635</v>
      </c>
      <c r="G196"/>
      <c r="H196" s="5">
        <f t="shared" si="11"/>
        <v>0.53848439433260853</v>
      </c>
    </row>
    <row r="197" spans="1:8" s="5" customFormat="1" x14ac:dyDescent="0.2">
      <c r="A197" s="3">
        <v>32428</v>
      </c>
      <c r="B197" s="4">
        <v>7.7499999999999999E-3</v>
      </c>
      <c r="C197" s="6">
        <f t="shared" si="12"/>
        <v>1.5727391874180909E-2</v>
      </c>
      <c r="D197" s="7">
        <f t="shared" ref="D197:D260" si="14">C$2427+C$2428*D196+C$2429*C196*C196</f>
        <v>3.2025222106735794E-5</v>
      </c>
      <c r="E197" s="7">
        <f t="shared" si="13"/>
        <v>2.6253602425611886</v>
      </c>
      <c r="G197"/>
      <c r="H197" s="5">
        <f t="shared" ref="H197:H260" si="15">SQRT(D197)*100</f>
        <v>0.56590831507175965</v>
      </c>
    </row>
    <row r="198" spans="1:8" s="5" customFormat="1" x14ac:dyDescent="0.2">
      <c r="A198" s="3">
        <v>32429</v>
      </c>
      <c r="B198" s="4">
        <v>7.8630000000000002E-3</v>
      </c>
      <c r="C198" s="6">
        <f t="shared" si="12"/>
        <v>1.4580645161290356E-2</v>
      </c>
      <c r="D198" s="7">
        <f t="shared" si="14"/>
        <v>4.5556718326763654E-5</v>
      </c>
      <c r="E198" s="7">
        <f t="shared" si="13"/>
        <v>5.3299473684407115</v>
      </c>
      <c r="G198"/>
      <c r="H198" s="5">
        <f t="shared" si="15"/>
        <v>0.67495717143211142</v>
      </c>
    </row>
    <row r="199" spans="1:8" s="5" customFormat="1" x14ac:dyDescent="0.2">
      <c r="A199" s="3">
        <v>32430</v>
      </c>
      <c r="B199" s="4">
        <v>7.8370000000000002E-3</v>
      </c>
      <c r="C199" s="6">
        <f t="shared" si="12"/>
        <v>-3.3066259697316523E-3</v>
      </c>
      <c r="D199" s="7">
        <f t="shared" si="14"/>
        <v>5.5611305573296647E-5</v>
      </c>
      <c r="E199" s="7">
        <f t="shared" si="13"/>
        <v>9.6005133831188392</v>
      </c>
      <c r="G199"/>
      <c r="H199" s="5">
        <f t="shared" si="15"/>
        <v>0.74572988121233719</v>
      </c>
    </row>
    <row r="200" spans="1:8" s="5" customFormat="1" x14ac:dyDescent="0.2">
      <c r="A200" s="3">
        <v>32433</v>
      </c>
      <c r="B200" s="4">
        <v>7.8650000000000005E-3</v>
      </c>
      <c r="C200" s="6">
        <f t="shared" si="12"/>
        <v>3.5727957126451761E-3</v>
      </c>
      <c r="D200" s="7">
        <f t="shared" si="14"/>
        <v>5.2407102050979492E-5</v>
      </c>
      <c r="E200" s="7">
        <f t="shared" si="13"/>
        <v>9.6128970788929635</v>
      </c>
      <c r="G200"/>
      <c r="H200" s="5">
        <f t="shared" si="15"/>
        <v>0.72392749672173307</v>
      </c>
    </row>
    <row r="201" spans="1:8" s="5" customFormat="1" x14ac:dyDescent="0.2">
      <c r="A201" s="3">
        <v>32434</v>
      </c>
      <c r="B201" s="4">
        <v>7.8750000000000001E-3</v>
      </c>
      <c r="C201" s="6">
        <f t="shared" si="12"/>
        <v>1.2714558169103106E-3</v>
      </c>
      <c r="D201" s="7">
        <f t="shared" si="14"/>
        <v>4.9637729972784184E-5</v>
      </c>
      <c r="E201" s="7">
        <f t="shared" si="13"/>
        <v>9.8781913626278168</v>
      </c>
      <c r="G201"/>
      <c r="H201" s="5">
        <f t="shared" si="15"/>
        <v>0.70454048835240257</v>
      </c>
    </row>
    <row r="202" spans="1:8" s="5" customFormat="1" x14ac:dyDescent="0.2">
      <c r="A202" s="3">
        <v>32435</v>
      </c>
      <c r="B202" s="4">
        <v>7.8600000000000007E-3</v>
      </c>
      <c r="C202" s="6">
        <f t="shared" si="12"/>
        <v>-1.9047619047618271E-3</v>
      </c>
      <c r="D202" s="7">
        <f t="shared" si="14"/>
        <v>4.6471270287273279E-5</v>
      </c>
      <c r="E202" s="7">
        <f t="shared" si="13"/>
        <v>9.8986040020091384</v>
      </c>
      <c r="G202"/>
      <c r="H202" s="5">
        <f t="shared" si="15"/>
        <v>0.68169839582672687</v>
      </c>
    </row>
    <row r="203" spans="1:8" s="5" customFormat="1" x14ac:dyDescent="0.2">
      <c r="A203" s="3">
        <v>32436</v>
      </c>
      <c r="B203" s="4">
        <v>7.8779999999999996E-3</v>
      </c>
      <c r="C203" s="6">
        <f t="shared" si="12"/>
        <v>2.2900763358777248E-3</v>
      </c>
      <c r="D203" s="7">
        <f t="shared" si="14"/>
        <v>4.374678327267421E-5</v>
      </c>
      <c r="E203" s="7">
        <f t="shared" si="13"/>
        <v>9.9172105244497875</v>
      </c>
      <c r="G203"/>
      <c r="H203" s="5">
        <f t="shared" si="15"/>
        <v>0.66141351114619817</v>
      </c>
    </row>
    <row r="204" spans="1:8" s="5" customFormat="1" x14ac:dyDescent="0.2">
      <c r="A204" s="3">
        <v>32437</v>
      </c>
      <c r="B204" s="4">
        <v>7.8960000000000002E-3</v>
      </c>
      <c r="C204" s="6">
        <f t="shared" si="12"/>
        <v>2.2848438690023678E-3</v>
      </c>
      <c r="D204" s="7">
        <f t="shared" si="14"/>
        <v>4.1395632043016902E-5</v>
      </c>
      <c r="E204" s="7">
        <f t="shared" si="13"/>
        <v>9.9662225715102295</v>
      </c>
      <c r="G204"/>
      <c r="H204" s="5">
        <f t="shared" si="15"/>
        <v>0.6433943739497332</v>
      </c>
    </row>
    <row r="205" spans="1:8" s="5" customFormat="1" x14ac:dyDescent="0.2">
      <c r="A205" s="3">
        <v>32440</v>
      </c>
      <c r="B205" s="4">
        <v>7.8960000000000002E-3</v>
      </c>
      <c r="C205" s="6">
        <f t="shared" si="12"/>
        <v>0</v>
      </c>
      <c r="D205" s="7">
        <f t="shared" si="14"/>
        <v>3.928052204853382E-5</v>
      </c>
      <c r="E205" s="7">
        <f t="shared" si="13"/>
        <v>10.144781784125037</v>
      </c>
      <c r="G205"/>
      <c r="H205" s="5">
        <f t="shared" si="15"/>
        <v>0.62674174943539396</v>
      </c>
    </row>
    <row r="206" spans="1:8" s="5" customFormat="1" x14ac:dyDescent="0.2">
      <c r="A206" s="3">
        <v>32441</v>
      </c>
      <c r="B206" s="4">
        <v>7.8810000000000009E-3</v>
      </c>
      <c r="C206" s="6">
        <f t="shared" si="12"/>
        <v>-1.8996960486321415E-3</v>
      </c>
      <c r="D206" s="7">
        <f t="shared" si="14"/>
        <v>3.7062118826127721E-5</v>
      </c>
      <c r="E206" s="7">
        <f t="shared" si="13"/>
        <v>10.105542290518921</v>
      </c>
      <c r="G206"/>
      <c r="H206" s="5">
        <f t="shared" si="15"/>
        <v>0.60878665249927844</v>
      </c>
    </row>
    <row r="207" spans="1:8" s="5" customFormat="1" x14ac:dyDescent="0.2">
      <c r="A207" s="3">
        <v>32442</v>
      </c>
      <c r="B207" s="4">
        <v>7.9260000000000008E-3</v>
      </c>
      <c r="C207" s="6">
        <f t="shared" si="12"/>
        <v>5.7099352874000631E-3</v>
      </c>
      <c r="D207" s="7">
        <f t="shared" si="14"/>
        <v>3.5286899196688362E-5</v>
      </c>
      <c r="E207" s="7">
        <f t="shared" si="13"/>
        <v>9.3280479268895551</v>
      </c>
      <c r="G207"/>
      <c r="H207" s="5">
        <f t="shared" si="15"/>
        <v>0.5940277703667427</v>
      </c>
    </row>
    <row r="208" spans="1:8" s="5" customFormat="1" x14ac:dyDescent="0.2">
      <c r="A208" s="3">
        <v>32443</v>
      </c>
      <c r="B208" s="4">
        <v>7.9670000000000001E-3</v>
      </c>
      <c r="C208" s="6">
        <f t="shared" si="12"/>
        <v>5.1728488518798087E-3</v>
      </c>
      <c r="D208" s="7">
        <f t="shared" si="14"/>
        <v>3.5451296947457952E-5</v>
      </c>
      <c r="E208" s="7">
        <f t="shared" si="13"/>
        <v>9.4925584406081516</v>
      </c>
      <c r="G208"/>
      <c r="H208" s="5">
        <f t="shared" si="15"/>
        <v>0.59540991717855984</v>
      </c>
    </row>
    <row r="209" spans="1:8" s="5" customFormat="1" x14ac:dyDescent="0.2">
      <c r="A209" s="3">
        <v>32444</v>
      </c>
      <c r="B209" s="4">
        <v>7.927E-3</v>
      </c>
      <c r="C209" s="6">
        <f t="shared" si="12"/>
        <v>-5.0207104305259329E-3</v>
      </c>
      <c r="D209" s="7">
        <f t="shared" si="14"/>
        <v>3.5244230433135399E-5</v>
      </c>
      <c r="E209" s="7">
        <f t="shared" si="13"/>
        <v>9.5379843273428566</v>
      </c>
      <c r="G209"/>
      <c r="H209" s="5">
        <f t="shared" si="15"/>
        <v>0.59366851384535624</v>
      </c>
    </row>
    <row r="210" spans="1:8" s="5" customFormat="1" x14ac:dyDescent="0.2">
      <c r="A210" s="3">
        <v>32447</v>
      </c>
      <c r="B210" s="4">
        <v>7.9920000000000008E-3</v>
      </c>
      <c r="C210" s="6">
        <f t="shared" si="12"/>
        <v>8.1998233884194305E-3</v>
      </c>
      <c r="D210" s="7">
        <f t="shared" si="14"/>
        <v>3.4963926880534276E-5</v>
      </c>
      <c r="E210" s="7">
        <f t="shared" si="13"/>
        <v>8.3381515819863505</v>
      </c>
      <c r="G210"/>
      <c r="H210" s="5">
        <f t="shared" si="15"/>
        <v>0.59130302621020192</v>
      </c>
    </row>
    <row r="211" spans="1:8" s="5" customFormat="1" x14ac:dyDescent="0.2">
      <c r="A211" s="3">
        <v>32448</v>
      </c>
      <c r="B211" s="4">
        <v>7.9679999999999994E-3</v>
      </c>
      <c r="C211" s="6">
        <f t="shared" si="12"/>
        <v>-3.0030030030031843E-3</v>
      </c>
      <c r="D211" s="7">
        <f t="shared" si="14"/>
        <v>3.7263613146096137E-5</v>
      </c>
      <c r="E211" s="7">
        <f t="shared" si="13"/>
        <v>9.9554869828323191</v>
      </c>
      <c r="G211"/>
      <c r="H211" s="5">
        <f t="shared" si="15"/>
        <v>0.61043929383761109</v>
      </c>
    </row>
    <row r="212" spans="1:8" s="5" customFormat="1" x14ac:dyDescent="0.2">
      <c r="A212" s="3">
        <v>32449</v>
      </c>
      <c r="B212" s="4">
        <v>8.0059999999999992E-3</v>
      </c>
      <c r="C212" s="6">
        <f t="shared" si="12"/>
        <v>4.7690763052208639E-3</v>
      </c>
      <c r="D212" s="7">
        <f t="shared" si="14"/>
        <v>3.5796439398972124E-5</v>
      </c>
      <c r="E212" s="7">
        <f t="shared" si="13"/>
        <v>9.6022891914726003</v>
      </c>
      <c r="G212"/>
      <c r="H212" s="5">
        <f t="shared" si="15"/>
        <v>0.59830125688462432</v>
      </c>
    </row>
    <row r="213" spans="1:8" s="5" customFormat="1" x14ac:dyDescent="0.2">
      <c r="A213" s="3">
        <v>32450</v>
      </c>
      <c r="B213" s="4">
        <v>8.0420000000000005E-3</v>
      </c>
      <c r="C213" s="6">
        <f t="shared" si="12"/>
        <v>4.4966275293531494E-3</v>
      </c>
      <c r="D213" s="7">
        <f t="shared" si="14"/>
        <v>3.5310796838044244E-5</v>
      </c>
      <c r="E213" s="7">
        <f t="shared" si="13"/>
        <v>9.6787020460811881</v>
      </c>
      <c r="G213"/>
      <c r="H213" s="5">
        <f t="shared" si="15"/>
        <v>0.59422888551503661</v>
      </c>
    </row>
    <row r="214" spans="1:8" s="5" customFormat="1" x14ac:dyDescent="0.2">
      <c r="A214" s="3">
        <v>32451</v>
      </c>
      <c r="B214" s="4">
        <v>8.0040000000000007E-3</v>
      </c>
      <c r="C214" s="6">
        <f t="shared" si="12"/>
        <v>-4.7251927381248239E-3</v>
      </c>
      <c r="D214" s="7">
        <f t="shared" si="14"/>
        <v>3.4720948253710558E-5</v>
      </c>
      <c r="E214" s="7">
        <f t="shared" si="13"/>
        <v>9.6251133065707499</v>
      </c>
      <c r="G214"/>
      <c r="H214" s="5">
        <f t="shared" si="15"/>
        <v>0.58924484090834905</v>
      </c>
    </row>
    <row r="215" spans="1:8" s="5" customFormat="1" x14ac:dyDescent="0.2">
      <c r="A215" s="3">
        <v>32454</v>
      </c>
      <c r="B215" s="4">
        <v>8.012E-3</v>
      </c>
      <c r="C215" s="6">
        <f t="shared" si="12"/>
        <v>9.995002498749783E-4</v>
      </c>
      <c r="D215" s="7">
        <f t="shared" si="14"/>
        <v>3.4318648273909156E-5</v>
      </c>
      <c r="E215" s="7">
        <f t="shared" si="13"/>
        <v>10.250712110123628</v>
      </c>
      <c r="G215"/>
      <c r="H215" s="5">
        <f t="shared" si="15"/>
        <v>0.58582120372950952</v>
      </c>
    </row>
    <row r="216" spans="1:8" s="5" customFormat="1" x14ac:dyDescent="0.2">
      <c r="A216" s="3">
        <v>32455</v>
      </c>
      <c r="B216" s="4">
        <v>7.9780000000000007E-3</v>
      </c>
      <c r="C216" s="6">
        <f t="shared" si="12"/>
        <v>-4.243634548177647E-3</v>
      </c>
      <c r="D216" s="7">
        <f t="shared" si="14"/>
        <v>3.2662104757251159E-5</v>
      </c>
      <c r="E216" s="7">
        <f t="shared" si="13"/>
        <v>9.7779394337337742</v>
      </c>
      <c r="G216"/>
      <c r="H216" s="5">
        <f t="shared" si="15"/>
        <v>0.57150769686200342</v>
      </c>
    </row>
    <row r="217" spans="1:8" s="5" customFormat="1" x14ac:dyDescent="0.2">
      <c r="A217" s="3">
        <v>32456</v>
      </c>
      <c r="B217" s="4">
        <v>8.0319999999999992E-3</v>
      </c>
      <c r="C217" s="6">
        <f t="shared" si="12"/>
        <v>6.7686136876408233E-3</v>
      </c>
      <c r="D217" s="7">
        <f t="shared" si="14"/>
        <v>3.2205559276454651E-5</v>
      </c>
      <c r="E217" s="7">
        <f t="shared" si="13"/>
        <v>8.9208179662549423</v>
      </c>
      <c r="G217"/>
      <c r="H217" s="5">
        <f t="shared" si="15"/>
        <v>0.56749942093763095</v>
      </c>
    </row>
    <row r="218" spans="1:8" s="5" customFormat="1" x14ac:dyDescent="0.2">
      <c r="A218" s="3">
        <v>32457</v>
      </c>
      <c r="B218" s="4">
        <v>8.071E-3</v>
      </c>
      <c r="C218" s="6">
        <f t="shared" si="12"/>
        <v>4.8555776892431329E-3</v>
      </c>
      <c r="D218" s="7">
        <f t="shared" si="14"/>
        <v>3.3483254321668499E-5</v>
      </c>
      <c r="E218" s="7">
        <f t="shared" si="13"/>
        <v>9.600332999696926</v>
      </c>
      <c r="G218"/>
      <c r="H218" s="5">
        <f t="shared" si="15"/>
        <v>0.57864716642932335</v>
      </c>
    </row>
    <row r="219" spans="1:8" s="5" customFormat="1" x14ac:dyDescent="0.2">
      <c r="A219" s="3">
        <v>32458</v>
      </c>
      <c r="B219" s="4">
        <v>8.1419999999999999E-3</v>
      </c>
      <c r="C219" s="6">
        <f t="shared" si="12"/>
        <v>8.7969272704745242E-3</v>
      </c>
      <c r="D219" s="7">
        <f t="shared" si="14"/>
        <v>3.3281816336429283E-5</v>
      </c>
      <c r="E219" s="7">
        <f t="shared" si="13"/>
        <v>7.9853279084998103</v>
      </c>
      <c r="G219"/>
      <c r="H219" s="5">
        <f t="shared" si="15"/>
        <v>0.57690394639341203</v>
      </c>
    </row>
    <row r="220" spans="1:8" s="5" customFormat="1" x14ac:dyDescent="0.2">
      <c r="A220" s="3">
        <v>32461</v>
      </c>
      <c r="B220" s="4">
        <v>8.0789999999999994E-3</v>
      </c>
      <c r="C220" s="6">
        <f t="shared" si="12"/>
        <v>-7.7376565954311661E-3</v>
      </c>
      <c r="D220" s="7">
        <f t="shared" si="14"/>
        <v>3.6367565838915734E-5</v>
      </c>
      <c r="E220" s="7">
        <f t="shared" si="13"/>
        <v>8.5755495635816263</v>
      </c>
      <c r="G220"/>
      <c r="H220" s="5">
        <f t="shared" si="15"/>
        <v>0.6030552697631929</v>
      </c>
    </row>
    <row r="221" spans="1:8" s="5" customFormat="1" x14ac:dyDescent="0.2">
      <c r="A221" s="3">
        <v>32462</v>
      </c>
      <c r="B221" s="4">
        <v>8.0960000000000008E-3</v>
      </c>
      <c r="C221" s="6">
        <f t="shared" si="12"/>
        <v>2.1042208194085145E-3</v>
      </c>
      <c r="D221" s="7">
        <f t="shared" si="14"/>
        <v>3.8078280931888474E-5</v>
      </c>
      <c r="E221" s="7">
        <f t="shared" si="13"/>
        <v>10.059586420433934</v>
      </c>
      <c r="G221"/>
      <c r="H221" s="5">
        <f t="shared" si="15"/>
        <v>0.61707601583507088</v>
      </c>
    </row>
    <row r="222" spans="1:8" s="5" customFormat="1" x14ac:dyDescent="0.2">
      <c r="A222" s="3">
        <v>32463</v>
      </c>
      <c r="B222" s="4">
        <v>8.0680000000000005E-3</v>
      </c>
      <c r="C222" s="6">
        <f t="shared" si="12"/>
        <v>-3.4584980237154454E-3</v>
      </c>
      <c r="D222" s="7">
        <f t="shared" si="14"/>
        <v>3.6250133317859099E-5</v>
      </c>
      <c r="E222" s="7">
        <f t="shared" si="13"/>
        <v>9.8951043378311656</v>
      </c>
      <c r="G222"/>
      <c r="H222" s="5">
        <f t="shared" si="15"/>
        <v>0.60208083608315499</v>
      </c>
    </row>
    <row r="223" spans="1:8" s="5" customFormat="1" x14ac:dyDescent="0.2">
      <c r="A223" s="3">
        <v>32464</v>
      </c>
      <c r="B223" s="4">
        <v>8.1930000000000006E-3</v>
      </c>
      <c r="C223" s="6">
        <f t="shared" si="12"/>
        <v>1.5493306891422918E-2</v>
      </c>
      <c r="D223" s="7">
        <f t="shared" si="14"/>
        <v>3.5064018016169165E-5</v>
      </c>
      <c r="E223" s="7">
        <f t="shared" si="13"/>
        <v>3.4124978948644049</v>
      </c>
      <c r="G223"/>
      <c r="H223" s="5">
        <f t="shared" si="15"/>
        <v>0.59214878211619382</v>
      </c>
    </row>
    <row r="224" spans="1:8" s="5" customFormat="1" x14ac:dyDescent="0.2">
      <c r="A224" s="3">
        <v>32465</v>
      </c>
      <c r="B224" s="4">
        <v>8.1270000000000005E-3</v>
      </c>
      <c r="C224" s="6">
        <f t="shared" si="12"/>
        <v>-8.0556572683998639E-3</v>
      </c>
      <c r="D224" s="7">
        <f t="shared" si="14"/>
        <v>4.7844862073093965E-5</v>
      </c>
      <c r="E224" s="7">
        <f t="shared" si="13"/>
        <v>8.5912128033213353</v>
      </c>
      <c r="G224"/>
      <c r="H224" s="5">
        <f t="shared" si="15"/>
        <v>0.69169980535702014</v>
      </c>
    </row>
    <row r="225" spans="1:8" s="5" customFormat="1" x14ac:dyDescent="0.2">
      <c r="A225" s="3">
        <v>32468</v>
      </c>
      <c r="B225" s="4">
        <v>8.1799999999999998E-3</v>
      </c>
      <c r="C225" s="6">
        <f t="shared" si="12"/>
        <v>6.5214716377506119E-3</v>
      </c>
      <c r="D225" s="7">
        <f t="shared" si="14"/>
        <v>4.870114232837787E-5</v>
      </c>
      <c r="E225" s="7">
        <f t="shared" si="13"/>
        <v>9.0565309720697016</v>
      </c>
      <c r="G225"/>
      <c r="H225" s="5">
        <f t="shared" si="15"/>
        <v>0.69786203742844377</v>
      </c>
    </row>
    <row r="226" spans="1:8" s="5" customFormat="1" x14ac:dyDescent="0.2">
      <c r="A226" s="3">
        <v>32469</v>
      </c>
      <c r="B226" s="4">
        <v>8.2179999999999996E-3</v>
      </c>
      <c r="C226" s="6">
        <f t="shared" si="12"/>
        <v>4.6454767726161177E-3</v>
      </c>
      <c r="D226" s="7">
        <f t="shared" si="14"/>
        <v>4.8113175991532252E-5</v>
      </c>
      <c r="E226" s="7">
        <f t="shared" si="13"/>
        <v>9.493419259527295</v>
      </c>
      <c r="G226"/>
      <c r="H226" s="5">
        <f t="shared" si="15"/>
        <v>0.69363661950283639</v>
      </c>
    </row>
    <row r="227" spans="1:8" s="5" customFormat="1" x14ac:dyDescent="0.2">
      <c r="A227" s="3">
        <v>32470</v>
      </c>
      <c r="B227" s="4">
        <v>8.2360000000000003E-3</v>
      </c>
      <c r="C227" s="6">
        <f t="shared" si="12"/>
        <v>2.1903139449988627E-3</v>
      </c>
      <c r="D227" s="7">
        <f t="shared" si="14"/>
        <v>4.6312748975323181E-5</v>
      </c>
      <c r="E227" s="7">
        <f t="shared" si="13"/>
        <v>9.8765046282133913</v>
      </c>
      <c r="G227"/>
      <c r="H227" s="5">
        <f t="shared" si="15"/>
        <v>0.68053470870575872</v>
      </c>
    </row>
    <row r="228" spans="1:8" s="5" customFormat="1" x14ac:dyDescent="0.2">
      <c r="A228" s="3">
        <v>32471</v>
      </c>
      <c r="B228" s="4">
        <v>8.2760000000000004E-3</v>
      </c>
      <c r="C228" s="6">
        <f t="shared" si="12"/>
        <v>4.8567265662943305E-3</v>
      </c>
      <c r="D228" s="7">
        <f t="shared" si="14"/>
        <v>4.3675267884554326E-5</v>
      </c>
      <c r="E228" s="7">
        <f t="shared" si="13"/>
        <v>9.4986564845082668</v>
      </c>
      <c r="G228"/>
      <c r="H228" s="5">
        <f t="shared" si="15"/>
        <v>0.66087266462272698</v>
      </c>
    </row>
    <row r="229" spans="1:8" s="5" customFormat="1" x14ac:dyDescent="0.2">
      <c r="A229" s="3">
        <v>32472</v>
      </c>
      <c r="B229" s="4">
        <v>8.2579999999999997E-3</v>
      </c>
      <c r="C229" s="6">
        <f t="shared" si="12"/>
        <v>-2.1749637506042357E-3</v>
      </c>
      <c r="D229" s="7">
        <f t="shared" si="14"/>
        <v>4.2444991377301651E-5</v>
      </c>
      <c r="E229" s="7">
        <f t="shared" si="13"/>
        <v>9.9558522763952055</v>
      </c>
      <c r="G229"/>
      <c r="H229" s="5">
        <f t="shared" si="15"/>
        <v>0.65149820703745343</v>
      </c>
    </row>
    <row r="230" spans="1:8" s="5" customFormat="1" x14ac:dyDescent="0.2">
      <c r="A230" s="3">
        <v>32475</v>
      </c>
      <c r="B230" s="4">
        <v>8.1849999999999996E-3</v>
      </c>
      <c r="C230" s="6">
        <f t="shared" si="12"/>
        <v>-8.8399128118188605E-3</v>
      </c>
      <c r="D230" s="7">
        <f t="shared" si="14"/>
        <v>4.0194132179854053E-5</v>
      </c>
      <c r="E230" s="7">
        <f t="shared" si="13"/>
        <v>8.177623704439533</v>
      </c>
      <c r="G230"/>
      <c r="H230" s="5">
        <f t="shared" si="15"/>
        <v>0.63398842402566036</v>
      </c>
    </row>
    <row r="231" spans="1:8" s="5" customFormat="1" x14ac:dyDescent="0.2">
      <c r="A231" s="3">
        <v>32476</v>
      </c>
      <c r="B231" s="4">
        <v>8.2240000000000004E-3</v>
      </c>
      <c r="C231" s="6">
        <f t="shared" si="12"/>
        <v>4.7648136835676041E-3</v>
      </c>
      <c r="D231" s="7">
        <f t="shared" si="14"/>
        <v>4.262768175511798E-5</v>
      </c>
      <c r="E231" s="7">
        <f t="shared" si="13"/>
        <v>9.5304079728477262</v>
      </c>
      <c r="G231"/>
      <c r="H231" s="5">
        <f t="shared" si="15"/>
        <v>0.65289878047916416</v>
      </c>
    </row>
    <row r="232" spans="1:8" s="5" customFormat="1" x14ac:dyDescent="0.2">
      <c r="A232" s="3">
        <v>32477</v>
      </c>
      <c r="B232" s="4">
        <v>8.1930000000000006E-3</v>
      </c>
      <c r="C232" s="6">
        <f t="shared" si="12"/>
        <v>-3.7694552529182607E-3</v>
      </c>
      <c r="D232" s="7">
        <f t="shared" si="14"/>
        <v>4.1449534278470799E-5</v>
      </c>
      <c r="E232" s="7">
        <f t="shared" si="13"/>
        <v>9.7482365044230068</v>
      </c>
      <c r="G232"/>
      <c r="H232" s="5">
        <f t="shared" si="15"/>
        <v>0.64381312722303818</v>
      </c>
    </row>
    <row r="233" spans="1:8" s="5" customFormat="1" x14ac:dyDescent="0.2">
      <c r="A233" s="3">
        <v>32478</v>
      </c>
      <c r="B233" s="4">
        <v>8.2470000000000009E-3</v>
      </c>
      <c r="C233" s="6">
        <f t="shared" si="12"/>
        <v>6.5909923105089982E-3</v>
      </c>
      <c r="D233" s="7">
        <f t="shared" si="14"/>
        <v>3.9874671026955909E-5</v>
      </c>
      <c r="E233" s="7">
        <f t="shared" si="13"/>
        <v>9.0403262868867369</v>
      </c>
      <c r="G233"/>
      <c r="H233" s="5">
        <f t="shared" si="15"/>
        <v>0.63146394217687452</v>
      </c>
    </row>
    <row r="234" spans="1:8" s="5" customFormat="1" x14ac:dyDescent="0.2">
      <c r="A234" s="3">
        <v>32479</v>
      </c>
      <c r="B234" s="4">
        <v>8.2509999999999997E-3</v>
      </c>
      <c r="C234" s="6">
        <f t="shared" si="12"/>
        <v>4.850248575238021E-4</v>
      </c>
      <c r="D234" s="7">
        <f t="shared" si="14"/>
        <v>4.0233628232228818E-5</v>
      </c>
      <c r="E234" s="7">
        <f t="shared" si="13"/>
        <v>10.114960312084799</v>
      </c>
      <c r="G234"/>
      <c r="H234" s="5">
        <f t="shared" si="15"/>
        <v>0.63429983629375797</v>
      </c>
    </row>
    <row r="235" spans="1:8" s="5" customFormat="1" x14ac:dyDescent="0.2">
      <c r="A235" s="3">
        <v>32482</v>
      </c>
      <c r="B235" s="4">
        <v>8.2470000000000009E-3</v>
      </c>
      <c r="C235" s="6">
        <f t="shared" si="12"/>
        <v>-4.8478972245773801E-4</v>
      </c>
      <c r="D235" s="7">
        <f t="shared" si="14"/>
        <v>3.793323213435585E-5</v>
      </c>
      <c r="E235" s="7">
        <f t="shared" si="13"/>
        <v>10.173487341560142</v>
      </c>
      <c r="G235"/>
      <c r="H235" s="5">
        <f t="shared" si="15"/>
        <v>0.61589960329875071</v>
      </c>
    </row>
    <row r="236" spans="1:8" s="5" customFormat="1" x14ac:dyDescent="0.2">
      <c r="A236" s="3">
        <v>32483</v>
      </c>
      <c r="B236" s="4">
        <v>8.2279999999999992E-3</v>
      </c>
      <c r="C236" s="6">
        <f t="shared" si="12"/>
        <v>-2.3038680732389537E-3</v>
      </c>
      <c r="D236" s="7">
        <f t="shared" si="14"/>
        <v>3.5865189866073699E-5</v>
      </c>
      <c r="E236" s="7">
        <f t="shared" si="13"/>
        <v>10.087750066251413</v>
      </c>
      <c r="G236"/>
      <c r="H236" s="5">
        <f t="shared" si="15"/>
        <v>0.59887552852052406</v>
      </c>
    </row>
    <row r="237" spans="1:8" s="5" customFormat="1" x14ac:dyDescent="0.2">
      <c r="A237" s="3">
        <v>32484</v>
      </c>
      <c r="B237" s="4">
        <v>8.1469999999999997E-3</v>
      </c>
      <c r="C237" s="6">
        <f t="shared" si="12"/>
        <v>-9.8444336412250224E-3</v>
      </c>
      <c r="D237" s="7">
        <f t="shared" si="14"/>
        <v>3.4314020951246208E-5</v>
      </c>
      <c r="E237" s="7">
        <f t="shared" si="13"/>
        <v>7.4556627980103674</v>
      </c>
      <c r="G237"/>
      <c r="H237" s="5">
        <f t="shared" si="15"/>
        <v>0.58578170807260799</v>
      </c>
    </row>
    <row r="238" spans="1:8" s="5" customFormat="1" x14ac:dyDescent="0.2">
      <c r="A238" s="3">
        <v>32485</v>
      </c>
      <c r="B238" s="4">
        <v>8.1650000000000004E-3</v>
      </c>
      <c r="C238" s="6">
        <f t="shared" si="12"/>
        <v>2.2094022339512282E-3</v>
      </c>
      <c r="D238" s="7">
        <f t="shared" si="14"/>
        <v>3.8481014303143705E-5</v>
      </c>
      <c r="E238" s="7">
        <f t="shared" si="13"/>
        <v>10.038491894404833</v>
      </c>
      <c r="G238"/>
      <c r="H238" s="5">
        <f t="shared" si="15"/>
        <v>0.62033067232842598</v>
      </c>
    </row>
    <row r="239" spans="1:8" s="5" customFormat="1" x14ac:dyDescent="0.2">
      <c r="A239" s="3">
        <v>32486</v>
      </c>
      <c r="B239" s="4">
        <v>8.1779999999999995E-3</v>
      </c>
      <c r="C239" s="6">
        <f t="shared" si="12"/>
        <v>1.5921616656459428E-3</v>
      </c>
      <c r="D239" s="7">
        <f t="shared" si="14"/>
        <v>3.663973134326189E-5</v>
      </c>
      <c r="E239" s="7">
        <f t="shared" si="13"/>
        <v>10.145190741431321</v>
      </c>
      <c r="G239"/>
      <c r="H239" s="5">
        <f t="shared" si="15"/>
        <v>0.6053076188456733</v>
      </c>
    </row>
    <row r="240" spans="1:8" s="5" customFormat="1" x14ac:dyDescent="0.2">
      <c r="A240" s="3">
        <v>32489</v>
      </c>
      <c r="B240" s="4">
        <v>8.1469999999999997E-3</v>
      </c>
      <c r="C240" s="6">
        <f t="shared" si="12"/>
        <v>-3.7906578625580556E-3</v>
      </c>
      <c r="D240" s="7">
        <f t="shared" si="14"/>
        <v>3.4841981958758813E-5</v>
      </c>
      <c r="E240" s="7">
        <f t="shared" si="13"/>
        <v>9.8522802395294029</v>
      </c>
      <c r="G240"/>
      <c r="H240" s="5">
        <f t="shared" si="15"/>
        <v>0.59027097132383888</v>
      </c>
    </row>
    <row r="241" spans="1:8" s="5" customFormat="1" x14ac:dyDescent="0.2">
      <c r="A241" s="3">
        <v>32490</v>
      </c>
      <c r="B241" s="4">
        <v>8.1250000000000003E-3</v>
      </c>
      <c r="C241" s="6">
        <f t="shared" si="12"/>
        <v>-2.7003805081624466E-3</v>
      </c>
      <c r="D241" s="7">
        <f t="shared" si="14"/>
        <v>3.3944292651833653E-5</v>
      </c>
      <c r="E241" s="7">
        <f t="shared" si="13"/>
        <v>10.07596564689594</v>
      </c>
      <c r="G241"/>
      <c r="H241" s="5">
        <f t="shared" si="15"/>
        <v>0.58261730708788306</v>
      </c>
    </row>
    <row r="242" spans="1:8" s="5" customFormat="1" x14ac:dyDescent="0.2">
      <c r="A242" s="3">
        <v>32491</v>
      </c>
      <c r="B242" s="4">
        <v>8.1569999999999993E-3</v>
      </c>
      <c r="C242" s="6">
        <f t="shared" si="12"/>
        <v>3.9384615384614203E-3</v>
      </c>
      <c r="D242" s="7">
        <f t="shared" si="14"/>
        <v>3.2707623941579207E-5</v>
      </c>
      <c r="E242" s="7">
        <f t="shared" si="13"/>
        <v>9.8536557640192317</v>
      </c>
      <c r="G242"/>
      <c r="H242" s="5">
        <f t="shared" si="15"/>
        <v>0.57190579592778401</v>
      </c>
    </row>
    <row r="243" spans="1:8" s="5" customFormat="1" x14ac:dyDescent="0.2">
      <c r="A243" s="3">
        <v>32492</v>
      </c>
      <c r="B243" s="4">
        <v>8.123E-3</v>
      </c>
      <c r="C243" s="6">
        <f t="shared" si="12"/>
        <v>-4.1681990928036424E-3</v>
      </c>
      <c r="D243" s="7">
        <f t="shared" si="14"/>
        <v>3.2094886745930585E-5</v>
      </c>
      <c r="E243" s="7">
        <f t="shared" si="13"/>
        <v>9.8054851207528202</v>
      </c>
      <c r="G243"/>
      <c r="H243" s="5">
        <f t="shared" si="15"/>
        <v>0.56652349241607436</v>
      </c>
    </row>
    <row r="244" spans="1:8" s="5" customFormat="1" x14ac:dyDescent="0.2">
      <c r="A244" s="3">
        <v>32493</v>
      </c>
      <c r="B244" s="4">
        <v>8.0560000000000007E-3</v>
      </c>
      <c r="C244" s="6">
        <f t="shared" si="12"/>
        <v>-8.2481841684106053E-3</v>
      </c>
      <c r="D244" s="7">
        <f t="shared" si="14"/>
        <v>3.1657112631127059E-5</v>
      </c>
      <c r="E244" s="7">
        <f t="shared" si="13"/>
        <v>8.2115032609493301</v>
      </c>
      <c r="G244"/>
      <c r="H244" s="5">
        <f t="shared" si="15"/>
        <v>0.56264653763377104</v>
      </c>
    </row>
    <row r="245" spans="1:8" s="5" customFormat="1" x14ac:dyDescent="0.2">
      <c r="A245" s="3">
        <v>32496</v>
      </c>
      <c r="B245" s="4">
        <v>8.0630000000000007E-3</v>
      </c>
      <c r="C245" s="6">
        <f t="shared" si="12"/>
        <v>8.6891757696127864E-4</v>
      </c>
      <c r="D245" s="7">
        <f t="shared" si="14"/>
        <v>3.4339119124975859E-5</v>
      </c>
      <c r="E245" s="7">
        <f t="shared" si="13"/>
        <v>10.257238251210143</v>
      </c>
      <c r="G245"/>
      <c r="H245" s="5">
        <f t="shared" si="15"/>
        <v>0.58599589695641952</v>
      </c>
    </row>
    <row r="246" spans="1:8" s="5" customFormat="1" x14ac:dyDescent="0.2">
      <c r="A246" s="3">
        <v>32497</v>
      </c>
      <c r="B246" s="4">
        <v>7.9900000000000006E-3</v>
      </c>
      <c r="C246" s="6">
        <f t="shared" si="12"/>
        <v>-9.0537020959940637E-3</v>
      </c>
      <c r="D246" s="7">
        <f t="shared" si="14"/>
        <v>3.2665695246968788E-5</v>
      </c>
      <c r="E246" s="7">
        <f t="shared" si="13"/>
        <v>7.819839413777137</v>
      </c>
      <c r="G246"/>
      <c r="H246" s="5">
        <f t="shared" si="15"/>
        <v>0.5715391084341368</v>
      </c>
    </row>
    <row r="247" spans="1:8" s="5" customFormat="1" x14ac:dyDescent="0.2">
      <c r="A247" s="3">
        <v>32498</v>
      </c>
      <c r="B247" s="4">
        <v>8.0420000000000005E-3</v>
      </c>
      <c r="C247" s="6">
        <f t="shared" si="12"/>
        <v>6.5081351689611966E-3</v>
      </c>
      <c r="D247" s="7">
        <f t="shared" si="14"/>
        <v>3.6091956880489663E-5</v>
      </c>
      <c r="E247" s="7">
        <f t="shared" si="13"/>
        <v>9.0558875433553734</v>
      </c>
      <c r="G247"/>
      <c r="H247" s="5">
        <f t="shared" si="15"/>
        <v>0.60076581860563327</v>
      </c>
    </row>
    <row r="248" spans="1:8" s="5" customFormat="1" x14ac:dyDescent="0.2">
      <c r="A248" s="3">
        <v>32499</v>
      </c>
      <c r="B248" s="4">
        <v>8.0210000000000004E-3</v>
      </c>
      <c r="C248" s="6">
        <f t="shared" si="12"/>
        <v>-2.6112907237005947E-3</v>
      </c>
      <c r="D248" s="7">
        <f t="shared" si="14"/>
        <v>3.6767120168752657E-5</v>
      </c>
      <c r="E248" s="7">
        <f t="shared" si="13"/>
        <v>10.025446337334913</v>
      </c>
      <c r="G248"/>
      <c r="H248" s="5">
        <f t="shared" si="15"/>
        <v>0.60635897097967195</v>
      </c>
    </row>
    <row r="249" spans="1:8" s="5" customFormat="1" x14ac:dyDescent="0.2">
      <c r="A249" s="3">
        <v>32500</v>
      </c>
      <c r="B249" s="4">
        <v>8.0260000000000001E-3</v>
      </c>
      <c r="C249" s="6">
        <f t="shared" si="12"/>
        <v>6.2336367036526573E-4</v>
      </c>
      <c r="D249" s="7">
        <f t="shared" si="14"/>
        <v>3.5216582323731108E-5</v>
      </c>
      <c r="E249" s="7">
        <f t="shared" si="13"/>
        <v>10.242959426664763</v>
      </c>
      <c r="G249"/>
      <c r="H249" s="5">
        <f t="shared" si="15"/>
        <v>0.59343561001789491</v>
      </c>
    </row>
    <row r="250" spans="1:8" s="5" customFormat="1" x14ac:dyDescent="0.2">
      <c r="A250" s="3">
        <v>32505</v>
      </c>
      <c r="B250" s="4">
        <v>7.9550000000000003E-3</v>
      </c>
      <c r="C250" s="6">
        <f t="shared" si="12"/>
        <v>-8.8462496885123205E-3</v>
      </c>
      <c r="D250" s="7">
        <f t="shared" si="14"/>
        <v>3.343227728221098E-5</v>
      </c>
      <c r="E250" s="7">
        <f t="shared" si="13"/>
        <v>7.9652527821568979</v>
      </c>
      <c r="G250"/>
      <c r="H250" s="5">
        <f t="shared" si="15"/>
        <v>0.57820651399141965</v>
      </c>
    </row>
    <row r="251" spans="1:8" s="5" customFormat="1" x14ac:dyDescent="0.2">
      <c r="A251" s="3">
        <v>32506</v>
      </c>
      <c r="B251" s="4">
        <v>7.9620000000000003E-3</v>
      </c>
      <c r="C251" s="6">
        <f t="shared" si="12"/>
        <v>8.7994971715902725E-4</v>
      </c>
      <c r="D251" s="7">
        <f t="shared" si="14"/>
        <v>3.6555659767496039E-5</v>
      </c>
      <c r="E251" s="7">
        <f t="shared" si="13"/>
        <v>10.195492820455502</v>
      </c>
      <c r="G251"/>
      <c r="H251" s="5">
        <f t="shared" si="15"/>
        <v>0.60461276671515984</v>
      </c>
    </row>
    <row r="252" spans="1:8" s="5" customFormat="1" x14ac:dyDescent="0.2">
      <c r="A252" s="3">
        <v>32507</v>
      </c>
      <c r="B252" s="4">
        <v>8.0059999999999992E-3</v>
      </c>
      <c r="C252" s="6">
        <f t="shared" si="12"/>
        <v>5.5262496860084024E-3</v>
      </c>
      <c r="D252" s="7">
        <f t="shared" si="14"/>
        <v>3.4659509976303911E-5</v>
      </c>
      <c r="E252" s="7">
        <f t="shared" si="13"/>
        <v>9.3888112518033147</v>
      </c>
      <c r="G252"/>
      <c r="H252" s="5">
        <f t="shared" si="15"/>
        <v>0.58872327944717728</v>
      </c>
    </row>
    <row r="253" spans="1:8" s="5" customFormat="1" x14ac:dyDescent="0.2">
      <c r="A253" s="3">
        <v>32511</v>
      </c>
      <c r="B253" s="4">
        <v>8.0999999999999996E-3</v>
      </c>
      <c r="C253" s="6">
        <f t="shared" si="12"/>
        <v>1.1741194104421726E-2</v>
      </c>
      <c r="D253" s="7">
        <f t="shared" si="14"/>
        <v>3.4761977699212797E-5</v>
      </c>
      <c r="E253" s="7">
        <f t="shared" si="13"/>
        <v>6.3012845212250328</v>
      </c>
      <c r="G253"/>
      <c r="H253" s="5">
        <f t="shared" si="15"/>
        <v>0.58959289089347744</v>
      </c>
    </row>
    <row r="254" spans="1:8" s="5" customFormat="1" x14ac:dyDescent="0.2">
      <c r="A254" s="3">
        <v>32512</v>
      </c>
      <c r="B254" s="4">
        <v>8.0160000000000006E-3</v>
      </c>
      <c r="C254" s="6">
        <f t="shared" si="12"/>
        <v>-1.0370370370370249E-2</v>
      </c>
      <c r="D254" s="7">
        <f t="shared" si="14"/>
        <v>4.1369416316283479E-5</v>
      </c>
      <c r="E254" s="7">
        <f t="shared" si="13"/>
        <v>7.4933530477801362</v>
      </c>
      <c r="G254"/>
      <c r="H254" s="5">
        <f t="shared" si="15"/>
        <v>0.64319061184289283</v>
      </c>
    </row>
    <row r="255" spans="1:8" s="5" customFormat="1" x14ac:dyDescent="0.2">
      <c r="A255" s="3">
        <v>32513</v>
      </c>
      <c r="B255" s="4">
        <v>7.9690000000000004E-3</v>
      </c>
      <c r="C255" s="6">
        <f t="shared" si="12"/>
        <v>-5.8632734530938329E-3</v>
      </c>
      <c r="D255" s="7">
        <f t="shared" si="14"/>
        <v>4.5469196185556585E-5</v>
      </c>
      <c r="E255" s="7">
        <f t="shared" si="13"/>
        <v>9.2424036993946839</v>
      </c>
      <c r="G255"/>
      <c r="H255" s="5">
        <f t="shared" si="15"/>
        <v>0.67430850643868179</v>
      </c>
    </row>
    <row r="256" spans="1:8" s="5" customFormat="1" x14ac:dyDescent="0.2">
      <c r="A256" s="3">
        <v>32514</v>
      </c>
      <c r="B256" s="4">
        <v>7.9000000000000008E-3</v>
      </c>
      <c r="C256" s="6">
        <f t="shared" si="12"/>
        <v>-8.6585518885681535E-3</v>
      </c>
      <c r="D256" s="7">
        <f t="shared" si="14"/>
        <v>4.4712798881917712E-5</v>
      </c>
      <c r="E256" s="7">
        <f t="shared" si="13"/>
        <v>8.3385380002325196</v>
      </c>
      <c r="G256"/>
      <c r="H256" s="5">
        <f t="shared" si="15"/>
        <v>0.66867629599020262</v>
      </c>
    </row>
    <row r="257" spans="1:8" s="5" customFormat="1" x14ac:dyDescent="0.2">
      <c r="A257" s="3">
        <v>32517</v>
      </c>
      <c r="B257" s="4">
        <v>7.9050000000000006E-3</v>
      </c>
      <c r="C257" s="6">
        <f t="shared" si="12"/>
        <v>6.3291139240503739E-4</v>
      </c>
      <c r="D257" s="7">
        <f t="shared" si="14"/>
        <v>4.6497238723565979E-5</v>
      </c>
      <c r="E257" s="7">
        <f t="shared" si="13"/>
        <v>9.9675025623431122</v>
      </c>
      <c r="G257"/>
      <c r="H257" s="5">
        <f t="shared" si="15"/>
        <v>0.68188883788756938</v>
      </c>
    </row>
    <row r="258" spans="1:8" s="5" customFormat="1" x14ac:dyDescent="0.2">
      <c r="A258" s="3">
        <v>32518</v>
      </c>
      <c r="B258" s="4">
        <v>7.9439999999999997E-3</v>
      </c>
      <c r="C258" s="6">
        <f t="shared" si="12"/>
        <v>4.933586337760797E-3</v>
      </c>
      <c r="D258" s="7">
        <f t="shared" si="14"/>
        <v>4.3574179914059054E-5</v>
      </c>
      <c r="E258" s="7">
        <f t="shared" si="13"/>
        <v>9.4824518167350469</v>
      </c>
      <c r="G258"/>
      <c r="H258" s="5">
        <f t="shared" si="15"/>
        <v>0.66010741485048519</v>
      </c>
    </row>
    <row r="259" spans="1:8" s="5" customFormat="1" x14ac:dyDescent="0.2">
      <c r="A259" s="3">
        <v>32519</v>
      </c>
      <c r="B259" s="4">
        <v>7.9439999999999997E-3</v>
      </c>
      <c r="C259" s="6">
        <f t="shared" ref="C259:C322" si="16">(B259-B258)/B258</f>
        <v>0</v>
      </c>
      <c r="D259" s="7">
        <f t="shared" si="14"/>
        <v>4.2399798726505839E-5</v>
      </c>
      <c r="E259" s="7">
        <f t="shared" si="13"/>
        <v>10.068366942754</v>
      </c>
      <c r="G259"/>
      <c r="H259" s="5">
        <f t="shared" si="15"/>
        <v>0.65115127832559649</v>
      </c>
    </row>
    <row r="260" spans="1:8" s="5" customFormat="1" x14ac:dyDescent="0.2">
      <c r="A260" s="3">
        <v>32520</v>
      </c>
      <c r="B260" s="4">
        <v>7.9430000000000004E-3</v>
      </c>
      <c r="C260" s="6">
        <f t="shared" si="16"/>
        <v>-1.258811681771482E-4</v>
      </c>
      <c r="D260" s="7">
        <f t="shared" si="14"/>
        <v>3.9866311042291493E-5</v>
      </c>
      <c r="E260" s="7">
        <f t="shared" ref="E260:E323" si="17">-LN(D260)-C260*C260/D260</f>
        <v>10.129581445319181</v>
      </c>
      <c r="G260"/>
      <c r="H260" s="5">
        <f t="shared" si="15"/>
        <v>0.63139774344141819</v>
      </c>
    </row>
    <row r="261" spans="1:8" s="5" customFormat="1" x14ac:dyDescent="0.2">
      <c r="A261" s="3">
        <v>32521</v>
      </c>
      <c r="B261" s="4">
        <v>7.9080000000000001E-3</v>
      </c>
      <c r="C261" s="6">
        <f t="shared" si="16"/>
        <v>-4.406395568425067E-3</v>
      </c>
      <c r="D261" s="7">
        <f t="shared" ref="D261:D324" si="18">C$2427+C$2428*D260+C$2429*C260*C260</f>
        <v>3.7589698123550182E-5</v>
      </c>
      <c r="E261" s="7">
        <f t="shared" si="17"/>
        <v>9.672247468280144</v>
      </c>
      <c r="G261"/>
      <c r="H261" s="5">
        <f t="shared" ref="H261:H324" si="19">SQRT(D261)*100</f>
        <v>0.61310438037539883</v>
      </c>
    </row>
    <row r="262" spans="1:8" s="5" customFormat="1" x14ac:dyDescent="0.2">
      <c r="A262" s="3">
        <v>32524</v>
      </c>
      <c r="B262" s="4">
        <v>7.8079999999999998E-3</v>
      </c>
      <c r="C262" s="6">
        <f t="shared" si="16"/>
        <v>-1.2645422357106761E-2</v>
      </c>
      <c r="D262" s="7">
        <f t="shared" si="18"/>
        <v>3.6720881338629302E-5</v>
      </c>
      <c r="E262" s="7">
        <f t="shared" si="17"/>
        <v>5.8575117048070284</v>
      </c>
      <c r="G262"/>
      <c r="H262" s="5">
        <f t="shared" si="19"/>
        <v>0.60597756838540895</v>
      </c>
    </row>
    <row r="263" spans="1:8" s="5" customFormat="1" x14ac:dyDescent="0.2">
      <c r="A263" s="3">
        <v>32525</v>
      </c>
      <c r="B263" s="4">
        <v>7.8399999999999997E-3</v>
      </c>
      <c r="C263" s="6">
        <f t="shared" si="16"/>
        <v>4.0983606557376939E-3</v>
      </c>
      <c r="D263" s="7">
        <f t="shared" si="18"/>
        <v>4.4469199219477778E-5</v>
      </c>
      <c r="E263" s="7">
        <f t="shared" si="17"/>
        <v>9.6430015384347616</v>
      </c>
      <c r="G263"/>
      <c r="H263" s="5">
        <f t="shared" si="19"/>
        <v>0.66685230163416076</v>
      </c>
    </row>
    <row r="264" spans="1:8" s="5" customFormat="1" x14ac:dyDescent="0.2">
      <c r="A264" s="3">
        <v>32526</v>
      </c>
      <c r="B264" s="4">
        <v>7.816E-3</v>
      </c>
      <c r="C264" s="6">
        <f t="shared" si="16"/>
        <v>-3.0612244897958822E-3</v>
      </c>
      <c r="D264" s="7">
        <f t="shared" si="18"/>
        <v>4.2746420563343842E-5</v>
      </c>
      <c r="E264" s="7">
        <f t="shared" si="17"/>
        <v>9.840999830573109</v>
      </c>
      <c r="G264"/>
      <c r="H264" s="5">
        <f t="shared" si="19"/>
        <v>0.65380746832185876</v>
      </c>
    </row>
    <row r="265" spans="1:8" s="5" customFormat="1" x14ac:dyDescent="0.2">
      <c r="A265" s="3">
        <v>32527</v>
      </c>
      <c r="B265" s="4">
        <v>7.7229999999999998E-3</v>
      </c>
      <c r="C265" s="6">
        <f t="shared" si="16"/>
        <v>-1.1898669396110569E-2</v>
      </c>
      <c r="D265" s="7">
        <f t="shared" si="18"/>
        <v>4.0746852609998695E-5</v>
      </c>
      <c r="E265" s="7">
        <f t="shared" si="17"/>
        <v>6.6335486629374056</v>
      </c>
      <c r="G265"/>
      <c r="H265" s="5">
        <f t="shared" si="19"/>
        <v>0.63833261400306585</v>
      </c>
    </row>
    <row r="266" spans="1:8" s="5" customFormat="1" x14ac:dyDescent="0.2">
      <c r="A266" s="3">
        <v>32528</v>
      </c>
      <c r="B266" s="4">
        <v>7.8130000000000005E-3</v>
      </c>
      <c r="C266" s="6">
        <f t="shared" si="16"/>
        <v>1.1653502524925634E-2</v>
      </c>
      <c r="D266" s="7">
        <f t="shared" si="18"/>
        <v>4.6975757019518581E-5</v>
      </c>
      <c r="E266" s="7">
        <f t="shared" si="17"/>
        <v>7.0749383418091991</v>
      </c>
      <c r="G266"/>
      <c r="H266" s="5">
        <f t="shared" si="19"/>
        <v>0.68538862712711091</v>
      </c>
    </row>
    <row r="267" spans="1:8" s="5" customFormat="1" x14ac:dyDescent="0.2">
      <c r="A267" s="3">
        <v>32531</v>
      </c>
      <c r="B267" s="4">
        <v>7.7970000000000001E-3</v>
      </c>
      <c r="C267" s="6">
        <f t="shared" si="16"/>
        <v>-2.0478689363881207E-3</v>
      </c>
      <c r="D267" s="7">
        <f t="shared" si="18"/>
        <v>5.2224906414903841E-5</v>
      </c>
      <c r="E267" s="7">
        <f t="shared" si="17"/>
        <v>9.7796489899085515</v>
      </c>
      <c r="G267"/>
      <c r="H267" s="5">
        <f t="shared" si="19"/>
        <v>0.72266801793703195</v>
      </c>
    </row>
    <row r="268" spans="1:8" s="5" customFormat="1" x14ac:dyDescent="0.2">
      <c r="A268" s="3">
        <v>32532</v>
      </c>
      <c r="B268" s="4">
        <v>7.8720000000000005E-3</v>
      </c>
      <c r="C268" s="6">
        <f t="shared" si="16"/>
        <v>9.619084263178198E-3</v>
      </c>
      <c r="D268" s="7">
        <f t="shared" si="18"/>
        <v>4.8953574331293777E-5</v>
      </c>
      <c r="E268" s="7">
        <f t="shared" si="17"/>
        <v>8.0345457048964004</v>
      </c>
      <c r="G268"/>
      <c r="H268" s="5">
        <f t="shared" si="19"/>
        <v>0.69966830949596237</v>
      </c>
    </row>
    <row r="269" spans="1:8" s="5" customFormat="1" x14ac:dyDescent="0.2">
      <c r="A269" s="3">
        <v>32533</v>
      </c>
      <c r="B269" s="4">
        <v>7.8309999999999994E-3</v>
      </c>
      <c r="C269" s="6">
        <f t="shared" si="16"/>
        <v>-5.2083333333334736E-3</v>
      </c>
      <c r="D269" s="7">
        <f t="shared" si="18"/>
        <v>5.1375510768169488E-5</v>
      </c>
      <c r="E269" s="7">
        <f t="shared" si="17"/>
        <v>9.3483398644858333</v>
      </c>
      <c r="G269"/>
      <c r="H269" s="5">
        <f t="shared" si="19"/>
        <v>0.71676712234985696</v>
      </c>
    </row>
    <row r="270" spans="1:8" s="5" customFormat="1" x14ac:dyDescent="0.2">
      <c r="A270" s="3">
        <v>32534</v>
      </c>
      <c r="B270" s="4">
        <v>7.8059999999999996E-3</v>
      </c>
      <c r="C270" s="6">
        <f t="shared" si="16"/>
        <v>-3.1924403013663455E-3</v>
      </c>
      <c r="D270" s="7">
        <f t="shared" si="18"/>
        <v>4.958227145447782E-5</v>
      </c>
      <c r="E270" s="7">
        <f t="shared" si="17"/>
        <v>9.7063264282718631</v>
      </c>
      <c r="G270"/>
      <c r="H270" s="5">
        <f t="shared" si="19"/>
        <v>0.70414679900201071</v>
      </c>
    </row>
    <row r="271" spans="1:8" s="5" customFormat="1" x14ac:dyDescent="0.2">
      <c r="A271" s="3">
        <v>32535</v>
      </c>
      <c r="B271" s="4">
        <v>7.7809999999999997E-3</v>
      </c>
      <c r="C271" s="6">
        <f t="shared" si="16"/>
        <v>-3.2026646169612924E-3</v>
      </c>
      <c r="D271" s="7">
        <f t="shared" si="18"/>
        <v>4.6942018918632298E-5</v>
      </c>
      <c r="E271" s="7">
        <f t="shared" si="17"/>
        <v>9.7480924685137111</v>
      </c>
      <c r="G271"/>
      <c r="H271" s="5">
        <f t="shared" si="19"/>
        <v>0.68514245904506821</v>
      </c>
    </row>
    <row r="272" spans="1:8" s="5" customFormat="1" x14ac:dyDescent="0.2">
      <c r="A272" s="3">
        <v>32538</v>
      </c>
      <c r="B272" s="4">
        <v>7.7169999999999999E-3</v>
      </c>
      <c r="C272" s="6">
        <f t="shared" si="16"/>
        <v>-8.2251638606862642E-3</v>
      </c>
      <c r="D272" s="7">
        <f t="shared" si="18"/>
        <v>4.4572433296983735E-5</v>
      </c>
      <c r="E272" s="7">
        <f t="shared" si="17"/>
        <v>8.5005662315937975</v>
      </c>
      <c r="G272"/>
      <c r="H272" s="5">
        <f t="shared" si="19"/>
        <v>0.66762589297437935</v>
      </c>
    </row>
    <row r="273" spans="1:8" s="5" customFormat="1" x14ac:dyDescent="0.2">
      <c r="A273" s="3">
        <v>32539</v>
      </c>
      <c r="B273" s="4">
        <v>7.7190000000000002E-3</v>
      </c>
      <c r="C273" s="6">
        <f t="shared" si="16"/>
        <v>2.5916807049374956E-4</v>
      </c>
      <c r="D273" s="7">
        <f t="shared" si="18"/>
        <v>4.5926813977338867E-5</v>
      </c>
      <c r="E273" s="7">
        <f t="shared" si="17"/>
        <v>9.9869989262679475</v>
      </c>
      <c r="G273"/>
      <c r="H273" s="5">
        <f t="shared" si="19"/>
        <v>0.67769324902450423</v>
      </c>
    </row>
    <row r="274" spans="1:8" s="5" customFormat="1" x14ac:dyDescent="0.2">
      <c r="A274" s="3">
        <v>32540</v>
      </c>
      <c r="B274" s="4">
        <v>7.6959999999999997E-3</v>
      </c>
      <c r="C274" s="6">
        <f t="shared" si="16"/>
        <v>-2.9796605777951094E-3</v>
      </c>
      <c r="D274" s="7">
        <f t="shared" si="18"/>
        <v>4.3041133202818753E-5</v>
      </c>
      <c r="E274" s="7">
        <f t="shared" si="17"/>
        <v>9.8470777472784725</v>
      </c>
      <c r="G274"/>
      <c r="H274" s="5">
        <f t="shared" si="19"/>
        <v>0.65605741519183181</v>
      </c>
    </row>
    <row r="275" spans="1:8" s="5" customFormat="1" x14ac:dyDescent="0.2">
      <c r="A275" s="3">
        <v>32541</v>
      </c>
      <c r="B275" s="4">
        <v>7.7190000000000002E-3</v>
      </c>
      <c r="C275" s="6">
        <f t="shared" si="16"/>
        <v>2.9885654885655473E-3</v>
      </c>
      <c r="D275" s="7">
        <f t="shared" si="18"/>
        <v>4.0981882095113173E-5</v>
      </c>
      <c r="E275" s="7">
        <f t="shared" si="17"/>
        <v>9.8844421411017827</v>
      </c>
      <c r="G275"/>
      <c r="H275" s="5">
        <f t="shared" si="19"/>
        <v>0.64017093104196143</v>
      </c>
    </row>
    <row r="276" spans="1:8" s="5" customFormat="1" x14ac:dyDescent="0.2">
      <c r="A276" s="3">
        <v>32542</v>
      </c>
      <c r="B276" s="4">
        <v>7.7460000000000003E-3</v>
      </c>
      <c r="C276" s="6">
        <f t="shared" si="16"/>
        <v>3.4978624174115966E-3</v>
      </c>
      <c r="D276" s="7">
        <f t="shared" si="18"/>
        <v>3.9133866718938264E-5</v>
      </c>
      <c r="E276" s="7">
        <f t="shared" si="17"/>
        <v>9.8358764474417555</v>
      </c>
      <c r="G276"/>
      <c r="H276" s="5">
        <f t="shared" si="19"/>
        <v>0.62557067321716942</v>
      </c>
    </row>
    <row r="277" spans="1:8" s="5" customFormat="1" x14ac:dyDescent="0.2">
      <c r="A277" s="3">
        <v>32545</v>
      </c>
      <c r="B277" s="4">
        <v>7.7159999999999998E-3</v>
      </c>
      <c r="C277" s="6">
        <f t="shared" si="16"/>
        <v>-3.8729666924865107E-3</v>
      </c>
      <c r="D277" s="7">
        <f t="shared" si="18"/>
        <v>3.7673084450085329E-5</v>
      </c>
      <c r="E277" s="7">
        <f t="shared" si="17"/>
        <v>9.7884058348028038</v>
      </c>
      <c r="G277"/>
      <c r="H277" s="5">
        <f t="shared" si="19"/>
        <v>0.61378403734607934</v>
      </c>
    </row>
    <row r="278" spans="1:8" s="5" customFormat="1" x14ac:dyDescent="0.2">
      <c r="A278" s="3">
        <v>32546</v>
      </c>
      <c r="B278" s="4">
        <v>7.7229999999999998E-3</v>
      </c>
      <c r="C278" s="6">
        <f t="shared" si="16"/>
        <v>9.0720580611716717E-4</v>
      </c>
      <c r="D278" s="7">
        <f t="shared" si="18"/>
        <v>3.6527715544115758E-5</v>
      </c>
      <c r="E278" s="7">
        <f t="shared" si="17"/>
        <v>10.194907806140472</v>
      </c>
      <c r="G278"/>
      <c r="H278" s="5">
        <f t="shared" si="19"/>
        <v>0.60438163062849415</v>
      </c>
    </row>
    <row r="279" spans="1:8" s="5" customFormat="1" x14ac:dyDescent="0.2">
      <c r="A279" s="3">
        <v>32547</v>
      </c>
      <c r="B279" s="4">
        <v>7.7200000000000003E-3</v>
      </c>
      <c r="C279" s="6">
        <f t="shared" si="16"/>
        <v>-3.8845008416412417E-4</v>
      </c>
      <c r="D279" s="7">
        <f t="shared" si="18"/>
        <v>3.4637345762698652E-5</v>
      </c>
      <c r="E279" s="7">
        <f t="shared" si="17"/>
        <v>10.266221719888962</v>
      </c>
      <c r="G279"/>
      <c r="H279" s="5">
        <f t="shared" si="19"/>
        <v>0.5885350096867531</v>
      </c>
    </row>
    <row r="280" spans="1:8" s="5" customFormat="1" x14ac:dyDescent="0.2">
      <c r="A280" s="3">
        <v>32548</v>
      </c>
      <c r="B280" s="4">
        <v>7.7860000000000004E-3</v>
      </c>
      <c r="C280" s="6">
        <f t="shared" si="16"/>
        <v>8.5492227979274728E-3</v>
      </c>
      <c r="D280" s="7">
        <f t="shared" si="18"/>
        <v>3.2897120151205561E-5</v>
      </c>
      <c r="E280" s="7">
        <f t="shared" si="17"/>
        <v>8.1003744114156415</v>
      </c>
      <c r="G280"/>
      <c r="H280" s="5">
        <f t="shared" si="19"/>
        <v>0.57356011150711628</v>
      </c>
    </row>
    <row r="281" spans="1:8" s="5" customFormat="1" x14ac:dyDescent="0.2">
      <c r="A281" s="3">
        <v>32549</v>
      </c>
      <c r="B281" s="4">
        <v>7.8279999999999999E-3</v>
      </c>
      <c r="C281" s="6">
        <f t="shared" si="16"/>
        <v>5.3942974569739918E-3</v>
      </c>
      <c r="D281" s="7">
        <f t="shared" si="18"/>
        <v>3.5760868595518817E-5</v>
      </c>
      <c r="E281" s="7">
        <f t="shared" si="17"/>
        <v>9.4249611762458727</v>
      </c>
      <c r="G281"/>
      <c r="H281" s="5">
        <f t="shared" si="19"/>
        <v>0.59800391800989738</v>
      </c>
    </row>
    <row r="282" spans="1:8" s="5" customFormat="1" x14ac:dyDescent="0.2">
      <c r="A282" s="3">
        <v>32552</v>
      </c>
      <c r="B282" s="4">
        <v>7.7739999999999997E-3</v>
      </c>
      <c r="C282" s="6">
        <f t="shared" si="16"/>
        <v>-6.8983137455288996E-3</v>
      </c>
      <c r="D282" s="7">
        <f t="shared" si="18"/>
        <v>3.5664601238993043E-5</v>
      </c>
      <c r="E282" s="7">
        <f t="shared" si="17"/>
        <v>8.9070672015294949</v>
      </c>
      <c r="G282"/>
      <c r="H282" s="5">
        <f t="shared" si="19"/>
        <v>0.59719846984895275</v>
      </c>
    </row>
    <row r="283" spans="1:8" s="5" customFormat="1" x14ac:dyDescent="0.2">
      <c r="A283" s="3">
        <v>32553</v>
      </c>
      <c r="B283" s="4">
        <v>7.8650000000000005E-3</v>
      </c>
      <c r="C283" s="6">
        <f t="shared" si="16"/>
        <v>1.17056856187292E-2</v>
      </c>
      <c r="D283" s="7">
        <f t="shared" si="18"/>
        <v>3.6700508620337122E-5</v>
      </c>
      <c r="E283" s="7">
        <f t="shared" si="17"/>
        <v>6.4791728910951534</v>
      </c>
      <c r="G283"/>
      <c r="H283" s="5">
        <f t="shared" si="19"/>
        <v>0.60580944710640761</v>
      </c>
    </row>
    <row r="284" spans="1:8" s="5" customFormat="1" x14ac:dyDescent="0.2">
      <c r="A284" s="3">
        <v>32554</v>
      </c>
      <c r="B284" s="4">
        <v>7.9590000000000008E-3</v>
      </c>
      <c r="C284" s="6">
        <f t="shared" si="16"/>
        <v>1.1951684678957448E-2</v>
      </c>
      <c r="D284" s="7">
        <f t="shared" si="18"/>
        <v>4.3061586187249145E-5</v>
      </c>
      <c r="E284" s="7">
        <f t="shared" si="17"/>
        <v>6.7357054026645429</v>
      </c>
      <c r="G284"/>
      <c r="H284" s="5">
        <f t="shared" si="19"/>
        <v>0.65621327468475632</v>
      </c>
    </row>
    <row r="285" spans="1:8" s="5" customFormat="1" x14ac:dyDescent="0.2">
      <c r="A285" s="3">
        <v>32555</v>
      </c>
      <c r="B285" s="4">
        <v>7.9129999999999999E-3</v>
      </c>
      <c r="C285" s="6">
        <f t="shared" si="16"/>
        <v>-5.7796205553462621E-3</v>
      </c>
      <c r="D285" s="7">
        <f t="shared" si="18"/>
        <v>4.9133440230720468E-5</v>
      </c>
      <c r="E285" s="7">
        <f t="shared" si="17"/>
        <v>9.2411075754498491</v>
      </c>
      <c r="G285"/>
      <c r="H285" s="5">
        <f t="shared" si="19"/>
        <v>0.70095249646977131</v>
      </c>
    </row>
    <row r="286" spans="1:8" s="5" customFormat="1" x14ac:dyDescent="0.2">
      <c r="A286" s="3">
        <v>32556</v>
      </c>
      <c r="B286" s="4">
        <v>7.9450000000000007E-3</v>
      </c>
      <c r="C286" s="6">
        <f t="shared" si="16"/>
        <v>4.0439782636169314E-3</v>
      </c>
      <c r="D286" s="7">
        <f t="shared" si="18"/>
        <v>4.7947779580722222E-5</v>
      </c>
      <c r="E286" s="7">
        <f t="shared" si="17"/>
        <v>9.6043236637444949</v>
      </c>
      <c r="G286"/>
      <c r="H286" s="5">
        <f t="shared" si="19"/>
        <v>0.69244335205648577</v>
      </c>
    </row>
    <row r="287" spans="1:8" s="5" customFormat="1" x14ac:dyDescent="0.2">
      <c r="A287" s="3">
        <v>32559</v>
      </c>
      <c r="B287" s="4">
        <v>7.9109999999999996E-3</v>
      </c>
      <c r="C287" s="6">
        <f t="shared" si="16"/>
        <v>-4.2794210195092565E-3</v>
      </c>
      <c r="D287" s="7">
        <f t="shared" si="18"/>
        <v>4.5846739451100531E-5</v>
      </c>
      <c r="E287" s="7">
        <f t="shared" si="17"/>
        <v>9.5907572562936565</v>
      </c>
      <c r="G287"/>
      <c r="H287" s="5">
        <f t="shared" si="19"/>
        <v>0.6771022038887522</v>
      </c>
    </row>
    <row r="288" spans="1:8" s="5" customFormat="1" x14ac:dyDescent="0.2">
      <c r="A288" s="3">
        <v>32560</v>
      </c>
      <c r="B288" s="4">
        <v>7.868E-3</v>
      </c>
      <c r="C288" s="6">
        <f t="shared" si="16"/>
        <v>-5.4354695992920787E-3</v>
      </c>
      <c r="D288" s="7">
        <f t="shared" si="18"/>
        <v>4.4076904888793388E-5</v>
      </c>
      <c r="E288" s="7">
        <f t="shared" si="17"/>
        <v>9.3592841306755972</v>
      </c>
      <c r="G288"/>
      <c r="H288" s="5">
        <f t="shared" si="19"/>
        <v>0.66390439740066032</v>
      </c>
    </row>
    <row r="289" spans="1:8" s="5" customFormat="1" x14ac:dyDescent="0.2">
      <c r="A289" s="3">
        <v>32561</v>
      </c>
      <c r="B289" s="4">
        <v>7.9100000000000004E-3</v>
      </c>
      <c r="C289" s="6">
        <f t="shared" si="16"/>
        <v>5.3380782918149936E-3</v>
      </c>
      <c r="D289" s="7">
        <f t="shared" si="18"/>
        <v>4.3167688148257909E-5</v>
      </c>
      <c r="E289" s="7">
        <f t="shared" si="17"/>
        <v>9.3903162426290887</v>
      </c>
      <c r="G289"/>
      <c r="H289" s="5">
        <f t="shared" si="19"/>
        <v>0.65702121844167183</v>
      </c>
    </row>
    <row r="290" spans="1:8" s="5" customFormat="1" x14ac:dyDescent="0.2">
      <c r="A290" s="3">
        <v>32562</v>
      </c>
      <c r="B290" s="4">
        <v>7.9310000000000005E-3</v>
      </c>
      <c r="C290" s="6">
        <f t="shared" si="16"/>
        <v>2.6548672566371915E-3</v>
      </c>
      <c r="D290" s="7">
        <f t="shared" si="18"/>
        <v>4.2286611759714116E-5</v>
      </c>
      <c r="E290" s="7">
        <f t="shared" si="17"/>
        <v>9.9043603196923353</v>
      </c>
      <c r="G290"/>
      <c r="H290" s="5">
        <f t="shared" si="19"/>
        <v>0.65028156793587588</v>
      </c>
    </row>
    <row r="291" spans="1:8" s="5" customFormat="1" x14ac:dyDescent="0.2">
      <c r="A291" s="3">
        <v>32563</v>
      </c>
      <c r="B291" s="4">
        <v>7.8989999999999998E-3</v>
      </c>
      <c r="C291" s="6">
        <f t="shared" si="16"/>
        <v>-4.0348001513051037E-3</v>
      </c>
      <c r="D291" s="7">
        <f t="shared" si="18"/>
        <v>4.0192470994467383E-5</v>
      </c>
      <c r="E291" s="7">
        <f t="shared" si="17"/>
        <v>9.7167895297825098</v>
      </c>
      <c r="G291"/>
      <c r="H291" s="5">
        <f t="shared" si="19"/>
        <v>0.63397532281996105</v>
      </c>
    </row>
    <row r="292" spans="1:8" s="5" customFormat="1" x14ac:dyDescent="0.2">
      <c r="A292" s="3">
        <v>32566</v>
      </c>
      <c r="B292" s="4">
        <v>7.9299999999999995E-3</v>
      </c>
      <c r="C292" s="6">
        <f t="shared" si="16"/>
        <v>3.9245474110646637E-3</v>
      </c>
      <c r="D292" s="7">
        <f t="shared" si="18"/>
        <v>3.8870308681580268E-5</v>
      </c>
      <c r="E292" s="7">
        <f t="shared" si="17"/>
        <v>9.7590372664251905</v>
      </c>
      <c r="G292"/>
      <c r="H292" s="5">
        <f t="shared" si="19"/>
        <v>0.62346057358569407</v>
      </c>
    </row>
    <row r="293" spans="1:8" s="5" customFormat="1" x14ac:dyDescent="0.2">
      <c r="A293" s="3">
        <v>32567</v>
      </c>
      <c r="B293" s="4">
        <v>7.8899999999999994E-3</v>
      </c>
      <c r="C293" s="6">
        <f t="shared" si="16"/>
        <v>-5.0441361916771892E-3</v>
      </c>
      <c r="D293" s="7">
        <f t="shared" si="18"/>
        <v>3.7628423953970386E-5</v>
      </c>
      <c r="E293" s="7">
        <f t="shared" si="17"/>
        <v>9.5115782193615352</v>
      </c>
      <c r="G293"/>
      <c r="H293" s="5">
        <f t="shared" si="19"/>
        <v>0.6134201166734784</v>
      </c>
    </row>
    <row r="294" spans="1:8" s="5" customFormat="1" x14ac:dyDescent="0.2">
      <c r="A294" s="3">
        <v>32568</v>
      </c>
      <c r="B294" s="4">
        <v>7.8040000000000002E-3</v>
      </c>
      <c r="C294" s="6">
        <f t="shared" si="16"/>
        <v>-1.0899873257287614E-2</v>
      </c>
      <c r="D294" s="7">
        <f t="shared" si="18"/>
        <v>3.7121602522518802E-5</v>
      </c>
      <c r="E294" s="7">
        <f t="shared" si="17"/>
        <v>7.0008236516883375</v>
      </c>
      <c r="G294"/>
      <c r="H294" s="5">
        <f t="shared" si="19"/>
        <v>0.60927499967189525</v>
      </c>
    </row>
    <row r="295" spans="1:8" s="5" customFormat="1" x14ac:dyDescent="0.2">
      <c r="A295" s="3">
        <v>32569</v>
      </c>
      <c r="B295" s="4">
        <v>7.8139999999999998E-3</v>
      </c>
      <c r="C295" s="6">
        <f t="shared" si="16"/>
        <v>1.2813941568425925E-3</v>
      </c>
      <c r="D295" s="7">
        <f t="shared" si="18"/>
        <v>4.2334234716657682E-5</v>
      </c>
      <c r="E295" s="7">
        <f t="shared" si="17"/>
        <v>10.031128577544729</v>
      </c>
      <c r="G295"/>
      <c r="H295" s="5">
        <f t="shared" si="19"/>
        <v>0.65064763671789116</v>
      </c>
    </row>
    <row r="296" spans="1:8" s="5" customFormat="1" x14ac:dyDescent="0.2">
      <c r="A296" s="3">
        <v>32570</v>
      </c>
      <c r="B296" s="4">
        <v>7.8169999999999993E-3</v>
      </c>
      <c r="C296" s="6">
        <f t="shared" si="16"/>
        <v>3.8392628615299858E-4</v>
      </c>
      <c r="D296" s="7">
        <f t="shared" si="18"/>
        <v>3.990705621083784E-5</v>
      </c>
      <c r="E296" s="7">
        <f t="shared" si="17"/>
        <v>10.125263835131474</v>
      </c>
      <c r="G296"/>
      <c r="H296" s="5">
        <f t="shared" si="19"/>
        <v>0.63172031953102348</v>
      </c>
    </row>
    <row r="297" spans="1:8" s="5" customFormat="1" x14ac:dyDescent="0.2">
      <c r="A297" s="3">
        <v>32573</v>
      </c>
      <c r="B297" s="4">
        <v>7.7809999999999997E-3</v>
      </c>
      <c r="C297" s="6">
        <f t="shared" si="16"/>
        <v>-4.6053473199436585E-3</v>
      </c>
      <c r="D297" s="7">
        <f t="shared" si="18"/>
        <v>3.7634314331937167E-5</v>
      </c>
      <c r="E297" s="7">
        <f t="shared" si="17"/>
        <v>9.6240335179714993</v>
      </c>
      <c r="G297"/>
      <c r="H297" s="5">
        <f t="shared" si="19"/>
        <v>0.6134681273867223</v>
      </c>
    </row>
    <row r="298" spans="1:8" s="5" customFormat="1" x14ac:dyDescent="0.2">
      <c r="A298" s="3">
        <v>32574</v>
      </c>
      <c r="B298" s="4">
        <v>7.7759999999999999E-3</v>
      </c>
      <c r="C298" s="6">
        <f t="shared" si="16"/>
        <v>-6.4259092661609002E-4</v>
      </c>
      <c r="D298" s="7">
        <f t="shared" si="18"/>
        <v>3.6869840439525573E-5</v>
      </c>
      <c r="E298" s="7">
        <f t="shared" si="17"/>
        <v>10.196917191795134</v>
      </c>
      <c r="G298"/>
      <c r="H298" s="5">
        <f t="shared" si="19"/>
        <v>0.60720540543975376</v>
      </c>
    </row>
    <row r="299" spans="1:8" s="5" customFormat="1" x14ac:dyDescent="0.2">
      <c r="A299" s="3">
        <v>32575</v>
      </c>
      <c r="B299" s="4">
        <v>7.7749999999999998E-3</v>
      </c>
      <c r="C299" s="6">
        <f t="shared" si="16"/>
        <v>-1.2860082304528455E-4</v>
      </c>
      <c r="D299" s="7">
        <f t="shared" si="18"/>
        <v>3.4920014210701434E-5</v>
      </c>
      <c r="E299" s="7">
        <f t="shared" si="17"/>
        <v>10.261976818526199</v>
      </c>
      <c r="G299"/>
      <c r="H299" s="5">
        <f t="shared" si="19"/>
        <v>0.5909315883475974</v>
      </c>
    </row>
    <row r="300" spans="1:8" s="5" customFormat="1" x14ac:dyDescent="0.2">
      <c r="A300" s="3">
        <v>32576</v>
      </c>
      <c r="B300" s="4">
        <v>7.7520000000000002E-3</v>
      </c>
      <c r="C300" s="6">
        <f t="shared" si="16"/>
        <v>-2.9581993569131296E-3</v>
      </c>
      <c r="D300" s="7">
        <f t="shared" si="18"/>
        <v>3.3143078782486927E-5</v>
      </c>
      <c r="E300" s="7">
        <f t="shared" si="17"/>
        <v>10.050641327275372</v>
      </c>
      <c r="G300"/>
      <c r="H300" s="5">
        <f t="shared" si="19"/>
        <v>0.57570025866319463</v>
      </c>
    </row>
    <row r="301" spans="1:8" s="5" customFormat="1" x14ac:dyDescent="0.2">
      <c r="A301" s="3">
        <v>32577</v>
      </c>
      <c r="B301" s="4">
        <v>7.7210000000000004E-3</v>
      </c>
      <c r="C301" s="6">
        <f t="shared" si="16"/>
        <v>-3.998968008255905E-3</v>
      </c>
      <c r="D301" s="7">
        <f t="shared" si="18"/>
        <v>3.2075913535811878E-5</v>
      </c>
      <c r="E301" s="7">
        <f t="shared" si="17"/>
        <v>9.8488458625185888</v>
      </c>
      <c r="G301"/>
      <c r="H301" s="5">
        <f t="shared" si="19"/>
        <v>0.56635601467462038</v>
      </c>
    </row>
    <row r="302" spans="1:8" s="5" customFormat="1" x14ac:dyDescent="0.2">
      <c r="A302" s="3">
        <v>32580</v>
      </c>
      <c r="B302" s="4">
        <v>7.7070000000000003E-3</v>
      </c>
      <c r="C302" s="6">
        <f t="shared" si="16"/>
        <v>-1.8132366273798889E-3</v>
      </c>
      <c r="D302" s="7">
        <f t="shared" si="18"/>
        <v>3.1556144320435005E-5</v>
      </c>
      <c r="E302" s="7">
        <f t="shared" si="17"/>
        <v>10.259552480424876</v>
      </c>
      <c r="G302"/>
      <c r="H302" s="5">
        <f t="shared" si="19"/>
        <v>0.56174855870251239</v>
      </c>
    </row>
    <row r="303" spans="1:8" s="5" customFormat="1" x14ac:dyDescent="0.2">
      <c r="A303" s="3">
        <v>32581</v>
      </c>
      <c r="B303" s="4">
        <v>7.7010000000000004E-3</v>
      </c>
      <c r="C303" s="6">
        <f t="shared" si="16"/>
        <v>-7.7851304009341231E-4</v>
      </c>
      <c r="D303" s="7">
        <f t="shared" si="18"/>
        <v>3.0317604873551181E-5</v>
      </c>
      <c r="E303" s="7">
        <f t="shared" si="17"/>
        <v>10.383790885917842</v>
      </c>
      <c r="G303"/>
      <c r="H303" s="5">
        <f t="shared" si="19"/>
        <v>0.55061424676039017</v>
      </c>
    </row>
    <row r="304" spans="1:8" s="5" customFormat="1" x14ac:dyDescent="0.2">
      <c r="A304" s="3">
        <v>32582</v>
      </c>
      <c r="B304" s="4">
        <v>7.6899999999999998E-3</v>
      </c>
      <c r="C304" s="6">
        <f t="shared" si="16"/>
        <v>-1.4283859239060631E-3</v>
      </c>
      <c r="D304" s="7">
        <f t="shared" si="18"/>
        <v>2.90413602332533E-5</v>
      </c>
      <c r="E304" s="7">
        <f t="shared" si="17"/>
        <v>10.376535025497397</v>
      </c>
      <c r="G304"/>
      <c r="H304" s="5">
        <f t="shared" si="19"/>
        <v>0.53890036401224761</v>
      </c>
    </row>
    <row r="305" spans="1:8" s="5" customFormat="1" x14ac:dyDescent="0.2">
      <c r="A305" s="3">
        <v>32583</v>
      </c>
      <c r="B305" s="4">
        <v>7.6499999999999997E-3</v>
      </c>
      <c r="C305" s="6">
        <f t="shared" si="16"/>
        <v>-5.2015604681404561E-3</v>
      </c>
      <c r="D305" s="7">
        <f t="shared" si="18"/>
        <v>2.7981104230978932E-5</v>
      </c>
      <c r="E305" s="7">
        <f t="shared" si="17"/>
        <v>9.5170346065749829</v>
      </c>
      <c r="G305"/>
      <c r="H305" s="5">
        <f t="shared" si="19"/>
        <v>0.52897168384497606</v>
      </c>
    </row>
    <row r="306" spans="1:8" s="5" customFormat="1" x14ac:dyDescent="0.2">
      <c r="A306" s="3">
        <v>32584</v>
      </c>
      <c r="B306" s="4">
        <v>7.5929999999999999E-3</v>
      </c>
      <c r="C306" s="6">
        <f t="shared" si="16"/>
        <v>-7.4509803921568316E-3</v>
      </c>
      <c r="D306" s="7">
        <f t="shared" si="18"/>
        <v>2.8546700907050208E-5</v>
      </c>
      <c r="E306" s="7">
        <f t="shared" si="17"/>
        <v>8.5191872282662775</v>
      </c>
      <c r="G306"/>
      <c r="H306" s="5">
        <f t="shared" si="19"/>
        <v>0.53429112763595654</v>
      </c>
    </row>
    <row r="307" spans="1:8" s="5" customFormat="1" x14ac:dyDescent="0.2">
      <c r="A307" s="3">
        <v>32587</v>
      </c>
      <c r="B307" s="4">
        <v>7.5760000000000003E-3</v>
      </c>
      <c r="C307" s="6">
        <f t="shared" si="16"/>
        <v>-2.2389042539180371E-3</v>
      </c>
      <c r="D307" s="7">
        <f t="shared" si="18"/>
        <v>3.0783066405300956E-5</v>
      </c>
      <c r="E307" s="7">
        <f t="shared" si="17"/>
        <v>10.225706534830982</v>
      </c>
      <c r="G307"/>
      <c r="H307" s="5">
        <f t="shared" si="19"/>
        <v>0.55482489494705411</v>
      </c>
    </row>
    <row r="308" spans="1:8" s="5" customFormat="1" x14ac:dyDescent="0.2">
      <c r="A308" s="3">
        <v>32588</v>
      </c>
      <c r="B308" s="4">
        <v>7.6179999999999998E-3</v>
      </c>
      <c r="C308" s="6">
        <f t="shared" si="16"/>
        <v>5.5438225976768086E-3</v>
      </c>
      <c r="D308" s="7">
        <f t="shared" si="18"/>
        <v>2.9727336177639486E-5</v>
      </c>
      <c r="E308" s="7">
        <f t="shared" si="17"/>
        <v>9.3895813317166663</v>
      </c>
      <c r="G308"/>
      <c r="H308" s="5">
        <f t="shared" si="19"/>
        <v>0.54522780722959729</v>
      </c>
    </row>
    <row r="309" spans="1:8" s="5" customFormat="1" x14ac:dyDescent="0.2">
      <c r="A309" s="3">
        <v>32589</v>
      </c>
      <c r="B309" s="4">
        <v>7.6179999999999998E-3</v>
      </c>
      <c r="C309" s="6">
        <f t="shared" si="16"/>
        <v>0</v>
      </c>
      <c r="D309" s="7">
        <f t="shared" si="18"/>
        <v>3.0339823179512143E-5</v>
      </c>
      <c r="E309" s="7">
        <f t="shared" si="17"/>
        <v>10.403049412026851</v>
      </c>
      <c r="G309"/>
      <c r="H309" s="5">
        <f t="shared" si="19"/>
        <v>0.55081596908143604</v>
      </c>
    </row>
    <row r="310" spans="1:8" s="5" customFormat="1" x14ac:dyDescent="0.2">
      <c r="A310" s="3">
        <v>32590</v>
      </c>
      <c r="B310" s="4">
        <v>7.6540000000000002E-3</v>
      </c>
      <c r="C310" s="6">
        <f t="shared" si="16"/>
        <v>4.7256497768443746E-3</v>
      </c>
      <c r="D310" s="7">
        <f t="shared" si="18"/>
        <v>2.9024538077800231E-5</v>
      </c>
      <c r="E310" s="7">
        <f t="shared" si="17"/>
        <v>9.6779590839544998</v>
      </c>
      <c r="G310"/>
      <c r="H310" s="5">
        <f t="shared" si="19"/>
        <v>0.53874426287247112</v>
      </c>
    </row>
    <row r="311" spans="1:8" s="5" customFormat="1" x14ac:dyDescent="0.2">
      <c r="A311" s="3">
        <v>32595</v>
      </c>
      <c r="B311" s="4">
        <v>7.5329999999999998E-3</v>
      </c>
      <c r="C311" s="6">
        <f t="shared" si="16"/>
        <v>-1.5808727462764627E-2</v>
      </c>
      <c r="D311" s="7">
        <f t="shared" si="18"/>
        <v>2.9197906276821602E-5</v>
      </c>
      <c r="E311" s="7">
        <f t="shared" si="17"/>
        <v>1.8820373569756477</v>
      </c>
      <c r="G311"/>
      <c r="H311" s="5">
        <f t="shared" si="19"/>
        <v>0.54035087005409366</v>
      </c>
    </row>
    <row r="312" spans="1:8" s="5" customFormat="1" x14ac:dyDescent="0.2">
      <c r="A312" s="3">
        <v>32596</v>
      </c>
      <c r="B312" s="4">
        <v>7.5100000000000002E-3</v>
      </c>
      <c r="C312" s="6">
        <f t="shared" si="16"/>
        <v>-3.0532324439133921E-3</v>
      </c>
      <c r="D312" s="7">
        <f t="shared" si="18"/>
        <v>4.317072078390709E-5</v>
      </c>
      <c r="E312" s="7">
        <f t="shared" si="17"/>
        <v>9.8344093745416288</v>
      </c>
      <c r="G312"/>
      <c r="H312" s="5">
        <f t="shared" si="19"/>
        <v>0.65704429670994857</v>
      </c>
    </row>
    <row r="313" spans="1:8" s="5" customFormat="1" x14ac:dyDescent="0.2">
      <c r="A313" s="3">
        <v>32597</v>
      </c>
      <c r="B313" s="4">
        <v>7.5529999999999998E-3</v>
      </c>
      <c r="C313" s="6">
        <f t="shared" si="16"/>
        <v>5.7256990679094054E-3</v>
      </c>
      <c r="D313" s="7">
        <f t="shared" si="18"/>
        <v>4.1125326617752074E-5</v>
      </c>
      <c r="E313" s="7">
        <f t="shared" si="17"/>
        <v>9.3017224080933172</v>
      </c>
      <c r="G313"/>
      <c r="H313" s="5">
        <f t="shared" si="19"/>
        <v>0.64129031349110577</v>
      </c>
    </row>
    <row r="314" spans="1:8" s="5" customFormat="1" x14ac:dyDescent="0.2">
      <c r="A314" s="3">
        <v>32598</v>
      </c>
      <c r="B314" s="4">
        <v>7.5529999999999998E-3</v>
      </c>
      <c r="C314" s="6">
        <f t="shared" si="16"/>
        <v>0</v>
      </c>
      <c r="D314" s="7">
        <f t="shared" si="18"/>
        <v>4.0710917357332575E-5</v>
      </c>
      <c r="E314" s="7">
        <f t="shared" si="17"/>
        <v>10.109014261747671</v>
      </c>
      <c r="G314"/>
      <c r="H314" s="5">
        <f t="shared" si="19"/>
        <v>0.63805107442376874</v>
      </c>
    </row>
    <row r="315" spans="1:8" s="5" customFormat="1" x14ac:dyDescent="0.2">
      <c r="A315" s="3">
        <v>32601</v>
      </c>
      <c r="B315" s="4">
        <v>7.5789999999999998E-3</v>
      </c>
      <c r="C315" s="6">
        <f t="shared" si="16"/>
        <v>3.4423407917383796E-3</v>
      </c>
      <c r="D315" s="7">
        <f t="shared" si="18"/>
        <v>3.8348027004551454E-5</v>
      </c>
      <c r="E315" s="7">
        <f t="shared" si="17"/>
        <v>9.8598030511525181</v>
      </c>
      <c r="G315"/>
      <c r="H315" s="5">
        <f t="shared" si="19"/>
        <v>0.61925783809776247</v>
      </c>
    </row>
    <row r="316" spans="1:8" s="5" customFormat="1" x14ac:dyDescent="0.2">
      <c r="A316" s="3">
        <v>32602</v>
      </c>
      <c r="B316" s="4">
        <v>7.6379999999999998E-3</v>
      </c>
      <c r="C316" s="6">
        <f t="shared" si="16"/>
        <v>7.7846681620266558E-3</v>
      </c>
      <c r="D316" s="7">
        <f t="shared" si="18"/>
        <v>3.6943229976130914E-5</v>
      </c>
      <c r="E316" s="7">
        <f t="shared" si="17"/>
        <v>8.5657448244271794</v>
      </c>
      <c r="G316"/>
      <c r="H316" s="5">
        <f t="shared" si="19"/>
        <v>0.60780942717377229</v>
      </c>
    </row>
    <row r="317" spans="1:8" s="5" customFormat="1" x14ac:dyDescent="0.2">
      <c r="A317" s="3">
        <v>32603</v>
      </c>
      <c r="B317" s="4">
        <v>7.5979999999999997E-3</v>
      </c>
      <c r="C317" s="6">
        <f t="shared" si="16"/>
        <v>-5.2369730295889119E-3</v>
      </c>
      <c r="D317" s="7">
        <f t="shared" si="18"/>
        <v>3.8640098954738185E-5</v>
      </c>
      <c r="E317" s="7">
        <f t="shared" si="17"/>
        <v>9.4514421337293921</v>
      </c>
      <c r="G317"/>
      <c r="H317" s="5">
        <f t="shared" si="19"/>
        <v>0.6216116066704207</v>
      </c>
    </row>
    <row r="318" spans="1:8" s="5" customFormat="1" x14ac:dyDescent="0.2">
      <c r="A318" s="3">
        <v>32604</v>
      </c>
      <c r="B318" s="4">
        <v>7.5709999999999996E-3</v>
      </c>
      <c r="C318" s="6">
        <f t="shared" si="16"/>
        <v>-3.5535667280863536E-3</v>
      </c>
      <c r="D318" s="7">
        <f t="shared" si="18"/>
        <v>3.815145126231422E-5</v>
      </c>
      <c r="E318" s="7">
        <f t="shared" si="17"/>
        <v>9.8429544629067713</v>
      </c>
      <c r="G318"/>
      <c r="H318" s="5">
        <f t="shared" si="19"/>
        <v>0.61766861068306045</v>
      </c>
    </row>
    <row r="319" spans="1:8" s="5" customFormat="1" x14ac:dyDescent="0.2">
      <c r="A319" s="3">
        <v>32605</v>
      </c>
      <c r="B319" s="4">
        <v>7.5649999999999997E-3</v>
      </c>
      <c r="C319" s="6">
        <f t="shared" si="16"/>
        <v>-7.9249768854839904E-4</v>
      </c>
      <c r="D319" s="7">
        <f t="shared" si="18"/>
        <v>3.6813751921167997E-5</v>
      </c>
      <c r="E319" s="7">
        <f t="shared" si="17"/>
        <v>10.192578818029661</v>
      </c>
      <c r="G319"/>
      <c r="H319" s="5">
        <f t="shared" si="19"/>
        <v>0.60674337179047944</v>
      </c>
    </row>
    <row r="320" spans="1:8" s="5" customFormat="1" x14ac:dyDescent="0.2">
      <c r="A320" s="3">
        <v>32608</v>
      </c>
      <c r="B320" s="4">
        <v>7.5339999999999999E-3</v>
      </c>
      <c r="C320" s="6">
        <f t="shared" si="16"/>
        <v>-4.0978189028420065E-3</v>
      </c>
      <c r="D320" s="7">
        <f t="shared" si="18"/>
        <v>3.4882652128518052E-5</v>
      </c>
      <c r="E320" s="7">
        <f t="shared" si="17"/>
        <v>9.7821320769541948</v>
      </c>
      <c r="G320"/>
      <c r="H320" s="5">
        <f t="shared" si="19"/>
        <v>0.59061537508363304</v>
      </c>
    </row>
    <row r="321" spans="1:8" s="5" customFormat="1" x14ac:dyDescent="0.2">
      <c r="A321" s="3">
        <v>32609</v>
      </c>
      <c r="B321" s="4">
        <v>7.541E-3</v>
      </c>
      <c r="C321" s="6">
        <f t="shared" si="16"/>
        <v>9.2912131669764563E-4</v>
      </c>
      <c r="D321" s="7">
        <f t="shared" si="18"/>
        <v>3.4127960454226222E-5</v>
      </c>
      <c r="E321" s="7">
        <f t="shared" si="17"/>
        <v>10.260098564904547</v>
      </c>
      <c r="G321"/>
      <c r="H321" s="5">
        <f t="shared" si="19"/>
        <v>0.58419141087683091</v>
      </c>
    </row>
    <row r="322" spans="1:8" s="5" customFormat="1" x14ac:dyDescent="0.2">
      <c r="A322" s="3">
        <v>32610</v>
      </c>
      <c r="B322" s="4">
        <v>7.5300000000000002E-3</v>
      </c>
      <c r="C322" s="6">
        <f t="shared" si="16"/>
        <v>-1.4586924811032654E-3</v>
      </c>
      <c r="D322" s="7">
        <f t="shared" si="18"/>
        <v>3.2482438074181157E-5</v>
      </c>
      <c r="E322" s="7">
        <f t="shared" si="17"/>
        <v>10.269305315163617</v>
      </c>
      <c r="G322"/>
      <c r="H322" s="5">
        <f t="shared" si="19"/>
        <v>0.56993366345725849</v>
      </c>
    </row>
    <row r="323" spans="1:8" s="5" customFormat="1" x14ac:dyDescent="0.2">
      <c r="A323" s="3">
        <v>32611</v>
      </c>
      <c r="B323" s="4">
        <v>7.5550000000000001E-3</v>
      </c>
      <c r="C323" s="6">
        <f t="shared" ref="C323:C386" si="20">(B323-B322)/B322</f>
        <v>3.3200531208499133E-3</v>
      </c>
      <c r="D323" s="7">
        <f t="shared" si="18"/>
        <v>3.1079903915816348E-5</v>
      </c>
      <c r="E323" s="7">
        <f t="shared" si="17"/>
        <v>10.02429060395751</v>
      </c>
      <c r="G323"/>
      <c r="H323" s="5">
        <f t="shared" si="19"/>
        <v>0.55749353283976621</v>
      </c>
    </row>
    <row r="324" spans="1:8" s="5" customFormat="1" x14ac:dyDescent="0.2">
      <c r="A324" s="3">
        <v>32612</v>
      </c>
      <c r="B324" s="4">
        <v>7.5560000000000002E-3</v>
      </c>
      <c r="C324" s="6">
        <f t="shared" si="20"/>
        <v>1.3236267372602684E-4</v>
      </c>
      <c r="D324" s="7">
        <f t="shared" si="18"/>
        <v>3.035906896166128E-5</v>
      </c>
      <c r="E324" s="7">
        <f t="shared" ref="E324:E387" si="21">-LN(D324)-C324*C324/D324</f>
        <v>10.401838183761194</v>
      </c>
      <c r="G324"/>
      <c r="H324" s="5">
        <f t="shared" si="19"/>
        <v>0.55099064385578522</v>
      </c>
    </row>
    <row r="325" spans="1:8" s="5" customFormat="1" x14ac:dyDescent="0.2">
      <c r="A325" s="3">
        <v>32615</v>
      </c>
      <c r="B325" s="4">
        <v>7.5709999999999996E-3</v>
      </c>
      <c r="C325" s="6">
        <f t="shared" si="20"/>
        <v>1.9851773425091832E-3</v>
      </c>
      <c r="D325" s="7">
        <f t="shared" ref="D325:D388" si="22">C$2427+C$2428*D324+C$2429*C324*C324</f>
        <v>2.9042903461477554E-5</v>
      </c>
      <c r="E325" s="7">
        <f t="shared" si="21"/>
        <v>10.311043034084927</v>
      </c>
      <c r="G325"/>
      <c r="H325" s="5">
        <f t="shared" ref="H325:H388" si="23">SQRT(D325)*100</f>
        <v>0.53891468212953297</v>
      </c>
    </row>
    <row r="326" spans="1:8" s="5" customFormat="1" x14ac:dyDescent="0.2">
      <c r="A326" s="3">
        <v>32616</v>
      </c>
      <c r="B326" s="4">
        <v>7.5929999999999999E-3</v>
      </c>
      <c r="C326" s="6">
        <f t="shared" si="20"/>
        <v>2.9058248580108728E-3</v>
      </c>
      <c r="D326" s="7">
        <f t="shared" si="22"/>
        <v>2.8097882334043602E-5</v>
      </c>
      <c r="E326" s="7">
        <f t="shared" si="21"/>
        <v>10.179301951418834</v>
      </c>
      <c r="G326"/>
      <c r="H326" s="5">
        <f t="shared" si="23"/>
        <v>0.53007435642599809</v>
      </c>
    </row>
    <row r="327" spans="1:8" s="5" customFormat="1" x14ac:dyDescent="0.2">
      <c r="A327" s="3">
        <v>32617</v>
      </c>
      <c r="B327" s="4">
        <v>7.5830000000000003E-3</v>
      </c>
      <c r="C327" s="6">
        <f t="shared" si="20"/>
        <v>-1.3170025023047007E-3</v>
      </c>
      <c r="D327" s="7">
        <f t="shared" si="22"/>
        <v>2.7521696588754458E-5</v>
      </c>
      <c r="E327" s="7">
        <f t="shared" si="21"/>
        <v>10.43751305348604</v>
      </c>
      <c r="G327"/>
      <c r="H327" s="5">
        <f t="shared" si="23"/>
        <v>0.524611252154912</v>
      </c>
    </row>
    <row r="328" spans="1:8" s="5" customFormat="1" x14ac:dyDescent="0.2">
      <c r="A328" s="3">
        <v>32618</v>
      </c>
      <c r="B328" s="4">
        <v>7.5719999999999997E-3</v>
      </c>
      <c r="C328" s="6">
        <f t="shared" si="20"/>
        <v>-1.4506132137677163E-3</v>
      </c>
      <c r="D328" s="7">
        <f t="shared" si="22"/>
        <v>2.6596379894925255E-5</v>
      </c>
      <c r="E328" s="7">
        <f t="shared" si="21"/>
        <v>10.455616456327846</v>
      </c>
      <c r="G328"/>
      <c r="H328" s="5">
        <f t="shared" si="23"/>
        <v>0.5157167817215691</v>
      </c>
    </row>
    <row r="329" spans="1:8" s="5" customFormat="1" x14ac:dyDescent="0.2">
      <c r="A329" s="3">
        <v>32619</v>
      </c>
      <c r="B329" s="4">
        <v>7.613E-3</v>
      </c>
      <c r="C329" s="6">
        <f t="shared" si="20"/>
        <v>5.4146856840993447E-3</v>
      </c>
      <c r="D329" s="7">
        <f t="shared" si="22"/>
        <v>2.5786981381695571E-5</v>
      </c>
      <c r="E329" s="7">
        <f t="shared" si="21"/>
        <v>9.4286786695450537</v>
      </c>
      <c r="G329"/>
      <c r="H329" s="5">
        <f t="shared" si="23"/>
        <v>0.50780883589886039</v>
      </c>
    </row>
    <row r="330" spans="1:8" s="5" customFormat="1" x14ac:dyDescent="0.2">
      <c r="A330" s="3">
        <v>32622</v>
      </c>
      <c r="B330" s="4">
        <v>7.6169999999999996E-3</v>
      </c>
      <c r="C330" s="6">
        <f t="shared" si="20"/>
        <v>5.254170497832213E-4</v>
      </c>
      <c r="D330" s="7">
        <f t="shared" si="22"/>
        <v>2.6711575940190717E-5</v>
      </c>
      <c r="E330" s="7">
        <f t="shared" si="21"/>
        <v>10.520078570429657</v>
      </c>
      <c r="G330"/>
      <c r="H330" s="5">
        <f t="shared" si="23"/>
        <v>0.51683242874446944</v>
      </c>
    </row>
    <row r="331" spans="1:8" s="5" customFormat="1" x14ac:dyDescent="0.2">
      <c r="A331" s="3">
        <v>32623</v>
      </c>
      <c r="B331" s="4">
        <v>7.6189999999999999E-3</v>
      </c>
      <c r="C331" s="6">
        <f t="shared" si="20"/>
        <v>2.6257056583960423E-4</v>
      </c>
      <c r="D331" s="7">
        <f t="shared" si="22"/>
        <v>2.5779547635867055E-5</v>
      </c>
      <c r="E331" s="7">
        <f t="shared" si="21"/>
        <v>10.563254766670475</v>
      </c>
      <c r="G331"/>
      <c r="H331" s="5">
        <f t="shared" si="23"/>
        <v>0.50773563628986151</v>
      </c>
    </row>
    <row r="332" spans="1:8" s="5" customFormat="1" x14ac:dyDescent="0.2">
      <c r="A332" s="3">
        <v>32624</v>
      </c>
      <c r="B332" s="4">
        <v>7.5760000000000003E-3</v>
      </c>
      <c r="C332" s="6">
        <f t="shared" si="20"/>
        <v>-5.6437852736579124E-3</v>
      </c>
      <c r="D332" s="7">
        <f t="shared" si="22"/>
        <v>2.4929090860342024E-5</v>
      </c>
      <c r="E332" s="7">
        <f t="shared" si="21"/>
        <v>9.3217585689037925</v>
      </c>
      <c r="G332"/>
      <c r="H332" s="5">
        <f t="shared" si="23"/>
        <v>0.49929040507846761</v>
      </c>
    </row>
    <row r="333" spans="1:8" s="5" customFormat="1" x14ac:dyDescent="0.2">
      <c r="A333" s="3">
        <v>32625</v>
      </c>
      <c r="B333" s="4">
        <v>7.5630000000000003E-3</v>
      </c>
      <c r="C333" s="6">
        <f t="shared" si="20"/>
        <v>-1.7159450897571264E-3</v>
      </c>
      <c r="D333" s="7">
        <f t="shared" si="22"/>
        <v>2.6094154579131933E-5</v>
      </c>
      <c r="E333" s="7">
        <f t="shared" si="21"/>
        <v>10.440959110550788</v>
      </c>
      <c r="G333"/>
      <c r="H333" s="5">
        <f t="shared" si="23"/>
        <v>0.51082437861883545</v>
      </c>
    </row>
    <row r="334" spans="1:8" s="5" customFormat="1" x14ac:dyDescent="0.2">
      <c r="A334" s="3">
        <v>32626</v>
      </c>
      <c r="B334" s="4">
        <v>7.5230000000000002E-3</v>
      </c>
      <c r="C334" s="6">
        <f t="shared" si="20"/>
        <v>-5.2889065185772978E-3</v>
      </c>
      <c r="D334" s="7">
        <f t="shared" si="22"/>
        <v>2.5386495939574449E-5</v>
      </c>
      <c r="E334" s="7">
        <f t="shared" si="21"/>
        <v>9.4794265735442949</v>
      </c>
      <c r="G334"/>
      <c r="H334" s="5">
        <f t="shared" si="23"/>
        <v>0.50385013584968341</v>
      </c>
    </row>
    <row r="335" spans="1:8" s="5" customFormat="1" x14ac:dyDescent="0.2">
      <c r="A335" s="3">
        <v>32630</v>
      </c>
      <c r="B335" s="4">
        <v>7.4669999999999997E-3</v>
      </c>
      <c r="C335" s="6">
        <f t="shared" si="20"/>
        <v>-7.443838894058287E-3</v>
      </c>
      <c r="D335" s="7">
        <f t="shared" si="22"/>
        <v>2.6269809205563107E-5</v>
      </c>
      <c r="E335" s="7">
        <f t="shared" si="21"/>
        <v>8.437796729408495</v>
      </c>
      <c r="G335"/>
      <c r="H335" s="5">
        <f t="shared" si="23"/>
        <v>0.51254081989206579</v>
      </c>
    </row>
    <row r="336" spans="1:8" s="5" customFormat="1" x14ac:dyDescent="0.2">
      <c r="A336" s="3">
        <v>32631</v>
      </c>
      <c r="B336" s="4">
        <v>7.4679999999999998E-3</v>
      </c>
      <c r="C336" s="6">
        <f t="shared" si="20"/>
        <v>1.3392259274141327E-4</v>
      </c>
      <c r="D336" s="7">
        <f t="shared" si="22"/>
        <v>2.872971019479639E-5</v>
      </c>
      <c r="E336" s="7">
        <f t="shared" si="21"/>
        <v>10.456954496490665</v>
      </c>
      <c r="G336"/>
      <c r="H336" s="5">
        <f t="shared" si="23"/>
        <v>0.53600102793554782</v>
      </c>
    </row>
    <row r="337" spans="1:8" s="5" customFormat="1" x14ac:dyDescent="0.2">
      <c r="A337" s="3">
        <v>32632</v>
      </c>
      <c r="B337" s="4">
        <v>7.4729999999999996E-3</v>
      </c>
      <c r="C337" s="6">
        <f t="shared" si="20"/>
        <v>6.6952329941079227E-4</v>
      </c>
      <c r="D337" s="7">
        <f t="shared" si="22"/>
        <v>2.757815474582812E-5</v>
      </c>
      <c r="E337" s="7">
        <f t="shared" si="21"/>
        <v>10.482232371396025</v>
      </c>
      <c r="G337"/>
      <c r="H337" s="5">
        <f t="shared" si="23"/>
        <v>0.5251490716532603</v>
      </c>
    </row>
    <row r="338" spans="1:8" s="5" customFormat="1" x14ac:dyDescent="0.2">
      <c r="A338" s="3">
        <v>32633</v>
      </c>
      <c r="B338" s="4">
        <v>7.4790000000000004E-3</v>
      </c>
      <c r="C338" s="6">
        <f t="shared" si="20"/>
        <v>8.0289040545976137E-4</v>
      </c>
      <c r="D338" s="7">
        <f t="shared" si="22"/>
        <v>2.6569045970635433E-5</v>
      </c>
      <c r="E338" s="7">
        <f t="shared" si="21"/>
        <v>10.511501147689023</v>
      </c>
      <c r="G338"/>
      <c r="H338" s="5">
        <f t="shared" si="23"/>
        <v>0.51545170453336786</v>
      </c>
    </row>
    <row r="339" spans="1:8" s="5" customFormat="1" x14ac:dyDescent="0.2">
      <c r="A339" s="3">
        <v>32636</v>
      </c>
      <c r="B339" s="4">
        <v>7.4380000000000002E-3</v>
      </c>
      <c r="C339" s="6">
        <f t="shared" si="20"/>
        <v>-5.4820163123412537E-3</v>
      </c>
      <c r="D339" s="7">
        <f t="shared" si="22"/>
        <v>2.5673791318954946E-5</v>
      </c>
      <c r="E339" s="7">
        <f t="shared" si="21"/>
        <v>9.3994880713585207</v>
      </c>
      <c r="G339"/>
      <c r="H339" s="5">
        <f t="shared" si="23"/>
        <v>0.50669311539584727</v>
      </c>
    </row>
    <row r="340" spans="1:8" s="5" customFormat="1" x14ac:dyDescent="0.2">
      <c r="A340" s="3">
        <v>32637</v>
      </c>
      <c r="B340" s="4">
        <v>7.417E-3</v>
      </c>
      <c r="C340" s="6">
        <f t="shared" si="20"/>
        <v>-2.8233396074213747E-3</v>
      </c>
      <c r="D340" s="7">
        <f t="shared" si="22"/>
        <v>2.6654362314071133E-5</v>
      </c>
      <c r="E340" s="7">
        <f t="shared" si="21"/>
        <v>10.233497996342242</v>
      </c>
      <c r="G340"/>
      <c r="H340" s="5">
        <f t="shared" si="23"/>
        <v>0.51627862936665436</v>
      </c>
    </row>
    <row r="341" spans="1:8" s="5" customFormat="1" x14ac:dyDescent="0.2">
      <c r="A341" s="3">
        <v>32638</v>
      </c>
      <c r="B341" s="4">
        <v>7.4390000000000003E-3</v>
      </c>
      <c r="C341" s="6">
        <f t="shared" si="20"/>
        <v>2.9661588243225451E-3</v>
      </c>
      <c r="D341" s="7">
        <f t="shared" si="22"/>
        <v>2.6195298951993124E-5</v>
      </c>
      <c r="E341" s="7">
        <f t="shared" si="21"/>
        <v>10.214065054780679</v>
      </c>
      <c r="G341"/>
      <c r="H341" s="5">
        <f t="shared" si="23"/>
        <v>0.51181343233636534</v>
      </c>
    </row>
    <row r="342" spans="1:8" s="5" customFormat="1" x14ac:dyDescent="0.2">
      <c r="A342" s="3">
        <v>32639</v>
      </c>
      <c r="B342" s="4">
        <v>7.3899999999999999E-3</v>
      </c>
      <c r="C342" s="6">
        <f t="shared" si="20"/>
        <v>-6.5869068423175733E-3</v>
      </c>
      <c r="D342" s="7">
        <f t="shared" si="22"/>
        <v>2.5832805865109492E-5</v>
      </c>
      <c r="E342" s="7">
        <f t="shared" si="21"/>
        <v>8.8843210322598676</v>
      </c>
      <c r="G342"/>
      <c r="H342" s="5">
        <f t="shared" si="23"/>
        <v>0.50825983379674511</v>
      </c>
    </row>
    <row r="343" spans="1:8" s="5" customFormat="1" x14ac:dyDescent="0.2">
      <c r="A343" s="3">
        <v>32640</v>
      </c>
      <c r="B343" s="4">
        <v>7.3590000000000001E-3</v>
      </c>
      <c r="C343" s="6">
        <f t="shared" si="20"/>
        <v>-4.1948579161028114E-3</v>
      </c>
      <c r="D343" s="7">
        <f t="shared" si="22"/>
        <v>2.7606891765552739E-5</v>
      </c>
      <c r="E343" s="7">
        <f t="shared" si="21"/>
        <v>9.8600378656679304</v>
      </c>
      <c r="G343"/>
      <c r="H343" s="5">
        <f t="shared" si="23"/>
        <v>0.52542260862616808</v>
      </c>
    </row>
    <row r="344" spans="1:8" s="5" customFormat="1" x14ac:dyDescent="0.2">
      <c r="A344" s="3">
        <v>32643</v>
      </c>
      <c r="B344" s="4">
        <v>7.2830000000000004E-3</v>
      </c>
      <c r="C344" s="6">
        <f t="shared" si="20"/>
        <v>-1.0327490148117907E-2</v>
      </c>
      <c r="D344" s="7">
        <f t="shared" si="22"/>
        <v>2.7635994694279881E-5</v>
      </c>
      <c r="E344" s="7">
        <f t="shared" si="21"/>
        <v>6.6370387062696468</v>
      </c>
      <c r="G344"/>
      <c r="H344" s="5">
        <f t="shared" si="23"/>
        <v>0.52569948349108997</v>
      </c>
    </row>
    <row r="345" spans="1:8" s="5" customFormat="1" x14ac:dyDescent="0.2">
      <c r="A345" s="3">
        <v>32644</v>
      </c>
      <c r="B345" s="4">
        <v>7.3020000000000003E-3</v>
      </c>
      <c r="C345" s="6">
        <f t="shared" si="20"/>
        <v>2.6088150487436385E-3</v>
      </c>
      <c r="D345" s="7">
        <f t="shared" si="22"/>
        <v>3.3069132171033251E-5</v>
      </c>
      <c r="E345" s="7">
        <f t="shared" si="21"/>
        <v>10.111101547602825</v>
      </c>
      <c r="G345"/>
      <c r="H345" s="5">
        <f t="shared" si="23"/>
        <v>0.57505766816062243</v>
      </c>
    </row>
    <row r="346" spans="1:8" s="5" customFormat="1" x14ac:dyDescent="0.2">
      <c r="A346" s="3">
        <v>32645</v>
      </c>
      <c r="B346" s="4">
        <v>7.2329999999999998E-3</v>
      </c>
      <c r="C346" s="6">
        <f t="shared" si="20"/>
        <v>-9.4494658997535588E-3</v>
      </c>
      <c r="D346" s="7">
        <f t="shared" si="22"/>
        <v>3.1891351000343289E-5</v>
      </c>
      <c r="E346" s="7">
        <f t="shared" si="21"/>
        <v>7.5532816045550391</v>
      </c>
      <c r="G346"/>
      <c r="H346" s="5">
        <f t="shared" si="23"/>
        <v>0.56472427785905654</v>
      </c>
    </row>
    <row r="347" spans="1:8" s="5" customFormat="1" x14ac:dyDescent="0.2">
      <c r="A347" s="3">
        <v>32646</v>
      </c>
      <c r="B347" s="4">
        <v>7.1890000000000001E-3</v>
      </c>
      <c r="C347" s="6">
        <f t="shared" si="20"/>
        <v>-6.0832296419189502E-3</v>
      </c>
      <c r="D347" s="7">
        <f t="shared" si="22"/>
        <v>3.5840413566171234E-5</v>
      </c>
      <c r="E347" s="7">
        <f t="shared" si="21"/>
        <v>9.2039217112700893</v>
      </c>
      <c r="G347"/>
      <c r="H347" s="5">
        <f t="shared" si="23"/>
        <v>0.59866863594288311</v>
      </c>
    </row>
    <row r="348" spans="1:8" s="5" customFormat="1" x14ac:dyDescent="0.2">
      <c r="A348" s="3">
        <v>32647</v>
      </c>
      <c r="B348" s="4">
        <v>7.2020000000000001E-3</v>
      </c>
      <c r="C348" s="6">
        <f t="shared" si="20"/>
        <v>1.8083182640144652E-3</v>
      </c>
      <c r="D348" s="7">
        <f t="shared" si="22"/>
        <v>3.6216171014500894E-5</v>
      </c>
      <c r="E348" s="7">
        <f t="shared" si="21"/>
        <v>10.135713255669758</v>
      </c>
      <c r="G348"/>
      <c r="H348" s="5">
        <f t="shared" si="23"/>
        <v>0.60179872893269637</v>
      </c>
    </row>
    <row r="349" spans="1:8" s="5" customFormat="1" x14ac:dyDescent="0.2">
      <c r="A349" s="3">
        <v>32650</v>
      </c>
      <c r="B349" s="4">
        <v>7.0470000000000003E-3</v>
      </c>
      <c r="C349" s="6">
        <f t="shared" si="20"/>
        <v>-2.1521799500138817E-2</v>
      </c>
      <c r="D349" s="7">
        <f t="shared" si="22"/>
        <v>3.4505831423046244E-5</v>
      </c>
      <c r="E349" s="7">
        <f t="shared" si="21"/>
        <v>-3.1490837442078607</v>
      </c>
      <c r="G349"/>
      <c r="H349" s="5">
        <f t="shared" si="23"/>
        <v>0.5874166444955935</v>
      </c>
    </row>
    <row r="350" spans="1:8" s="5" customFormat="1" x14ac:dyDescent="0.2">
      <c r="A350" s="3">
        <v>32651</v>
      </c>
      <c r="B350" s="4">
        <v>7.0629999999999998E-3</v>
      </c>
      <c r="C350" s="6">
        <f t="shared" si="20"/>
        <v>2.2704697034198269E-3</v>
      </c>
      <c r="D350" s="7">
        <f t="shared" si="22"/>
        <v>6.0890531500705279E-5</v>
      </c>
      <c r="E350" s="7">
        <f t="shared" si="21"/>
        <v>9.6217722100443712</v>
      </c>
      <c r="G350"/>
      <c r="H350" s="5">
        <f t="shared" si="23"/>
        <v>0.78032385264520321</v>
      </c>
    </row>
    <row r="351" spans="1:8" s="5" customFormat="1" x14ac:dyDescent="0.2">
      <c r="A351" s="3">
        <v>32652</v>
      </c>
      <c r="B351" s="4">
        <v>7.0210000000000003E-3</v>
      </c>
      <c r="C351" s="6">
        <f t="shared" si="20"/>
        <v>-5.9464816650147958E-3</v>
      </c>
      <c r="D351" s="7">
        <f t="shared" si="22"/>
        <v>5.6802226870408388E-5</v>
      </c>
      <c r="E351" s="7">
        <f t="shared" si="21"/>
        <v>9.1534128811285864</v>
      </c>
      <c r="G351"/>
      <c r="H351" s="5">
        <f t="shared" si="23"/>
        <v>0.75367252086306291</v>
      </c>
    </row>
    <row r="352" spans="1:8" s="5" customFormat="1" x14ac:dyDescent="0.2">
      <c r="A352" s="3">
        <v>32653</v>
      </c>
      <c r="B352" s="4">
        <v>7.0410000000000004E-3</v>
      </c>
      <c r="C352" s="6">
        <f t="shared" si="20"/>
        <v>2.8485970659450294E-3</v>
      </c>
      <c r="D352" s="7">
        <f t="shared" si="22"/>
        <v>5.4960716385998566E-5</v>
      </c>
      <c r="E352" s="7">
        <f t="shared" si="21"/>
        <v>9.661249963601092</v>
      </c>
      <c r="G352"/>
      <c r="H352" s="5">
        <f t="shared" si="23"/>
        <v>0.74135495132897411</v>
      </c>
    </row>
    <row r="353" spans="1:8" s="5" customFormat="1" x14ac:dyDescent="0.2">
      <c r="A353" s="3">
        <v>32654</v>
      </c>
      <c r="B353" s="4">
        <v>7.1310000000000002E-3</v>
      </c>
      <c r="C353" s="6">
        <f t="shared" si="20"/>
        <v>1.278227524499358E-2</v>
      </c>
      <c r="D353" s="7">
        <f t="shared" si="22"/>
        <v>5.165106824832287E-5</v>
      </c>
      <c r="E353" s="7">
        <f t="shared" si="21"/>
        <v>6.7077241472530531</v>
      </c>
      <c r="G353"/>
      <c r="H353" s="5">
        <f t="shared" si="23"/>
        <v>0.71868677633808498</v>
      </c>
    </row>
    <row r="354" spans="1:8" s="5" customFormat="1" x14ac:dyDescent="0.2">
      <c r="A354" s="3">
        <v>32658</v>
      </c>
      <c r="B354" s="4">
        <v>6.9880000000000003E-3</v>
      </c>
      <c r="C354" s="6">
        <f t="shared" si="20"/>
        <v>-2.0053288458841662E-2</v>
      </c>
      <c r="D354" s="7">
        <f t="shared" si="22"/>
        <v>5.8102524619499956E-5</v>
      </c>
      <c r="E354" s="7">
        <f t="shared" si="21"/>
        <v>2.8321843193918959</v>
      </c>
      <c r="G354"/>
      <c r="H354" s="5">
        <f t="shared" si="23"/>
        <v>0.76225012049523455</v>
      </c>
    </row>
    <row r="355" spans="1:8" s="5" customFormat="1" x14ac:dyDescent="0.2">
      <c r="A355" s="3">
        <v>32659</v>
      </c>
      <c r="B355" s="4">
        <v>6.9930000000000001E-3</v>
      </c>
      <c r="C355" s="6">
        <f t="shared" si="20"/>
        <v>7.1551230681164799E-4</v>
      </c>
      <c r="D355" s="7">
        <f t="shared" si="22"/>
        <v>7.8397030376222007E-5</v>
      </c>
      <c r="E355" s="7">
        <f t="shared" si="21"/>
        <v>9.4471941870648255</v>
      </c>
      <c r="G355"/>
      <c r="H355" s="5">
        <f t="shared" si="23"/>
        <v>0.88542097544739717</v>
      </c>
    </row>
    <row r="356" spans="1:8" s="5" customFormat="1" x14ac:dyDescent="0.2">
      <c r="A356" s="3">
        <v>32660</v>
      </c>
      <c r="B356" s="4">
        <v>7.0280000000000004E-3</v>
      </c>
      <c r="C356" s="6">
        <f t="shared" si="20"/>
        <v>5.0050050050050492E-3</v>
      </c>
      <c r="D356" s="7">
        <f t="shared" si="22"/>
        <v>7.2258471035552968E-5</v>
      </c>
      <c r="E356" s="7">
        <f t="shared" si="21"/>
        <v>9.1885877955648176</v>
      </c>
      <c r="G356"/>
      <c r="H356" s="5">
        <f t="shared" si="23"/>
        <v>0.85004982816040231</v>
      </c>
    </row>
    <row r="357" spans="1:8" s="5" customFormat="1" x14ac:dyDescent="0.2">
      <c r="A357" s="3">
        <v>32661</v>
      </c>
      <c r="B357" s="4">
        <v>7.0559999999999998E-3</v>
      </c>
      <c r="C357" s="6">
        <f t="shared" si="20"/>
        <v>3.9840637450198318E-3</v>
      </c>
      <c r="D357" s="7">
        <f t="shared" si="22"/>
        <v>6.8229724480752327E-5</v>
      </c>
      <c r="E357" s="7">
        <f t="shared" si="21"/>
        <v>9.3599931644787127</v>
      </c>
      <c r="G357"/>
      <c r="H357" s="5">
        <f t="shared" si="23"/>
        <v>0.82601285995287221</v>
      </c>
    </row>
    <row r="358" spans="1:8" s="5" customFormat="1" x14ac:dyDescent="0.2">
      <c r="A358" s="3">
        <v>32664</v>
      </c>
      <c r="B358" s="4">
        <v>7.0800000000000004E-3</v>
      </c>
      <c r="C358" s="6">
        <f t="shared" si="20"/>
        <v>3.4013605442177698E-3</v>
      </c>
      <c r="D358" s="7">
        <f t="shared" si="22"/>
        <v>6.4050761996750852E-5</v>
      </c>
      <c r="E358" s="7">
        <f t="shared" si="21"/>
        <v>9.4752083109281777</v>
      </c>
      <c r="G358"/>
      <c r="H358" s="5">
        <f t="shared" si="23"/>
        <v>0.8003171995949534</v>
      </c>
    </row>
    <row r="359" spans="1:8" s="5" customFormat="1" x14ac:dyDescent="0.2">
      <c r="A359" s="3">
        <v>32665</v>
      </c>
      <c r="B359" s="4">
        <v>6.9849999999999999E-3</v>
      </c>
      <c r="C359" s="6">
        <f t="shared" si="20"/>
        <v>-1.3418079096045263E-2</v>
      </c>
      <c r="D359" s="7">
        <f t="shared" si="22"/>
        <v>6.003265266972655E-5</v>
      </c>
      <c r="E359" s="7">
        <f t="shared" si="21"/>
        <v>6.721506640832045</v>
      </c>
      <c r="G359"/>
      <c r="H359" s="5">
        <f t="shared" si="23"/>
        <v>0.77480741264992137</v>
      </c>
    </row>
    <row r="360" spans="1:8" s="5" customFormat="1" x14ac:dyDescent="0.2">
      <c r="A360" s="3">
        <v>32666</v>
      </c>
      <c r="B360" s="4">
        <v>7.0099999999999997E-3</v>
      </c>
      <c r="C360" s="6">
        <f t="shared" si="20"/>
        <v>3.579098067287022E-3</v>
      </c>
      <c r="D360" s="7">
        <f t="shared" si="22"/>
        <v>6.6648816765692341E-5</v>
      </c>
      <c r="E360" s="7">
        <f t="shared" si="21"/>
        <v>9.42387265839435</v>
      </c>
      <c r="G360"/>
      <c r="H360" s="5">
        <f t="shared" si="23"/>
        <v>0.81638726573662546</v>
      </c>
    </row>
    <row r="361" spans="1:8" s="5" customFormat="1" x14ac:dyDescent="0.2">
      <c r="A361" s="3">
        <v>32667</v>
      </c>
      <c r="B361" s="4">
        <v>6.9820000000000004E-3</v>
      </c>
      <c r="C361" s="6">
        <f t="shared" si="20"/>
        <v>-3.9942938659057606E-3</v>
      </c>
      <c r="D361" s="7">
        <f t="shared" si="22"/>
        <v>6.2443596701617057E-5</v>
      </c>
      <c r="E361" s="7">
        <f t="shared" si="21"/>
        <v>9.42574614832896</v>
      </c>
      <c r="G361"/>
      <c r="H361" s="5">
        <f t="shared" si="23"/>
        <v>0.79021260874284371</v>
      </c>
    </row>
    <row r="362" spans="1:8" s="5" customFormat="1" x14ac:dyDescent="0.2">
      <c r="A362" s="3">
        <v>32668</v>
      </c>
      <c r="B362" s="4">
        <v>6.8700000000000002E-3</v>
      </c>
      <c r="C362" s="6">
        <f t="shared" si="20"/>
        <v>-1.6041248925809239E-2</v>
      </c>
      <c r="D362" s="7">
        <f t="shared" si="22"/>
        <v>5.8854057957676821E-5</v>
      </c>
      <c r="E362" s="7">
        <f t="shared" si="21"/>
        <v>5.3682505387336414</v>
      </c>
      <c r="G362"/>
      <c r="H362" s="5">
        <f t="shared" si="23"/>
        <v>0.76716398480166426</v>
      </c>
    </row>
    <row r="363" spans="1:8" s="5" customFormat="1" x14ac:dyDescent="0.2">
      <c r="A363" s="3">
        <v>32671</v>
      </c>
      <c r="B363" s="4">
        <v>6.7169999999999999E-3</v>
      </c>
      <c r="C363" s="6">
        <f t="shared" si="20"/>
        <v>-2.2270742358078653E-2</v>
      </c>
      <c r="D363" s="7">
        <f t="shared" si="22"/>
        <v>7.0280861432904946E-5</v>
      </c>
      <c r="E363" s="7">
        <f t="shared" si="21"/>
        <v>2.5058128890557008</v>
      </c>
      <c r="G363"/>
      <c r="H363" s="5">
        <f t="shared" si="23"/>
        <v>0.83833681437060215</v>
      </c>
    </row>
    <row r="364" spans="1:8" s="5" customFormat="1" x14ac:dyDescent="0.2">
      <c r="A364" s="3">
        <v>32672</v>
      </c>
      <c r="B364" s="4">
        <v>6.7200000000000003E-3</v>
      </c>
      <c r="C364" s="6">
        <f t="shared" si="20"/>
        <v>4.4662795891028706E-4</v>
      </c>
      <c r="D364" s="7">
        <f t="shared" si="22"/>
        <v>9.5043073805929987E-5</v>
      </c>
      <c r="E364" s="7">
        <f t="shared" si="21"/>
        <v>9.2590815592670648</v>
      </c>
      <c r="G364"/>
      <c r="H364" s="5">
        <f t="shared" si="23"/>
        <v>0.97490037340196967</v>
      </c>
    </row>
    <row r="365" spans="1:8" s="5" customFormat="1" x14ac:dyDescent="0.2">
      <c r="A365" s="3">
        <v>32673</v>
      </c>
      <c r="B365" s="4">
        <v>6.7239999999999999E-3</v>
      </c>
      <c r="C365" s="6">
        <f t="shared" si="20"/>
        <v>5.9523809523804509E-4</v>
      </c>
      <c r="D365" s="7">
        <f t="shared" si="22"/>
        <v>8.7204092675607071E-5</v>
      </c>
      <c r="E365" s="7">
        <f t="shared" si="21"/>
        <v>9.3431963148803678</v>
      </c>
      <c r="G365"/>
      <c r="H365" s="5">
        <f t="shared" si="23"/>
        <v>0.93383131600737768</v>
      </c>
    </row>
    <row r="366" spans="1:8" s="5" customFormat="1" x14ac:dyDescent="0.2">
      <c r="A366" s="3">
        <v>32674</v>
      </c>
      <c r="B366" s="4">
        <v>6.633E-3</v>
      </c>
      <c r="C366" s="6">
        <f t="shared" si="20"/>
        <v>-1.3533610945865547E-2</v>
      </c>
      <c r="D366" s="7">
        <f t="shared" si="22"/>
        <v>8.0166342988510618E-5</v>
      </c>
      <c r="E366" s="7">
        <f t="shared" si="21"/>
        <v>7.1466745940119569</v>
      </c>
      <c r="G366"/>
      <c r="H366" s="5">
        <f t="shared" si="23"/>
        <v>0.89535659370169729</v>
      </c>
    </row>
    <row r="367" spans="1:8" s="5" customFormat="1" x14ac:dyDescent="0.2">
      <c r="A367" s="3">
        <v>32675</v>
      </c>
      <c r="B367" s="4">
        <v>6.8840000000000004E-3</v>
      </c>
      <c r="C367" s="6">
        <f t="shared" si="20"/>
        <v>3.7841097542590137E-2</v>
      </c>
      <c r="D367" s="7">
        <f t="shared" si="22"/>
        <v>8.4937804189402397E-5</v>
      </c>
      <c r="E367" s="7">
        <f t="shared" si="21"/>
        <v>-7.4851994138730475</v>
      </c>
      <c r="G367"/>
      <c r="H367" s="5">
        <f t="shared" si="23"/>
        <v>0.92161707986236019</v>
      </c>
    </row>
    <row r="368" spans="1:8" s="5" customFormat="1" x14ac:dyDescent="0.2">
      <c r="A368" s="3">
        <v>32678</v>
      </c>
      <c r="B368" s="4">
        <v>6.8890000000000002E-3</v>
      </c>
      <c r="C368" s="6">
        <f t="shared" si="20"/>
        <v>7.263219058686514E-4</v>
      </c>
      <c r="D368" s="7">
        <f t="shared" si="22"/>
        <v>1.6504313330994522E-4</v>
      </c>
      <c r="E368" s="7">
        <f t="shared" si="21"/>
        <v>8.7061073064101837</v>
      </c>
      <c r="G368"/>
      <c r="H368" s="5">
        <f t="shared" si="23"/>
        <v>1.2846911430765966</v>
      </c>
    </row>
    <row r="369" spans="1:8" s="5" customFormat="1" x14ac:dyDescent="0.2">
      <c r="A369" s="3">
        <v>32679</v>
      </c>
      <c r="B369" s="4">
        <v>6.8890000000000002E-3</v>
      </c>
      <c r="C369" s="6">
        <f t="shared" si="20"/>
        <v>0</v>
      </c>
      <c r="D369" s="7">
        <f t="shared" si="22"/>
        <v>1.5015322165775686E-4</v>
      </c>
      <c r="E369" s="7">
        <f t="shared" si="21"/>
        <v>8.8038543075030002</v>
      </c>
      <c r="G369"/>
      <c r="H369" s="5">
        <f t="shared" si="23"/>
        <v>1.2253702365316244</v>
      </c>
    </row>
    <row r="370" spans="1:8" s="5" customFormat="1" x14ac:dyDescent="0.2">
      <c r="A370" s="3">
        <v>32680</v>
      </c>
      <c r="B370" s="4">
        <v>6.9519999999999998E-3</v>
      </c>
      <c r="C370" s="6">
        <f t="shared" si="20"/>
        <v>9.1450137901001143E-3</v>
      </c>
      <c r="D370" s="7">
        <f t="shared" si="22"/>
        <v>1.3673534224514891E-4</v>
      </c>
      <c r="E370" s="7">
        <f t="shared" si="21"/>
        <v>8.2858344802008421</v>
      </c>
      <c r="G370"/>
      <c r="H370" s="5">
        <f t="shared" si="23"/>
        <v>1.1693388826390274</v>
      </c>
    </row>
    <row r="371" spans="1:8" s="5" customFormat="1" x14ac:dyDescent="0.2">
      <c r="A371" s="3">
        <v>32681</v>
      </c>
      <c r="B371" s="4">
        <v>7.1050000000000002E-3</v>
      </c>
      <c r="C371" s="6">
        <f t="shared" si="20"/>
        <v>2.2008055235903389E-2</v>
      </c>
      <c r="D371" s="7">
        <f t="shared" si="22"/>
        <v>1.2975020540237898E-4</v>
      </c>
      <c r="E371" s="7">
        <f t="shared" si="21"/>
        <v>5.2169227399144722</v>
      </c>
      <c r="G371"/>
      <c r="H371" s="5">
        <f t="shared" si="23"/>
        <v>1.1390794766054693</v>
      </c>
    </row>
    <row r="372" spans="1:8" s="5" customFormat="1" x14ac:dyDescent="0.2">
      <c r="A372" s="3">
        <v>32682</v>
      </c>
      <c r="B372" s="4">
        <v>7.1840000000000003E-3</v>
      </c>
      <c r="C372" s="6">
        <f t="shared" si="20"/>
        <v>1.1118930330753002E-2</v>
      </c>
      <c r="D372" s="7">
        <f t="shared" si="22"/>
        <v>1.4779913546147775E-4</v>
      </c>
      <c r="E372" s="7">
        <f t="shared" si="21"/>
        <v>7.983179167001742</v>
      </c>
      <c r="G372"/>
      <c r="H372" s="5">
        <f t="shared" si="23"/>
        <v>1.2157266775944244</v>
      </c>
    </row>
    <row r="373" spans="1:8" s="5" customFormat="1" x14ac:dyDescent="0.2">
      <c r="A373" s="3">
        <v>32685</v>
      </c>
      <c r="B373" s="4">
        <v>7.1009999999999997E-3</v>
      </c>
      <c r="C373" s="6">
        <f t="shared" si="20"/>
        <v>-1.1553452115813002E-2</v>
      </c>
      <c r="D373" s="7">
        <f t="shared" si="22"/>
        <v>1.4212483967419146E-4</v>
      </c>
      <c r="E373" s="7">
        <f t="shared" si="21"/>
        <v>7.9196145396285802</v>
      </c>
      <c r="G373"/>
      <c r="H373" s="5">
        <f t="shared" si="23"/>
        <v>1.1921612293401906</v>
      </c>
    </row>
    <row r="374" spans="1:8" s="5" customFormat="1" x14ac:dyDescent="0.2">
      <c r="A374" s="3">
        <v>32686</v>
      </c>
      <c r="B374" s="4">
        <v>7.1260000000000004E-3</v>
      </c>
      <c r="C374" s="6">
        <f t="shared" si="20"/>
        <v>3.5206308970568536E-3</v>
      </c>
      <c r="D374" s="7">
        <f t="shared" si="22"/>
        <v>1.3762182351989287E-4</v>
      </c>
      <c r="E374" s="7">
        <f t="shared" si="21"/>
        <v>8.8009365352399342</v>
      </c>
      <c r="G374"/>
      <c r="H374" s="5">
        <f t="shared" si="23"/>
        <v>1.1731232821826225</v>
      </c>
    </row>
    <row r="375" spans="1:8" s="5" customFormat="1" x14ac:dyDescent="0.2">
      <c r="A375" s="3">
        <v>32687</v>
      </c>
      <c r="B375" s="4">
        <v>7.0080000000000003E-3</v>
      </c>
      <c r="C375" s="6">
        <f t="shared" si="20"/>
        <v>-1.6559079427448786E-2</v>
      </c>
      <c r="D375" s="7">
        <f t="shared" si="22"/>
        <v>1.262222747568168E-4</v>
      </c>
      <c r="E375" s="7">
        <f t="shared" si="21"/>
        <v>6.8050832181981145</v>
      </c>
      <c r="G375"/>
      <c r="H375" s="5">
        <f t="shared" si="23"/>
        <v>1.1234868702250898</v>
      </c>
    </row>
    <row r="376" spans="1:8" s="5" customFormat="1" x14ac:dyDescent="0.2">
      <c r="A376" s="3">
        <v>32688</v>
      </c>
      <c r="B376" s="4">
        <v>7.0179999999999999E-3</v>
      </c>
      <c r="C376" s="6">
        <f t="shared" si="20"/>
        <v>1.4269406392693482E-3</v>
      </c>
      <c r="D376" s="7">
        <f t="shared" si="22"/>
        <v>1.3186897487622992E-4</v>
      </c>
      <c r="E376" s="7">
        <f t="shared" si="21"/>
        <v>8.9182609647543387</v>
      </c>
      <c r="G376"/>
      <c r="H376" s="5">
        <f t="shared" si="23"/>
        <v>1.1483421740763069</v>
      </c>
    </row>
    <row r="377" spans="1:8" s="5" customFormat="1" x14ac:dyDescent="0.2">
      <c r="A377" s="3">
        <v>32689</v>
      </c>
      <c r="B377" s="4">
        <v>6.9709999999999998E-3</v>
      </c>
      <c r="C377" s="6">
        <f t="shared" si="20"/>
        <v>-6.6970646907951225E-3</v>
      </c>
      <c r="D377" s="7">
        <f t="shared" si="22"/>
        <v>1.2042164248668108E-4</v>
      </c>
      <c r="E377" s="7">
        <f t="shared" si="21"/>
        <v>8.6520643196417062</v>
      </c>
      <c r="G377"/>
      <c r="H377" s="5">
        <f t="shared" si="23"/>
        <v>1.0973679532712859</v>
      </c>
    </row>
    <row r="378" spans="1:8" s="5" customFormat="1" x14ac:dyDescent="0.2">
      <c r="A378" s="3">
        <v>32692</v>
      </c>
      <c r="B378" s="4">
        <v>7.0569999999999999E-3</v>
      </c>
      <c r="C378" s="6">
        <f t="shared" si="20"/>
        <v>1.2336823985081071E-2</v>
      </c>
      <c r="D378" s="7">
        <f t="shared" si="22"/>
        <v>1.1272995931326717E-4</v>
      </c>
      <c r="E378" s="7">
        <f t="shared" si="21"/>
        <v>7.7404108337515076</v>
      </c>
      <c r="G378"/>
      <c r="H378" s="5">
        <f t="shared" si="23"/>
        <v>1.0617436569778376</v>
      </c>
    </row>
    <row r="379" spans="1:8" s="5" customFormat="1" x14ac:dyDescent="0.2">
      <c r="A379" s="3">
        <v>32693</v>
      </c>
      <c r="B379" s="4">
        <v>7.0699999999999999E-3</v>
      </c>
      <c r="C379" s="6">
        <f t="shared" si="20"/>
        <v>1.8421425534929845E-3</v>
      </c>
      <c r="D379" s="7">
        <f t="shared" si="22"/>
        <v>1.1233239243912855E-4</v>
      </c>
      <c r="E379" s="7">
        <f t="shared" si="21"/>
        <v>9.0638389366386107</v>
      </c>
      <c r="G379"/>
      <c r="H379" s="5">
        <f t="shared" si="23"/>
        <v>1.0598697676560482</v>
      </c>
    </row>
    <row r="380" spans="1:8" s="5" customFormat="1" x14ac:dyDescent="0.2">
      <c r="A380" s="3">
        <v>32694</v>
      </c>
      <c r="B380" s="4">
        <v>7.1580000000000003E-3</v>
      </c>
      <c r="C380" s="6">
        <f t="shared" si="20"/>
        <v>1.2446958981612504E-2</v>
      </c>
      <c r="D380" s="7">
        <f t="shared" si="22"/>
        <v>1.0294089528951384E-4</v>
      </c>
      <c r="E380" s="7">
        <f t="shared" si="21"/>
        <v>7.6763483733335409</v>
      </c>
      <c r="G380"/>
      <c r="H380" s="5">
        <f t="shared" si="23"/>
        <v>1.0145979267153755</v>
      </c>
    </row>
    <row r="381" spans="1:8" s="5" customFormat="1" x14ac:dyDescent="0.2">
      <c r="A381" s="3">
        <v>32695</v>
      </c>
      <c r="B381" s="4">
        <v>7.1989999999999997E-3</v>
      </c>
      <c r="C381" s="6">
        <f t="shared" si="20"/>
        <v>5.7278569432801579E-3</v>
      </c>
      <c r="D381" s="7">
        <f t="shared" si="22"/>
        <v>1.0369785725413666E-4</v>
      </c>
      <c r="E381" s="7">
        <f t="shared" si="21"/>
        <v>8.8576450837583387</v>
      </c>
      <c r="G381"/>
      <c r="H381" s="5">
        <f t="shared" si="23"/>
        <v>1.0183214485325185</v>
      </c>
    </row>
    <row r="382" spans="1:8" s="5" customFormat="1" x14ac:dyDescent="0.2">
      <c r="A382" s="3">
        <v>32696</v>
      </c>
      <c r="B382" s="4">
        <v>7.1679999999999999E-3</v>
      </c>
      <c r="C382" s="6">
        <f t="shared" si="20"/>
        <v>-4.3061536324489206E-3</v>
      </c>
      <c r="D382" s="7">
        <f t="shared" si="22"/>
        <v>9.6964370307959252E-5</v>
      </c>
      <c r="E382" s="7">
        <f t="shared" si="21"/>
        <v>9.0499321928123759</v>
      </c>
      <c r="G382"/>
      <c r="H382" s="5">
        <f t="shared" si="23"/>
        <v>0.98470488121040234</v>
      </c>
    </row>
    <row r="383" spans="1:8" s="5" customFormat="1" x14ac:dyDescent="0.2">
      <c r="A383" s="3">
        <v>32699</v>
      </c>
      <c r="B383" s="4">
        <v>7.1840000000000003E-3</v>
      </c>
      <c r="C383" s="6">
        <f t="shared" si="20"/>
        <v>2.2321428571429112E-3</v>
      </c>
      <c r="D383" s="7">
        <f t="shared" si="22"/>
        <v>9.0044974384933532E-5</v>
      </c>
      <c r="E383" s="7">
        <f t="shared" si="21"/>
        <v>9.2598682618901176</v>
      </c>
      <c r="G383"/>
      <c r="H383" s="5">
        <f t="shared" si="23"/>
        <v>0.94892030426655705</v>
      </c>
    </row>
    <row r="384" spans="1:8" s="5" customFormat="1" x14ac:dyDescent="0.2">
      <c r="A384" s="3">
        <v>32700</v>
      </c>
      <c r="B384" s="4">
        <v>7.1409999999999998E-3</v>
      </c>
      <c r="C384" s="6">
        <f t="shared" si="20"/>
        <v>-5.9855233853007379E-3</v>
      </c>
      <c r="D384" s="7">
        <f t="shared" si="22"/>
        <v>8.3001243335658251E-5</v>
      </c>
      <c r="E384" s="7">
        <f t="shared" si="21"/>
        <v>8.9650169760542049</v>
      </c>
      <c r="G384"/>
      <c r="H384" s="5">
        <f t="shared" si="23"/>
        <v>0.91105018157979778</v>
      </c>
    </row>
    <row r="385" spans="1:8" s="5" customFormat="1" x14ac:dyDescent="0.2">
      <c r="A385" s="3">
        <v>32701</v>
      </c>
      <c r="B385" s="4">
        <v>7.1380000000000002E-3</v>
      </c>
      <c r="C385" s="6">
        <f t="shared" si="20"/>
        <v>-4.2010922839931817E-4</v>
      </c>
      <c r="D385" s="7">
        <f t="shared" si="22"/>
        <v>7.8541599259862279E-5</v>
      </c>
      <c r="E385" s="7">
        <f t="shared" si="21"/>
        <v>9.4496350347419575</v>
      </c>
      <c r="G385"/>
      <c r="H385" s="5">
        <f t="shared" si="23"/>
        <v>0.886236984445257</v>
      </c>
    </row>
    <row r="386" spans="1:8" s="5" customFormat="1" x14ac:dyDescent="0.2">
      <c r="A386" s="3">
        <v>32702</v>
      </c>
      <c r="B386" s="4">
        <v>7.1859999999999997E-3</v>
      </c>
      <c r="C386" s="6">
        <f t="shared" si="20"/>
        <v>6.7245727094423407E-3</v>
      </c>
      <c r="D386" s="7">
        <f t="shared" si="22"/>
        <v>7.2368070092904431E-5</v>
      </c>
      <c r="E386" s="7">
        <f t="shared" si="21"/>
        <v>8.90888584861111</v>
      </c>
      <c r="G386"/>
      <c r="H386" s="5">
        <f t="shared" si="23"/>
        <v>0.85069424644171909</v>
      </c>
    </row>
    <row r="387" spans="1:8" s="5" customFormat="1" x14ac:dyDescent="0.2">
      <c r="A387" s="3">
        <v>32703</v>
      </c>
      <c r="B387" s="4">
        <v>7.1479999999999998E-3</v>
      </c>
      <c r="C387" s="6">
        <f t="shared" ref="C387:C450" si="24">(B387-B386)/B386</f>
        <v>-5.2880601168939388E-3</v>
      </c>
      <c r="D387" s="7">
        <f t="shared" si="22"/>
        <v>6.955279052425985E-5</v>
      </c>
      <c r="E387" s="7">
        <f t="shared" si="21"/>
        <v>9.1713762378308363</v>
      </c>
      <c r="G387"/>
      <c r="H387" s="5">
        <f t="shared" si="23"/>
        <v>0.83398315645017584</v>
      </c>
    </row>
    <row r="388" spans="1:8" s="5" customFormat="1" x14ac:dyDescent="0.2">
      <c r="A388" s="3">
        <v>32706</v>
      </c>
      <c r="B388" s="4">
        <v>7.0429999999999998E-3</v>
      </c>
      <c r="C388" s="6">
        <f t="shared" si="24"/>
        <v>-1.4689423614997211E-2</v>
      </c>
      <c r="D388" s="7">
        <f t="shared" si="22"/>
        <v>6.5974233312969695E-5</v>
      </c>
      <c r="E388" s="7">
        <f t="shared" ref="E388:E451" si="25">-LN(D388)-C388*C388/D388</f>
        <v>6.3555881121711266</v>
      </c>
      <c r="G388"/>
      <c r="H388" s="5">
        <f t="shared" si="23"/>
        <v>0.81224524198649317</v>
      </c>
    </row>
    <row r="389" spans="1:8" s="5" customFormat="1" x14ac:dyDescent="0.2">
      <c r="A389" s="3">
        <v>32707</v>
      </c>
      <c r="B389" s="4">
        <v>7.0600000000000003E-3</v>
      </c>
      <c r="C389" s="6">
        <f t="shared" si="24"/>
        <v>2.4137441431209034E-3</v>
      </c>
      <c r="D389" s="7">
        <f t="shared" ref="D389:D452" si="26">C$2427+C$2428*D388+C$2429*C388*C388</f>
        <v>7.4159708337023537E-5</v>
      </c>
      <c r="E389" s="7">
        <f t="shared" si="25"/>
        <v>9.4307272219463112</v>
      </c>
      <c r="G389"/>
      <c r="H389" s="5">
        <f t="shared" ref="H389:H452" si="27">SQRT(D389)*100</f>
        <v>0.86116031223590139</v>
      </c>
    </row>
    <row r="390" spans="1:8" s="5" customFormat="1" x14ac:dyDescent="0.2">
      <c r="A390" s="3">
        <v>32708</v>
      </c>
      <c r="B390" s="4">
        <v>7.0460000000000002E-3</v>
      </c>
      <c r="C390" s="6">
        <f t="shared" si="24"/>
        <v>-1.9830028328612073E-3</v>
      </c>
      <c r="D390" s="7">
        <f t="shared" si="26"/>
        <v>6.8771802405253728E-5</v>
      </c>
      <c r="E390" s="7">
        <f t="shared" si="25"/>
        <v>9.5275377843968219</v>
      </c>
      <c r="G390"/>
      <c r="H390" s="5">
        <f t="shared" si="27"/>
        <v>0.82928766061755521</v>
      </c>
    </row>
    <row r="391" spans="1:8" s="5" customFormat="1" x14ac:dyDescent="0.2">
      <c r="A391" s="3">
        <v>32709</v>
      </c>
      <c r="B391" s="4">
        <v>7.0629999999999998E-3</v>
      </c>
      <c r="C391" s="6">
        <f t="shared" si="24"/>
        <v>2.412716434856607E-3</v>
      </c>
      <c r="D391" s="7">
        <f t="shared" si="26"/>
        <v>6.3813160772520209E-5</v>
      </c>
      <c r="E391" s="7">
        <f t="shared" si="25"/>
        <v>9.5683285360960699</v>
      </c>
      <c r="G391"/>
      <c r="H391" s="5">
        <f t="shared" si="27"/>
        <v>0.79883140131394559</v>
      </c>
    </row>
    <row r="392" spans="1:8" s="5" customFormat="1" x14ac:dyDescent="0.2">
      <c r="A392" s="3">
        <v>32710</v>
      </c>
      <c r="B392" s="4">
        <v>7.0699999999999999E-3</v>
      </c>
      <c r="C392" s="6">
        <f t="shared" si="24"/>
        <v>9.9108027750248657E-4</v>
      </c>
      <c r="D392" s="7">
        <f t="shared" si="26"/>
        <v>5.9470079448147305E-5</v>
      </c>
      <c r="E392" s="7">
        <f t="shared" si="25"/>
        <v>9.713520695444025</v>
      </c>
      <c r="G392"/>
      <c r="H392" s="5">
        <f t="shared" si="27"/>
        <v>0.77116846050747756</v>
      </c>
    </row>
    <row r="393" spans="1:8" s="5" customFormat="1" x14ac:dyDescent="0.2">
      <c r="A393" s="3">
        <v>32713</v>
      </c>
      <c r="B393" s="4">
        <v>7.0299999999999998E-3</v>
      </c>
      <c r="C393" s="6">
        <f t="shared" si="24"/>
        <v>-5.6577086280056726E-3</v>
      </c>
      <c r="D393" s="7">
        <f t="shared" si="26"/>
        <v>5.5271921309988803E-5</v>
      </c>
      <c r="E393" s="7">
        <f t="shared" si="25"/>
        <v>9.2241148224901757</v>
      </c>
      <c r="G393"/>
      <c r="H393" s="5">
        <f t="shared" si="27"/>
        <v>0.7434508814305677</v>
      </c>
    </row>
    <row r="394" spans="1:8" s="5" customFormat="1" x14ac:dyDescent="0.2">
      <c r="A394" s="3">
        <v>32714</v>
      </c>
      <c r="B394" s="4">
        <v>7.0219999999999996E-3</v>
      </c>
      <c r="C394" s="6">
        <f t="shared" si="24"/>
        <v>-1.137980085348534E-3</v>
      </c>
      <c r="D394" s="7">
        <f t="shared" si="26"/>
        <v>5.3381547433571879E-5</v>
      </c>
      <c r="E394" s="7">
        <f t="shared" si="25"/>
        <v>9.8137861309952719</v>
      </c>
      <c r="G394"/>
      <c r="H394" s="5">
        <f t="shared" si="27"/>
        <v>0.73062676814890837</v>
      </c>
    </row>
    <row r="395" spans="1:8" s="5" customFormat="1" x14ac:dyDescent="0.2">
      <c r="A395" s="3">
        <v>32715</v>
      </c>
      <c r="B395" s="4">
        <v>7.1019999999999998E-3</v>
      </c>
      <c r="C395" s="6">
        <f t="shared" si="24"/>
        <v>1.1392765593847937E-2</v>
      </c>
      <c r="D395" s="7">
        <f t="shared" si="26"/>
        <v>4.9817392281956214E-5</v>
      </c>
      <c r="E395" s="7">
        <f t="shared" si="25"/>
        <v>7.3017288477204829</v>
      </c>
      <c r="G395"/>
      <c r="H395" s="5">
        <f t="shared" si="27"/>
        <v>0.70581436852727941</v>
      </c>
    </row>
    <row r="396" spans="1:8" s="5" customFormat="1" x14ac:dyDescent="0.2">
      <c r="A396" s="3">
        <v>32716</v>
      </c>
      <c r="B396" s="4">
        <v>7.1780000000000004E-3</v>
      </c>
      <c r="C396" s="6">
        <f t="shared" si="24"/>
        <v>1.0701210926499654E-2</v>
      </c>
      <c r="D396" s="7">
        <f t="shared" si="26"/>
        <v>5.4414686485302649E-5</v>
      </c>
      <c r="E396" s="7">
        <f t="shared" si="25"/>
        <v>7.7143726535090416</v>
      </c>
      <c r="G396"/>
      <c r="H396" s="5">
        <f t="shared" si="27"/>
        <v>0.7376631106765652</v>
      </c>
    </row>
    <row r="397" spans="1:8" s="5" customFormat="1" x14ac:dyDescent="0.2">
      <c r="A397" s="3">
        <v>32717</v>
      </c>
      <c r="B397" s="4">
        <v>7.1809999999999999E-3</v>
      </c>
      <c r="C397" s="6">
        <f t="shared" si="24"/>
        <v>4.1794371691272368E-4</v>
      </c>
      <c r="D397" s="7">
        <f t="shared" si="26"/>
        <v>5.7619976878620102E-5</v>
      </c>
      <c r="E397" s="7">
        <f t="shared" si="25"/>
        <v>9.758609695034453</v>
      </c>
      <c r="G397"/>
      <c r="H397" s="5">
        <f t="shared" si="27"/>
        <v>0.75907823627489224</v>
      </c>
    </row>
    <row r="398" spans="1:8" s="5" customFormat="1" x14ac:dyDescent="0.2">
      <c r="A398" s="3">
        <v>32720</v>
      </c>
      <c r="B398" s="4">
        <v>7.2919999999999999E-3</v>
      </c>
      <c r="C398" s="6">
        <f t="shared" si="24"/>
        <v>1.5457457178665923E-2</v>
      </c>
      <c r="D398" s="7">
        <f t="shared" si="26"/>
        <v>5.3559673028612937E-5</v>
      </c>
      <c r="E398" s="7">
        <f t="shared" si="25"/>
        <v>5.3736528822254437</v>
      </c>
      <c r="G398"/>
      <c r="H398" s="5">
        <f t="shared" si="27"/>
        <v>0.73184474465977367</v>
      </c>
    </row>
    <row r="399" spans="1:8" s="5" customFormat="1" x14ac:dyDescent="0.2">
      <c r="A399" s="3">
        <v>32721</v>
      </c>
      <c r="B399" s="4">
        <v>7.3099999999999997E-3</v>
      </c>
      <c r="C399" s="6">
        <f t="shared" si="24"/>
        <v>2.4684585847503824E-3</v>
      </c>
      <c r="D399" s="7">
        <f t="shared" si="26"/>
        <v>6.4404869513301003E-5</v>
      </c>
      <c r="E399" s="7">
        <f t="shared" si="25"/>
        <v>9.5557121979364545</v>
      </c>
      <c r="G399"/>
      <c r="H399" s="5">
        <f t="shared" si="27"/>
        <v>0.80252644513000937</v>
      </c>
    </row>
    <row r="400" spans="1:8" s="5" customFormat="1" x14ac:dyDescent="0.2">
      <c r="A400" s="3">
        <v>32722</v>
      </c>
      <c r="B400" s="4">
        <v>7.345E-3</v>
      </c>
      <c r="C400" s="6">
        <f t="shared" si="24"/>
        <v>4.787961696306472E-3</v>
      </c>
      <c r="D400" s="7">
        <f t="shared" si="26"/>
        <v>6.0018537294685049E-5</v>
      </c>
      <c r="E400" s="7">
        <f t="shared" si="25"/>
        <v>9.338898809678744</v>
      </c>
      <c r="G400"/>
      <c r="H400" s="5">
        <f t="shared" si="27"/>
        <v>0.77471631772336547</v>
      </c>
    </row>
    <row r="401" spans="1:8" s="5" customFormat="1" x14ac:dyDescent="0.2">
      <c r="A401" s="3">
        <v>32723</v>
      </c>
      <c r="B401" s="4">
        <v>7.319E-3</v>
      </c>
      <c r="C401" s="6">
        <f t="shared" si="24"/>
        <v>-3.5398230088495549E-3</v>
      </c>
      <c r="D401" s="7">
        <f t="shared" si="26"/>
        <v>5.7097129224090032E-5</v>
      </c>
      <c r="E401" s="7">
        <f t="shared" si="25"/>
        <v>9.5513000297983055</v>
      </c>
      <c r="G401"/>
      <c r="H401" s="5">
        <f t="shared" si="27"/>
        <v>0.75562642373126432</v>
      </c>
    </row>
    <row r="402" spans="1:8" s="5" customFormat="1" x14ac:dyDescent="0.2">
      <c r="A402" s="3">
        <v>32724</v>
      </c>
      <c r="B402" s="4">
        <v>7.1710000000000003E-3</v>
      </c>
      <c r="C402" s="6">
        <f t="shared" si="24"/>
        <v>-2.0221341713348776E-2</v>
      </c>
      <c r="D402" s="7">
        <f t="shared" si="26"/>
        <v>5.3839769806748E-5</v>
      </c>
      <c r="E402" s="7">
        <f t="shared" si="25"/>
        <v>2.2346911466323132</v>
      </c>
      <c r="G402"/>
      <c r="H402" s="5">
        <f t="shared" si="27"/>
        <v>0.73375588451983131</v>
      </c>
    </row>
    <row r="403" spans="1:8" s="5" customFormat="1" x14ac:dyDescent="0.2">
      <c r="A403" s="3">
        <v>32727</v>
      </c>
      <c r="B403" s="4">
        <v>7.1679999999999999E-3</v>
      </c>
      <c r="C403" s="6">
        <f t="shared" si="24"/>
        <v>-4.1835169432441753E-4</v>
      </c>
      <c r="D403" s="7">
        <f t="shared" si="26"/>
        <v>7.4975777265383667E-5</v>
      </c>
      <c r="E403" s="7">
        <f t="shared" si="25"/>
        <v>9.4960111372691056</v>
      </c>
      <c r="G403"/>
      <c r="H403" s="5">
        <f t="shared" si="27"/>
        <v>0.8658855424672689</v>
      </c>
    </row>
    <row r="404" spans="1:8" s="5" customFormat="1" x14ac:dyDescent="0.2">
      <c r="A404" s="3">
        <v>32728</v>
      </c>
      <c r="B404" s="4">
        <v>7.1890000000000001E-3</v>
      </c>
      <c r="C404" s="6">
        <f t="shared" si="24"/>
        <v>2.929687500000026E-3</v>
      </c>
      <c r="D404" s="7">
        <f t="shared" si="26"/>
        <v>6.9162349542243334E-5</v>
      </c>
      <c r="E404" s="7">
        <f t="shared" si="25"/>
        <v>9.4549536176368107</v>
      </c>
      <c r="G404"/>
      <c r="H404" s="5">
        <f t="shared" si="27"/>
        <v>0.83163904154532897</v>
      </c>
    </row>
    <row r="405" spans="1:8" s="5" customFormat="1" x14ac:dyDescent="0.2">
      <c r="A405" s="3">
        <v>32729</v>
      </c>
      <c r="B405" s="4">
        <v>7.1780000000000004E-3</v>
      </c>
      <c r="C405" s="6">
        <f t="shared" si="24"/>
        <v>-1.5301154541660488E-3</v>
      </c>
      <c r="D405" s="7">
        <f t="shared" si="26"/>
        <v>6.4446612816221921E-5</v>
      </c>
      <c r="E405" s="7">
        <f t="shared" si="25"/>
        <v>9.6133448148966352</v>
      </c>
      <c r="G405"/>
      <c r="H405" s="5">
        <f t="shared" si="27"/>
        <v>0.80278647731648989</v>
      </c>
    </row>
    <row r="406" spans="1:8" s="5" customFormat="1" x14ac:dyDescent="0.2">
      <c r="A406" s="3">
        <v>32730</v>
      </c>
      <c r="B406" s="4">
        <v>7.1850000000000004E-3</v>
      </c>
      <c r="C406" s="6">
        <f t="shared" si="24"/>
        <v>9.7520200612984977E-4</v>
      </c>
      <c r="D406" s="7">
        <f t="shared" si="26"/>
        <v>5.9828272601351869E-5</v>
      </c>
      <c r="E406" s="7">
        <f t="shared" si="25"/>
        <v>9.7081364111075761</v>
      </c>
      <c r="G406"/>
      <c r="H406" s="5">
        <f t="shared" si="27"/>
        <v>0.77348737934986289</v>
      </c>
    </row>
    <row r="407" spans="1:8" s="5" customFormat="1" x14ac:dyDescent="0.2">
      <c r="A407" s="3">
        <v>32731</v>
      </c>
      <c r="B407" s="4">
        <v>7.0920000000000002E-3</v>
      </c>
      <c r="C407" s="6">
        <f t="shared" si="24"/>
        <v>-1.2943632567849713E-2</v>
      </c>
      <c r="D407" s="7">
        <f t="shared" si="26"/>
        <v>5.5592037164682795E-5</v>
      </c>
      <c r="E407" s="7">
        <f t="shared" si="25"/>
        <v>6.783772352595661</v>
      </c>
      <c r="G407"/>
      <c r="H407" s="5">
        <f t="shared" si="27"/>
        <v>0.74560067841092259</v>
      </c>
    </row>
    <row r="408" spans="1:8" s="5" customFormat="1" x14ac:dyDescent="0.2">
      <c r="A408" s="3">
        <v>32734</v>
      </c>
      <c r="B408" s="4">
        <v>7.0470000000000003E-3</v>
      </c>
      <c r="C408" s="6">
        <f t="shared" si="24"/>
        <v>-6.3451776649746053E-3</v>
      </c>
      <c r="D408" s="7">
        <f t="shared" si="26"/>
        <v>6.1897425329209238E-5</v>
      </c>
      <c r="E408" s="7">
        <f t="shared" si="25"/>
        <v>9.0395803689926097</v>
      </c>
      <c r="G408"/>
      <c r="H408" s="5">
        <f t="shared" si="27"/>
        <v>0.78674916796402927</v>
      </c>
    </row>
    <row r="409" spans="1:8" s="5" customFormat="1" x14ac:dyDescent="0.2">
      <c r="A409" s="3">
        <v>32735</v>
      </c>
      <c r="B409" s="4">
        <v>7.0470000000000003E-3</v>
      </c>
      <c r="C409" s="6">
        <f t="shared" si="24"/>
        <v>0</v>
      </c>
      <c r="D409" s="7">
        <f t="shared" si="26"/>
        <v>5.9838763155694596E-5</v>
      </c>
      <c r="E409" s="7">
        <f t="shared" si="25"/>
        <v>9.7238568937012584</v>
      </c>
      <c r="G409"/>
      <c r="H409" s="5">
        <f t="shared" si="27"/>
        <v>0.77355518972917892</v>
      </c>
    </row>
    <row r="410" spans="1:8" s="5" customFormat="1" x14ac:dyDescent="0.2">
      <c r="A410" s="3">
        <v>32736</v>
      </c>
      <c r="B410" s="4">
        <v>7.0179999999999999E-3</v>
      </c>
      <c r="C410" s="6">
        <f t="shared" si="24"/>
        <v>-4.1152263374486129E-3</v>
      </c>
      <c r="D410" s="7">
        <f t="shared" si="26"/>
        <v>5.5543730315685829E-5</v>
      </c>
      <c r="E410" s="7">
        <f t="shared" si="25"/>
        <v>9.4934434347688885</v>
      </c>
      <c r="G410"/>
      <c r="H410" s="5">
        <f t="shared" si="27"/>
        <v>0.74527666215765698</v>
      </c>
    </row>
    <row r="411" spans="1:8" s="5" customFormat="1" x14ac:dyDescent="0.2">
      <c r="A411" s="3">
        <v>32737</v>
      </c>
      <c r="B411" s="4">
        <v>6.9639999999999997E-3</v>
      </c>
      <c r="C411" s="6">
        <f t="shared" si="24"/>
        <v>-7.6944998575092941E-3</v>
      </c>
      <c r="D411" s="7">
        <f t="shared" si="26"/>
        <v>5.2710701038057718E-5</v>
      </c>
      <c r="E411" s="7">
        <f t="shared" si="25"/>
        <v>8.7274793819754137</v>
      </c>
      <c r="G411"/>
      <c r="H411" s="5">
        <f t="shared" si="27"/>
        <v>0.72602135669729251</v>
      </c>
    </row>
    <row r="412" spans="1:8" s="5" customFormat="1" x14ac:dyDescent="0.2">
      <c r="A412" s="3">
        <v>32738</v>
      </c>
      <c r="B412" s="4">
        <v>7.0000000000000001E-3</v>
      </c>
      <c r="C412" s="6">
        <f t="shared" si="24"/>
        <v>5.1694428489374557E-3</v>
      </c>
      <c r="D412" s="7">
        <f t="shared" si="26"/>
        <v>5.2730128994852043E-5</v>
      </c>
      <c r="E412" s="7">
        <f t="shared" si="25"/>
        <v>9.3435328508142224</v>
      </c>
      <c r="G412"/>
      <c r="H412" s="5">
        <f t="shared" si="27"/>
        <v>0.72615514179032048</v>
      </c>
    </row>
    <row r="413" spans="1:8" s="5" customFormat="1" x14ac:dyDescent="0.2">
      <c r="A413" s="3">
        <v>32741</v>
      </c>
      <c r="B413" s="4">
        <v>7.0089999999999996E-3</v>
      </c>
      <c r="C413" s="6">
        <f t="shared" si="24"/>
        <v>1.2857142857142085E-3</v>
      </c>
      <c r="D413" s="7">
        <f t="shared" si="26"/>
        <v>5.0775554007605275E-5</v>
      </c>
      <c r="E413" s="7">
        <f t="shared" si="25"/>
        <v>9.8555392975157119</v>
      </c>
      <c r="G413"/>
      <c r="H413" s="5">
        <f t="shared" si="27"/>
        <v>0.71256967383972547</v>
      </c>
    </row>
    <row r="414" spans="1:8" s="5" customFormat="1" x14ac:dyDescent="0.2">
      <c r="A414" s="3">
        <v>32742</v>
      </c>
      <c r="B414" s="4">
        <v>6.9890000000000004E-3</v>
      </c>
      <c r="C414" s="6">
        <f t="shared" si="24"/>
        <v>-2.8534741047223835E-3</v>
      </c>
      <c r="D414" s="7">
        <f t="shared" si="26"/>
        <v>4.7496374029212347E-5</v>
      </c>
      <c r="E414" s="7">
        <f t="shared" si="25"/>
        <v>9.7834269530679521</v>
      </c>
      <c r="G414"/>
      <c r="H414" s="5">
        <f t="shared" si="27"/>
        <v>0.68917613154557478</v>
      </c>
    </row>
    <row r="415" spans="1:8" s="5" customFormat="1" x14ac:dyDescent="0.2">
      <c r="A415" s="3">
        <v>32743</v>
      </c>
      <c r="B415" s="4">
        <v>6.9880000000000003E-3</v>
      </c>
      <c r="C415" s="6">
        <f t="shared" si="24"/>
        <v>-1.4308198597798435E-4</v>
      </c>
      <c r="D415" s="7">
        <f t="shared" si="26"/>
        <v>4.4942402585464346E-5</v>
      </c>
      <c r="E415" s="7">
        <f t="shared" si="25"/>
        <v>10.009673304079518</v>
      </c>
      <c r="G415"/>
      <c r="H415" s="5">
        <f t="shared" si="27"/>
        <v>0.67039095000950266</v>
      </c>
    </row>
    <row r="416" spans="1:8" s="5" customFormat="1" x14ac:dyDescent="0.2">
      <c r="A416" s="3">
        <v>32744</v>
      </c>
      <c r="B416" s="4">
        <v>6.9769999999999997E-3</v>
      </c>
      <c r="C416" s="6">
        <f t="shared" si="24"/>
        <v>-1.5741270749857746E-3</v>
      </c>
      <c r="D416" s="7">
        <f t="shared" si="26"/>
        <v>4.2153324242366729E-5</v>
      </c>
      <c r="E416" s="7">
        <f t="shared" si="25"/>
        <v>10.015414550803474</v>
      </c>
      <c r="G416"/>
      <c r="H416" s="5">
        <f t="shared" si="27"/>
        <v>0.6492559144310257</v>
      </c>
    </row>
    <row r="417" spans="1:8" s="5" customFormat="1" x14ac:dyDescent="0.2">
      <c r="A417" s="3">
        <v>32745</v>
      </c>
      <c r="B417" s="4">
        <v>6.9699999999999996E-3</v>
      </c>
      <c r="C417" s="6">
        <f t="shared" si="24"/>
        <v>-1.0032965457933299E-3</v>
      </c>
      <c r="D417" s="7">
        <f t="shared" si="26"/>
        <v>3.9795168871397701E-5</v>
      </c>
      <c r="E417" s="7">
        <f t="shared" si="25"/>
        <v>10.106470411036749</v>
      </c>
      <c r="G417"/>
      <c r="H417" s="5">
        <f t="shared" si="27"/>
        <v>0.6308341213932368</v>
      </c>
    </row>
    <row r="418" spans="1:8" s="5" customFormat="1" x14ac:dyDescent="0.2">
      <c r="A418" s="3">
        <v>32749</v>
      </c>
      <c r="B418" s="4">
        <v>6.9579999999999998E-3</v>
      </c>
      <c r="C418" s="6">
        <f t="shared" si="24"/>
        <v>-1.7216642754662639E-3</v>
      </c>
      <c r="D418" s="7">
        <f t="shared" si="26"/>
        <v>3.7585892506927047E-5</v>
      </c>
      <c r="E418" s="7">
        <f t="shared" si="25"/>
        <v>10.110018999770338</v>
      </c>
      <c r="G418"/>
      <c r="H418" s="5">
        <f t="shared" si="27"/>
        <v>0.61307334395590096</v>
      </c>
    </row>
    <row r="419" spans="1:8" s="5" customFormat="1" x14ac:dyDescent="0.2">
      <c r="A419" s="3">
        <v>32750</v>
      </c>
      <c r="B419" s="4">
        <v>6.9829999999999996E-3</v>
      </c>
      <c r="C419" s="6">
        <f t="shared" si="24"/>
        <v>3.5929864903707746E-3</v>
      </c>
      <c r="D419" s="7">
        <f t="shared" si="26"/>
        <v>3.5718623725672903E-5</v>
      </c>
      <c r="E419" s="7">
        <f t="shared" si="25"/>
        <v>9.8784147785208223</v>
      </c>
      <c r="G419"/>
      <c r="H419" s="5">
        <f t="shared" si="27"/>
        <v>0.59765059797236797</v>
      </c>
    </row>
    <row r="420" spans="1:8" s="5" customFormat="1" x14ac:dyDescent="0.2">
      <c r="A420" s="3">
        <v>32751</v>
      </c>
      <c r="B420" s="4">
        <v>6.9189999999999998E-3</v>
      </c>
      <c r="C420" s="6">
        <f t="shared" si="24"/>
        <v>-9.165115279965606E-3</v>
      </c>
      <c r="D420" s="7">
        <f t="shared" si="26"/>
        <v>3.4643772576430192E-5</v>
      </c>
      <c r="E420" s="7">
        <f t="shared" si="25"/>
        <v>7.8457334819392868</v>
      </c>
      <c r="G420"/>
      <c r="H420" s="5">
        <f t="shared" si="27"/>
        <v>0.58858960725135301</v>
      </c>
    </row>
    <row r="421" spans="1:8" s="5" customFormat="1" x14ac:dyDescent="0.2">
      <c r="A421" s="3">
        <v>32752</v>
      </c>
      <c r="B421" s="4">
        <v>6.8820000000000001E-3</v>
      </c>
      <c r="C421" s="6">
        <f t="shared" si="24"/>
        <v>-5.3475935828876586E-3</v>
      </c>
      <c r="D421" s="7">
        <f t="shared" si="26"/>
        <v>3.7993457690260014E-5</v>
      </c>
      <c r="E421" s="7">
        <f t="shared" si="25"/>
        <v>9.4254207536816104</v>
      </c>
      <c r="G421"/>
      <c r="H421" s="5">
        <f t="shared" si="27"/>
        <v>0.61638833287352235</v>
      </c>
    </row>
    <row r="422" spans="1:8" s="5" customFormat="1" x14ac:dyDescent="0.2">
      <c r="A422" s="3">
        <v>32755</v>
      </c>
      <c r="B422" s="4">
        <v>6.8430000000000001E-3</v>
      </c>
      <c r="C422" s="6">
        <f t="shared" si="24"/>
        <v>-5.6669572798605013E-3</v>
      </c>
      <c r="D422" s="7">
        <f t="shared" si="26"/>
        <v>3.7641213785507629E-5</v>
      </c>
      <c r="E422" s="7">
        <f t="shared" si="25"/>
        <v>9.3342396563530166</v>
      </c>
      <c r="G422"/>
      <c r="H422" s="5">
        <f t="shared" si="27"/>
        <v>0.61352435799654792</v>
      </c>
    </row>
    <row r="423" spans="1:8" s="5" customFormat="1" x14ac:dyDescent="0.2">
      <c r="A423" s="3">
        <v>32756</v>
      </c>
      <c r="B423" s="4">
        <v>6.8100000000000001E-3</v>
      </c>
      <c r="C423" s="6">
        <f t="shared" si="24"/>
        <v>-4.8224462954844427E-3</v>
      </c>
      <c r="D423" s="7">
        <f t="shared" si="26"/>
        <v>3.7538112212100999E-5</v>
      </c>
      <c r="E423" s="7">
        <f t="shared" si="25"/>
        <v>9.5706237724430085</v>
      </c>
      <c r="G423"/>
      <c r="H423" s="5">
        <f t="shared" si="27"/>
        <v>0.61268354157836646</v>
      </c>
    </row>
    <row r="424" spans="1:8" s="5" customFormat="1" x14ac:dyDescent="0.2">
      <c r="A424" s="3">
        <v>32757</v>
      </c>
      <c r="B424" s="4">
        <v>6.8300000000000001E-3</v>
      </c>
      <c r="C424" s="6">
        <f t="shared" si="24"/>
        <v>2.9368575624082308E-3</v>
      </c>
      <c r="D424" s="7">
        <f t="shared" si="26"/>
        <v>3.6907617903357933E-5</v>
      </c>
      <c r="E424" s="7">
        <f t="shared" si="25"/>
        <v>9.9733974028063983</v>
      </c>
      <c r="G424"/>
      <c r="H424" s="5">
        <f t="shared" si="27"/>
        <v>0.60751640227534542</v>
      </c>
    </row>
    <row r="425" spans="1:8" s="5" customFormat="1" x14ac:dyDescent="0.2">
      <c r="A425" s="3">
        <v>32758</v>
      </c>
      <c r="B425" s="4">
        <v>6.7999999999999996E-3</v>
      </c>
      <c r="C425" s="6">
        <f t="shared" si="24"/>
        <v>-4.392386530014716E-3</v>
      </c>
      <c r="D425" s="7">
        <f t="shared" si="26"/>
        <v>3.5452550754409728E-5</v>
      </c>
      <c r="E425" s="7">
        <f t="shared" si="25"/>
        <v>9.7031215225634107</v>
      </c>
      <c r="G425"/>
      <c r="H425" s="5">
        <f t="shared" si="27"/>
        <v>0.59542044602456956</v>
      </c>
    </row>
    <row r="426" spans="1:8" s="5" customFormat="1" x14ac:dyDescent="0.2">
      <c r="A426" s="3">
        <v>32759</v>
      </c>
      <c r="B426" s="4">
        <v>6.8320000000000004E-3</v>
      </c>
      <c r="C426" s="6">
        <f t="shared" si="24"/>
        <v>4.7058823529412914E-3</v>
      </c>
      <c r="D426" s="7">
        <f t="shared" si="26"/>
        <v>3.4792128115891724E-5</v>
      </c>
      <c r="E426" s="7">
        <f t="shared" si="25"/>
        <v>9.6296154001815104</v>
      </c>
      <c r="G426"/>
      <c r="H426" s="5">
        <f t="shared" si="27"/>
        <v>0.58984852391009446</v>
      </c>
    </row>
    <row r="427" spans="1:8" s="5" customFormat="1" x14ac:dyDescent="0.2">
      <c r="A427" s="3">
        <v>32762</v>
      </c>
      <c r="B427" s="4">
        <v>6.8320000000000004E-3</v>
      </c>
      <c r="C427" s="6">
        <f t="shared" si="24"/>
        <v>0</v>
      </c>
      <c r="D427" s="7">
        <f t="shared" si="26"/>
        <v>3.437158148630749E-5</v>
      </c>
      <c r="E427" s="7">
        <f t="shared" si="25"/>
        <v>10.27828045459384</v>
      </c>
      <c r="G427"/>
      <c r="H427" s="5">
        <f t="shared" si="27"/>
        <v>0.58627281607036408</v>
      </c>
    </row>
    <row r="428" spans="1:8" s="5" customFormat="1" x14ac:dyDescent="0.2">
      <c r="A428" s="3">
        <v>32763</v>
      </c>
      <c r="B428" s="4">
        <v>6.8269999999999997E-3</v>
      </c>
      <c r="C428" s="6">
        <f t="shared" si="24"/>
        <v>-7.3185011709611583E-4</v>
      </c>
      <c r="D428" s="7">
        <f t="shared" si="26"/>
        <v>3.2649040303335273E-5</v>
      </c>
      <c r="E428" s="7">
        <f t="shared" si="25"/>
        <v>10.313290185339465</v>
      </c>
      <c r="G428"/>
      <c r="H428" s="5">
        <f t="shared" si="27"/>
        <v>0.57139338728528599</v>
      </c>
    </row>
    <row r="429" spans="1:8" s="5" customFormat="1" x14ac:dyDescent="0.2">
      <c r="A429" s="3">
        <v>32764</v>
      </c>
      <c r="B429" s="4">
        <v>6.816E-3</v>
      </c>
      <c r="C429" s="6">
        <f t="shared" si="24"/>
        <v>-1.6112494507103743E-3</v>
      </c>
      <c r="D429" s="7">
        <f t="shared" si="26"/>
        <v>3.113301382461331E-5</v>
      </c>
      <c r="E429" s="7">
        <f t="shared" si="25"/>
        <v>10.293853602298022</v>
      </c>
      <c r="G429"/>
      <c r="H429" s="5">
        <f t="shared" si="27"/>
        <v>0.55796965710165014</v>
      </c>
    </row>
    <row r="430" spans="1:8" s="5" customFormat="1" x14ac:dyDescent="0.2">
      <c r="A430" s="3">
        <v>32765</v>
      </c>
      <c r="B430" s="4">
        <v>6.8250000000000003E-3</v>
      </c>
      <c r="C430" s="6">
        <f t="shared" si="24"/>
        <v>1.3204225352113155E-3</v>
      </c>
      <c r="D430" s="7">
        <f t="shared" si="26"/>
        <v>2.9895221405117765E-5</v>
      </c>
      <c r="E430" s="7">
        <f t="shared" si="25"/>
        <v>10.359491027849167</v>
      </c>
      <c r="G430"/>
      <c r="H430" s="5">
        <f t="shared" si="27"/>
        <v>0.54676522754394108</v>
      </c>
    </row>
    <row r="431" spans="1:8" s="5" customFormat="1" x14ac:dyDescent="0.2">
      <c r="A431" s="3">
        <v>32766</v>
      </c>
      <c r="B431" s="4">
        <v>6.7340000000000004E-3</v>
      </c>
      <c r="C431" s="6">
        <f t="shared" si="24"/>
        <v>-1.3333333333333324E-2</v>
      </c>
      <c r="D431" s="7">
        <f t="shared" si="26"/>
        <v>2.8730697779170305E-5</v>
      </c>
      <c r="E431" s="7">
        <f t="shared" si="25"/>
        <v>4.2698151910669724</v>
      </c>
      <c r="G431"/>
      <c r="H431" s="5">
        <f t="shared" si="27"/>
        <v>0.53601024037951284</v>
      </c>
    </row>
    <row r="432" spans="1:8" s="5" customFormat="1" x14ac:dyDescent="0.2">
      <c r="A432" s="3">
        <v>32769</v>
      </c>
      <c r="B432" s="4">
        <v>6.8240000000000002E-3</v>
      </c>
      <c r="C432" s="6">
        <f t="shared" si="24"/>
        <v>1.3365013365013334E-2</v>
      </c>
      <c r="D432" s="7">
        <f t="shared" si="26"/>
        <v>3.8371098788633207E-5</v>
      </c>
      <c r="E432" s="7">
        <f t="shared" si="25"/>
        <v>5.5130465905409176</v>
      </c>
      <c r="G432"/>
      <c r="H432" s="5">
        <f t="shared" si="27"/>
        <v>0.61944409585234728</v>
      </c>
    </row>
    <row r="433" spans="1:8" s="5" customFormat="1" x14ac:dyDescent="0.2">
      <c r="A433" s="3">
        <v>32770</v>
      </c>
      <c r="B433" s="4">
        <v>6.8539999999999998E-3</v>
      </c>
      <c r="C433" s="6">
        <f t="shared" si="24"/>
        <v>4.3962485345837698E-3</v>
      </c>
      <c r="D433" s="7">
        <f t="shared" si="26"/>
        <v>4.7089053353747346E-5</v>
      </c>
      <c r="E433" s="7">
        <f t="shared" si="25"/>
        <v>9.5530348786540511</v>
      </c>
      <c r="G433"/>
      <c r="H433" s="5">
        <f t="shared" si="27"/>
        <v>0.6862146410107216</v>
      </c>
    </row>
    <row r="434" spans="1:8" s="5" customFormat="1" x14ac:dyDescent="0.2">
      <c r="A434" s="3">
        <v>32771</v>
      </c>
      <c r="B434" s="4">
        <v>6.894E-3</v>
      </c>
      <c r="C434" s="6">
        <f t="shared" si="24"/>
        <v>5.8360081704114542E-3</v>
      </c>
      <c r="D434" s="7">
        <f t="shared" si="26"/>
        <v>4.5255264646275678E-5</v>
      </c>
      <c r="E434" s="7">
        <f t="shared" si="25"/>
        <v>9.2505942182842897</v>
      </c>
      <c r="G434"/>
      <c r="H434" s="5">
        <f t="shared" si="27"/>
        <v>0.67272033302313439</v>
      </c>
    </row>
    <row r="435" spans="1:8" s="5" customFormat="1" x14ac:dyDescent="0.2">
      <c r="A435" s="3">
        <v>32772</v>
      </c>
      <c r="B435" s="4">
        <v>6.888E-3</v>
      </c>
      <c r="C435" s="6">
        <f t="shared" si="24"/>
        <v>-8.703220191470741E-4</v>
      </c>
      <c r="D435" s="7">
        <f t="shared" si="26"/>
        <v>4.4501111009444861E-5</v>
      </c>
      <c r="E435" s="7">
        <f t="shared" si="25"/>
        <v>10.002975245153392</v>
      </c>
      <c r="G435"/>
      <c r="H435" s="5">
        <f t="shared" si="27"/>
        <v>0.66709153052219805</v>
      </c>
    </row>
    <row r="436" spans="1:8" s="5" customFormat="1" x14ac:dyDescent="0.2">
      <c r="A436" s="3">
        <v>32773</v>
      </c>
      <c r="B436" s="4">
        <v>6.8789999999999997E-3</v>
      </c>
      <c r="C436" s="6">
        <f t="shared" si="24"/>
        <v>-1.306620209059281E-3</v>
      </c>
      <c r="D436" s="7">
        <f t="shared" si="26"/>
        <v>4.1801352024487978E-5</v>
      </c>
      <c r="E436" s="7">
        <f t="shared" si="25"/>
        <v>10.041739741070376</v>
      </c>
      <c r="G436"/>
      <c r="H436" s="5">
        <f t="shared" si="27"/>
        <v>0.64653965094561661</v>
      </c>
    </row>
    <row r="437" spans="1:8" s="5" customFormat="1" x14ac:dyDescent="0.2">
      <c r="A437" s="3">
        <v>32776</v>
      </c>
      <c r="B437" s="4">
        <v>7.0010000000000003E-3</v>
      </c>
      <c r="C437" s="6">
        <f t="shared" si="24"/>
        <v>1.7735135920918823E-2</v>
      </c>
      <c r="D437" s="7">
        <f t="shared" si="26"/>
        <v>3.9431964649704763E-5</v>
      </c>
      <c r="E437" s="7">
        <f t="shared" si="25"/>
        <v>2.1642821287685132</v>
      </c>
      <c r="G437"/>
      <c r="H437" s="5">
        <f t="shared" si="27"/>
        <v>0.6279487610442811</v>
      </c>
    </row>
    <row r="438" spans="1:8" s="5" customFormat="1" x14ac:dyDescent="0.2">
      <c r="A438" s="3">
        <v>32777</v>
      </c>
      <c r="B438" s="4">
        <v>7.0109999999999999E-3</v>
      </c>
      <c r="C438" s="6">
        <f t="shared" si="24"/>
        <v>1.4283673760890718E-3</v>
      </c>
      <c r="D438" s="7">
        <f t="shared" si="26"/>
        <v>5.6294139843438763E-5</v>
      </c>
      <c r="E438" s="7">
        <f t="shared" si="25"/>
        <v>9.7486777406605061</v>
      </c>
      <c r="G438"/>
      <c r="H438" s="5">
        <f t="shared" si="27"/>
        <v>0.75029420791739265</v>
      </c>
    </row>
    <row r="439" spans="1:8" s="5" customFormat="1" x14ac:dyDescent="0.2">
      <c r="A439" s="3">
        <v>32778</v>
      </c>
      <c r="B439" s="4">
        <v>7.149E-3</v>
      </c>
      <c r="C439" s="6">
        <f t="shared" si="24"/>
        <v>1.9683354728284141E-2</v>
      </c>
      <c r="D439" s="7">
        <f t="shared" si="26"/>
        <v>5.2481022098805649E-5</v>
      </c>
      <c r="E439" s="7">
        <f t="shared" si="25"/>
        <v>2.4726864557403747</v>
      </c>
      <c r="G439"/>
      <c r="H439" s="5">
        <f t="shared" si="27"/>
        <v>0.72443786551232714</v>
      </c>
    </row>
    <row r="440" spans="1:8" s="5" customFormat="1" x14ac:dyDescent="0.2">
      <c r="A440" s="3">
        <v>32779</v>
      </c>
      <c r="B440" s="4">
        <v>7.0949999999999997E-3</v>
      </c>
      <c r="C440" s="6">
        <f t="shared" si="24"/>
        <v>-7.5535039865715801E-3</v>
      </c>
      <c r="D440" s="7">
        <f t="shared" si="26"/>
        <v>7.2450913612736868E-5</v>
      </c>
      <c r="E440" s="7">
        <f t="shared" si="25"/>
        <v>8.7450967517515821</v>
      </c>
      <c r="G440"/>
      <c r="H440" s="5">
        <f t="shared" si="27"/>
        <v>0.85118102429939579</v>
      </c>
    </row>
    <row r="441" spans="1:8" s="5" customFormat="1" x14ac:dyDescent="0.2">
      <c r="A441" s="3">
        <v>32780</v>
      </c>
      <c r="B441" s="4">
        <v>7.1789999999999996E-3</v>
      </c>
      <c r="C441" s="6">
        <f t="shared" si="24"/>
        <v>1.1839323467230427E-2</v>
      </c>
      <c r="D441" s="7">
        <f t="shared" si="26"/>
        <v>7.0345818806403015E-5</v>
      </c>
      <c r="E441" s="7">
        <f t="shared" si="25"/>
        <v>7.5695085107058127</v>
      </c>
      <c r="G441"/>
      <c r="H441" s="5">
        <f t="shared" si="27"/>
        <v>0.83872414300771758</v>
      </c>
    </row>
    <row r="442" spans="1:8" s="5" customFormat="1" x14ac:dyDescent="0.2">
      <c r="A442" s="3">
        <v>32783</v>
      </c>
      <c r="B442" s="4">
        <v>7.1735999999999996E-3</v>
      </c>
      <c r="C442" s="6">
        <f t="shared" si="24"/>
        <v>-7.5219389887171237E-4</v>
      </c>
      <c r="D442" s="7">
        <f t="shared" si="26"/>
        <v>7.3499344187126481E-5</v>
      </c>
      <c r="E442" s="7">
        <f t="shared" si="25"/>
        <v>9.5105361055668762</v>
      </c>
      <c r="G442"/>
      <c r="H442" s="5">
        <f t="shared" si="27"/>
        <v>0.85731758518723078</v>
      </c>
    </row>
    <row r="443" spans="1:8" s="5" customFormat="1" x14ac:dyDescent="0.2">
      <c r="A443" s="3">
        <v>32784</v>
      </c>
      <c r="B443" s="4">
        <v>7.0846599999999996E-3</v>
      </c>
      <c r="C443" s="6">
        <f t="shared" si="24"/>
        <v>-1.2398237983718082E-2</v>
      </c>
      <c r="D443" s="7">
        <f t="shared" si="26"/>
        <v>6.7858778629286467E-5</v>
      </c>
      <c r="E443" s="7">
        <f t="shared" si="25"/>
        <v>7.332843485980173</v>
      </c>
      <c r="G443"/>
      <c r="H443" s="5">
        <f t="shared" si="27"/>
        <v>0.82376439974841398</v>
      </c>
    </row>
    <row r="444" spans="1:8" s="5" customFormat="1" x14ac:dyDescent="0.2">
      <c r="A444" s="3">
        <v>32785</v>
      </c>
      <c r="B444" s="4">
        <v>7.1022699999999999E-3</v>
      </c>
      <c r="C444" s="6">
        <f t="shared" si="24"/>
        <v>2.4856520990422081E-3</v>
      </c>
      <c r="D444" s="7">
        <f t="shared" si="26"/>
        <v>7.2085966174769434E-5</v>
      </c>
      <c r="E444" s="7">
        <f t="shared" si="25"/>
        <v>9.451941478982917</v>
      </c>
      <c r="G444"/>
      <c r="H444" s="5">
        <f t="shared" si="27"/>
        <v>0.84903454685171342</v>
      </c>
    </row>
    <row r="445" spans="1:8" s="5" customFormat="1" x14ac:dyDescent="0.2">
      <c r="A445" s="3">
        <v>32786</v>
      </c>
      <c r="B445" s="4">
        <v>7.0274100000000004E-3</v>
      </c>
      <c r="C445" s="6">
        <f t="shared" si="24"/>
        <v>-1.0540292047472078E-2</v>
      </c>
      <c r="D445" s="7">
        <f t="shared" si="26"/>
        <v>6.6928922122293555E-5</v>
      </c>
      <c r="E445" s="7">
        <f t="shared" si="25"/>
        <v>7.951942929638582</v>
      </c>
      <c r="G445"/>
      <c r="H445" s="5">
        <f t="shared" si="27"/>
        <v>0.81810098473411919</v>
      </c>
    </row>
    <row r="446" spans="1:8" s="5" customFormat="1" x14ac:dyDescent="0.2">
      <c r="A446" s="3">
        <v>32787</v>
      </c>
      <c r="B446" s="4">
        <v>7.0126199999999998E-3</v>
      </c>
      <c r="C446" s="6">
        <f t="shared" si="24"/>
        <v>-2.1046160676551724E-3</v>
      </c>
      <c r="D446" s="7">
        <f t="shared" si="26"/>
        <v>6.8662602850692707E-5</v>
      </c>
      <c r="E446" s="7">
        <f t="shared" si="25"/>
        <v>9.5217960902917351</v>
      </c>
      <c r="G446"/>
      <c r="H446" s="5">
        <f t="shared" si="27"/>
        <v>0.8286290053497567</v>
      </c>
    </row>
    <row r="447" spans="1:8" s="5" customFormat="1" x14ac:dyDescent="0.2">
      <c r="A447" s="3">
        <v>32790</v>
      </c>
      <c r="B447" s="4">
        <v>7.0126199999999998E-3</v>
      </c>
      <c r="C447" s="6">
        <f t="shared" si="24"/>
        <v>0</v>
      </c>
      <c r="D447" s="7">
        <f t="shared" si="26"/>
        <v>6.3745171863280884E-5</v>
      </c>
      <c r="E447" s="7">
        <f t="shared" si="25"/>
        <v>9.6606171122717619</v>
      </c>
      <c r="G447"/>
      <c r="H447" s="5">
        <f t="shared" si="27"/>
        <v>0.79840573559613703</v>
      </c>
    </row>
    <row r="448" spans="1:8" s="5" customFormat="1" x14ac:dyDescent="0.2">
      <c r="A448" s="3">
        <v>32791</v>
      </c>
      <c r="B448" s="4">
        <v>6.95169E-3</v>
      </c>
      <c r="C448" s="6">
        <f t="shared" si="24"/>
        <v>-8.6886213711850693E-3</v>
      </c>
      <c r="D448" s="7">
        <f t="shared" si="26"/>
        <v>5.9055544759183594E-5</v>
      </c>
      <c r="E448" s="7">
        <f t="shared" si="25"/>
        <v>8.4587077624848952</v>
      </c>
      <c r="G448"/>
      <c r="H448" s="5">
        <f t="shared" si="27"/>
        <v>0.76847605531456598</v>
      </c>
    </row>
    <row r="449" spans="1:8" s="5" customFormat="1" x14ac:dyDescent="0.2">
      <c r="A449" s="3">
        <v>32792</v>
      </c>
      <c r="B449" s="4">
        <v>6.9156299999999999E-3</v>
      </c>
      <c r="C449" s="6">
        <f t="shared" si="24"/>
        <v>-5.187227853946319E-3</v>
      </c>
      <c r="D449" s="7">
        <f t="shared" si="26"/>
        <v>5.9422863092570315E-5</v>
      </c>
      <c r="E449" s="7">
        <f t="shared" si="25"/>
        <v>9.2780203915276527</v>
      </c>
      <c r="G449"/>
      <c r="H449" s="5">
        <f t="shared" si="27"/>
        <v>0.77086226456203133</v>
      </c>
    </row>
    <row r="450" spans="1:8" s="5" customFormat="1" x14ac:dyDescent="0.2">
      <c r="A450" s="3">
        <v>32793</v>
      </c>
      <c r="B450" s="4">
        <v>6.93241E-3</v>
      </c>
      <c r="C450" s="6">
        <f t="shared" si="24"/>
        <v>2.4263877622140127E-3</v>
      </c>
      <c r="D450" s="7">
        <f t="shared" si="26"/>
        <v>5.6803424113306118E-5</v>
      </c>
      <c r="E450" s="7">
        <f t="shared" si="25"/>
        <v>9.6722695369465352</v>
      </c>
      <c r="G450"/>
      <c r="H450" s="5">
        <f t="shared" si="27"/>
        <v>0.75368046354742479</v>
      </c>
    </row>
    <row r="451" spans="1:8" s="5" customFormat="1" x14ac:dyDescent="0.2">
      <c r="A451" s="3">
        <v>32794</v>
      </c>
      <c r="B451" s="4">
        <v>6.9905599999999998E-3</v>
      </c>
      <c r="C451" s="6">
        <f t="shared" ref="C451:C514" si="28">(B451-B450)/B450</f>
        <v>8.3881363046905584E-3</v>
      </c>
      <c r="D451" s="7">
        <f t="shared" si="26"/>
        <v>5.317242698709609E-5</v>
      </c>
      <c r="E451" s="7">
        <f t="shared" si="25"/>
        <v>8.5187127497618871</v>
      </c>
      <c r="G451"/>
      <c r="H451" s="5">
        <f t="shared" si="27"/>
        <v>0.72919426072272464</v>
      </c>
    </row>
    <row r="452" spans="1:8" s="5" customFormat="1" x14ac:dyDescent="0.2">
      <c r="A452" s="3">
        <v>32797</v>
      </c>
      <c r="B452" s="4">
        <v>7.0571599999999998E-3</v>
      </c>
      <c r="C452" s="6">
        <f t="shared" si="28"/>
        <v>9.527133734636423E-3</v>
      </c>
      <c r="D452" s="7">
        <f t="shared" si="26"/>
        <v>5.3822481709638365E-5</v>
      </c>
      <c r="E452" s="7">
        <f t="shared" ref="E452:E515" si="29">-LN(D452)-C452*C452/D452</f>
        <v>8.1434184841462809</v>
      </c>
      <c r="G452"/>
      <c r="H452" s="5">
        <f t="shared" si="27"/>
        <v>0.73363806955227162</v>
      </c>
    </row>
    <row r="453" spans="1:8" s="5" customFormat="1" x14ac:dyDescent="0.2">
      <c r="A453" s="3">
        <v>32798</v>
      </c>
      <c r="B453" s="4">
        <v>7.07714E-3</v>
      </c>
      <c r="C453" s="6">
        <f t="shared" si="28"/>
        <v>2.831167211739591E-3</v>
      </c>
      <c r="D453" s="7">
        <f t="shared" ref="D453:D516" si="30">C$2427+C$2428*D452+C$2429*C452*C452</f>
        <v>5.5645717152695037E-5</v>
      </c>
      <c r="E453" s="7">
        <f t="shared" si="29"/>
        <v>9.652460076055382</v>
      </c>
      <c r="G453"/>
      <c r="H453" s="5">
        <f t="shared" ref="H453:H516" si="31">SQRT(D453)*100</f>
        <v>0.74596056968646163</v>
      </c>
    </row>
    <row r="454" spans="1:8" s="5" customFormat="1" x14ac:dyDescent="0.2">
      <c r="A454" s="3">
        <v>32799</v>
      </c>
      <c r="B454" s="4">
        <v>7.0596499999999998E-3</v>
      </c>
      <c r="C454" s="6">
        <f t="shared" si="28"/>
        <v>-2.4713372916178307E-3</v>
      </c>
      <c r="D454" s="7">
        <f t="shared" si="30"/>
        <v>5.226086542001996E-5</v>
      </c>
      <c r="E454" s="7">
        <f t="shared" si="29"/>
        <v>9.7423969349979131</v>
      </c>
      <c r="G454"/>
      <c r="H454" s="5">
        <f t="shared" si="31"/>
        <v>0.7229167685150204</v>
      </c>
    </row>
    <row r="455" spans="1:8" s="5" customFormat="1" x14ac:dyDescent="0.2">
      <c r="A455" s="3">
        <v>32800</v>
      </c>
      <c r="B455" s="4">
        <v>7.0496999999999999E-3</v>
      </c>
      <c r="C455" s="6">
        <f t="shared" si="28"/>
        <v>-1.4094183139390607E-3</v>
      </c>
      <c r="D455" s="7">
        <f t="shared" si="30"/>
        <v>4.9102087008052488E-5</v>
      </c>
      <c r="E455" s="7">
        <f t="shared" si="29"/>
        <v>9.8811533049160296</v>
      </c>
      <c r="G455"/>
      <c r="H455" s="5">
        <f t="shared" si="31"/>
        <v>0.70072881350813943</v>
      </c>
    </row>
    <row r="456" spans="1:8" s="5" customFormat="1" x14ac:dyDescent="0.2">
      <c r="A456" s="3">
        <v>32801</v>
      </c>
      <c r="B456" s="4">
        <v>7.0372999999999998E-3</v>
      </c>
      <c r="C456" s="6">
        <f t="shared" si="28"/>
        <v>-1.7589400967417174E-3</v>
      </c>
      <c r="D456" s="7">
        <f t="shared" si="30"/>
        <v>4.6012188443508159E-5</v>
      </c>
      <c r="E456" s="7">
        <f t="shared" si="29"/>
        <v>9.9193639975800227</v>
      </c>
      <c r="G456"/>
      <c r="H456" s="5">
        <f t="shared" si="31"/>
        <v>0.67832284675888777</v>
      </c>
    </row>
    <row r="457" spans="1:8" s="5" customFormat="1" x14ac:dyDescent="0.2">
      <c r="A457" s="3">
        <v>32804</v>
      </c>
      <c r="B457" s="4">
        <v>7.0298799999999996E-3</v>
      </c>
      <c r="C457" s="6">
        <f t="shared" si="28"/>
        <v>-1.054381652054079E-3</v>
      </c>
      <c r="D457" s="7">
        <f t="shared" si="30"/>
        <v>4.3301639272018118E-5</v>
      </c>
      <c r="E457" s="7">
        <f t="shared" si="29"/>
        <v>10.02164619494844</v>
      </c>
      <c r="G457"/>
      <c r="H457" s="5">
        <f t="shared" si="31"/>
        <v>0.65803981089306529</v>
      </c>
    </row>
    <row r="458" spans="1:8" s="5" customFormat="1" x14ac:dyDescent="0.2">
      <c r="A458" s="3">
        <v>32805</v>
      </c>
      <c r="B458" s="4">
        <v>7.0721400000000002E-3</v>
      </c>
      <c r="C458" s="6">
        <f t="shared" si="28"/>
        <v>6.0114824150626417E-3</v>
      </c>
      <c r="D458" s="7">
        <f t="shared" si="30"/>
        <v>4.0744549009665313E-5</v>
      </c>
      <c r="E458" s="7">
        <f t="shared" si="29"/>
        <v>9.2212497080587834</v>
      </c>
      <c r="G458"/>
      <c r="H458" s="5">
        <f t="shared" si="31"/>
        <v>0.63831456986085877</v>
      </c>
    </row>
    <row r="459" spans="1:8" s="5" customFormat="1" x14ac:dyDescent="0.2">
      <c r="A459" s="3">
        <v>32806</v>
      </c>
      <c r="B459" s="4">
        <v>7.0646399999999996E-3</v>
      </c>
      <c r="C459" s="6">
        <f t="shared" si="28"/>
        <v>-1.0604993679424561E-3</v>
      </c>
      <c r="D459" s="7">
        <f t="shared" si="30"/>
        <v>4.0572246708740721E-5</v>
      </c>
      <c r="E459" s="7">
        <f t="shared" si="29"/>
        <v>10.084706396610299</v>
      </c>
      <c r="G459"/>
      <c r="H459" s="5">
        <f t="shared" si="31"/>
        <v>0.63696347390365105</v>
      </c>
    </row>
    <row r="460" spans="1:8" s="5" customFormat="1" x14ac:dyDescent="0.2">
      <c r="A460" s="3">
        <v>32807</v>
      </c>
      <c r="B460" s="4">
        <v>7.0472199999999999E-3</v>
      </c>
      <c r="C460" s="6">
        <f t="shared" si="28"/>
        <v>-2.4658015128866811E-3</v>
      </c>
      <c r="D460" s="7">
        <f t="shared" si="30"/>
        <v>3.8291643422521903E-5</v>
      </c>
      <c r="E460" s="7">
        <f t="shared" si="29"/>
        <v>10.011492867541369</v>
      </c>
      <c r="G460"/>
      <c r="H460" s="5">
        <f t="shared" si="31"/>
        <v>0.61880241937569946</v>
      </c>
    </row>
    <row r="461" spans="1:8" s="5" customFormat="1" x14ac:dyDescent="0.2">
      <c r="A461" s="3">
        <v>32808</v>
      </c>
      <c r="B461" s="4">
        <v>7.0596499999999998E-3</v>
      </c>
      <c r="C461" s="6">
        <f t="shared" si="28"/>
        <v>1.763816086343254E-3</v>
      </c>
      <c r="D461" s="7">
        <f t="shared" si="30"/>
        <v>3.6542265149350416E-5</v>
      </c>
      <c r="E461" s="7">
        <f t="shared" si="29"/>
        <v>10.131905431186061</v>
      </c>
      <c r="G461"/>
      <c r="H461" s="5">
        <f t="shared" si="31"/>
        <v>0.60450198634372088</v>
      </c>
    </row>
    <row r="462" spans="1:8" s="5" customFormat="1" x14ac:dyDescent="0.2">
      <c r="A462" s="3">
        <v>32811</v>
      </c>
      <c r="B462" s="4">
        <v>7.0372999999999998E-3</v>
      </c>
      <c r="C462" s="6">
        <f t="shared" si="28"/>
        <v>-3.1658793282953084E-3</v>
      </c>
      <c r="D462" s="7">
        <f t="shared" si="30"/>
        <v>3.4789334966499994E-5</v>
      </c>
      <c r="E462" s="7">
        <f t="shared" si="29"/>
        <v>9.9781001296705991</v>
      </c>
      <c r="G462"/>
      <c r="H462" s="5">
        <f t="shared" si="31"/>
        <v>0.58982484659854728</v>
      </c>
    </row>
    <row r="463" spans="1:8" s="5" customFormat="1" x14ac:dyDescent="0.2">
      <c r="A463" s="3">
        <v>32812</v>
      </c>
      <c r="B463" s="4">
        <v>7.0150799999999999E-3</v>
      </c>
      <c r="C463" s="6">
        <f t="shared" si="28"/>
        <v>-3.1574609580378669E-3</v>
      </c>
      <c r="D463" s="7">
        <f t="shared" si="30"/>
        <v>3.3633093799274732E-5</v>
      </c>
      <c r="E463" s="7">
        <f t="shared" si="29"/>
        <v>10.003578910266524</v>
      </c>
      <c r="G463"/>
      <c r="H463" s="5">
        <f t="shared" si="31"/>
        <v>0.57994046073088168</v>
      </c>
    </row>
    <row r="464" spans="1:8" s="5" customFormat="1" x14ac:dyDescent="0.2">
      <c r="A464" s="3">
        <v>32813</v>
      </c>
      <c r="B464" s="4">
        <v>6.9939900000000003E-3</v>
      </c>
      <c r="C464" s="6">
        <f t="shared" si="28"/>
        <v>-3.0063805402076173E-3</v>
      </c>
      <c r="D464" s="7">
        <f t="shared" si="30"/>
        <v>3.2590415091937281E-5</v>
      </c>
      <c r="E464" s="7">
        <f t="shared" si="29"/>
        <v>10.05416158784943</v>
      </c>
      <c r="G464"/>
      <c r="H464" s="5">
        <f t="shared" si="31"/>
        <v>0.57088015460284902</v>
      </c>
    </row>
    <row r="465" spans="1:8" s="5" customFormat="1" x14ac:dyDescent="0.2">
      <c r="A465" s="3">
        <v>32814</v>
      </c>
      <c r="B465" s="4">
        <v>6.9637900000000001E-3</v>
      </c>
      <c r="C465" s="6">
        <f t="shared" si="28"/>
        <v>-4.3179930197212455E-3</v>
      </c>
      <c r="D465" s="7">
        <f t="shared" si="30"/>
        <v>3.1596522810572741E-5</v>
      </c>
      <c r="E465" s="7">
        <f t="shared" si="29"/>
        <v>9.7723648860358079</v>
      </c>
      <c r="G465"/>
      <c r="H465" s="5">
        <f t="shared" si="31"/>
        <v>0.56210784383935386</v>
      </c>
    </row>
    <row r="466" spans="1:8" s="5" customFormat="1" x14ac:dyDescent="0.2">
      <c r="A466" s="3">
        <v>32815</v>
      </c>
      <c r="B466" s="4">
        <v>6.9954500000000003E-3</v>
      </c>
      <c r="C466" s="6">
        <f t="shared" si="28"/>
        <v>4.5463748906845545E-3</v>
      </c>
      <c r="D466" s="7">
        <f t="shared" si="30"/>
        <v>3.1286264619596334E-5</v>
      </c>
      <c r="E466" s="7">
        <f t="shared" si="29"/>
        <v>9.7116732705729465</v>
      </c>
      <c r="G466"/>
      <c r="H466" s="5">
        <f t="shared" si="31"/>
        <v>0.55934126094537617</v>
      </c>
    </row>
    <row r="467" spans="1:8" s="5" customFormat="1" x14ac:dyDescent="0.2">
      <c r="A467" s="3">
        <v>32818</v>
      </c>
      <c r="B467" s="4">
        <v>6.9686399999999999E-3</v>
      </c>
      <c r="C467" s="6">
        <f t="shared" si="28"/>
        <v>-3.8324911192275514E-3</v>
      </c>
      <c r="D467" s="7">
        <f t="shared" si="30"/>
        <v>3.1130254178053457E-5</v>
      </c>
      <c r="E467" s="7">
        <f t="shared" si="29"/>
        <v>9.9055068218636961</v>
      </c>
      <c r="G467"/>
      <c r="H467" s="5">
        <f t="shared" si="31"/>
        <v>0.55794492719311883</v>
      </c>
    </row>
    <row r="468" spans="1:8" s="5" customFormat="1" x14ac:dyDescent="0.2">
      <c r="A468" s="3">
        <v>32819</v>
      </c>
      <c r="B468" s="4">
        <v>6.9783700000000002E-3</v>
      </c>
      <c r="C468" s="6">
        <f t="shared" si="28"/>
        <v>1.396255223400883E-3</v>
      </c>
      <c r="D468" s="7">
        <f t="shared" si="30"/>
        <v>3.0626854968338383E-5</v>
      </c>
      <c r="E468" s="7">
        <f t="shared" si="29"/>
        <v>10.329979097769783</v>
      </c>
      <c r="G468"/>
      <c r="H468" s="5">
        <f t="shared" si="31"/>
        <v>0.553415350061221</v>
      </c>
    </row>
    <row r="469" spans="1:8" s="5" customFormat="1" x14ac:dyDescent="0.2">
      <c r="A469" s="3">
        <v>32820</v>
      </c>
      <c r="B469" s="4">
        <v>6.9881199999999996E-3</v>
      </c>
      <c r="C469" s="6">
        <f t="shared" si="28"/>
        <v>1.3971744117894783E-3</v>
      </c>
      <c r="D469" s="7">
        <f t="shared" si="30"/>
        <v>2.9400934897479009E-5</v>
      </c>
      <c r="E469" s="7">
        <f t="shared" si="29"/>
        <v>10.368088361633932</v>
      </c>
      <c r="G469"/>
      <c r="H469" s="5">
        <f t="shared" si="31"/>
        <v>0.54222628945375762</v>
      </c>
    </row>
    <row r="470" spans="1:8" s="5" customFormat="1" x14ac:dyDescent="0.2">
      <c r="A470" s="3">
        <v>32821</v>
      </c>
      <c r="B470" s="4">
        <v>7.0028E-3</v>
      </c>
      <c r="C470" s="6">
        <f t="shared" si="28"/>
        <v>2.1007080588198862E-3</v>
      </c>
      <c r="D470" s="7">
        <f t="shared" si="30"/>
        <v>2.8299003386665637E-5</v>
      </c>
      <c r="E470" s="7">
        <f t="shared" si="29"/>
        <v>10.3167429889911</v>
      </c>
      <c r="G470"/>
      <c r="H470" s="5">
        <f t="shared" si="31"/>
        <v>0.53196807598450524</v>
      </c>
    </row>
    <row r="471" spans="1:8" s="5" customFormat="1" x14ac:dyDescent="0.2">
      <c r="A471" s="3">
        <v>32822</v>
      </c>
      <c r="B471" s="4">
        <v>6.9807999999999997E-3</v>
      </c>
      <c r="C471" s="6">
        <f t="shared" si="28"/>
        <v>-3.141600502656126E-3</v>
      </c>
      <c r="D471" s="7">
        <f t="shared" si="30"/>
        <v>2.7457783662555934E-5</v>
      </c>
      <c r="E471" s="7">
        <f t="shared" si="29"/>
        <v>10.143412570219873</v>
      </c>
      <c r="G471"/>
      <c r="H471" s="5">
        <f t="shared" si="31"/>
        <v>0.52400175250237413</v>
      </c>
    </row>
    <row r="472" spans="1:8" s="5" customFormat="1" x14ac:dyDescent="0.2">
      <c r="A472" s="3">
        <v>32825</v>
      </c>
      <c r="B472" s="4">
        <v>6.9574900000000002E-3</v>
      </c>
      <c r="C472" s="6">
        <f t="shared" si="28"/>
        <v>-3.3391588356634595E-3</v>
      </c>
      <c r="D472" s="7">
        <f t="shared" si="30"/>
        <v>2.7032820116809256E-5</v>
      </c>
      <c r="E472" s="7">
        <f t="shared" si="29"/>
        <v>10.105997954925902</v>
      </c>
      <c r="G472"/>
      <c r="H472" s="5">
        <f t="shared" si="31"/>
        <v>0.51993095807817846</v>
      </c>
    </row>
    <row r="473" spans="1:8" s="5" customFormat="1" x14ac:dyDescent="0.2">
      <c r="A473" s="3">
        <v>32826</v>
      </c>
      <c r="B473" s="4">
        <v>6.9637900000000001E-3</v>
      </c>
      <c r="C473" s="6">
        <f t="shared" si="28"/>
        <v>9.0549896586267198E-4</v>
      </c>
      <c r="D473" s="7">
        <f t="shared" si="30"/>
        <v>2.6728513559176067E-5</v>
      </c>
      <c r="E473" s="7">
        <f t="shared" si="29"/>
        <v>10.499103470636808</v>
      </c>
      <c r="G473"/>
      <c r="H473" s="5">
        <f t="shared" si="31"/>
        <v>0.51699626264776877</v>
      </c>
    </row>
    <row r="474" spans="1:8" s="5" customFormat="1" x14ac:dyDescent="0.2">
      <c r="A474" s="3">
        <v>32827</v>
      </c>
      <c r="B474" s="4">
        <v>6.9662099999999996E-3</v>
      </c>
      <c r="C474" s="6">
        <f t="shared" si="28"/>
        <v>3.4751191520702171E-4</v>
      </c>
      <c r="D474" s="7">
        <f t="shared" si="30"/>
        <v>2.5827793197825617E-5</v>
      </c>
      <c r="E474" s="7">
        <f t="shared" si="29"/>
        <v>10.559383631335193</v>
      </c>
      <c r="G474"/>
      <c r="H474" s="5">
        <f t="shared" si="31"/>
        <v>0.5082105193502553</v>
      </c>
    </row>
    <row r="475" spans="1:8" s="5" customFormat="1" x14ac:dyDescent="0.2">
      <c r="A475" s="3">
        <v>32828</v>
      </c>
      <c r="B475" s="4">
        <v>6.9589400000000003E-3</v>
      </c>
      <c r="C475" s="6">
        <f t="shared" si="28"/>
        <v>-1.0436090786811374E-3</v>
      </c>
      <c r="D475" s="7">
        <f t="shared" si="30"/>
        <v>2.4975609181770052E-5</v>
      </c>
      <c r="E475" s="7">
        <f t="shared" si="29"/>
        <v>10.554003500951213</v>
      </c>
      <c r="G475"/>
      <c r="H475" s="5">
        <f t="shared" si="31"/>
        <v>0.49975603229746063</v>
      </c>
    </row>
    <row r="476" spans="1:8" s="5" customFormat="1" x14ac:dyDescent="0.2">
      <c r="A476" s="3">
        <v>32829</v>
      </c>
      <c r="B476" s="4">
        <v>6.93722E-3</v>
      </c>
      <c r="C476" s="6">
        <f t="shared" si="28"/>
        <v>-3.1211650050151671E-3</v>
      </c>
      <c r="D476" s="7">
        <f t="shared" si="30"/>
        <v>2.4268296251572307E-5</v>
      </c>
      <c r="E476" s="7">
        <f t="shared" si="29"/>
        <v>10.22492421101618</v>
      </c>
      <c r="G476"/>
      <c r="H476" s="5">
        <f t="shared" si="31"/>
        <v>0.49262862535151475</v>
      </c>
    </row>
    <row r="477" spans="1:8" s="5" customFormat="1" x14ac:dyDescent="0.2">
      <c r="A477" s="3">
        <v>32832</v>
      </c>
      <c r="B477" s="4">
        <v>6.9276099999999998E-3</v>
      </c>
      <c r="C477" s="6">
        <f t="shared" si="28"/>
        <v>-1.3852811356710865E-3</v>
      </c>
      <c r="D477" s="7">
        <f t="shared" si="30"/>
        <v>2.4157739280168024E-5</v>
      </c>
      <c r="E477" s="7">
        <f t="shared" si="29"/>
        <v>10.551469362766866</v>
      </c>
      <c r="G477"/>
      <c r="H477" s="5">
        <f t="shared" si="31"/>
        <v>0.49150523171343785</v>
      </c>
    </row>
    <row r="478" spans="1:8" s="5" customFormat="1" x14ac:dyDescent="0.2">
      <c r="A478" s="3">
        <v>32833</v>
      </c>
      <c r="B478" s="4">
        <v>6.9589400000000003E-3</v>
      </c>
      <c r="C478" s="6">
        <f t="shared" si="28"/>
        <v>4.5224832229297579E-3</v>
      </c>
      <c r="D478" s="7">
        <f t="shared" si="30"/>
        <v>2.3583424495528322E-5</v>
      </c>
      <c r="E478" s="7">
        <f t="shared" si="29"/>
        <v>9.7877109488601892</v>
      </c>
      <c r="G478"/>
      <c r="H478" s="5">
        <f t="shared" si="31"/>
        <v>0.48562768141373824</v>
      </c>
    </row>
    <row r="479" spans="1:8" s="5" customFormat="1" x14ac:dyDescent="0.2">
      <c r="A479" s="3">
        <v>32834</v>
      </c>
      <c r="B479" s="4">
        <v>6.9662099999999996E-3</v>
      </c>
      <c r="C479" s="6">
        <f t="shared" si="28"/>
        <v>1.0446993363930894E-3</v>
      </c>
      <c r="D479" s="7">
        <f t="shared" si="30"/>
        <v>2.4192339196247592E-5</v>
      </c>
      <c r="E479" s="7">
        <f t="shared" si="29"/>
        <v>10.584361218554887</v>
      </c>
      <c r="G479"/>
      <c r="H479" s="5">
        <f t="shared" si="31"/>
        <v>0.49185708489608637</v>
      </c>
    </row>
    <row r="480" spans="1:8" s="5" customFormat="1" x14ac:dyDescent="0.2">
      <c r="A480" s="3">
        <v>32835</v>
      </c>
      <c r="B480" s="4">
        <v>6.9396299999999996E-3</v>
      </c>
      <c r="C480" s="6">
        <f t="shared" si="28"/>
        <v>-3.8155611157286396E-3</v>
      </c>
      <c r="D480" s="7">
        <f t="shared" si="30"/>
        <v>2.3564284182892272E-5</v>
      </c>
      <c r="E480" s="7">
        <f t="shared" si="29"/>
        <v>10.037957501232501</v>
      </c>
      <c r="G480"/>
      <c r="H480" s="5">
        <f t="shared" si="31"/>
        <v>0.48543057364459724</v>
      </c>
    </row>
    <row r="481" spans="1:8" s="5" customFormat="1" x14ac:dyDescent="0.2">
      <c r="A481" s="3">
        <v>32836</v>
      </c>
      <c r="B481" s="4">
        <v>6.9686399999999999E-3</v>
      </c>
      <c r="C481" s="6">
        <f t="shared" si="28"/>
        <v>4.1803381448290936E-3</v>
      </c>
      <c r="D481" s="7">
        <f t="shared" si="30"/>
        <v>2.3817277931388928E-5</v>
      </c>
      <c r="E481" s="7">
        <f t="shared" si="29"/>
        <v>9.9113786960220462</v>
      </c>
      <c r="G481"/>
      <c r="H481" s="5">
        <f t="shared" si="31"/>
        <v>0.48802948611112557</v>
      </c>
    </row>
    <row r="482" spans="1:8" s="5" customFormat="1" x14ac:dyDescent="0.2">
      <c r="A482" s="3">
        <v>32839</v>
      </c>
      <c r="B482" s="4">
        <v>6.97593E-3</v>
      </c>
      <c r="C482" s="6">
        <f t="shared" si="28"/>
        <v>1.0461151673784375E-3</v>
      </c>
      <c r="D482" s="7">
        <f t="shared" si="30"/>
        <v>2.4221794565896714E-5</v>
      </c>
      <c r="E482" s="7">
        <f t="shared" si="29"/>
        <v>10.583077056703765</v>
      </c>
      <c r="G482"/>
      <c r="H482" s="5">
        <f t="shared" si="31"/>
        <v>0.49215642397409298</v>
      </c>
    </row>
    <row r="483" spans="1:8" s="5" customFormat="1" x14ac:dyDescent="0.2">
      <c r="A483" s="3">
        <v>32840</v>
      </c>
      <c r="B483" s="4">
        <v>6.9613599999999998E-3</v>
      </c>
      <c r="C483" s="6">
        <f t="shared" si="28"/>
        <v>-2.0886104075012518E-3</v>
      </c>
      <c r="D483" s="7">
        <f t="shared" si="30"/>
        <v>2.3590943926364216E-5</v>
      </c>
      <c r="E483" s="7">
        <f t="shared" si="29"/>
        <v>10.46973375200983</v>
      </c>
      <c r="G483"/>
      <c r="H483" s="5">
        <f t="shared" si="31"/>
        <v>0.4857050949533494</v>
      </c>
    </row>
    <row r="484" spans="1:8" s="5" customFormat="1" x14ac:dyDescent="0.2">
      <c r="A484" s="3">
        <v>32841</v>
      </c>
      <c r="B484" s="4">
        <v>7.0249400000000004E-3</v>
      </c>
      <c r="C484" s="6">
        <f t="shared" si="28"/>
        <v>9.1332728087615903E-3</v>
      </c>
      <c r="D484" s="7">
        <f t="shared" si="30"/>
        <v>2.3222217922950073E-5</v>
      </c>
      <c r="E484" s="7">
        <f t="shared" si="29"/>
        <v>7.0782949020395121</v>
      </c>
      <c r="G484"/>
      <c r="H484" s="5">
        <f t="shared" si="31"/>
        <v>0.48189436521866569</v>
      </c>
    </row>
    <row r="485" spans="1:8" s="5" customFormat="1" x14ac:dyDescent="0.2">
      <c r="A485" s="3">
        <v>32842</v>
      </c>
      <c r="B485" s="4">
        <v>7.0077100000000003E-3</v>
      </c>
      <c r="C485" s="6">
        <f t="shared" si="28"/>
        <v>-2.4526899873877957E-3</v>
      </c>
      <c r="D485" s="7">
        <f t="shared" si="30"/>
        <v>2.7690242944144641E-5</v>
      </c>
      <c r="E485" s="7">
        <f t="shared" si="29"/>
        <v>10.277181064846197</v>
      </c>
      <c r="G485"/>
      <c r="H485" s="5">
        <f t="shared" si="31"/>
        <v>0.52621519309256592</v>
      </c>
    </row>
    <row r="486" spans="1:8" s="5" customFormat="1" x14ac:dyDescent="0.2">
      <c r="A486" s="3">
        <v>32843</v>
      </c>
      <c r="B486" s="4">
        <v>6.99301E-3</v>
      </c>
      <c r="C486" s="6">
        <f t="shared" si="28"/>
        <v>-2.0976895448014121E-3</v>
      </c>
      <c r="D486" s="7">
        <f t="shared" si="30"/>
        <v>2.7007818412745848E-5</v>
      </c>
      <c r="E486" s="7">
        <f t="shared" si="29"/>
        <v>10.356457215026081</v>
      </c>
      <c r="G486"/>
      <c r="H486" s="5">
        <f t="shared" si="31"/>
        <v>0.51969046953687592</v>
      </c>
    </row>
    <row r="487" spans="1:8" s="5" customFormat="1" x14ac:dyDescent="0.2">
      <c r="A487" s="3">
        <v>32846</v>
      </c>
      <c r="B487" s="4">
        <v>6.9696100000000002E-3</v>
      </c>
      <c r="C487" s="6">
        <f t="shared" si="28"/>
        <v>-3.3461985611345914E-3</v>
      </c>
      <c r="D487" s="7">
        <f t="shared" si="30"/>
        <v>2.6296254509466288E-5</v>
      </c>
      <c r="E487" s="7">
        <f t="shared" si="29"/>
        <v>10.120280253862823</v>
      </c>
      <c r="G487"/>
      <c r="H487" s="5">
        <f t="shared" si="31"/>
        <v>0.51279873741523863</v>
      </c>
    </row>
    <row r="488" spans="1:8" s="5" customFormat="1" x14ac:dyDescent="0.2">
      <c r="A488" s="3">
        <v>32847</v>
      </c>
      <c r="B488" s="4">
        <v>6.9623300000000001E-3</v>
      </c>
      <c r="C488" s="6">
        <f t="shared" si="28"/>
        <v>-1.0445347731078401E-3</v>
      </c>
      <c r="D488" s="7">
        <f t="shared" si="30"/>
        <v>2.6069207204729453E-5</v>
      </c>
      <c r="E488" s="7">
        <f t="shared" si="29"/>
        <v>10.512903570712819</v>
      </c>
      <c r="G488"/>
      <c r="H488" s="5">
        <f t="shared" si="31"/>
        <v>0.51058013283645742</v>
      </c>
    </row>
    <row r="489" spans="1:8" s="5" customFormat="1" x14ac:dyDescent="0.2">
      <c r="A489" s="3">
        <v>32848</v>
      </c>
      <c r="B489" s="4">
        <v>6.9526500000000003E-3</v>
      </c>
      <c r="C489" s="6">
        <f t="shared" si="28"/>
        <v>-1.3903391537028204E-3</v>
      </c>
      <c r="D489" s="7">
        <f t="shared" si="30"/>
        <v>2.5251545075072229E-5</v>
      </c>
      <c r="E489" s="7">
        <f t="shared" si="29"/>
        <v>10.51007174036771</v>
      </c>
      <c r="G489"/>
      <c r="H489" s="5">
        <f t="shared" si="31"/>
        <v>0.50250915489244807</v>
      </c>
    </row>
    <row r="490" spans="1:8" s="5" customFormat="1" x14ac:dyDescent="0.2">
      <c r="A490" s="3">
        <v>32849</v>
      </c>
      <c r="B490" s="4">
        <v>6.93241E-3</v>
      </c>
      <c r="C490" s="6">
        <f t="shared" si="28"/>
        <v>-2.911120220347689E-3</v>
      </c>
      <c r="D490" s="7">
        <f t="shared" si="30"/>
        <v>2.4567595085584732E-5</v>
      </c>
      <c r="E490" s="7">
        <f t="shared" si="29"/>
        <v>10.269131075408998</v>
      </c>
      <c r="G490"/>
      <c r="H490" s="5">
        <f t="shared" si="31"/>
        <v>0.49565708998847913</v>
      </c>
    </row>
    <row r="491" spans="1:8" s="5" customFormat="1" x14ac:dyDescent="0.2">
      <c r="A491" s="3">
        <v>32850</v>
      </c>
      <c r="B491" s="4">
        <v>6.9396299999999996E-3</v>
      </c>
      <c r="C491" s="6">
        <f t="shared" si="28"/>
        <v>1.0414848515883542E-3</v>
      </c>
      <c r="D491" s="7">
        <f t="shared" si="30"/>
        <v>2.4349880897498202E-5</v>
      </c>
      <c r="E491" s="7">
        <f t="shared" si="29"/>
        <v>10.578437562692784</v>
      </c>
      <c r="G491"/>
      <c r="H491" s="5">
        <f t="shared" si="31"/>
        <v>0.49345598484057523</v>
      </c>
    </row>
    <row r="492" spans="1:8" s="5" customFormat="1" x14ac:dyDescent="0.2">
      <c r="A492" s="3">
        <v>32853</v>
      </c>
      <c r="B492" s="4">
        <v>6.9252100000000002E-3</v>
      </c>
      <c r="C492" s="6">
        <f t="shared" si="28"/>
        <v>-2.0779205807801519E-3</v>
      </c>
      <c r="D492" s="7">
        <f t="shared" si="30"/>
        <v>2.3705505146100131E-5</v>
      </c>
      <c r="E492" s="7">
        <f t="shared" si="29"/>
        <v>10.467661850252721</v>
      </c>
      <c r="G492"/>
      <c r="H492" s="5">
        <f t="shared" si="31"/>
        <v>0.48688299565809573</v>
      </c>
    </row>
    <row r="493" spans="1:8" s="5" customFormat="1" x14ac:dyDescent="0.2">
      <c r="A493" s="3">
        <v>32854</v>
      </c>
      <c r="B493" s="4">
        <v>6.9541000000000004E-3</v>
      </c>
      <c r="C493" s="6">
        <f t="shared" si="28"/>
        <v>4.1717146483644775E-3</v>
      </c>
      <c r="D493" s="7">
        <f t="shared" si="30"/>
        <v>2.3322503024712797E-5</v>
      </c>
      <c r="E493" s="7">
        <f t="shared" si="29"/>
        <v>9.9198939543742597</v>
      </c>
      <c r="G493"/>
      <c r="H493" s="5">
        <f t="shared" si="31"/>
        <v>0.48293377418350852</v>
      </c>
    </row>
    <row r="494" spans="1:8" s="5" customFormat="1" x14ac:dyDescent="0.2">
      <c r="A494" s="3">
        <v>32855</v>
      </c>
      <c r="B494" s="4">
        <v>6.94686E-3</v>
      </c>
      <c r="C494" s="6">
        <f t="shared" si="28"/>
        <v>-1.0411124372672769E-3</v>
      </c>
      <c r="D494" s="7">
        <f t="shared" si="30"/>
        <v>2.377262520110889E-5</v>
      </c>
      <c r="E494" s="7">
        <f t="shared" si="29"/>
        <v>10.601380745801595</v>
      </c>
      <c r="G494"/>
      <c r="H494" s="5">
        <f t="shared" si="31"/>
        <v>0.48757179164825454</v>
      </c>
    </row>
    <row r="495" spans="1:8" s="5" customFormat="1" x14ac:dyDescent="0.2">
      <c r="A495" s="3">
        <v>32856</v>
      </c>
      <c r="B495" s="4">
        <v>6.94686E-3</v>
      </c>
      <c r="C495" s="6">
        <f t="shared" si="28"/>
        <v>0</v>
      </c>
      <c r="D495" s="7">
        <f t="shared" si="30"/>
        <v>2.3186512130902828E-5</v>
      </c>
      <c r="E495" s="7">
        <f t="shared" si="29"/>
        <v>10.671939822023191</v>
      </c>
      <c r="G495"/>
      <c r="H495" s="5">
        <f t="shared" si="31"/>
        <v>0.4815237494755874</v>
      </c>
    </row>
    <row r="496" spans="1:8" s="5" customFormat="1" x14ac:dyDescent="0.2">
      <c r="A496" s="3">
        <v>32857</v>
      </c>
      <c r="B496" s="4">
        <v>6.9541000000000004E-3</v>
      </c>
      <c r="C496" s="6">
        <f t="shared" si="28"/>
        <v>1.0421974820279049E-3</v>
      </c>
      <c r="D496" s="7">
        <f t="shared" si="30"/>
        <v>2.2593797482083027E-5</v>
      </c>
      <c r="E496" s="7">
        <f t="shared" si="29"/>
        <v>10.649761076351432</v>
      </c>
      <c r="G496"/>
      <c r="H496" s="5">
        <f t="shared" si="31"/>
        <v>0.47532933301115582</v>
      </c>
    </row>
    <row r="497" spans="1:8" s="5" customFormat="1" x14ac:dyDescent="0.2">
      <c r="A497" s="3">
        <v>32860</v>
      </c>
      <c r="B497" s="4">
        <v>6.9430000000000004E-3</v>
      </c>
      <c r="C497" s="6">
        <f t="shared" si="28"/>
        <v>-1.5961806703958814E-3</v>
      </c>
      <c r="D497" s="7">
        <f t="shared" si="30"/>
        <v>2.21268974272094E-5</v>
      </c>
      <c r="E497" s="7">
        <f t="shared" si="29"/>
        <v>10.6035720122724</v>
      </c>
      <c r="G497"/>
      <c r="H497" s="5">
        <f t="shared" si="31"/>
        <v>0.47039236204693424</v>
      </c>
    </row>
    <row r="498" spans="1:8" s="5" customFormat="1" x14ac:dyDescent="0.2">
      <c r="A498" s="3">
        <v>32861</v>
      </c>
      <c r="B498" s="4">
        <v>6.9565199999999999E-3</v>
      </c>
      <c r="C498" s="6">
        <f t="shared" si="28"/>
        <v>1.9472850352872683E-3</v>
      </c>
      <c r="D498" s="7">
        <f t="shared" si="30"/>
        <v>2.1795896776580858E-5</v>
      </c>
      <c r="E498" s="7">
        <f t="shared" si="29"/>
        <v>10.559814842611576</v>
      </c>
      <c r="G498"/>
      <c r="H498" s="5">
        <f t="shared" si="31"/>
        <v>0.4668607584342559</v>
      </c>
    </row>
    <row r="499" spans="1:8" s="5" customFormat="1" x14ac:dyDescent="0.2">
      <c r="A499" s="3">
        <v>32862</v>
      </c>
      <c r="B499" s="4">
        <v>6.9492699999999996E-3</v>
      </c>
      <c r="C499" s="6">
        <f t="shared" si="28"/>
        <v>-1.042187760546985E-3</v>
      </c>
      <c r="D499" s="7">
        <f t="shared" si="30"/>
        <v>2.1573863871985663E-5</v>
      </c>
      <c r="E499" s="7">
        <f t="shared" si="29"/>
        <v>10.693682094126739</v>
      </c>
      <c r="G499"/>
      <c r="H499" s="5">
        <f t="shared" si="31"/>
        <v>0.46447673646788445</v>
      </c>
    </row>
    <row r="500" spans="1:8" s="5" customFormat="1" x14ac:dyDescent="0.2">
      <c r="A500" s="3">
        <v>32863</v>
      </c>
      <c r="B500" s="4">
        <v>6.9637900000000001E-3</v>
      </c>
      <c r="C500" s="6">
        <f t="shared" si="28"/>
        <v>2.0894280982031934E-3</v>
      </c>
      <c r="D500" s="7">
        <f t="shared" si="30"/>
        <v>2.120998814884466E-5</v>
      </c>
      <c r="E500" s="7">
        <f t="shared" si="29"/>
        <v>10.555205617499043</v>
      </c>
      <c r="G500"/>
      <c r="H500" s="5">
        <f t="shared" si="31"/>
        <v>0.46054302892177901</v>
      </c>
    </row>
    <row r="501" spans="1:8" s="5" customFormat="1" x14ac:dyDescent="0.2">
      <c r="A501" s="3">
        <v>32864</v>
      </c>
      <c r="B501" s="4">
        <v>7.0028E-3</v>
      </c>
      <c r="C501" s="6">
        <f t="shared" si="28"/>
        <v>5.601834633152337E-3</v>
      </c>
      <c r="D501" s="7">
        <f t="shared" si="30"/>
        <v>2.1081974727204763E-5</v>
      </c>
      <c r="E501" s="7">
        <f t="shared" si="29"/>
        <v>9.2785906489271905</v>
      </c>
      <c r="G501"/>
      <c r="H501" s="5">
        <f t="shared" si="31"/>
        <v>0.45915111594337615</v>
      </c>
    </row>
    <row r="502" spans="1:8" s="5" customFormat="1" x14ac:dyDescent="0.2">
      <c r="A502" s="3">
        <v>32869</v>
      </c>
      <c r="B502" s="4">
        <v>7.0422499999999999E-3</v>
      </c>
      <c r="C502" s="6">
        <f t="shared" si="28"/>
        <v>5.6334609013537302E-3</v>
      </c>
      <c r="D502" s="7">
        <f t="shared" si="30"/>
        <v>2.2607002159285041E-5</v>
      </c>
      <c r="E502" s="7">
        <f t="shared" si="29"/>
        <v>9.2934432571133705</v>
      </c>
      <c r="G502"/>
      <c r="H502" s="5">
        <f t="shared" si="31"/>
        <v>0.4754682130204399</v>
      </c>
    </row>
    <row r="503" spans="1:8" s="5" customFormat="1" x14ac:dyDescent="0.2">
      <c r="A503" s="3">
        <v>32870</v>
      </c>
      <c r="B503" s="4">
        <v>6.99301E-3</v>
      </c>
      <c r="C503" s="6">
        <f t="shared" si="28"/>
        <v>-6.9920834960417299E-3</v>
      </c>
      <c r="D503" s="7">
        <f t="shared" si="30"/>
        <v>2.3999556103252909E-5</v>
      </c>
      <c r="E503" s="7">
        <f t="shared" si="29"/>
        <v>8.600386228785279</v>
      </c>
      <c r="G503"/>
      <c r="H503" s="5">
        <f t="shared" si="31"/>
        <v>0.48989341803348319</v>
      </c>
    </row>
    <row r="504" spans="1:8" s="5" customFormat="1" x14ac:dyDescent="0.2">
      <c r="A504" s="3">
        <v>32871</v>
      </c>
      <c r="B504" s="4">
        <v>6.9686399999999999E-3</v>
      </c>
      <c r="C504" s="6">
        <f t="shared" si="28"/>
        <v>-3.4849085014893614E-3</v>
      </c>
      <c r="D504" s="7">
        <f t="shared" si="30"/>
        <v>2.6292849941975116E-5</v>
      </c>
      <c r="E504" s="7">
        <f t="shared" si="29"/>
        <v>10.084316568452113</v>
      </c>
      <c r="G504"/>
      <c r="H504" s="5">
        <f t="shared" si="31"/>
        <v>0.51276554039809574</v>
      </c>
    </row>
    <row r="505" spans="1:8" s="5" customFormat="1" x14ac:dyDescent="0.2">
      <c r="A505" s="3">
        <v>32875</v>
      </c>
      <c r="B505" s="4">
        <v>6.8493199999999999E-3</v>
      </c>
      <c r="C505" s="6">
        <f t="shared" si="28"/>
        <v>-1.7122422739587639E-2</v>
      </c>
      <c r="D505" s="7">
        <f t="shared" si="30"/>
        <v>2.6123673207381155E-5</v>
      </c>
      <c r="E505" s="7">
        <f t="shared" si="29"/>
        <v>-0.67000124523544535</v>
      </c>
      <c r="G505"/>
      <c r="H505" s="5">
        <f t="shared" si="31"/>
        <v>0.51111322823207339</v>
      </c>
    </row>
    <row r="506" spans="1:8" s="5" customFormat="1" x14ac:dyDescent="0.2">
      <c r="A506" s="3">
        <v>32876</v>
      </c>
      <c r="B506" s="4">
        <v>6.8634200000000003E-3</v>
      </c>
      <c r="C506" s="6">
        <f t="shared" si="28"/>
        <v>2.058598517809125E-3</v>
      </c>
      <c r="D506" s="7">
        <f t="shared" si="30"/>
        <v>4.3033490027368441E-5</v>
      </c>
      <c r="E506" s="7">
        <f t="shared" si="29"/>
        <v>9.9550544692960852</v>
      </c>
      <c r="G506"/>
      <c r="H506" s="5">
        <f t="shared" si="31"/>
        <v>0.65599916179343121</v>
      </c>
    </row>
    <row r="507" spans="1:8" s="5" customFormat="1" x14ac:dyDescent="0.2">
      <c r="A507" s="3">
        <v>32877</v>
      </c>
      <c r="B507" s="4">
        <v>6.99301E-3</v>
      </c>
      <c r="C507" s="6">
        <f t="shared" si="28"/>
        <v>1.8881257448910272E-2</v>
      </c>
      <c r="D507" s="7">
        <f t="shared" si="30"/>
        <v>4.0693276536538553E-5</v>
      </c>
      <c r="E507" s="7">
        <f t="shared" si="29"/>
        <v>1.3487404230521562</v>
      </c>
      <c r="G507"/>
      <c r="H507" s="5">
        <f t="shared" si="31"/>
        <v>0.63791281956501356</v>
      </c>
    </row>
    <row r="508" spans="1:8" s="5" customFormat="1" x14ac:dyDescent="0.2">
      <c r="A508" s="3">
        <v>32878</v>
      </c>
      <c r="B508" s="4">
        <v>6.9444399999999996E-3</v>
      </c>
      <c r="C508" s="6">
        <f t="shared" si="28"/>
        <v>-6.9455070134320394E-3</v>
      </c>
      <c r="D508" s="7">
        <f t="shared" si="30"/>
        <v>5.9975911196523509E-5</v>
      </c>
      <c r="E508" s="7">
        <f t="shared" si="29"/>
        <v>8.9172435084555381</v>
      </c>
      <c r="G508"/>
      <c r="H508" s="5">
        <f t="shared" si="31"/>
        <v>0.77444116107373517</v>
      </c>
    </row>
    <row r="509" spans="1:8" s="5" customFormat="1" x14ac:dyDescent="0.2">
      <c r="A509" s="3">
        <v>32881</v>
      </c>
      <c r="B509" s="4">
        <v>6.9420300000000001E-3</v>
      </c>
      <c r="C509" s="6">
        <f t="shared" si="28"/>
        <v>-3.4704022210567956E-4</v>
      </c>
      <c r="D509" s="7">
        <f t="shared" si="30"/>
        <v>5.8595748784073967E-5</v>
      </c>
      <c r="E509" s="7">
        <f t="shared" si="29"/>
        <v>9.7427930237787006</v>
      </c>
      <c r="G509"/>
      <c r="H509" s="5">
        <f t="shared" si="31"/>
        <v>0.76547860051130079</v>
      </c>
    </row>
    <row r="510" spans="1:8" s="5" customFormat="1" x14ac:dyDescent="0.2">
      <c r="A510" s="3">
        <v>32882</v>
      </c>
      <c r="B510" s="4">
        <v>6.8908499999999996E-3</v>
      </c>
      <c r="C510" s="6">
        <f t="shared" si="28"/>
        <v>-7.3724832649816399E-3</v>
      </c>
      <c r="D510" s="7">
        <f t="shared" si="30"/>
        <v>5.4433587244769426E-5</v>
      </c>
      <c r="E510" s="7">
        <f t="shared" si="29"/>
        <v>8.8200002912602447</v>
      </c>
      <c r="G510"/>
      <c r="H510" s="5">
        <f t="shared" si="31"/>
        <v>0.73779121196155095</v>
      </c>
    </row>
    <row r="511" spans="1:8" s="5" customFormat="1" x14ac:dyDescent="0.2">
      <c r="A511" s="3">
        <v>32883</v>
      </c>
      <c r="B511" s="4">
        <v>6.8908499999999996E-3</v>
      </c>
      <c r="C511" s="6">
        <f t="shared" si="28"/>
        <v>0</v>
      </c>
      <c r="D511" s="7">
        <f t="shared" si="30"/>
        <v>5.3984422075317625E-5</v>
      </c>
      <c r="E511" s="7">
        <f t="shared" si="29"/>
        <v>9.8268150331050954</v>
      </c>
      <c r="G511"/>
      <c r="H511" s="5">
        <f t="shared" si="31"/>
        <v>0.7347409208375264</v>
      </c>
    </row>
    <row r="512" spans="1:8" s="5" customFormat="1" x14ac:dyDescent="0.2">
      <c r="A512" s="3">
        <v>32884</v>
      </c>
      <c r="B512" s="4">
        <v>6.88231E-3</v>
      </c>
      <c r="C512" s="6">
        <f t="shared" si="28"/>
        <v>-1.2393246116225996E-3</v>
      </c>
      <c r="D512" s="7">
        <f t="shared" si="30"/>
        <v>5.0280748097951255E-5</v>
      </c>
      <c r="E512" s="7">
        <f t="shared" si="29"/>
        <v>9.8673413060397781</v>
      </c>
      <c r="G512"/>
      <c r="H512" s="5">
        <f t="shared" si="31"/>
        <v>0.70908919113149127</v>
      </c>
    </row>
    <row r="513" spans="1:8" s="5" customFormat="1" x14ac:dyDescent="0.2">
      <c r="A513" s="3">
        <v>32885</v>
      </c>
      <c r="B513" s="4">
        <v>6.88231E-3</v>
      </c>
      <c r="C513" s="6">
        <f t="shared" si="28"/>
        <v>0</v>
      </c>
      <c r="D513" s="7">
        <f t="shared" si="30"/>
        <v>4.704443798867886E-5</v>
      </c>
      <c r="E513" s="7">
        <f t="shared" si="29"/>
        <v>9.9644179138266864</v>
      </c>
      <c r="G513"/>
      <c r="H513" s="5">
        <f t="shared" si="31"/>
        <v>0.68588948081071233</v>
      </c>
    </row>
    <row r="514" spans="1:8" s="5" customFormat="1" x14ac:dyDescent="0.2">
      <c r="A514" s="3">
        <v>32888</v>
      </c>
      <c r="B514" s="4">
        <v>6.8799400000000002E-3</v>
      </c>
      <c r="C514" s="6">
        <f t="shared" si="28"/>
        <v>-3.4436112293689223E-4</v>
      </c>
      <c r="D514" s="7">
        <f t="shared" si="30"/>
        <v>4.4041785875239627E-5</v>
      </c>
      <c r="E514" s="7">
        <f t="shared" si="29"/>
        <v>10.027679148619603</v>
      </c>
      <c r="G514"/>
      <c r="H514" s="5">
        <f t="shared" si="31"/>
        <v>0.6636398562114818</v>
      </c>
    </row>
    <row r="515" spans="1:8" s="5" customFormat="1" x14ac:dyDescent="0.2">
      <c r="A515" s="3">
        <v>32889</v>
      </c>
      <c r="B515" s="4">
        <v>6.8761600000000001E-3</v>
      </c>
      <c r="C515" s="6">
        <f t="shared" ref="C515:C578" si="32">(B515-B514)/B514</f>
        <v>-5.4942339613428353E-4</v>
      </c>
      <c r="D515" s="7">
        <f t="shared" si="30"/>
        <v>4.1349637180810705E-5</v>
      </c>
      <c r="E515" s="7">
        <f t="shared" si="29"/>
        <v>10.086146579151428</v>
      </c>
      <c r="G515"/>
      <c r="H515" s="5">
        <f t="shared" si="31"/>
        <v>0.64303683549864155</v>
      </c>
    </row>
    <row r="516" spans="1:8" s="5" customFormat="1" x14ac:dyDescent="0.2">
      <c r="A516" s="3">
        <v>32890</v>
      </c>
      <c r="B516" s="4">
        <v>6.8775800000000003E-3</v>
      </c>
      <c r="C516" s="6">
        <f t="shared" si="32"/>
        <v>2.0651061057337823E-4</v>
      </c>
      <c r="D516" s="7">
        <f t="shared" si="30"/>
        <v>3.8940555167641354E-5</v>
      </c>
      <c r="E516" s="7">
        <f t="shared" ref="E516:E579" si="33">-LN(D516)-C516*C516/D516</f>
        <v>10.152379128437302</v>
      </c>
      <c r="G516"/>
      <c r="H516" s="5">
        <f t="shared" si="31"/>
        <v>0.62402367877862897</v>
      </c>
    </row>
    <row r="517" spans="1:8" s="5" customFormat="1" x14ac:dyDescent="0.2">
      <c r="A517" s="3">
        <v>32891</v>
      </c>
      <c r="B517" s="4">
        <v>6.8516599999999999E-3</v>
      </c>
      <c r="C517" s="6">
        <f t="shared" si="32"/>
        <v>-3.7687675025227557E-3</v>
      </c>
      <c r="D517" s="7">
        <f t="shared" ref="D517:D580" si="34">C$2427+C$2428*D516+C$2429*C516*C516</f>
        <v>3.6759081827687948E-5</v>
      </c>
      <c r="E517" s="7">
        <f t="shared" si="33"/>
        <v>9.8247279785519268</v>
      </c>
      <c r="G517"/>
      <c r="H517" s="5">
        <f t="shared" ref="H517:H580" si="35">SQRT(D517)*100</f>
        <v>0.60629268367421307</v>
      </c>
    </row>
    <row r="518" spans="1:8" s="5" customFormat="1" x14ac:dyDescent="0.2">
      <c r="A518" s="3">
        <v>32892</v>
      </c>
      <c r="B518" s="4">
        <v>6.8704899999999999E-3</v>
      </c>
      <c r="C518" s="6">
        <f t="shared" si="32"/>
        <v>2.7482391128573311E-3</v>
      </c>
      <c r="D518" s="7">
        <f t="shared" si="34"/>
        <v>3.5657695935121584E-5</v>
      </c>
      <c r="E518" s="7">
        <f t="shared" si="33"/>
        <v>10.029731026388816</v>
      </c>
      <c r="G518"/>
      <c r="H518" s="5">
        <f t="shared" si="35"/>
        <v>0.5971406529045028</v>
      </c>
    </row>
    <row r="519" spans="1:8" s="5" customFormat="1" x14ac:dyDescent="0.2">
      <c r="A519" s="3">
        <v>32895</v>
      </c>
      <c r="B519" s="4">
        <v>6.8329300000000001E-3</v>
      </c>
      <c r="C519" s="6">
        <f t="shared" si="32"/>
        <v>-5.4668589867680256E-3</v>
      </c>
      <c r="D519" s="7">
        <f t="shared" si="34"/>
        <v>3.4263784202886737E-5</v>
      </c>
      <c r="E519" s="7">
        <f t="shared" si="33"/>
        <v>9.4091727419973843</v>
      </c>
      <c r="G519"/>
      <c r="H519" s="5">
        <f t="shared" si="35"/>
        <v>0.58535275008226229</v>
      </c>
    </row>
    <row r="520" spans="1:8" s="5" customFormat="1" x14ac:dyDescent="0.2">
      <c r="A520" s="3">
        <v>32896</v>
      </c>
      <c r="B520" s="4">
        <v>6.8516599999999999E-3</v>
      </c>
      <c r="C520" s="6">
        <f t="shared" si="32"/>
        <v>2.7411374037198959E-3</v>
      </c>
      <c r="D520" s="7">
        <f t="shared" si="34"/>
        <v>3.4366587192201454E-5</v>
      </c>
      <c r="E520" s="7">
        <f t="shared" si="33"/>
        <v>10.059787990013863</v>
      </c>
      <c r="G520"/>
      <c r="H520" s="5">
        <f t="shared" si="35"/>
        <v>0.58623022092179322</v>
      </c>
    </row>
    <row r="521" spans="1:8" s="5" customFormat="1" x14ac:dyDescent="0.2">
      <c r="A521" s="3">
        <v>32897</v>
      </c>
      <c r="B521" s="4">
        <v>6.8846799999999998E-3</v>
      </c>
      <c r="C521" s="6">
        <f t="shared" si="32"/>
        <v>4.8192700746972159E-3</v>
      </c>
      <c r="D521" s="7">
        <f t="shared" si="34"/>
        <v>3.3100726199796611E-5</v>
      </c>
      <c r="E521" s="7">
        <f t="shared" si="33"/>
        <v>9.614298100313567</v>
      </c>
      <c r="G521"/>
      <c r="H521" s="5">
        <f t="shared" si="35"/>
        <v>0.57533230571380756</v>
      </c>
    </row>
    <row r="522" spans="1:8" s="5" customFormat="1" x14ac:dyDescent="0.2">
      <c r="A522" s="3">
        <v>32898</v>
      </c>
      <c r="B522" s="4">
        <v>6.9156299999999999E-3</v>
      </c>
      <c r="C522" s="6">
        <f t="shared" si="32"/>
        <v>4.4954885339623741E-3</v>
      </c>
      <c r="D522" s="7">
        <f t="shared" si="34"/>
        <v>3.2916602008760179E-5</v>
      </c>
      <c r="E522" s="7">
        <f t="shared" si="33"/>
        <v>9.7075752241695952</v>
      </c>
      <c r="G522"/>
      <c r="H522" s="5">
        <f t="shared" si="35"/>
        <v>0.57372991911491056</v>
      </c>
    </row>
    <row r="523" spans="1:8" s="5" customFormat="1" x14ac:dyDescent="0.2">
      <c r="A523" s="3">
        <v>32899</v>
      </c>
      <c r="B523" s="4">
        <v>6.9156299999999999E-3</v>
      </c>
      <c r="C523" s="6">
        <f t="shared" si="32"/>
        <v>0</v>
      </c>
      <c r="D523" s="7">
        <f t="shared" si="34"/>
        <v>3.2567974093251178E-5</v>
      </c>
      <c r="E523" s="7">
        <f t="shared" si="33"/>
        <v>10.332181142230285</v>
      </c>
      <c r="G523"/>
      <c r="H523" s="5">
        <f t="shared" si="35"/>
        <v>0.57068357338591036</v>
      </c>
    </row>
    <row r="524" spans="1:8" s="5" customFormat="1" x14ac:dyDescent="0.2">
      <c r="A524" s="3">
        <v>32902</v>
      </c>
      <c r="B524" s="4">
        <v>6.9881199999999996E-3</v>
      </c>
      <c r="C524" s="6">
        <f t="shared" si="32"/>
        <v>1.0482052972758766E-2</v>
      </c>
      <c r="D524" s="7">
        <f t="shared" si="34"/>
        <v>3.1027618950000194E-5</v>
      </c>
      <c r="E524" s="7">
        <f t="shared" si="33"/>
        <v>6.8394834067304178</v>
      </c>
      <c r="G524"/>
      <c r="H524" s="5">
        <f t="shared" si="35"/>
        <v>0.55702440655684193</v>
      </c>
    </row>
    <row r="525" spans="1:8" s="5" customFormat="1" x14ac:dyDescent="0.2">
      <c r="A525" s="3">
        <v>32903</v>
      </c>
      <c r="B525" s="4">
        <v>6.9444399999999996E-3</v>
      </c>
      <c r="C525" s="6">
        <f t="shared" si="32"/>
        <v>-6.2506081750170195E-3</v>
      </c>
      <c r="D525" s="7">
        <f t="shared" si="34"/>
        <v>3.6313432756081447E-5</v>
      </c>
      <c r="E525" s="7">
        <f t="shared" si="33"/>
        <v>9.1474096114874293</v>
      </c>
      <c r="G525"/>
      <c r="H525" s="5">
        <f t="shared" si="35"/>
        <v>0.60260627905856945</v>
      </c>
    </row>
    <row r="526" spans="1:8" s="5" customFormat="1" x14ac:dyDescent="0.2">
      <c r="A526" s="3">
        <v>32904</v>
      </c>
      <c r="B526" s="4">
        <v>6.9237700000000001E-3</v>
      </c>
      <c r="C526" s="6">
        <f t="shared" si="32"/>
        <v>-2.9764819049483537E-3</v>
      </c>
      <c r="D526" s="7">
        <f t="shared" si="34"/>
        <v>3.6766743470927719E-5</v>
      </c>
      <c r="E526" s="7">
        <f t="shared" si="33"/>
        <v>9.9699532949611562</v>
      </c>
      <c r="G526"/>
      <c r="H526" s="5">
        <f t="shared" si="35"/>
        <v>0.60635586474386249</v>
      </c>
    </row>
    <row r="527" spans="1:8" s="5" customFormat="1" x14ac:dyDescent="0.2">
      <c r="A527" s="3">
        <v>32905</v>
      </c>
      <c r="B527" s="4">
        <v>6.9084599999999999E-3</v>
      </c>
      <c r="C527" s="6">
        <f t="shared" si="32"/>
        <v>-2.2112230764453687E-3</v>
      </c>
      <c r="D527" s="7">
        <f t="shared" si="34"/>
        <v>3.5340131764680341E-5</v>
      </c>
      <c r="E527" s="7">
        <f t="shared" si="33"/>
        <v>10.112135695830816</v>
      </c>
      <c r="G527"/>
      <c r="H527" s="5">
        <f t="shared" si="35"/>
        <v>0.59447566615194891</v>
      </c>
    </row>
    <row r="528" spans="1:8" s="5" customFormat="1" x14ac:dyDescent="0.2">
      <c r="A528" s="3">
        <v>32906</v>
      </c>
      <c r="B528" s="4">
        <v>6.8799400000000002E-3</v>
      </c>
      <c r="C528" s="6">
        <f t="shared" si="32"/>
        <v>-4.1282717132327265E-3</v>
      </c>
      <c r="D528" s="7">
        <f t="shared" si="34"/>
        <v>3.3816604400703893E-5</v>
      </c>
      <c r="E528" s="7">
        <f t="shared" si="33"/>
        <v>9.7905864564797493</v>
      </c>
      <c r="G528"/>
      <c r="H528" s="5">
        <f t="shared" si="35"/>
        <v>0.581520458803505</v>
      </c>
    </row>
    <row r="529" spans="1:8" s="5" customFormat="1" x14ac:dyDescent="0.2">
      <c r="A529" s="3">
        <v>32909</v>
      </c>
      <c r="B529" s="4">
        <v>6.8808899999999997E-3</v>
      </c>
      <c r="C529" s="6">
        <f t="shared" si="32"/>
        <v>1.3808259955749066E-4</v>
      </c>
      <c r="D529" s="7">
        <f t="shared" si="34"/>
        <v>3.3184805044954358E-5</v>
      </c>
      <c r="E529" s="7">
        <f t="shared" si="33"/>
        <v>10.312843901877265</v>
      </c>
      <c r="G529"/>
      <c r="H529" s="5">
        <f t="shared" si="35"/>
        <v>0.57606254039777971</v>
      </c>
    </row>
    <row r="530" spans="1:8" s="5" customFormat="1" x14ac:dyDescent="0.2">
      <c r="A530" s="3">
        <v>32910</v>
      </c>
      <c r="B530" s="4">
        <v>6.8941699999999998E-3</v>
      </c>
      <c r="C530" s="6">
        <f t="shared" si="32"/>
        <v>1.9299828946546251E-3</v>
      </c>
      <c r="D530" s="7">
        <f t="shared" si="34"/>
        <v>3.158330012976809E-5</v>
      </c>
      <c r="E530" s="7">
        <f t="shared" si="33"/>
        <v>10.244945234247696</v>
      </c>
      <c r="G530"/>
      <c r="H530" s="5">
        <f t="shared" si="35"/>
        <v>0.56199021459246146</v>
      </c>
    </row>
    <row r="531" spans="1:8" s="5" customFormat="1" x14ac:dyDescent="0.2">
      <c r="A531" s="3">
        <v>32911</v>
      </c>
      <c r="B531" s="4">
        <v>6.8799400000000002E-3</v>
      </c>
      <c r="C531" s="6">
        <f t="shared" si="32"/>
        <v>-2.0640628240962472E-3</v>
      </c>
      <c r="D531" s="7">
        <f t="shared" si="34"/>
        <v>3.0368548938623061E-5</v>
      </c>
      <c r="E531" s="7">
        <f t="shared" si="33"/>
        <v>10.261814652865748</v>
      </c>
      <c r="G531"/>
      <c r="H531" s="5">
        <f t="shared" si="35"/>
        <v>0.55107666380117259</v>
      </c>
    </row>
    <row r="532" spans="1:8" s="5" customFormat="1" x14ac:dyDescent="0.2">
      <c r="A532" s="3">
        <v>32912</v>
      </c>
      <c r="B532" s="4">
        <v>6.8846799999999998E-3</v>
      </c>
      <c r="C532" s="6">
        <f t="shared" si="32"/>
        <v>6.8895949673973978E-4</v>
      </c>
      <c r="D532" s="7">
        <f t="shared" si="34"/>
        <v>2.9309014502317289E-5</v>
      </c>
      <c r="E532" s="7">
        <f t="shared" si="33"/>
        <v>10.421420232643603</v>
      </c>
      <c r="G532"/>
      <c r="H532" s="5">
        <f t="shared" si="35"/>
        <v>0.54137800566995042</v>
      </c>
    </row>
    <row r="533" spans="1:8" s="5" customFormat="1" x14ac:dyDescent="0.2">
      <c r="A533" s="3">
        <v>32913</v>
      </c>
      <c r="B533" s="4">
        <v>6.8919999999999997E-3</v>
      </c>
      <c r="C533" s="6">
        <f t="shared" si="32"/>
        <v>1.0632302445429411E-3</v>
      </c>
      <c r="D533" s="7">
        <f t="shared" si="34"/>
        <v>2.8126671082762627E-5</v>
      </c>
      <c r="E533" s="7">
        <f t="shared" si="33"/>
        <v>10.438600589088262</v>
      </c>
      <c r="G533"/>
      <c r="H533" s="5">
        <f t="shared" si="35"/>
        <v>0.53034584077526836</v>
      </c>
    </row>
    <row r="534" spans="1:8" s="5" customFormat="1" x14ac:dyDescent="0.2">
      <c r="A534" s="3">
        <v>32916</v>
      </c>
      <c r="B534" s="4">
        <v>6.93722E-3</v>
      </c>
      <c r="C534" s="6">
        <f t="shared" si="32"/>
        <v>6.5612304120720158E-3</v>
      </c>
      <c r="D534" s="7">
        <f t="shared" si="34"/>
        <v>2.7103572729572668E-5</v>
      </c>
      <c r="E534" s="7">
        <f t="shared" si="33"/>
        <v>8.9275029445531473</v>
      </c>
      <c r="G534"/>
      <c r="H534" s="5">
        <f t="shared" si="35"/>
        <v>0.5206109173804625</v>
      </c>
    </row>
    <row r="535" spans="1:8" s="5" customFormat="1" x14ac:dyDescent="0.2">
      <c r="A535" s="3">
        <v>32917</v>
      </c>
      <c r="B535" s="4">
        <v>6.93241E-3</v>
      </c>
      <c r="C535" s="6">
        <f t="shared" si="32"/>
        <v>-6.9336131764598176E-4</v>
      </c>
      <c r="D535" s="7">
        <f t="shared" si="34"/>
        <v>2.8728799878159439E-5</v>
      </c>
      <c r="E535" s="7">
        <f t="shared" si="33"/>
        <v>10.440876382403273</v>
      </c>
      <c r="G535"/>
      <c r="H535" s="5">
        <f t="shared" si="35"/>
        <v>0.53599253612489273</v>
      </c>
    </row>
    <row r="536" spans="1:8" s="5" customFormat="1" x14ac:dyDescent="0.2">
      <c r="A536" s="3">
        <v>32918</v>
      </c>
      <c r="B536" s="4">
        <v>6.9362599999999996E-3</v>
      </c>
      <c r="C536" s="6">
        <f t="shared" si="32"/>
        <v>5.5536242086080985E-4</v>
      </c>
      <c r="D536" s="7">
        <f t="shared" si="34"/>
        <v>2.7605434526865323E-5</v>
      </c>
      <c r="E536" s="7">
        <f t="shared" si="33"/>
        <v>10.486325194950284</v>
      </c>
      <c r="G536"/>
      <c r="H536" s="5">
        <f t="shared" si="35"/>
        <v>0.5254087411422208</v>
      </c>
    </row>
    <row r="537" spans="1:8" s="5" customFormat="1" x14ac:dyDescent="0.2">
      <c r="A537" s="3">
        <v>32919</v>
      </c>
      <c r="B537" s="4">
        <v>6.9300100000000003E-3</v>
      </c>
      <c r="C537" s="6">
        <f t="shared" si="32"/>
        <v>-9.0106195557826721E-4</v>
      </c>
      <c r="D537" s="7">
        <f t="shared" si="34"/>
        <v>2.6585080640199386E-5</v>
      </c>
      <c r="E537" s="7">
        <f t="shared" si="33"/>
        <v>10.504620216533533</v>
      </c>
      <c r="G537"/>
      <c r="H537" s="5">
        <f t="shared" si="35"/>
        <v>0.51560722105299683</v>
      </c>
    </row>
    <row r="538" spans="1:8" s="5" customFormat="1" x14ac:dyDescent="0.2">
      <c r="A538" s="3">
        <v>32920</v>
      </c>
      <c r="B538" s="4">
        <v>6.9420300000000001E-3</v>
      </c>
      <c r="C538" s="6">
        <f t="shared" si="32"/>
        <v>1.7344852316230047E-3</v>
      </c>
      <c r="D538" s="7">
        <f t="shared" si="34"/>
        <v>2.5698362082332779E-5</v>
      </c>
      <c r="E538" s="7">
        <f t="shared" si="33"/>
        <v>10.452015955342191</v>
      </c>
      <c r="G538"/>
      <c r="H538" s="5">
        <f t="shared" si="35"/>
        <v>0.50693551939406234</v>
      </c>
    </row>
    <row r="539" spans="1:8" s="5" customFormat="1" x14ac:dyDescent="0.2">
      <c r="A539" s="3">
        <v>32923</v>
      </c>
      <c r="B539" s="4">
        <v>6.9180200000000004E-3</v>
      </c>
      <c r="C539" s="6">
        <f t="shared" si="32"/>
        <v>-3.458642500824637E-3</v>
      </c>
      <c r="D539" s="7">
        <f t="shared" si="34"/>
        <v>2.5034567045369194E-5</v>
      </c>
      <c r="E539" s="7">
        <f t="shared" si="33"/>
        <v>10.11742537194578</v>
      </c>
      <c r="G539"/>
      <c r="H539" s="5">
        <f t="shared" si="35"/>
        <v>0.50034555104816503</v>
      </c>
    </row>
    <row r="540" spans="1:8" s="5" customFormat="1" x14ac:dyDescent="0.2">
      <c r="A540" s="3">
        <v>32924</v>
      </c>
      <c r="B540" s="4">
        <v>6.8799400000000002E-3</v>
      </c>
      <c r="C540" s="6">
        <f t="shared" si="32"/>
        <v>-5.5044651504332492E-3</v>
      </c>
      <c r="D540" s="7">
        <f t="shared" si="34"/>
        <v>2.4981419506361086E-5</v>
      </c>
      <c r="E540" s="7">
        <f t="shared" si="33"/>
        <v>9.3845113388513681</v>
      </c>
      <c r="G540"/>
      <c r="H540" s="5">
        <f t="shared" si="35"/>
        <v>0.49981416052730127</v>
      </c>
    </row>
    <row r="541" spans="1:8" s="5" customFormat="1" x14ac:dyDescent="0.2">
      <c r="A541" s="3">
        <v>32925</v>
      </c>
      <c r="B541" s="4">
        <v>6.8837300000000002E-3</v>
      </c>
      <c r="C541" s="6">
        <f t="shared" si="32"/>
        <v>5.5087689718224912E-4</v>
      </c>
      <c r="D541" s="7">
        <f t="shared" si="34"/>
        <v>2.6046901872108523E-5</v>
      </c>
      <c r="E541" s="7">
        <f t="shared" si="33"/>
        <v>10.543960999394203</v>
      </c>
      <c r="G541"/>
      <c r="H541" s="5">
        <f t="shared" si="35"/>
        <v>0.51036165483026363</v>
      </c>
    </row>
    <row r="542" spans="1:8" s="5" customFormat="1" x14ac:dyDescent="0.2">
      <c r="A542" s="3">
        <v>32926</v>
      </c>
      <c r="B542" s="4">
        <v>6.8563599999999997E-3</v>
      </c>
      <c r="C542" s="6">
        <f t="shared" si="32"/>
        <v>-3.976042058593309E-3</v>
      </c>
      <c r="D542" s="7">
        <f t="shared" si="34"/>
        <v>2.5183677274966019E-5</v>
      </c>
      <c r="E542" s="7">
        <f t="shared" si="33"/>
        <v>9.9615701770964513</v>
      </c>
      <c r="G542"/>
      <c r="H542" s="5">
        <f t="shared" si="35"/>
        <v>0.50183341135247284</v>
      </c>
    </row>
    <row r="543" spans="1:8" s="5" customFormat="1" x14ac:dyDescent="0.2">
      <c r="A543" s="3">
        <v>32927</v>
      </c>
      <c r="B543" s="4">
        <v>6.8119900000000004E-3</v>
      </c>
      <c r="C543" s="6">
        <f t="shared" si="32"/>
        <v>-6.4713638140353347E-3</v>
      </c>
      <c r="D543" s="7">
        <f t="shared" si="34"/>
        <v>2.5349006661946555E-5</v>
      </c>
      <c r="E543" s="7">
        <f t="shared" si="33"/>
        <v>8.9306924855776053</v>
      </c>
      <c r="G543"/>
      <c r="H543" s="5">
        <f t="shared" si="35"/>
        <v>0.50347797034176733</v>
      </c>
    </row>
    <row r="544" spans="1:8" s="5" customFormat="1" x14ac:dyDescent="0.2">
      <c r="A544" s="3">
        <v>32930</v>
      </c>
      <c r="B544" s="4">
        <v>6.7249500000000004E-3</v>
      </c>
      <c r="C544" s="6">
        <f t="shared" si="32"/>
        <v>-1.2777470313373923E-2</v>
      </c>
      <c r="D544" s="7">
        <f t="shared" si="34"/>
        <v>2.7080361155894722E-5</v>
      </c>
      <c r="E544" s="7">
        <f t="shared" si="33"/>
        <v>4.4878402427208606</v>
      </c>
      <c r="G544"/>
      <c r="H544" s="5">
        <f t="shared" si="35"/>
        <v>0.52038794332588767</v>
      </c>
    </row>
    <row r="545" spans="1:8" s="5" customFormat="1" x14ac:dyDescent="0.2">
      <c r="A545" s="3">
        <v>32931</v>
      </c>
      <c r="B545" s="4">
        <v>6.7317399999999999E-3</v>
      </c>
      <c r="C545" s="6">
        <f t="shared" si="32"/>
        <v>1.009672934371196E-3</v>
      </c>
      <c r="D545" s="7">
        <f t="shared" si="34"/>
        <v>3.6006298325543461E-5</v>
      </c>
      <c r="E545" s="7">
        <f t="shared" si="33"/>
        <v>10.203503872681315</v>
      </c>
      <c r="G545"/>
      <c r="H545" s="5">
        <f t="shared" si="35"/>
        <v>0.60005248375074216</v>
      </c>
    </row>
    <row r="546" spans="1:8" s="5" customFormat="1" x14ac:dyDescent="0.2">
      <c r="A546" s="3">
        <v>32932</v>
      </c>
      <c r="B546" s="4">
        <v>6.7249500000000004E-3</v>
      </c>
      <c r="C546" s="6">
        <f t="shared" si="32"/>
        <v>-1.0086545231989907E-3</v>
      </c>
      <c r="D546" s="7">
        <f t="shared" si="34"/>
        <v>3.4180522717348858E-5</v>
      </c>
      <c r="E546" s="7">
        <f t="shared" si="33"/>
        <v>10.254089567174745</v>
      </c>
      <c r="G546"/>
      <c r="H546" s="5">
        <f t="shared" si="35"/>
        <v>0.58464110971902117</v>
      </c>
    </row>
    <row r="547" spans="1:8" s="5" customFormat="1" x14ac:dyDescent="0.2">
      <c r="A547" s="3">
        <v>32933</v>
      </c>
      <c r="B547" s="4">
        <v>6.6867300000000001E-3</v>
      </c>
      <c r="C547" s="6">
        <f t="shared" si="32"/>
        <v>-5.6833136305846537E-3</v>
      </c>
      <c r="D547" s="7">
        <f t="shared" si="34"/>
        <v>3.2539047613642211E-5</v>
      </c>
      <c r="E547" s="7">
        <f t="shared" si="33"/>
        <v>9.3404145552964497</v>
      </c>
      <c r="G547"/>
      <c r="H547" s="5">
        <f t="shared" si="35"/>
        <v>0.5704300799716141</v>
      </c>
    </row>
    <row r="548" spans="1:8" s="5" customFormat="1" x14ac:dyDescent="0.2">
      <c r="A548" s="3">
        <v>32934</v>
      </c>
      <c r="B548" s="4">
        <v>6.6867300000000001E-3</v>
      </c>
      <c r="C548" s="6">
        <f t="shared" si="32"/>
        <v>0</v>
      </c>
      <c r="D548" s="7">
        <f t="shared" si="34"/>
        <v>3.2962597209332917E-5</v>
      </c>
      <c r="E548" s="7">
        <f t="shared" si="33"/>
        <v>10.32013705720062</v>
      </c>
      <c r="G548"/>
      <c r="H548" s="5">
        <f t="shared" si="35"/>
        <v>0.5741306228493035</v>
      </c>
    </row>
    <row r="549" spans="1:8" s="5" customFormat="1" x14ac:dyDescent="0.2">
      <c r="A549" s="3">
        <v>32937</v>
      </c>
      <c r="B549" s="4">
        <v>6.6844900000000004E-3</v>
      </c>
      <c r="C549" s="6">
        <f t="shared" si="32"/>
        <v>-3.3499184205130274E-4</v>
      </c>
      <c r="D549" s="7">
        <f t="shared" si="34"/>
        <v>3.1382380384998692E-5</v>
      </c>
      <c r="E549" s="7">
        <f t="shared" si="33"/>
        <v>10.365688079716243</v>
      </c>
      <c r="G549"/>
      <c r="H549" s="5">
        <f t="shared" si="35"/>
        <v>0.56019978922701041</v>
      </c>
    </row>
    <row r="550" spans="1:8" s="5" customFormat="1" x14ac:dyDescent="0.2">
      <c r="A550" s="3">
        <v>32938</v>
      </c>
      <c r="B550" s="4">
        <v>6.6764600000000004E-3</v>
      </c>
      <c r="C550" s="6">
        <f t="shared" si="32"/>
        <v>-1.2012883555813556E-3</v>
      </c>
      <c r="D550" s="7">
        <f t="shared" si="34"/>
        <v>2.9968597475746051E-5</v>
      </c>
      <c r="E550" s="7">
        <f t="shared" si="33"/>
        <v>10.367206946816728</v>
      </c>
      <c r="G550"/>
      <c r="H550" s="5">
        <f t="shared" si="35"/>
        <v>0.54743581793435891</v>
      </c>
    </row>
    <row r="551" spans="1:8" s="5" customFormat="1" x14ac:dyDescent="0.2">
      <c r="A551" s="3">
        <v>32939</v>
      </c>
      <c r="B551" s="4">
        <v>6.6159399999999998E-3</v>
      </c>
      <c r="C551" s="6">
        <f t="shared" si="32"/>
        <v>-9.0646839792345845E-3</v>
      </c>
      <c r="D551" s="7">
        <f t="shared" si="34"/>
        <v>2.8778422934093689E-5</v>
      </c>
      <c r="E551" s="7">
        <f t="shared" si="33"/>
        <v>7.6006727546420025</v>
      </c>
      <c r="G551"/>
      <c r="H551" s="5">
        <f t="shared" si="35"/>
        <v>0.53645524449010373</v>
      </c>
    </row>
    <row r="552" spans="1:8" s="5" customFormat="1" x14ac:dyDescent="0.2">
      <c r="A552" s="3">
        <v>32940</v>
      </c>
      <c r="B552" s="4">
        <v>6.6334999999999996E-3</v>
      </c>
      <c r="C552" s="6">
        <f t="shared" si="32"/>
        <v>2.6541957756569434E-3</v>
      </c>
      <c r="D552" s="7">
        <f t="shared" si="34"/>
        <v>3.2609425823985948E-5</v>
      </c>
      <c r="E552" s="7">
        <f t="shared" si="33"/>
        <v>10.114874853162359</v>
      </c>
      <c r="G552"/>
      <c r="H552" s="5">
        <f t="shared" si="35"/>
        <v>0.5710466340325101</v>
      </c>
    </row>
    <row r="553" spans="1:8" s="5" customFormat="1" x14ac:dyDescent="0.2">
      <c r="A553" s="3">
        <v>32941</v>
      </c>
      <c r="B553" s="4">
        <v>6.6093899999999997E-3</v>
      </c>
      <c r="C553" s="6">
        <f t="shared" si="32"/>
        <v>-3.634582045677234E-3</v>
      </c>
      <c r="D553" s="7">
        <f t="shared" si="34"/>
        <v>3.149258079899166E-5</v>
      </c>
      <c r="E553" s="7">
        <f t="shared" si="33"/>
        <v>9.9462887676034093</v>
      </c>
      <c r="G553"/>
      <c r="H553" s="5">
        <f t="shared" si="35"/>
        <v>0.56118250862791208</v>
      </c>
    </row>
    <row r="554" spans="1:8" s="5" customFormat="1" x14ac:dyDescent="0.2">
      <c r="A554" s="3">
        <v>32944</v>
      </c>
      <c r="B554" s="4">
        <v>6.5668499999999999E-3</v>
      </c>
      <c r="C554" s="6">
        <f t="shared" si="32"/>
        <v>-6.4362974495376681E-3</v>
      </c>
      <c r="D554" s="7">
        <f t="shared" si="34"/>
        <v>3.0862862781910095E-5</v>
      </c>
      <c r="E554" s="7">
        <f t="shared" si="33"/>
        <v>9.0436989360421904</v>
      </c>
      <c r="G554"/>
      <c r="H554" s="5">
        <f t="shared" si="35"/>
        <v>0.55554354268509043</v>
      </c>
    </row>
    <row r="555" spans="1:8" s="5" customFormat="1" x14ac:dyDescent="0.2">
      <c r="A555" s="3">
        <v>32945</v>
      </c>
      <c r="B555" s="4">
        <v>6.5616800000000003E-3</v>
      </c>
      <c r="C555" s="6">
        <f t="shared" si="32"/>
        <v>-7.8728766455753586E-4</v>
      </c>
      <c r="D555" s="7">
        <f t="shared" si="34"/>
        <v>3.2009771988272798E-5</v>
      </c>
      <c r="E555" s="7">
        <f t="shared" si="33"/>
        <v>10.330105806939864</v>
      </c>
      <c r="G555"/>
      <c r="H555" s="5">
        <f t="shared" si="35"/>
        <v>0.56577179134588174</v>
      </c>
    </row>
    <row r="556" spans="1:8" s="5" customFormat="1" x14ac:dyDescent="0.2">
      <c r="A556" s="3">
        <v>32946</v>
      </c>
      <c r="B556" s="4">
        <v>6.5724599999999996E-3</v>
      </c>
      <c r="C556" s="6">
        <f t="shared" si="32"/>
        <v>1.6428719474279904E-3</v>
      </c>
      <c r="D556" s="7">
        <f t="shared" si="34"/>
        <v>3.0563432250224544E-5</v>
      </c>
      <c r="E556" s="7">
        <f t="shared" si="33"/>
        <v>10.30739721950617</v>
      </c>
      <c r="G556"/>
      <c r="H556" s="5">
        <f t="shared" si="35"/>
        <v>0.55284204118558633</v>
      </c>
    </row>
    <row r="557" spans="1:8" s="5" customFormat="1" x14ac:dyDescent="0.2">
      <c r="A557" s="3">
        <v>32947</v>
      </c>
      <c r="B557" s="4">
        <v>6.5359499999999996E-3</v>
      </c>
      <c r="C557" s="6">
        <f t="shared" si="32"/>
        <v>-5.5549976721045117E-3</v>
      </c>
      <c r="D557" s="7">
        <f t="shared" si="34"/>
        <v>2.9389421836764188E-5</v>
      </c>
      <c r="E557" s="7">
        <f t="shared" si="33"/>
        <v>9.3849061618485798</v>
      </c>
      <c r="G557"/>
      <c r="H557" s="5">
        <f t="shared" si="35"/>
        <v>0.54212011433596696</v>
      </c>
    </row>
    <row r="558" spans="1:8" s="5" customFormat="1" x14ac:dyDescent="0.2">
      <c r="A558" s="3">
        <v>32948</v>
      </c>
      <c r="B558" s="4">
        <v>6.5724599999999996E-3</v>
      </c>
      <c r="C558" s="6">
        <f t="shared" si="32"/>
        <v>5.5860280448901869E-3</v>
      </c>
      <c r="D558" s="7">
        <f t="shared" si="34"/>
        <v>3.0043572300055924E-5</v>
      </c>
      <c r="E558" s="7">
        <f t="shared" si="33"/>
        <v>9.374246671114534</v>
      </c>
      <c r="G558"/>
      <c r="H558" s="5">
        <f t="shared" si="35"/>
        <v>0.54812017204310159</v>
      </c>
    </row>
    <row r="559" spans="1:8" s="5" customFormat="1" x14ac:dyDescent="0.2">
      <c r="A559" s="3">
        <v>32951</v>
      </c>
      <c r="B559" s="4">
        <v>6.5146600000000002E-3</v>
      </c>
      <c r="C559" s="6">
        <f t="shared" si="32"/>
        <v>-8.7942718555912621E-3</v>
      </c>
      <c r="D559" s="7">
        <f t="shared" si="34"/>
        <v>3.0652634262030494E-5</v>
      </c>
      <c r="E559" s="7">
        <f t="shared" si="33"/>
        <v>7.8697064387954416</v>
      </c>
      <c r="G559"/>
      <c r="H559" s="5">
        <f t="shared" si="35"/>
        <v>0.55364821197246261</v>
      </c>
    </row>
    <row r="560" spans="1:8" s="5" customFormat="1" x14ac:dyDescent="0.2">
      <c r="A560" s="3">
        <v>32952</v>
      </c>
      <c r="B560" s="4">
        <v>6.4977300000000002E-3</v>
      </c>
      <c r="C560" s="6">
        <f t="shared" si="32"/>
        <v>-2.5987541943862102E-3</v>
      </c>
      <c r="D560" s="7">
        <f t="shared" si="34"/>
        <v>3.4001126828006229E-5</v>
      </c>
      <c r="E560" s="7">
        <f t="shared" si="33"/>
        <v>10.090490434691668</v>
      </c>
      <c r="G560"/>
      <c r="H560" s="5">
        <f t="shared" si="35"/>
        <v>0.58310485187491135</v>
      </c>
    </row>
    <row r="561" spans="1:8" s="5" customFormat="1" x14ac:dyDescent="0.2">
      <c r="A561" s="3">
        <v>32953</v>
      </c>
      <c r="B561" s="4">
        <v>6.48929E-3</v>
      </c>
      <c r="C561" s="6">
        <f t="shared" si="32"/>
        <v>-1.2989151596019199E-3</v>
      </c>
      <c r="D561" s="7">
        <f t="shared" si="34"/>
        <v>3.2726022157335901E-5</v>
      </c>
      <c r="E561" s="7">
        <f t="shared" si="33"/>
        <v>10.275785301594096</v>
      </c>
      <c r="G561"/>
      <c r="H561" s="5">
        <f t="shared" si="35"/>
        <v>0.57206662336948044</v>
      </c>
    </row>
    <row r="562" spans="1:8" s="5" customFormat="1" x14ac:dyDescent="0.2">
      <c r="A562" s="3">
        <v>32954</v>
      </c>
      <c r="B562" s="4">
        <v>6.4453799999999997E-3</v>
      </c>
      <c r="C562" s="6">
        <f t="shared" si="32"/>
        <v>-6.7665337810454305E-3</v>
      </c>
      <c r="D562" s="7">
        <f t="shared" si="34"/>
        <v>3.1272133423874672E-5</v>
      </c>
      <c r="E562" s="7">
        <f t="shared" si="33"/>
        <v>8.9086688094362376</v>
      </c>
      <c r="G562"/>
      <c r="H562" s="5">
        <f t="shared" si="35"/>
        <v>0.55921492669522577</v>
      </c>
    </row>
    <row r="563" spans="1:8" s="5" customFormat="1" x14ac:dyDescent="0.2">
      <c r="A563" s="3">
        <v>32955</v>
      </c>
      <c r="B563" s="4">
        <v>6.4998399999999998E-3</v>
      </c>
      <c r="C563" s="6">
        <f t="shared" si="32"/>
        <v>8.4494630262296564E-3</v>
      </c>
      <c r="D563" s="7">
        <f t="shared" si="34"/>
        <v>3.2642406568119866E-5</v>
      </c>
      <c r="E563" s="7">
        <f t="shared" si="33"/>
        <v>8.1427609857086516</v>
      </c>
      <c r="G563"/>
      <c r="H563" s="5">
        <f t="shared" si="35"/>
        <v>0.57133533557902638</v>
      </c>
    </row>
    <row r="564" spans="1:8" s="5" customFormat="1" x14ac:dyDescent="0.2">
      <c r="A564" s="3">
        <v>32958</v>
      </c>
      <c r="B564" s="4">
        <v>6.3979500000000003E-3</v>
      </c>
      <c r="C564" s="6">
        <f t="shared" si="32"/>
        <v>-1.5675770480504052E-2</v>
      </c>
      <c r="D564" s="7">
        <f t="shared" si="34"/>
        <v>3.5428930595663944E-5</v>
      </c>
      <c r="E564" s="7">
        <f t="shared" si="33"/>
        <v>3.3121309231401455</v>
      </c>
      <c r="G564"/>
      <c r="H564" s="5">
        <f t="shared" si="35"/>
        <v>0.59522206440675518</v>
      </c>
    </row>
    <row r="565" spans="1:8" s="5" customFormat="1" x14ac:dyDescent="0.2">
      <c r="A565" s="3">
        <v>32959</v>
      </c>
      <c r="B565" s="4">
        <v>6.3593E-3</v>
      </c>
      <c r="C565" s="6">
        <f t="shared" si="32"/>
        <v>-6.0409975070140143E-3</v>
      </c>
      <c r="D565" s="7">
        <f t="shared" si="34"/>
        <v>4.8518193520102041E-5</v>
      </c>
      <c r="E565" s="7">
        <f t="shared" si="33"/>
        <v>9.1814074513033432</v>
      </c>
      <c r="G565"/>
      <c r="H565" s="5">
        <f t="shared" si="35"/>
        <v>0.69655002347356243</v>
      </c>
    </row>
    <row r="566" spans="1:8" s="5" customFormat="1" x14ac:dyDescent="0.2">
      <c r="A566" s="3">
        <v>32960</v>
      </c>
      <c r="B566" s="4">
        <v>6.2992100000000004E-3</v>
      </c>
      <c r="C566" s="6">
        <f t="shared" si="32"/>
        <v>-9.449153208686431E-3</v>
      </c>
      <c r="D566" s="7">
        <f t="shared" si="34"/>
        <v>4.7582256509717438E-5</v>
      </c>
      <c r="E566" s="7">
        <f t="shared" si="33"/>
        <v>8.0765844222947791</v>
      </c>
      <c r="G566"/>
      <c r="H566" s="5">
        <f t="shared" si="35"/>
        <v>0.6897989309191298</v>
      </c>
    </row>
    <row r="567" spans="1:8" s="5" customFormat="1" x14ac:dyDescent="0.2">
      <c r="A567" s="3">
        <v>32961</v>
      </c>
      <c r="B567" s="4">
        <v>6.3857000000000002E-3</v>
      </c>
      <c r="C567" s="6">
        <f t="shared" si="32"/>
        <v>1.3730293163745902E-2</v>
      </c>
      <c r="D567" s="7">
        <f t="shared" si="34"/>
        <v>4.9945990125587622E-5</v>
      </c>
      <c r="E567" s="7">
        <f t="shared" si="33"/>
        <v>6.1300721252861106</v>
      </c>
      <c r="G567"/>
      <c r="H567" s="5">
        <f t="shared" si="35"/>
        <v>0.70672477051245075</v>
      </c>
    </row>
    <row r="568" spans="1:8" s="5" customFormat="1" x14ac:dyDescent="0.2">
      <c r="A568" s="3">
        <v>32962</v>
      </c>
      <c r="B568" s="4">
        <v>6.3211099999999996E-3</v>
      </c>
      <c r="C568" s="6">
        <f t="shared" si="32"/>
        <v>-1.011478772883171E-2</v>
      </c>
      <c r="D568" s="7">
        <f t="shared" si="34"/>
        <v>5.8095624929597415E-5</v>
      </c>
      <c r="E568" s="7">
        <f t="shared" si="33"/>
        <v>7.992376559268294</v>
      </c>
      <c r="G568"/>
      <c r="H568" s="5">
        <f t="shared" si="35"/>
        <v>0.76220486045155478</v>
      </c>
    </row>
    <row r="569" spans="1:8" s="5" customFormat="1" x14ac:dyDescent="0.2">
      <c r="A569" s="3">
        <v>32965</v>
      </c>
      <c r="B569" s="4">
        <v>6.2893100000000002E-3</v>
      </c>
      <c r="C569" s="6">
        <f t="shared" si="32"/>
        <v>-5.0307620022431764E-3</v>
      </c>
      <c r="D569" s="7">
        <f t="shared" si="34"/>
        <v>6.0187992646646878E-5</v>
      </c>
      <c r="E569" s="7">
        <f t="shared" si="33"/>
        <v>9.2975457344263521</v>
      </c>
      <c r="G569"/>
      <c r="H569" s="5">
        <f t="shared" si="35"/>
        <v>0.77580920751591287</v>
      </c>
    </row>
    <row r="570" spans="1:8" s="5" customFormat="1" x14ac:dyDescent="0.2">
      <c r="A570" s="3">
        <v>32966</v>
      </c>
      <c r="B570" s="4">
        <v>6.2893100000000002E-3</v>
      </c>
      <c r="C570" s="6">
        <f t="shared" si="32"/>
        <v>0</v>
      </c>
      <c r="D570" s="7">
        <f t="shared" si="34"/>
        <v>5.7394202962381717E-5</v>
      </c>
      <c r="E570" s="7">
        <f t="shared" si="33"/>
        <v>9.7655672534256883</v>
      </c>
      <c r="G570"/>
      <c r="H570" s="5">
        <f t="shared" si="35"/>
        <v>0.7575896182128008</v>
      </c>
    </row>
    <row r="571" spans="1:8" s="5" customFormat="1" x14ac:dyDescent="0.2">
      <c r="A571" s="3">
        <v>32967</v>
      </c>
      <c r="B571" s="4">
        <v>6.3091500000000003E-3</v>
      </c>
      <c r="C571" s="6">
        <f t="shared" si="32"/>
        <v>3.1545590851778868E-3</v>
      </c>
      <c r="D571" s="7">
        <f t="shared" si="34"/>
        <v>5.3346100104027742E-5</v>
      </c>
      <c r="E571" s="7">
        <f t="shared" si="33"/>
        <v>9.6521685300862607</v>
      </c>
      <c r="G571"/>
      <c r="H571" s="5">
        <f t="shared" si="35"/>
        <v>0.73038414621367398</v>
      </c>
    </row>
    <row r="572" spans="1:8" s="5" customFormat="1" x14ac:dyDescent="0.2">
      <c r="A572" s="3">
        <v>32968</v>
      </c>
      <c r="B572" s="4">
        <v>6.3451799999999997E-3</v>
      </c>
      <c r="C572" s="6">
        <f t="shared" si="32"/>
        <v>5.7107534295427111E-3</v>
      </c>
      <c r="D572" s="7">
        <f t="shared" si="34"/>
        <v>5.0311058628236705E-5</v>
      </c>
      <c r="E572" s="7">
        <f t="shared" si="33"/>
        <v>9.2490642540919801</v>
      </c>
      <c r="G572"/>
      <c r="H572" s="5">
        <f t="shared" si="35"/>
        <v>0.70930288754689774</v>
      </c>
    </row>
    <row r="573" spans="1:8" s="5" customFormat="1" x14ac:dyDescent="0.2">
      <c r="A573" s="3">
        <v>32969</v>
      </c>
      <c r="B573" s="4">
        <v>6.3572799999999999E-3</v>
      </c>
      <c r="C573" s="6">
        <f t="shared" si="32"/>
        <v>1.906959298238999E-3</v>
      </c>
      <c r="D573" s="7">
        <f t="shared" si="34"/>
        <v>4.8958402844551006E-5</v>
      </c>
      <c r="E573" s="7">
        <f t="shared" si="33"/>
        <v>9.8502623279322474</v>
      </c>
      <c r="G573"/>
      <c r="H573" s="5">
        <f t="shared" si="35"/>
        <v>0.69970281437586779</v>
      </c>
    </row>
    <row r="574" spans="1:8" s="5" customFormat="1" x14ac:dyDescent="0.2">
      <c r="A574" s="3">
        <v>32972</v>
      </c>
      <c r="B574" s="4">
        <v>6.3572799999999999E-3</v>
      </c>
      <c r="C574" s="6">
        <f t="shared" si="32"/>
        <v>0</v>
      </c>
      <c r="D574" s="7">
        <f t="shared" si="34"/>
        <v>4.5983194037498122E-5</v>
      </c>
      <c r="E574" s="7">
        <f t="shared" si="33"/>
        <v>9.987234575241569</v>
      </c>
      <c r="G574"/>
      <c r="H574" s="5">
        <f t="shared" si="35"/>
        <v>0.67810909179495693</v>
      </c>
    </row>
    <row r="575" spans="1:8" s="5" customFormat="1" x14ac:dyDescent="0.2">
      <c r="A575" s="3">
        <v>32973</v>
      </c>
      <c r="B575" s="4">
        <v>6.3131300000000001E-3</v>
      </c>
      <c r="C575" s="6">
        <f t="shared" si="32"/>
        <v>-6.9447939999496243E-3</v>
      </c>
      <c r="D575" s="7">
        <f t="shared" si="34"/>
        <v>4.3087740327318976E-5</v>
      </c>
      <c r="E575" s="7">
        <f t="shared" si="33"/>
        <v>8.9329243329724743</v>
      </c>
      <c r="G575"/>
      <c r="H575" s="5">
        <f t="shared" si="35"/>
        <v>0.65641252522570726</v>
      </c>
    </row>
    <row r="576" spans="1:8" s="5" customFormat="1" x14ac:dyDescent="0.2">
      <c r="A576" s="3">
        <v>32974</v>
      </c>
      <c r="B576" s="4">
        <v>6.3251100000000001E-3</v>
      </c>
      <c r="C576" s="6">
        <f t="shared" si="32"/>
        <v>1.8976323947075345E-3</v>
      </c>
      <c r="D576" s="7">
        <f t="shared" si="34"/>
        <v>4.3412885011987872E-5</v>
      </c>
      <c r="E576" s="7">
        <f t="shared" si="33"/>
        <v>9.9618063468096292</v>
      </c>
      <c r="G576"/>
      <c r="H576" s="5">
        <f t="shared" si="35"/>
        <v>0.65888454991741818</v>
      </c>
    </row>
    <row r="577" spans="1:8" s="5" customFormat="1" x14ac:dyDescent="0.2">
      <c r="A577" s="3">
        <v>32975</v>
      </c>
      <c r="B577" s="4">
        <v>6.3211099999999996E-3</v>
      </c>
      <c r="C577" s="6">
        <f t="shared" si="32"/>
        <v>-6.3240006893169139E-4</v>
      </c>
      <c r="D577" s="7">
        <f t="shared" si="34"/>
        <v>4.0995685856040333E-5</v>
      </c>
      <c r="E577" s="7">
        <f t="shared" si="33"/>
        <v>10.09228830680895</v>
      </c>
      <c r="G577"/>
      <c r="H577" s="5">
        <f t="shared" si="35"/>
        <v>0.64027873505247956</v>
      </c>
    </row>
    <row r="578" spans="1:8" s="5" customFormat="1" x14ac:dyDescent="0.2">
      <c r="A578" s="3">
        <v>32980</v>
      </c>
      <c r="B578" s="4">
        <v>6.2890000000000003E-3</v>
      </c>
      <c r="C578" s="6">
        <f t="shared" si="32"/>
        <v>-5.0798040217618834E-3</v>
      </c>
      <c r="D578" s="7">
        <f t="shared" si="34"/>
        <v>3.8628310777193541E-5</v>
      </c>
      <c r="E578" s="7">
        <f t="shared" si="33"/>
        <v>9.4935070589693602</v>
      </c>
      <c r="G578"/>
      <c r="H578" s="5">
        <f t="shared" si="35"/>
        <v>0.62151677996007104</v>
      </c>
    </row>
    <row r="579" spans="1:8" s="5" customFormat="1" x14ac:dyDescent="0.2">
      <c r="A579" s="3">
        <v>32981</v>
      </c>
      <c r="B579" s="4">
        <v>6.2830000000000004E-3</v>
      </c>
      <c r="C579" s="6">
        <f t="shared" ref="C579:C642" si="36">(B579-B578)/B578</f>
        <v>-9.5404674829065487E-4</v>
      </c>
      <c r="D579" s="7">
        <f t="shared" si="34"/>
        <v>3.8042411589812376E-5</v>
      </c>
      <c r="E579" s="7">
        <f t="shared" si="33"/>
        <v>10.152882861521492</v>
      </c>
      <c r="G579"/>
      <c r="H579" s="5">
        <f t="shared" si="35"/>
        <v>0.61678530778393525</v>
      </c>
    </row>
    <row r="580" spans="1:8" s="5" customFormat="1" x14ac:dyDescent="0.2">
      <c r="A580" s="3">
        <v>32982</v>
      </c>
      <c r="B580" s="4">
        <v>6.3959999999999998E-3</v>
      </c>
      <c r="C580" s="6">
        <f t="shared" si="36"/>
        <v>1.7985038994110993E-2</v>
      </c>
      <c r="D580" s="7">
        <f t="shared" si="34"/>
        <v>3.6004332284503762E-5</v>
      </c>
      <c r="E580" s="7">
        <f t="shared" ref="E580:E643" si="37">-LN(D580)-C580*C580/D580</f>
        <v>1.2479072151965749</v>
      </c>
      <c r="G580"/>
      <c r="H580" s="5">
        <f t="shared" si="35"/>
        <v>0.60003610128477902</v>
      </c>
    </row>
    <row r="581" spans="1:8" s="5" customFormat="1" x14ac:dyDescent="0.2">
      <c r="A581" s="3">
        <v>32983</v>
      </c>
      <c r="B581" s="4">
        <v>6.3569999999999998E-3</v>
      </c>
      <c r="C581" s="6">
        <f t="shared" si="36"/>
        <v>-6.097560975609752E-3</v>
      </c>
      <c r="D581" s="7">
        <f t="shared" ref="D581:D644" si="38">C$2427+C$2428*D580+C$2429*C580*C580</f>
        <v>5.375468519972522E-5</v>
      </c>
      <c r="E581" s="7">
        <f t="shared" si="37"/>
        <v>9.1394144396672026</v>
      </c>
      <c r="G581"/>
      <c r="H581" s="5">
        <f t="shared" ref="H581:H644" si="39">SQRT(D581)*100</f>
        <v>0.7331758670314048</v>
      </c>
    </row>
    <row r="582" spans="1:8" s="5" customFormat="1" x14ac:dyDescent="0.2">
      <c r="A582" s="3">
        <v>32986</v>
      </c>
      <c r="B582" s="4">
        <v>6.306E-3</v>
      </c>
      <c r="C582" s="6">
        <f t="shared" si="36"/>
        <v>-8.0226521944313095E-3</v>
      </c>
      <c r="D582" s="7">
        <f t="shared" si="38"/>
        <v>5.2331483960452121E-5</v>
      </c>
      <c r="E582" s="7">
        <f t="shared" si="37"/>
        <v>8.6280036644608913</v>
      </c>
      <c r="G582"/>
      <c r="H582" s="5">
        <f t="shared" si="39"/>
        <v>0.72340503150345947</v>
      </c>
    </row>
    <row r="583" spans="1:8" s="5" customFormat="1" x14ac:dyDescent="0.2">
      <c r="A583" s="3">
        <v>32987</v>
      </c>
      <c r="B583" s="4">
        <v>6.3070000000000001E-3</v>
      </c>
      <c r="C583" s="6">
        <f t="shared" si="36"/>
        <v>1.5857913098638325E-4</v>
      </c>
      <c r="D583" s="7">
        <f t="shared" si="38"/>
        <v>5.2702343956868885E-5</v>
      </c>
      <c r="E583" s="7">
        <f t="shared" si="37"/>
        <v>9.8503734681268114</v>
      </c>
      <c r="G583"/>
      <c r="H583" s="5">
        <f t="shared" si="39"/>
        <v>0.72596380045336206</v>
      </c>
    </row>
    <row r="584" spans="1:8" s="5" customFormat="1" x14ac:dyDescent="0.2">
      <c r="A584" s="3">
        <v>32988</v>
      </c>
      <c r="B584" s="4">
        <v>6.3049999999999998E-3</v>
      </c>
      <c r="C584" s="6">
        <f t="shared" si="36"/>
        <v>-3.1710797526562001E-4</v>
      </c>
      <c r="D584" s="7">
        <f t="shared" si="38"/>
        <v>4.912970202105601E-5</v>
      </c>
      <c r="E584" s="7">
        <f t="shared" si="37"/>
        <v>9.9190000014636404</v>
      </c>
      <c r="G584"/>
      <c r="H584" s="5">
        <f t="shared" si="39"/>
        <v>0.70092583074856085</v>
      </c>
    </row>
    <row r="585" spans="1:8" s="5" customFormat="1" x14ac:dyDescent="0.2">
      <c r="A585" s="3">
        <v>32989</v>
      </c>
      <c r="B585" s="4">
        <v>6.3010000000000002E-3</v>
      </c>
      <c r="C585" s="6">
        <f t="shared" si="36"/>
        <v>-6.3441712926243677E-4</v>
      </c>
      <c r="D585" s="7">
        <f t="shared" si="38"/>
        <v>4.5922518148476333E-5</v>
      </c>
      <c r="E585" s="7">
        <f t="shared" si="37"/>
        <v>9.9797905310579758</v>
      </c>
      <c r="G585"/>
      <c r="H585" s="5">
        <f t="shared" si="39"/>
        <v>0.67766155378976856</v>
      </c>
    </row>
    <row r="586" spans="1:8" s="5" customFormat="1" x14ac:dyDescent="0.2">
      <c r="A586" s="3">
        <v>32990</v>
      </c>
      <c r="B586" s="4">
        <v>6.2989999999999999E-3</v>
      </c>
      <c r="C586" s="6">
        <f t="shared" si="36"/>
        <v>-3.1740993493100544E-4</v>
      </c>
      <c r="D586" s="7">
        <f t="shared" si="38"/>
        <v>4.3057628882961004E-5</v>
      </c>
      <c r="E586" s="7">
        <f t="shared" si="37"/>
        <v>10.050631267315481</v>
      </c>
      <c r="G586"/>
      <c r="H586" s="5">
        <f t="shared" si="39"/>
        <v>0.65618312141475421</v>
      </c>
    </row>
    <row r="587" spans="1:8" s="5" customFormat="1" x14ac:dyDescent="0.2">
      <c r="A587" s="3">
        <v>32993</v>
      </c>
      <c r="B587" s="4">
        <v>6.29723E-3</v>
      </c>
      <c r="C587" s="6">
        <f t="shared" si="36"/>
        <v>-2.8099698364818172E-4</v>
      </c>
      <c r="D587" s="7">
        <f t="shared" si="38"/>
        <v>4.046380906188206E-5</v>
      </c>
      <c r="E587" s="7">
        <f t="shared" si="37"/>
        <v>10.113151230560408</v>
      </c>
      <c r="G587"/>
      <c r="H587" s="5">
        <f t="shared" si="39"/>
        <v>0.63611169665304901</v>
      </c>
    </row>
    <row r="588" spans="1:8" s="5" customFormat="1" x14ac:dyDescent="0.2">
      <c r="A588" s="3">
        <v>32994</v>
      </c>
      <c r="B588" s="4">
        <v>6.3023899999999997E-3</v>
      </c>
      <c r="C588" s="6">
        <f t="shared" si="36"/>
        <v>8.1940789839337507E-4</v>
      </c>
      <c r="D588" s="7">
        <f t="shared" si="38"/>
        <v>3.813067335224205E-5</v>
      </c>
      <c r="E588" s="7">
        <f t="shared" si="37"/>
        <v>10.156882884765434</v>
      </c>
      <c r="G588"/>
      <c r="H588" s="5">
        <f t="shared" si="39"/>
        <v>0.61750039151600578</v>
      </c>
    </row>
    <row r="589" spans="1:8" s="5" customFormat="1" x14ac:dyDescent="0.2">
      <c r="A589" s="3">
        <v>32995</v>
      </c>
      <c r="B589" s="4">
        <v>6.3231099999999998E-3</v>
      </c>
      <c r="C589" s="6">
        <f t="shared" si="36"/>
        <v>3.2876416724449162E-3</v>
      </c>
      <c r="D589" s="7">
        <f t="shared" si="38"/>
        <v>3.6069182118720003E-5</v>
      </c>
      <c r="E589" s="7">
        <f t="shared" si="37"/>
        <v>9.9304090584926961</v>
      </c>
      <c r="G589"/>
      <c r="H589" s="5">
        <f t="shared" si="39"/>
        <v>0.60057624094464479</v>
      </c>
    </row>
    <row r="590" spans="1:8" s="5" customFormat="1" x14ac:dyDescent="0.2">
      <c r="A590" s="3">
        <v>32996</v>
      </c>
      <c r="B590" s="4">
        <v>6.3271100000000004E-3</v>
      </c>
      <c r="C590" s="6">
        <f t="shared" si="36"/>
        <v>6.326000971041989E-4</v>
      </c>
      <c r="D590" s="7">
        <f t="shared" si="38"/>
        <v>3.4831367793860687E-5</v>
      </c>
      <c r="E590" s="7">
        <f t="shared" si="37"/>
        <v>10.253503051677985</v>
      </c>
      <c r="G590"/>
      <c r="H590" s="5">
        <f t="shared" si="39"/>
        <v>0.59018105521831765</v>
      </c>
    </row>
    <row r="591" spans="1:8" s="5" customFormat="1" x14ac:dyDescent="0.2">
      <c r="A591" s="3">
        <v>32997</v>
      </c>
      <c r="B591" s="4">
        <v>6.3191200000000001E-3</v>
      </c>
      <c r="C591" s="6">
        <f t="shared" si="36"/>
        <v>-1.2628198340158862E-3</v>
      </c>
      <c r="D591" s="7">
        <f t="shared" si="38"/>
        <v>3.308667834324992E-5</v>
      </c>
      <c r="E591" s="7">
        <f t="shared" si="37"/>
        <v>10.268181756757906</v>
      </c>
      <c r="G591"/>
      <c r="H591" s="5">
        <f t="shared" si="39"/>
        <v>0.57521020803919953</v>
      </c>
    </row>
    <row r="592" spans="1:8" s="5" customFormat="1" x14ac:dyDescent="0.2">
      <c r="A592" s="3">
        <v>33001</v>
      </c>
      <c r="B592" s="4">
        <v>6.3371399999999998E-3</v>
      </c>
      <c r="C592" s="6">
        <f t="shared" si="36"/>
        <v>2.8516628897694092E-3</v>
      </c>
      <c r="D592" s="7">
        <f t="shared" si="38"/>
        <v>3.1590745213087379E-5</v>
      </c>
      <c r="E592" s="7">
        <f t="shared" si="37"/>
        <v>10.105229784524457</v>
      </c>
      <c r="G592"/>
      <c r="H592" s="5">
        <f t="shared" si="39"/>
        <v>0.56205644923875198</v>
      </c>
    </row>
    <row r="593" spans="1:8" s="5" customFormat="1" x14ac:dyDescent="0.2">
      <c r="A593" s="3">
        <v>33002</v>
      </c>
      <c r="B593" s="4">
        <v>6.3897800000000003E-3</v>
      </c>
      <c r="C593" s="6">
        <f t="shared" si="36"/>
        <v>8.3065862518423919E-3</v>
      </c>
      <c r="D593" s="7">
        <f t="shared" si="38"/>
        <v>3.0642806240655275E-5</v>
      </c>
      <c r="E593" s="7">
        <f t="shared" si="37"/>
        <v>8.1413810286699508</v>
      </c>
      <c r="G593"/>
      <c r="H593" s="5">
        <f t="shared" si="39"/>
        <v>0.55355944794263312</v>
      </c>
    </row>
    <row r="594" spans="1:8" s="5" customFormat="1" x14ac:dyDescent="0.2">
      <c r="A594" s="3">
        <v>33003</v>
      </c>
      <c r="B594" s="4">
        <v>6.3734899999999999E-3</v>
      </c>
      <c r="C594" s="6">
        <f t="shared" si="36"/>
        <v>-2.549383546851441E-3</v>
      </c>
      <c r="D594" s="7">
        <f t="shared" si="38"/>
        <v>3.3485967709416847E-5</v>
      </c>
      <c r="E594" s="7">
        <f t="shared" si="37"/>
        <v>10.110292140232195</v>
      </c>
      <c r="G594"/>
      <c r="H594" s="5">
        <f t="shared" si="39"/>
        <v>0.57867061191507596</v>
      </c>
    </row>
    <row r="595" spans="1:8" s="5" customFormat="1" x14ac:dyDescent="0.2">
      <c r="A595" s="3">
        <v>33004</v>
      </c>
      <c r="B595" s="4">
        <v>6.5423599999999997E-3</v>
      </c>
      <c r="C595" s="6">
        <f t="shared" si="36"/>
        <v>2.6495687606005468E-2</v>
      </c>
      <c r="D595" s="7">
        <f t="shared" si="38"/>
        <v>3.2247469467420632E-5</v>
      </c>
      <c r="E595" s="7">
        <f t="shared" si="37"/>
        <v>-11.427744549172701</v>
      </c>
      <c r="G595"/>
      <c r="H595" s="5">
        <f t="shared" si="39"/>
        <v>0.56786855404592207</v>
      </c>
    </row>
    <row r="596" spans="1:8" s="5" customFormat="1" x14ac:dyDescent="0.2">
      <c r="A596" s="3">
        <v>33007</v>
      </c>
      <c r="B596" s="4">
        <v>6.5487899999999996E-3</v>
      </c>
      <c r="C596" s="6">
        <f t="shared" si="36"/>
        <v>9.8282576929425731E-4</v>
      </c>
      <c r="D596" s="7">
        <f t="shared" si="38"/>
        <v>7.3360223799420526E-5</v>
      </c>
      <c r="E596" s="7">
        <f t="shared" si="37"/>
        <v>9.5069615099361418</v>
      </c>
      <c r="G596"/>
      <c r="H596" s="5">
        <f t="shared" si="39"/>
        <v>0.85650583068313391</v>
      </c>
    </row>
    <row r="597" spans="1:8" s="5" customFormat="1" x14ac:dyDescent="0.2">
      <c r="A597" s="3">
        <v>33008</v>
      </c>
      <c r="B597" s="4">
        <v>6.6115699999999998E-3</v>
      </c>
      <c r="C597" s="6">
        <f t="shared" si="36"/>
        <v>9.5865037663446419E-3</v>
      </c>
      <c r="D597" s="7">
        <f t="shared" si="38"/>
        <v>6.7758004807661292E-5</v>
      </c>
      <c r="E597" s="7">
        <f t="shared" si="37"/>
        <v>8.2432550757212972</v>
      </c>
      <c r="G597"/>
      <c r="H597" s="5">
        <f t="shared" si="39"/>
        <v>0.82315250596509337</v>
      </c>
    </row>
    <row r="598" spans="1:8" s="5" customFormat="1" x14ac:dyDescent="0.2">
      <c r="A598" s="3">
        <v>33009</v>
      </c>
      <c r="B598" s="4">
        <v>6.5954400000000002E-3</v>
      </c>
      <c r="C598" s="6">
        <f t="shared" si="36"/>
        <v>-2.4396625914872893E-3</v>
      </c>
      <c r="D598" s="7">
        <f t="shared" si="38"/>
        <v>6.8242478770375628E-5</v>
      </c>
      <c r="E598" s="7">
        <f t="shared" si="37"/>
        <v>9.5052256088700471</v>
      </c>
      <c r="G598"/>
      <c r="H598" s="5">
        <f t="shared" si="39"/>
        <v>0.82609006028625986</v>
      </c>
    </row>
    <row r="599" spans="1:8" s="5" customFormat="1" x14ac:dyDescent="0.2">
      <c r="A599" s="3">
        <v>33010</v>
      </c>
      <c r="B599" s="4">
        <v>6.5703000000000003E-3</v>
      </c>
      <c r="C599" s="6">
        <f t="shared" si="36"/>
        <v>-3.8117244641752306E-3</v>
      </c>
      <c r="D599" s="7">
        <f t="shared" si="38"/>
        <v>6.3459921255221906E-5</v>
      </c>
      <c r="E599" s="7">
        <f t="shared" si="37"/>
        <v>9.436150524807978</v>
      </c>
      <c r="G599"/>
      <c r="H599" s="5">
        <f t="shared" si="39"/>
        <v>0.79661735642165055</v>
      </c>
    </row>
    <row r="600" spans="1:8" s="5" customFormat="1" x14ac:dyDescent="0.2">
      <c r="A600" s="3">
        <v>33011</v>
      </c>
      <c r="B600" s="4">
        <v>6.5423599999999997E-3</v>
      </c>
      <c r="C600" s="6">
        <f t="shared" si="36"/>
        <v>-4.2524694458397029E-3</v>
      </c>
      <c r="D600" s="7">
        <f t="shared" si="38"/>
        <v>5.9681199198365593E-5</v>
      </c>
      <c r="E600" s="7">
        <f t="shared" si="37"/>
        <v>9.4234919496702485</v>
      </c>
      <c r="G600"/>
      <c r="H600" s="5">
        <f t="shared" si="39"/>
        <v>0.77253607811134362</v>
      </c>
    </row>
    <row r="601" spans="1:8" s="5" customFormat="1" x14ac:dyDescent="0.2">
      <c r="A601" s="3">
        <v>33014</v>
      </c>
      <c r="B601" s="4">
        <v>6.5201800000000004E-3</v>
      </c>
      <c r="C601" s="6">
        <f t="shared" si="36"/>
        <v>-3.390213928918502E-3</v>
      </c>
      <c r="D601" s="7">
        <f t="shared" si="38"/>
        <v>5.6499957339744075E-5</v>
      </c>
      <c r="E601" s="7">
        <f t="shared" si="37"/>
        <v>9.5778448489842898</v>
      </c>
      <c r="G601"/>
      <c r="H601" s="5">
        <f t="shared" si="39"/>
        <v>0.75166453514679055</v>
      </c>
    </row>
    <row r="602" spans="1:8" s="5" customFormat="1" x14ac:dyDescent="0.2">
      <c r="A602" s="3">
        <v>33015</v>
      </c>
      <c r="B602" s="4">
        <v>6.59196E-3</v>
      </c>
      <c r="C602" s="6">
        <f t="shared" si="36"/>
        <v>1.1008898527341205E-2</v>
      </c>
      <c r="D602" s="7">
        <f t="shared" si="38"/>
        <v>5.3239974058591296E-5</v>
      </c>
      <c r="E602" s="7">
        <f t="shared" si="37"/>
        <v>7.5642941050631478</v>
      </c>
      <c r="G602"/>
      <c r="H602" s="5">
        <f t="shared" si="39"/>
        <v>0.72965727611387043</v>
      </c>
    </row>
    <row r="603" spans="1:8" s="5" customFormat="1" x14ac:dyDescent="0.2">
      <c r="A603" s="3">
        <v>33016</v>
      </c>
      <c r="B603" s="4">
        <v>6.6159399999999998E-3</v>
      </c>
      <c r="C603" s="6">
        <f t="shared" si="36"/>
        <v>3.637764792262064E-3</v>
      </c>
      <c r="D603" s="7">
        <f t="shared" si="38"/>
        <v>5.6969472803546873E-5</v>
      </c>
      <c r="E603" s="7">
        <f t="shared" si="37"/>
        <v>9.5407068617896673</v>
      </c>
      <c r="G603"/>
      <c r="H603" s="5">
        <f t="shared" si="39"/>
        <v>0.75478124515350054</v>
      </c>
    </row>
    <row r="604" spans="1:8" s="5" customFormat="1" x14ac:dyDescent="0.2">
      <c r="A604" s="3">
        <v>33017</v>
      </c>
      <c r="B604" s="4">
        <v>6.6006600000000004E-3</v>
      </c>
      <c r="C604" s="6">
        <f t="shared" si="36"/>
        <v>-2.3095735451046204E-3</v>
      </c>
      <c r="D604" s="7">
        <f t="shared" si="38"/>
        <v>5.3767687498051763E-5</v>
      </c>
      <c r="E604" s="7">
        <f t="shared" si="37"/>
        <v>9.7316308942041072</v>
      </c>
      <c r="G604"/>
      <c r="H604" s="5">
        <f t="shared" si="39"/>
        <v>0.73326453274416425</v>
      </c>
    </row>
    <row r="605" spans="1:8" s="5" customFormat="1" x14ac:dyDescent="0.2">
      <c r="A605" s="3">
        <v>33018</v>
      </c>
      <c r="B605" s="4">
        <v>6.6889599999999999E-3</v>
      </c>
      <c r="C605" s="6">
        <f t="shared" si="36"/>
        <v>1.3377450133774423E-2</v>
      </c>
      <c r="D605" s="7">
        <f t="shared" si="38"/>
        <v>5.040974903690448E-5</v>
      </c>
      <c r="E605" s="7">
        <f t="shared" si="37"/>
        <v>6.3452949624015424</v>
      </c>
      <c r="G605"/>
      <c r="H605" s="5">
        <f t="shared" si="39"/>
        <v>0.70999823265205719</v>
      </c>
    </row>
    <row r="606" spans="1:8" s="5" customFormat="1" x14ac:dyDescent="0.2">
      <c r="A606" s="3">
        <v>33022</v>
      </c>
      <c r="B606" s="4">
        <v>6.6312999999999997E-3</v>
      </c>
      <c r="C606" s="6">
        <f t="shared" si="36"/>
        <v>-8.6201741376836123E-3</v>
      </c>
      <c r="D606" s="7">
        <f t="shared" si="38"/>
        <v>5.7931847139348638E-5</v>
      </c>
      <c r="E606" s="7">
        <f t="shared" si="37"/>
        <v>8.4735739816777045</v>
      </c>
      <c r="G606"/>
      <c r="H606" s="5">
        <f t="shared" si="39"/>
        <v>0.76112973361542402</v>
      </c>
    </row>
    <row r="607" spans="1:8" s="5" customFormat="1" x14ac:dyDescent="0.2">
      <c r="A607" s="3">
        <v>33023</v>
      </c>
      <c r="B607" s="4">
        <v>6.6115699999999998E-3</v>
      </c>
      <c r="C607" s="6">
        <f t="shared" si="36"/>
        <v>-2.9752838809886332E-3</v>
      </c>
      <c r="D607" s="7">
        <f t="shared" si="38"/>
        <v>5.8340745225439999E-5</v>
      </c>
      <c r="E607" s="7">
        <f t="shared" si="37"/>
        <v>9.5974751420915627</v>
      </c>
      <c r="G607"/>
      <c r="H607" s="5">
        <f t="shared" si="39"/>
        <v>0.76381113650849586</v>
      </c>
    </row>
    <row r="608" spans="1:8" s="5" customFormat="1" x14ac:dyDescent="0.2">
      <c r="A608" s="3">
        <v>33024</v>
      </c>
      <c r="B608" s="4">
        <v>6.5560899999999997E-3</v>
      </c>
      <c r="C608" s="6">
        <f t="shared" si="36"/>
        <v>-8.3913503146756541E-3</v>
      </c>
      <c r="D608" s="7">
        <f t="shared" si="38"/>
        <v>5.4734466964759552E-5</v>
      </c>
      <c r="E608" s="7">
        <f t="shared" si="37"/>
        <v>8.5265376131359449</v>
      </c>
      <c r="G608"/>
      <c r="H608" s="5">
        <f t="shared" si="39"/>
        <v>0.73982745937657357</v>
      </c>
    </row>
    <row r="609" spans="1:8" s="5" customFormat="1" x14ac:dyDescent="0.2">
      <c r="A609" s="3">
        <v>33025</v>
      </c>
      <c r="B609" s="4">
        <v>6.6137599999999998E-3</v>
      </c>
      <c r="C609" s="6">
        <f t="shared" si="36"/>
        <v>8.7964015137071208E-3</v>
      </c>
      <c r="D609" s="7">
        <f t="shared" si="38"/>
        <v>5.5230010995878373E-5</v>
      </c>
      <c r="E609" s="7">
        <f t="shared" si="37"/>
        <v>8.4030143196583982</v>
      </c>
      <c r="G609"/>
      <c r="H609" s="5">
        <f t="shared" si="39"/>
        <v>0.74316896460951853</v>
      </c>
    </row>
    <row r="610" spans="1:8" s="5" customFormat="1" x14ac:dyDescent="0.2">
      <c r="A610" s="3">
        <v>33028</v>
      </c>
      <c r="B610" s="4">
        <v>6.5552300000000004E-3</v>
      </c>
      <c r="C610" s="6">
        <f t="shared" si="36"/>
        <v>-8.8497314689373902E-3</v>
      </c>
      <c r="D610" s="7">
        <f t="shared" si="38"/>
        <v>5.6098167284814206E-5</v>
      </c>
      <c r="E610" s="7">
        <f t="shared" si="37"/>
        <v>8.3923235341823883</v>
      </c>
      <c r="G610"/>
      <c r="H610" s="5">
        <f t="shared" si="39"/>
        <v>0.74898709791834328</v>
      </c>
    </row>
    <row r="611" spans="1:8" s="5" customFormat="1" x14ac:dyDescent="0.2">
      <c r="A611" s="3">
        <v>33029</v>
      </c>
      <c r="B611" s="4">
        <v>6.5616800000000003E-3</v>
      </c>
      <c r="C611" s="6">
        <f t="shared" si="36"/>
        <v>9.8394716890175607E-4</v>
      </c>
      <c r="D611" s="7">
        <f t="shared" si="38"/>
        <v>5.6935762909793874E-5</v>
      </c>
      <c r="E611" s="7">
        <f t="shared" si="37"/>
        <v>9.7565826055133247</v>
      </c>
      <c r="G611"/>
      <c r="H611" s="5">
        <f t="shared" si="39"/>
        <v>0.75455790307831172</v>
      </c>
    </row>
    <row r="612" spans="1:8" s="5" customFormat="1" x14ac:dyDescent="0.2">
      <c r="A612" s="3">
        <v>33030</v>
      </c>
      <c r="B612" s="4">
        <v>6.5573799999999998E-3</v>
      </c>
      <c r="C612" s="6">
        <f t="shared" si="36"/>
        <v>-6.5531997902983443E-4</v>
      </c>
      <c r="D612" s="7">
        <f t="shared" si="38"/>
        <v>5.2992745915731054E-5</v>
      </c>
      <c r="E612" s="7">
        <f t="shared" si="37"/>
        <v>9.8372516919584658</v>
      </c>
      <c r="G612"/>
      <c r="H612" s="5">
        <f t="shared" si="39"/>
        <v>0.72796116596787674</v>
      </c>
    </row>
    <row r="613" spans="1:8" s="5" customFormat="1" x14ac:dyDescent="0.2">
      <c r="A613" s="3">
        <v>33031</v>
      </c>
      <c r="B613" s="4">
        <v>6.5573799999999998E-3</v>
      </c>
      <c r="C613" s="6">
        <f t="shared" si="36"/>
        <v>0</v>
      </c>
      <c r="D613" s="7">
        <f t="shared" si="38"/>
        <v>4.9415315338762156E-5</v>
      </c>
      <c r="E613" s="7">
        <f t="shared" si="37"/>
        <v>9.9152501547184198</v>
      </c>
      <c r="G613"/>
      <c r="H613" s="5">
        <f t="shared" si="39"/>
        <v>0.70296027866987021</v>
      </c>
    </row>
    <row r="614" spans="1:8" s="5" customFormat="1" x14ac:dyDescent="0.2">
      <c r="A614" s="3">
        <v>33032</v>
      </c>
      <c r="B614" s="4">
        <v>6.5248600000000004E-3</v>
      </c>
      <c r="C614" s="6">
        <f t="shared" si="36"/>
        <v>-4.9592977683159166E-3</v>
      </c>
      <c r="D614" s="7">
        <f t="shared" si="38"/>
        <v>4.6173176097060213E-5</v>
      </c>
      <c r="E614" s="7">
        <f t="shared" si="37"/>
        <v>9.4504508746033817</v>
      </c>
      <c r="G614"/>
      <c r="H614" s="5">
        <f t="shared" si="39"/>
        <v>0.67950847012425253</v>
      </c>
    </row>
    <row r="615" spans="1:8" s="5" customFormat="1" x14ac:dyDescent="0.2">
      <c r="A615" s="3">
        <v>33035</v>
      </c>
      <c r="B615" s="4">
        <v>6.4780000000000003E-3</v>
      </c>
      <c r="C615" s="6">
        <f t="shared" si="36"/>
        <v>-7.1817632868751407E-3</v>
      </c>
      <c r="D615" s="7">
        <f t="shared" si="38"/>
        <v>4.4751707609877301E-5</v>
      </c>
      <c r="E615" s="7">
        <f t="shared" si="37"/>
        <v>8.8618500984293149</v>
      </c>
      <c r="G615"/>
      <c r="H615" s="5">
        <f t="shared" si="39"/>
        <v>0.66896717116669713</v>
      </c>
    </row>
    <row r="616" spans="1:8" s="5" customFormat="1" x14ac:dyDescent="0.2">
      <c r="A616" s="3">
        <v>33036</v>
      </c>
      <c r="B616" s="4">
        <v>6.4770000000000001E-3</v>
      </c>
      <c r="C616" s="6">
        <f t="shared" si="36"/>
        <v>-1.5436863229393837E-4</v>
      </c>
      <c r="D616" s="7">
        <f t="shared" si="38"/>
        <v>4.511200678999108E-5</v>
      </c>
      <c r="E616" s="7">
        <f t="shared" si="37"/>
        <v>10.005833887414346</v>
      </c>
      <c r="G616"/>
      <c r="H616" s="5">
        <f t="shared" si="39"/>
        <v>0.67165472372336577</v>
      </c>
    </row>
    <row r="617" spans="1:8" s="5" customFormat="1" x14ac:dyDescent="0.2">
      <c r="A617" s="3">
        <v>33037</v>
      </c>
      <c r="B617" s="4">
        <v>6.4650000000000003E-3</v>
      </c>
      <c r="C617" s="6">
        <f t="shared" si="36"/>
        <v>-1.8527095877720948E-3</v>
      </c>
      <c r="D617" s="7">
        <f t="shared" si="38"/>
        <v>4.2306000203968899E-5</v>
      </c>
      <c r="E617" s="7">
        <f t="shared" si="37"/>
        <v>9.9894457942882031</v>
      </c>
      <c r="G617"/>
      <c r="H617" s="5">
        <f t="shared" si="39"/>
        <v>0.65043062815314057</v>
      </c>
    </row>
    <row r="618" spans="1:8" s="5" customFormat="1" x14ac:dyDescent="0.2">
      <c r="A618" s="3">
        <v>33038</v>
      </c>
      <c r="B618" s="4">
        <v>6.4939999999999998E-3</v>
      </c>
      <c r="C618" s="6">
        <f t="shared" si="36"/>
        <v>4.485692188708354E-3</v>
      </c>
      <c r="D618" s="7">
        <f t="shared" si="38"/>
        <v>3.9990381312762983E-5</v>
      </c>
      <c r="E618" s="7">
        <f t="shared" si="37"/>
        <v>9.6237147469421469</v>
      </c>
      <c r="G618"/>
      <c r="H618" s="5">
        <f t="shared" si="39"/>
        <v>0.63237948506227637</v>
      </c>
    </row>
    <row r="619" spans="1:8" s="5" customFormat="1" x14ac:dyDescent="0.2">
      <c r="A619" s="3">
        <v>33039</v>
      </c>
      <c r="B619" s="4">
        <v>6.4939999999999998E-3</v>
      </c>
      <c r="C619" s="6">
        <f t="shared" si="36"/>
        <v>0</v>
      </c>
      <c r="D619" s="7">
        <f t="shared" si="38"/>
        <v>3.8921875047766155E-5</v>
      </c>
      <c r="E619" s="7">
        <f t="shared" si="37"/>
        <v>10.153954124834534</v>
      </c>
      <c r="G619"/>
      <c r="H619" s="5">
        <f t="shared" si="39"/>
        <v>0.62387398605620792</v>
      </c>
    </row>
    <row r="620" spans="1:8" s="5" customFormat="1" x14ac:dyDescent="0.2">
      <c r="A620" s="3">
        <v>33042</v>
      </c>
      <c r="B620" s="4">
        <v>6.4910000000000002E-3</v>
      </c>
      <c r="C620" s="6">
        <f t="shared" si="36"/>
        <v>-4.6196489066823696E-4</v>
      </c>
      <c r="D620" s="7">
        <f t="shared" si="38"/>
        <v>3.6739699486091162E-5</v>
      </c>
      <c r="E620" s="7">
        <f t="shared" si="37"/>
        <v>10.205843912290494</v>
      </c>
      <c r="G620"/>
      <c r="H620" s="5">
        <f t="shared" si="39"/>
        <v>0.6061328194883624</v>
      </c>
    </row>
    <row r="621" spans="1:8" s="5" customFormat="1" x14ac:dyDescent="0.2">
      <c r="A621" s="3">
        <v>33043</v>
      </c>
      <c r="B621" s="4">
        <v>6.5129999999999997E-3</v>
      </c>
      <c r="C621" s="6">
        <f t="shared" si="36"/>
        <v>3.3893082729932905E-3</v>
      </c>
      <c r="D621" s="7">
        <f t="shared" si="38"/>
        <v>3.4790906425801452E-5</v>
      </c>
      <c r="E621" s="7">
        <f t="shared" si="37"/>
        <v>9.9359702297426775</v>
      </c>
      <c r="G621"/>
      <c r="H621" s="5">
        <f t="shared" si="39"/>
        <v>0.5898381678545519</v>
      </c>
    </row>
    <row r="622" spans="1:8" s="5" customFormat="1" x14ac:dyDescent="0.2">
      <c r="A622" s="3">
        <v>33044</v>
      </c>
      <c r="B622" s="4">
        <v>6.4949999999999999E-3</v>
      </c>
      <c r="C622" s="6">
        <f t="shared" si="36"/>
        <v>-2.7637033625057253E-3</v>
      </c>
      <c r="D622" s="7">
        <f t="shared" si="38"/>
        <v>3.372342563113227E-5</v>
      </c>
      <c r="E622" s="7">
        <f t="shared" si="37"/>
        <v>10.07082672441399</v>
      </c>
      <c r="G622"/>
      <c r="H622" s="5">
        <f t="shared" si="39"/>
        <v>0.58071874114008304</v>
      </c>
    </row>
    <row r="623" spans="1:8" s="5" customFormat="1" x14ac:dyDescent="0.2">
      <c r="A623" s="3">
        <v>33045</v>
      </c>
      <c r="B623" s="4">
        <v>6.463E-3</v>
      </c>
      <c r="C623" s="6">
        <f t="shared" si="36"/>
        <v>-4.9268668206312411E-3</v>
      </c>
      <c r="D623" s="7">
        <f t="shared" si="38"/>
        <v>3.2530073389308799E-5</v>
      </c>
      <c r="E623" s="7">
        <f t="shared" si="37"/>
        <v>9.5871432280480402</v>
      </c>
      <c r="G623"/>
      <c r="H623" s="5">
        <f t="shared" si="39"/>
        <v>0.57035141263355171</v>
      </c>
    </row>
    <row r="624" spans="1:8" s="5" customFormat="1" x14ac:dyDescent="0.2">
      <c r="A624" s="3">
        <v>33046</v>
      </c>
      <c r="B624" s="4">
        <v>6.4609999999999997E-3</v>
      </c>
      <c r="C624" s="6">
        <f t="shared" si="36"/>
        <v>-3.0945381401829885E-4</v>
      </c>
      <c r="D624" s="7">
        <f t="shared" si="38"/>
        <v>3.2467257207236764E-5</v>
      </c>
      <c r="E624" s="7">
        <f t="shared" si="37"/>
        <v>10.332328962788212</v>
      </c>
      <c r="G624"/>
      <c r="H624" s="5">
        <f t="shared" si="39"/>
        <v>0.56980046689377828</v>
      </c>
    </row>
    <row r="625" spans="1:8" s="5" customFormat="1" x14ac:dyDescent="0.2">
      <c r="A625" s="3">
        <v>33049</v>
      </c>
      <c r="B625" s="4">
        <v>6.4339999999999996E-3</v>
      </c>
      <c r="C625" s="6">
        <f t="shared" si="36"/>
        <v>-4.1789196718774362E-3</v>
      </c>
      <c r="D625" s="7">
        <f t="shared" si="38"/>
        <v>3.0942889509420591E-5</v>
      </c>
      <c r="E625" s="7">
        <f t="shared" si="37"/>
        <v>9.8189930905234561</v>
      </c>
      <c r="G625"/>
      <c r="H625" s="5">
        <f t="shared" si="39"/>
        <v>0.5562633325091686</v>
      </c>
    </row>
    <row r="626" spans="1:8" s="5" customFormat="1" x14ac:dyDescent="0.2">
      <c r="A626" s="3">
        <v>33050</v>
      </c>
      <c r="B626" s="4">
        <v>6.4520000000000003E-3</v>
      </c>
      <c r="C626" s="6">
        <f t="shared" si="36"/>
        <v>2.7976375505130019E-3</v>
      </c>
      <c r="D626" s="7">
        <f t="shared" si="38"/>
        <v>3.0626913792026762E-5</v>
      </c>
      <c r="E626" s="7">
        <f t="shared" si="37"/>
        <v>10.138079178161661</v>
      </c>
      <c r="G626"/>
      <c r="H626" s="5">
        <f t="shared" si="39"/>
        <v>0.55341588152154397</v>
      </c>
    </row>
    <row r="627" spans="1:8" s="5" customFormat="1" x14ac:dyDescent="0.2">
      <c r="A627" s="3">
        <v>33051</v>
      </c>
      <c r="B627" s="4">
        <v>6.4780000000000003E-3</v>
      </c>
      <c r="C627" s="6">
        <f t="shared" si="36"/>
        <v>4.0297582145071269E-3</v>
      </c>
      <c r="D627" s="7">
        <f t="shared" si="38"/>
        <v>2.975780392764636E-5</v>
      </c>
      <c r="E627" s="7">
        <f t="shared" si="37"/>
        <v>9.8767151894184106</v>
      </c>
      <c r="G627"/>
      <c r="H627" s="5">
        <f t="shared" si="39"/>
        <v>0.54550713952840579</v>
      </c>
    </row>
    <row r="628" spans="1:8" s="5" customFormat="1" x14ac:dyDescent="0.2">
      <c r="A628" s="3">
        <v>33052</v>
      </c>
      <c r="B628" s="4">
        <v>6.5319999999999996E-3</v>
      </c>
      <c r="C628" s="6">
        <f t="shared" si="36"/>
        <v>8.3359061438714657E-3</v>
      </c>
      <c r="D628" s="7">
        <f t="shared" si="38"/>
        <v>2.9487199904726437E-5</v>
      </c>
      <c r="E628" s="7">
        <f t="shared" si="37"/>
        <v>8.0750290365124098</v>
      </c>
      <c r="G628"/>
      <c r="H628" s="5">
        <f t="shared" si="39"/>
        <v>0.54302117734694688</v>
      </c>
    </row>
    <row r="629" spans="1:8" s="5" customFormat="1" x14ac:dyDescent="0.2">
      <c r="A629" s="3">
        <v>33053</v>
      </c>
      <c r="B629" s="4">
        <v>6.581E-3</v>
      </c>
      <c r="C629" s="6">
        <f t="shared" si="36"/>
        <v>7.5015309246785726E-3</v>
      </c>
      <c r="D629" s="7">
        <f t="shared" si="38"/>
        <v>3.2476716029397272E-5</v>
      </c>
      <c r="E629" s="7">
        <f t="shared" si="37"/>
        <v>8.6022699013591382</v>
      </c>
      <c r="G629"/>
      <c r="H629" s="5">
        <f t="shared" si="39"/>
        <v>0.56988346202883677</v>
      </c>
    </row>
    <row r="630" spans="1:8" s="5" customFormat="1" x14ac:dyDescent="0.2">
      <c r="A630" s="3">
        <v>33056</v>
      </c>
      <c r="B630" s="4">
        <v>6.6225199999999998E-3</v>
      </c>
      <c r="C630" s="6">
        <f t="shared" si="36"/>
        <v>6.3090715696702254E-3</v>
      </c>
      <c r="D630" s="7">
        <f t="shared" si="38"/>
        <v>3.436199192437542E-5</v>
      </c>
      <c r="E630" s="7">
        <f t="shared" si="37"/>
        <v>9.1201754199752614</v>
      </c>
      <c r="G630"/>
      <c r="H630" s="5">
        <f t="shared" si="39"/>
        <v>0.58619102623953079</v>
      </c>
    </row>
    <row r="631" spans="1:8" s="5" customFormat="1" x14ac:dyDescent="0.2">
      <c r="A631" s="3">
        <v>33057</v>
      </c>
      <c r="B631" s="4">
        <v>6.6137599999999998E-3</v>
      </c>
      <c r="C631" s="6">
        <f t="shared" si="36"/>
        <v>-1.3227593121651604E-3</v>
      </c>
      <c r="D631" s="7">
        <f t="shared" si="38"/>
        <v>3.5057000923220566E-5</v>
      </c>
      <c r="E631" s="7">
        <f t="shared" si="37"/>
        <v>10.208625300931253</v>
      </c>
      <c r="G631"/>
      <c r="H631" s="5">
        <f t="shared" si="39"/>
        <v>0.59208952805484216</v>
      </c>
    </row>
    <row r="632" spans="1:8" s="5" customFormat="1" x14ac:dyDescent="0.2">
      <c r="A632" s="3">
        <v>33058</v>
      </c>
      <c r="B632" s="4">
        <v>6.68003E-3</v>
      </c>
      <c r="C632" s="6">
        <f t="shared" si="36"/>
        <v>1.0020018869750373E-2</v>
      </c>
      <c r="D632" s="7">
        <f t="shared" si="38"/>
        <v>3.3371450468076845E-5</v>
      </c>
      <c r="E632" s="7">
        <f t="shared" si="37"/>
        <v>7.299226812305335</v>
      </c>
      <c r="G632"/>
      <c r="H632" s="5">
        <f t="shared" si="39"/>
        <v>0.57768027894395735</v>
      </c>
    </row>
    <row r="633" spans="1:8" s="5" customFormat="1" x14ac:dyDescent="0.2">
      <c r="A633" s="3">
        <v>33059</v>
      </c>
      <c r="B633" s="4">
        <v>6.6379000000000004E-3</v>
      </c>
      <c r="C633" s="6">
        <f t="shared" si="36"/>
        <v>-6.3068579033327098E-3</v>
      </c>
      <c r="D633" s="7">
        <f t="shared" si="38"/>
        <v>3.7845410480344086E-5</v>
      </c>
      <c r="E633" s="7">
        <f t="shared" si="37"/>
        <v>9.1309762620210204</v>
      </c>
      <c r="G633"/>
      <c r="H633" s="5">
        <f t="shared" si="39"/>
        <v>0.6151862358696274</v>
      </c>
    </row>
    <row r="634" spans="1:8" s="5" customFormat="1" x14ac:dyDescent="0.2">
      <c r="A634" s="3">
        <v>33060</v>
      </c>
      <c r="B634" s="4">
        <v>6.6290999999999997E-3</v>
      </c>
      <c r="C634" s="6">
        <f t="shared" si="36"/>
        <v>-1.325720483888074E-3</v>
      </c>
      <c r="D634" s="7">
        <f t="shared" si="38"/>
        <v>3.818685679171338E-5</v>
      </c>
      <c r="E634" s="7">
        <f t="shared" si="37"/>
        <v>10.126994564800688</v>
      </c>
      <c r="G634"/>
      <c r="H634" s="5">
        <f t="shared" si="39"/>
        <v>0.61795515040910032</v>
      </c>
    </row>
    <row r="635" spans="1:8" s="5" customFormat="1" x14ac:dyDescent="0.2">
      <c r="A635" s="3">
        <v>33063</v>
      </c>
      <c r="B635" s="4">
        <v>6.6260299999999998E-3</v>
      </c>
      <c r="C635" s="6">
        <f t="shared" si="36"/>
        <v>-4.6310962272404742E-4</v>
      </c>
      <c r="D635" s="7">
        <f t="shared" si="38"/>
        <v>3.6185629385036432E-5</v>
      </c>
      <c r="E635" s="7">
        <f t="shared" si="37"/>
        <v>10.220921543317953</v>
      </c>
      <c r="G635"/>
      <c r="H635" s="5">
        <f t="shared" si="39"/>
        <v>0.60154492255388892</v>
      </c>
    </row>
    <row r="636" spans="1:8" s="5" customFormat="1" x14ac:dyDescent="0.2">
      <c r="A636" s="3">
        <v>33064</v>
      </c>
      <c r="B636" s="4">
        <v>6.7226899999999999E-3</v>
      </c>
      <c r="C636" s="6">
        <f t="shared" si="36"/>
        <v>1.458792067044673E-2</v>
      </c>
      <c r="D636" s="7">
        <f t="shared" si="38"/>
        <v>3.4292868360209168E-5</v>
      </c>
      <c r="E636" s="7">
        <f t="shared" si="37"/>
        <v>4.0749846461301811</v>
      </c>
      <c r="G636"/>
      <c r="H636" s="5">
        <f t="shared" si="39"/>
        <v>0.58560113012364623</v>
      </c>
    </row>
    <row r="637" spans="1:8" s="5" customFormat="1" x14ac:dyDescent="0.2">
      <c r="A637" s="3">
        <v>33065</v>
      </c>
      <c r="B637" s="4">
        <v>6.7303800000000002E-3</v>
      </c>
      <c r="C637" s="6">
        <f t="shared" si="36"/>
        <v>1.1438873427155351E-3</v>
      </c>
      <c r="D637" s="7">
        <f t="shared" si="38"/>
        <v>4.5498123879540331E-5</v>
      </c>
      <c r="E637" s="7">
        <f t="shared" si="37"/>
        <v>9.9690805166460859</v>
      </c>
      <c r="G637"/>
      <c r="H637" s="5">
        <f t="shared" si="39"/>
        <v>0.67452297128815653</v>
      </c>
    </row>
    <row r="638" spans="1:8" s="5" customFormat="1" x14ac:dyDescent="0.2">
      <c r="A638" s="3">
        <v>33066</v>
      </c>
      <c r="B638" s="4">
        <v>6.7385400000000003E-3</v>
      </c>
      <c r="C638" s="6">
        <f t="shared" si="36"/>
        <v>1.2124129692528672E-3</v>
      </c>
      <c r="D638" s="7">
        <f t="shared" si="38"/>
        <v>4.2731107689964071E-5</v>
      </c>
      <c r="E638" s="7">
        <f t="shared" si="37"/>
        <v>10.026183500229433</v>
      </c>
      <c r="G638"/>
      <c r="H638" s="5">
        <f t="shared" si="39"/>
        <v>0.65369035246027662</v>
      </c>
    </row>
    <row r="639" spans="1:8" s="5" customFormat="1" x14ac:dyDescent="0.2">
      <c r="A639" s="3">
        <v>33067</v>
      </c>
      <c r="B639" s="4">
        <v>6.7842600000000003E-3</v>
      </c>
      <c r="C639" s="6">
        <f t="shared" si="36"/>
        <v>6.7848525051420576E-3</v>
      </c>
      <c r="D639" s="7">
        <f t="shared" si="38"/>
        <v>4.0253396307574982E-5</v>
      </c>
      <c r="E639" s="7">
        <f t="shared" si="37"/>
        <v>8.9767052590338619</v>
      </c>
      <c r="G639"/>
      <c r="H639" s="5">
        <f t="shared" si="39"/>
        <v>0.63445564311128155</v>
      </c>
    </row>
    <row r="640" spans="1:8" s="5" customFormat="1" x14ac:dyDescent="0.2">
      <c r="A640" s="3">
        <v>33070</v>
      </c>
      <c r="B640" s="4">
        <v>6.7681900000000003E-3</v>
      </c>
      <c r="C640" s="6">
        <f t="shared" si="36"/>
        <v>-2.3687181800225777E-3</v>
      </c>
      <c r="D640" s="7">
        <f t="shared" si="38"/>
        <v>4.0731525135217503E-5</v>
      </c>
      <c r="E640" s="7">
        <f t="shared" si="37"/>
        <v>9.9707567624154976</v>
      </c>
      <c r="G640"/>
      <c r="H640" s="5">
        <f t="shared" si="39"/>
        <v>0.63821254402602823</v>
      </c>
    </row>
    <row r="641" spans="1:8" s="5" customFormat="1" x14ac:dyDescent="0.2">
      <c r="A641" s="3">
        <v>33071</v>
      </c>
      <c r="B641" s="4">
        <v>6.7544700000000003E-3</v>
      </c>
      <c r="C641" s="6">
        <f t="shared" si="36"/>
        <v>-2.0271298530330933E-3</v>
      </c>
      <c r="D641" s="7">
        <f t="shared" si="38"/>
        <v>3.8707194470315476E-5</v>
      </c>
      <c r="E641" s="7">
        <f t="shared" si="37"/>
        <v>10.053322496449937</v>
      </c>
      <c r="G641"/>
      <c r="H641" s="5">
        <f t="shared" si="39"/>
        <v>0.62215106260710895</v>
      </c>
    </row>
    <row r="642" spans="1:8" s="5" customFormat="1" x14ac:dyDescent="0.2">
      <c r="A642" s="3">
        <v>33072</v>
      </c>
      <c r="B642" s="4">
        <v>6.7934800000000002E-3</v>
      </c>
      <c r="C642" s="6">
        <f t="shared" si="36"/>
        <v>5.7754346380989047E-3</v>
      </c>
      <c r="D642" s="7">
        <f t="shared" si="38"/>
        <v>3.6796183048895823E-5</v>
      </c>
      <c r="E642" s="7">
        <f t="shared" si="37"/>
        <v>9.3036190126198264</v>
      </c>
      <c r="G642"/>
      <c r="H642" s="5">
        <f t="shared" si="39"/>
        <v>0.60659857442047971</v>
      </c>
    </row>
    <row r="643" spans="1:8" s="5" customFormat="1" x14ac:dyDescent="0.2">
      <c r="A643" s="3">
        <v>33073</v>
      </c>
      <c r="B643" s="4">
        <v>6.7636099999999998E-3</v>
      </c>
      <c r="C643" s="6">
        <f t="shared" ref="C643:C706" si="40">(B643-B642)/B642</f>
        <v>-4.3968628744031658E-3</v>
      </c>
      <c r="D643" s="7">
        <f t="shared" si="38"/>
        <v>3.6853797239909493E-5</v>
      </c>
      <c r="E643" s="7">
        <f t="shared" si="37"/>
        <v>9.6839817164862865</v>
      </c>
      <c r="G643"/>
      <c r="H643" s="5">
        <f t="shared" si="39"/>
        <v>0.60707328420800644</v>
      </c>
    </row>
    <row r="644" spans="1:8" s="5" customFormat="1" x14ac:dyDescent="0.2">
      <c r="A644" s="3">
        <v>33074</v>
      </c>
      <c r="B644" s="4">
        <v>6.7181699999999999E-3</v>
      </c>
      <c r="C644" s="6">
        <f t="shared" si="40"/>
        <v>-6.7183057568369394E-3</v>
      </c>
      <c r="D644" s="7">
        <f t="shared" si="38"/>
        <v>3.6054220465926335E-5</v>
      </c>
      <c r="E644" s="7">
        <f t="shared" ref="E644:E707" si="41">-LN(D644)-C644*C644/D644</f>
        <v>8.97860455593616</v>
      </c>
      <c r="G644"/>
      <c r="H644" s="5">
        <f t="shared" si="39"/>
        <v>0.60045166721332643</v>
      </c>
    </row>
    <row r="645" spans="1:8" s="5" customFormat="1" x14ac:dyDescent="0.2">
      <c r="A645" s="3">
        <v>33077</v>
      </c>
      <c r="B645" s="4">
        <v>6.7394500000000001E-3</v>
      </c>
      <c r="C645" s="6">
        <f t="shared" si="40"/>
        <v>3.1675292527578577E-3</v>
      </c>
      <c r="D645" s="7">
        <f t="shared" ref="D645:D708" si="42">C$2427+C$2428*D644+C$2429*C644*C644</f>
        <v>3.6901961788223138E-5</v>
      </c>
      <c r="E645" s="7">
        <f t="shared" si="41"/>
        <v>9.9353567328175885</v>
      </c>
      <c r="G645"/>
      <c r="H645" s="5">
        <f t="shared" ref="H645:H708" si="43">SQRT(D645)*100</f>
        <v>0.60746984936063397</v>
      </c>
    </row>
    <row r="646" spans="1:8" s="5" customFormat="1" x14ac:dyDescent="0.2">
      <c r="A646" s="3">
        <v>33078</v>
      </c>
      <c r="B646" s="4">
        <v>6.7453599999999997E-3</v>
      </c>
      <c r="C646" s="6">
        <f t="shared" si="40"/>
        <v>8.7692615866273897E-4</v>
      </c>
      <c r="D646" s="7">
        <f t="shared" si="42"/>
        <v>3.5532954315279901E-5</v>
      </c>
      <c r="E646" s="7">
        <f t="shared" si="41"/>
        <v>10.223408134047057</v>
      </c>
      <c r="G646"/>
      <c r="H646" s="5">
        <f t="shared" si="43"/>
        <v>0.59609524671213321</v>
      </c>
    </row>
    <row r="647" spans="1:8" s="5" customFormat="1" x14ac:dyDescent="0.2">
      <c r="A647" s="3">
        <v>33079</v>
      </c>
      <c r="B647" s="4">
        <v>6.7226899999999999E-3</v>
      </c>
      <c r="C647" s="6">
        <f t="shared" si="40"/>
        <v>-3.3608287771149069E-3</v>
      </c>
      <c r="D647" s="7">
        <f t="shared" si="42"/>
        <v>3.373978757522146E-5</v>
      </c>
      <c r="E647" s="7">
        <f t="shared" si="41"/>
        <v>9.9620597719632915</v>
      </c>
      <c r="G647"/>
      <c r="H647" s="5">
        <f t="shared" si="43"/>
        <v>0.58085960072311338</v>
      </c>
    </row>
    <row r="648" spans="1:8" s="5" customFormat="1" x14ac:dyDescent="0.2">
      <c r="A648" s="3">
        <v>33080</v>
      </c>
      <c r="B648" s="4">
        <v>6.6511499999999998E-3</v>
      </c>
      <c r="C648" s="6">
        <f t="shared" si="40"/>
        <v>-1.0641573536783661E-2</v>
      </c>
      <c r="D648" s="7">
        <f t="shared" si="42"/>
        <v>3.2766811229052443E-5</v>
      </c>
      <c r="E648" s="7">
        <f t="shared" si="41"/>
        <v>6.87006426335887</v>
      </c>
      <c r="G648"/>
      <c r="H648" s="5">
        <f t="shared" si="43"/>
        <v>0.57242301865886247</v>
      </c>
    </row>
    <row r="649" spans="1:8" s="5" customFormat="1" x14ac:dyDescent="0.2">
      <c r="A649" s="3">
        <v>33081</v>
      </c>
      <c r="B649" s="4">
        <v>6.6889599999999999E-3</v>
      </c>
      <c r="C649" s="6">
        <f t="shared" si="40"/>
        <v>5.6847312118957025E-3</v>
      </c>
      <c r="D649" s="7">
        <f t="shared" si="42"/>
        <v>3.8081522175233673E-5</v>
      </c>
      <c r="E649" s="7">
        <f t="shared" si="41"/>
        <v>9.3271764065798326</v>
      </c>
      <c r="G649"/>
      <c r="H649" s="5">
        <f t="shared" si="43"/>
        <v>0.61710227819409047</v>
      </c>
    </row>
    <row r="650" spans="1:8" s="5" customFormat="1" x14ac:dyDescent="0.2">
      <c r="A650" s="3">
        <v>33084</v>
      </c>
      <c r="B650" s="4">
        <v>6.744E-3</v>
      </c>
      <c r="C650" s="6">
        <f t="shared" si="40"/>
        <v>8.2284839496723147E-3</v>
      </c>
      <c r="D650" s="7">
        <f t="shared" si="42"/>
        <v>3.7946193550316866E-5</v>
      </c>
      <c r="E650" s="7">
        <f t="shared" si="41"/>
        <v>8.3950267359866473</v>
      </c>
      <c r="G650"/>
      <c r="H650" s="5">
        <f t="shared" si="43"/>
        <v>0.61600481775970606</v>
      </c>
    </row>
    <row r="651" spans="1:8" s="5" customFormat="1" x14ac:dyDescent="0.2">
      <c r="A651" s="3">
        <v>33085</v>
      </c>
      <c r="B651" s="4">
        <v>6.84229E-3</v>
      </c>
      <c r="C651" s="6">
        <f t="shared" si="40"/>
        <v>1.457443653618031E-2</v>
      </c>
      <c r="D651" s="7">
        <f t="shared" si="42"/>
        <v>3.9973220661475276E-5</v>
      </c>
      <c r="E651" s="7">
        <f t="shared" si="41"/>
        <v>4.8133882262385947</v>
      </c>
      <c r="G651"/>
      <c r="H651" s="5">
        <f t="shared" si="43"/>
        <v>0.63224378732792053</v>
      </c>
    </row>
    <row r="652" spans="1:8" s="5" customFormat="1" x14ac:dyDescent="0.2">
      <c r="A652" s="3">
        <v>33086</v>
      </c>
      <c r="B652" s="4">
        <v>6.7980999999999996E-3</v>
      </c>
      <c r="C652" s="6">
        <f t="shared" si="40"/>
        <v>-6.4583640857082021E-3</v>
      </c>
      <c r="D652" s="7">
        <f t="shared" si="42"/>
        <v>5.05808187697229E-5</v>
      </c>
      <c r="E652" s="7">
        <f t="shared" si="41"/>
        <v>9.0673080090022786</v>
      </c>
      <c r="G652"/>
      <c r="H652" s="5">
        <f t="shared" si="43"/>
        <v>0.71120193173052404</v>
      </c>
    </row>
    <row r="653" spans="1:8" s="5" customFormat="1" x14ac:dyDescent="0.2">
      <c r="A653" s="3">
        <v>33087</v>
      </c>
      <c r="B653" s="4">
        <v>6.6889599999999999E-3</v>
      </c>
      <c r="C653" s="6">
        <f t="shared" si="40"/>
        <v>-1.6054485812212201E-2</v>
      </c>
      <c r="D653" s="7">
        <f t="shared" si="42"/>
        <v>4.9753252205153872E-5</v>
      </c>
      <c r="E653" s="7">
        <f t="shared" si="41"/>
        <v>4.7279389132903002</v>
      </c>
      <c r="G653"/>
      <c r="H653" s="5">
        <f t="shared" si="43"/>
        <v>0.70535985287762071</v>
      </c>
    </row>
    <row r="654" spans="1:8" s="5" customFormat="1" x14ac:dyDescent="0.2">
      <c r="A654" s="3">
        <v>33088</v>
      </c>
      <c r="B654" s="4">
        <v>6.6778000000000002E-3</v>
      </c>
      <c r="C654" s="6">
        <f t="shared" si="40"/>
        <v>-1.6684208008419311E-3</v>
      </c>
      <c r="D654" s="7">
        <f t="shared" si="42"/>
        <v>6.2125139631749989E-5</v>
      </c>
      <c r="E654" s="7">
        <f t="shared" si="41"/>
        <v>9.64155303783199</v>
      </c>
      <c r="G654"/>
      <c r="H654" s="5">
        <f t="shared" si="43"/>
        <v>0.78819502429125998</v>
      </c>
    </row>
    <row r="655" spans="1:8" s="5" customFormat="1" x14ac:dyDescent="0.2">
      <c r="A655" s="3">
        <v>33091</v>
      </c>
      <c r="B655" s="4">
        <v>6.6934400000000002E-3</v>
      </c>
      <c r="C655" s="6">
        <f t="shared" si="40"/>
        <v>2.3420887118511973E-3</v>
      </c>
      <c r="D655" s="7">
        <f t="shared" si="42"/>
        <v>5.7768153333677034E-5</v>
      </c>
      <c r="E655" s="7">
        <f t="shared" si="41"/>
        <v>9.6641178360248698</v>
      </c>
      <c r="G655"/>
      <c r="H655" s="5">
        <f t="shared" si="43"/>
        <v>0.7600536384603197</v>
      </c>
    </row>
    <row r="656" spans="1:8" s="5" customFormat="1" x14ac:dyDescent="0.2">
      <c r="A656" s="3">
        <v>33092</v>
      </c>
      <c r="B656" s="4">
        <v>6.6889599999999999E-3</v>
      </c>
      <c r="C656" s="6">
        <f t="shared" si="40"/>
        <v>-6.6931204283601287E-4</v>
      </c>
      <c r="D656" s="7">
        <f t="shared" si="42"/>
        <v>5.4015302286835744E-5</v>
      </c>
      <c r="E656" s="7">
        <f t="shared" si="41"/>
        <v>9.8179496258536769</v>
      </c>
      <c r="G656"/>
      <c r="H656" s="5">
        <f t="shared" si="43"/>
        <v>0.7349510343338238</v>
      </c>
    </row>
    <row r="657" spans="1:8" s="5" customFormat="1" x14ac:dyDescent="0.2">
      <c r="A657" s="3">
        <v>33093</v>
      </c>
      <c r="B657" s="4">
        <v>6.6622299999999999E-3</v>
      </c>
      <c r="C657" s="6">
        <f t="shared" si="40"/>
        <v>-3.9961369181457183E-3</v>
      </c>
      <c r="D657" s="7">
        <f t="shared" si="42"/>
        <v>5.0335706463747377E-5</v>
      </c>
      <c r="E657" s="7">
        <f t="shared" si="41"/>
        <v>9.5795437291084902</v>
      </c>
      <c r="G657"/>
      <c r="H657" s="5">
        <f t="shared" si="43"/>
        <v>0.70947661317162092</v>
      </c>
    </row>
    <row r="658" spans="1:8" s="5" customFormat="1" x14ac:dyDescent="0.2">
      <c r="A658" s="3">
        <v>33094</v>
      </c>
      <c r="B658" s="4">
        <v>6.6755699999999996E-3</v>
      </c>
      <c r="C658" s="6">
        <f t="shared" si="40"/>
        <v>2.0023325523135208E-3</v>
      </c>
      <c r="D658" s="7">
        <f t="shared" si="42"/>
        <v>4.7970104346504998E-5</v>
      </c>
      <c r="E658" s="7">
        <f t="shared" si="41"/>
        <v>9.8613526854318039</v>
      </c>
      <c r="G658"/>
      <c r="H658" s="5">
        <f t="shared" si="43"/>
        <v>0.6926045361279769</v>
      </c>
    </row>
    <row r="659" spans="1:8" s="5" customFormat="1" x14ac:dyDescent="0.2">
      <c r="A659" s="3">
        <v>33095</v>
      </c>
      <c r="B659" s="4">
        <v>6.6688900000000002E-3</v>
      </c>
      <c r="C659" s="6">
        <f t="shared" si="40"/>
        <v>-1.0006636137437493E-3</v>
      </c>
      <c r="D659" s="7">
        <f t="shared" si="42"/>
        <v>4.5117361342739857E-5</v>
      </c>
      <c r="E659" s="7">
        <f t="shared" si="41"/>
        <v>9.9840495896175785</v>
      </c>
      <c r="G659"/>
      <c r="H659" s="5">
        <f t="shared" si="43"/>
        <v>0.67169458344354582</v>
      </c>
    </row>
    <row r="660" spans="1:8" s="5" customFormat="1" x14ac:dyDescent="0.2">
      <c r="A660" s="3">
        <v>33098</v>
      </c>
      <c r="B660" s="4">
        <v>6.6555700000000004E-3</v>
      </c>
      <c r="C660" s="6">
        <f t="shared" si="40"/>
        <v>-1.9973338891479428E-3</v>
      </c>
      <c r="D660" s="7">
        <f t="shared" si="42"/>
        <v>4.2370159194370193E-5</v>
      </c>
      <c r="E660" s="7">
        <f t="shared" si="41"/>
        <v>9.9749117004313526</v>
      </c>
      <c r="G660"/>
      <c r="H660" s="5">
        <f t="shared" si="43"/>
        <v>0.65092364524858204</v>
      </c>
    </row>
    <row r="661" spans="1:8" s="5" customFormat="1" x14ac:dyDescent="0.2">
      <c r="A661" s="3">
        <v>33099</v>
      </c>
      <c r="B661" s="4">
        <v>6.6979199999999996E-3</v>
      </c>
      <c r="C661" s="6">
        <f t="shared" si="40"/>
        <v>6.3630913655778783E-3</v>
      </c>
      <c r="D661" s="7">
        <f t="shared" si="42"/>
        <v>4.0081864201777744E-5</v>
      </c>
      <c r="E661" s="7">
        <f t="shared" si="41"/>
        <v>9.1144306872483742</v>
      </c>
      <c r="G661"/>
      <c r="H661" s="5">
        <f t="shared" si="43"/>
        <v>0.63310239457593065</v>
      </c>
    </row>
    <row r="662" spans="1:8" s="5" customFormat="1" x14ac:dyDescent="0.2">
      <c r="A662" s="3">
        <v>33100</v>
      </c>
      <c r="B662" s="4">
        <v>6.8004099999999998E-3</v>
      </c>
      <c r="C662" s="6">
        <f t="shared" si="40"/>
        <v>1.5301765324160371E-2</v>
      </c>
      <c r="D662" s="7">
        <f t="shared" si="42"/>
        <v>4.024065717910832E-5</v>
      </c>
      <c r="E662" s="7">
        <f t="shared" si="41"/>
        <v>4.3020393067403759</v>
      </c>
      <c r="G662"/>
      <c r="H662" s="5">
        <f t="shared" si="43"/>
        <v>0.63435524100545049</v>
      </c>
    </row>
    <row r="663" spans="1:8" s="5" customFormat="1" x14ac:dyDescent="0.2">
      <c r="A663" s="3">
        <v>33101</v>
      </c>
      <c r="B663" s="4">
        <v>6.7521899999999999E-3</v>
      </c>
      <c r="C663" s="6">
        <f t="shared" si="40"/>
        <v>-7.0907489401374124E-3</v>
      </c>
      <c r="D663" s="7">
        <f t="shared" si="42"/>
        <v>5.2140489772925916E-5</v>
      </c>
      <c r="E663" s="7">
        <f t="shared" si="41"/>
        <v>8.8972755407520534</v>
      </c>
      <c r="G663"/>
      <c r="H663" s="5">
        <f t="shared" si="43"/>
        <v>0.72208371933541005</v>
      </c>
    </row>
    <row r="664" spans="1:8" s="5" customFormat="1" x14ac:dyDescent="0.2">
      <c r="A664" s="3">
        <v>33102</v>
      </c>
      <c r="B664" s="4">
        <v>6.7934800000000002E-3</v>
      </c>
      <c r="C664" s="6">
        <f t="shared" si="40"/>
        <v>6.1150530420500983E-3</v>
      </c>
      <c r="D664" s="7">
        <f t="shared" si="42"/>
        <v>5.1675568718398536E-5</v>
      </c>
      <c r="E664" s="7">
        <f t="shared" si="41"/>
        <v>9.1468977318940716</v>
      </c>
      <c r="G664"/>
      <c r="H664" s="5">
        <f t="shared" si="43"/>
        <v>0.718857209175776</v>
      </c>
    </row>
    <row r="665" spans="1:8" s="5" customFormat="1" x14ac:dyDescent="0.2">
      <c r="A665" s="3">
        <v>33105</v>
      </c>
      <c r="B665" s="4">
        <v>6.8152400000000002E-3</v>
      </c>
      <c r="C665" s="6">
        <f t="shared" si="40"/>
        <v>3.2030711800137791E-3</v>
      </c>
      <c r="D665" s="7">
        <f t="shared" si="42"/>
        <v>5.0475352662616416E-5</v>
      </c>
      <c r="E665" s="7">
        <f t="shared" si="41"/>
        <v>9.6907645193106351</v>
      </c>
      <c r="G665"/>
      <c r="H665" s="5">
        <f t="shared" si="43"/>
        <v>0.71046008095188873</v>
      </c>
    </row>
    <row r="666" spans="1:8" s="5" customFormat="1" x14ac:dyDescent="0.2">
      <c r="A666" s="3">
        <v>33106</v>
      </c>
      <c r="B666" s="4">
        <v>6.8306E-3</v>
      </c>
      <c r="C666" s="6">
        <f t="shared" si="40"/>
        <v>2.2537724276767731E-3</v>
      </c>
      <c r="D666" s="7">
        <f t="shared" si="42"/>
        <v>4.7749015948351478E-5</v>
      </c>
      <c r="E666" s="7">
        <f t="shared" si="41"/>
        <v>9.8431731501716051</v>
      </c>
      <c r="G666"/>
      <c r="H666" s="5">
        <f t="shared" si="43"/>
        <v>0.69100662766974585</v>
      </c>
    </row>
    <row r="667" spans="1:8" s="5" customFormat="1" x14ac:dyDescent="0.2">
      <c r="A667" s="3">
        <v>33107</v>
      </c>
      <c r="B667" s="4">
        <v>6.8587099999999996E-3</v>
      </c>
      <c r="C667" s="6">
        <f t="shared" si="40"/>
        <v>4.1153046584486855E-3</v>
      </c>
      <c r="D667" s="7">
        <f t="shared" si="42"/>
        <v>4.4983576154242526E-5</v>
      </c>
      <c r="E667" s="7">
        <f t="shared" si="41"/>
        <v>9.6327260914621817</v>
      </c>
      <c r="G667"/>
      <c r="H667" s="5">
        <f t="shared" si="43"/>
        <v>0.67069796595966003</v>
      </c>
    </row>
    <row r="668" spans="1:8" s="5" customFormat="1" x14ac:dyDescent="0.2">
      <c r="A668" s="3">
        <v>33108</v>
      </c>
      <c r="B668" s="4">
        <v>6.8352700000000001E-3</v>
      </c>
      <c r="C668" s="6">
        <f t="shared" si="40"/>
        <v>-3.417552280239225E-3</v>
      </c>
      <c r="D668" s="7">
        <f t="shared" si="42"/>
        <v>4.3217288595979345E-5</v>
      </c>
      <c r="E668" s="7">
        <f t="shared" si="41"/>
        <v>9.7790155162785108</v>
      </c>
      <c r="G668"/>
      <c r="H668" s="5">
        <f t="shared" si="43"/>
        <v>0.65739857465604035</v>
      </c>
    </row>
    <row r="669" spans="1:8" s="5" customFormat="1" x14ac:dyDescent="0.2">
      <c r="A669" s="3">
        <v>33109</v>
      </c>
      <c r="B669" s="4">
        <v>6.83761E-3</v>
      </c>
      <c r="C669" s="6">
        <f t="shared" si="40"/>
        <v>3.4234199965765523E-4</v>
      </c>
      <c r="D669" s="7">
        <f t="shared" si="42"/>
        <v>4.1310313811016123E-5</v>
      </c>
      <c r="E669" s="7">
        <f t="shared" si="41"/>
        <v>10.091561343525662</v>
      </c>
      <c r="G669"/>
      <c r="H669" s="5">
        <f t="shared" si="43"/>
        <v>0.64273099980486492</v>
      </c>
    </row>
    <row r="670" spans="1:8" s="5" customFormat="1" x14ac:dyDescent="0.2">
      <c r="A670" s="3">
        <v>33113</v>
      </c>
      <c r="B670" s="4">
        <v>6.9734999999999997E-3</v>
      </c>
      <c r="C670" s="6">
        <f t="shared" si="40"/>
        <v>1.9873903308319663E-2</v>
      </c>
      <c r="D670" s="7">
        <f t="shared" si="42"/>
        <v>3.8893992469321903E-5</v>
      </c>
      <c r="E670" s="7">
        <f t="shared" si="41"/>
        <v>-4.2024110540062054E-4</v>
      </c>
      <c r="G670"/>
      <c r="H670" s="5">
        <f t="shared" si="43"/>
        <v>0.62365048279723079</v>
      </c>
    </row>
    <row r="671" spans="1:8" s="5" customFormat="1" x14ac:dyDescent="0.2">
      <c r="A671" s="3">
        <v>33114</v>
      </c>
      <c r="B671" s="4">
        <v>6.9637900000000001E-3</v>
      </c>
      <c r="C671" s="6">
        <f t="shared" si="40"/>
        <v>-1.3924141392413537E-3</v>
      </c>
      <c r="D671" s="7">
        <f t="shared" si="42"/>
        <v>6.0693954699840393E-5</v>
      </c>
      <c r="E671" s="7">
        <f t="shared" si="41"/>
        <v>9.6777223023048542</v>
      </c>
      <c r="G671"/>
      <c r="H671" s="5">
        <f t="shared" si="43"/>
        <v>0.77906324967771645</v>
      </c>
    </row>
    <row r="672" spans="1:8" s="5" customFormat="1" x14ac:dyDescent="0.2">
      <c r="A672" s="3">
        <v>33115</v>
      </c>
      <c r="B672" s="4">
        <v>6.93241E-3</v>
      </c>
      <c r="C672" s="6">
        <f t="shared" si="40"/>
        <v>-4.5061669004952936E-3</v>
      </c>
      <c r="D672" s="7">
        <f t="shared" si="42"/>
        <v>5.6430245610378579E-5</v>
      </c>
      <c r="E672" s="7">
        <f t="shared" si="41"/>
        <v>9.4226709344022375</v>
      </c>
      <c r="G672"/>
      <c r="H672" s="5">
        <f t="shared" si="43"/>
        <v>0.75120067632010679</v>
      </c>
    </row>
    <row r="673" spans="1:8" s="5" customFormat="1" x14ac:dyDescent="0.2">
      <c r="A673" s="3">
        <v>33116</v>
      </c>
      <c r="B673" s="4">
        <v>6.9637900000000001E-3</v>
      </c>
      <c r="C673" s="6">
        <f t="shared" si="40"/>
        <v>4.5265643549645971E-3</v>
      </c>
      <c r="D673" s="7">
        <f t="shared" si="42"/>
        <v>5.3712292643410417E-5</v>
      </c>
      <c r="E673" s="7">
        <f t="shared" si="41"/>
        <v>9.4503957541073973</v>
      </c>
      <c r="G673"/>
      <c r="H673" s="5">
        <f t="shared" si="43"/>
        <v>0.73288670777556342</v>
      </c>
    </row>
    <row r="674" spans="1:8" s="5" customFormat="1" x14ac:dyDescent="0.2">
      <c r="A674" s="3">
        <v>33119</v>
      </c>
      <c r="B674" s="4">
        <v>6.9696100000000002E-3</v>
      </c>
      <c r="C674" s="6">
        <f t="shared" si="40"/>
        <v>8.3575179607658055E-4</v>
      </c>
      <c r="D674" s="7">
        <f t="shared" si="42"/>
        <v>5.1280071379236394E-5</v>
      </c>
      <c r="E674" s="7">
        <f t="shared" si="41"/>
        <v>9.864587446764066</v>
      </c>
      <c r="G674"/>
      <c r="H674" s="5">
        <f t="shared" si="43"/>
        <v>0.71610104998691626</v>
      </c>
    </row>
    <row r="675" spans="1:8" s="5" customFormat="1" x14ac:dyDescent="0.2">
      <c r="A675" s="3">
        <v>33120</v>
      </c>
      <c r="B675" s="4">
        <v>6.9686399999999999E-3</v>
      </c>
      <c r="C675" s="6">
        <f t="shared" si="40"/>
        <v>-1.3917564971358668E-4</v>
      </c>
      <c r="D675" s="7">
        <f t="shared" si="42"/>
        <v>4.7891975140998913E-5</v>
      </c>
      <c r="E675" s="7">
        <f t="shared" si="41"/>
        <v>9.9461581521731564</v>
      </c>
      <c r="G675"/>
      <c r="H675" s="5">
        <f t="shared" si="43"/>
        <v>0.69204028163827946</v>
      </c>
    </row>
    <row r="676" spans="1:8" s="5" customFormat="1" x14ac:dyDescent="0.2">
      <c r="A676" s="3">
        <v>33121</v>
      </c>
      <c r="B676" s="4">
        <v>7.0571599999999998E-3</v>
      </c>
      <c r="C676" s="6">
        <f t="shared" si="40"/>
        <v>1.2702622032419513E-2</v>
      </c>
      <c r="D676" s="7">
        <f t="shared" si="42"/>
        <v>4.4804887553563746E-5</v>
      </c>
      <c r="E676" s="7">
        <f t="shared" si="41"/>
        <v>6.4118762543605339</v>
      </c>
      <c r="G676"/>
      <c r="H676" s="5">
        <f t="shared" si="43"/>
        <v>0.66936453113056227</v>
      </c>
    </row>
    <row r="677" spans="1:8" s="5" customFormat="1" x14ac:dyDescent="0.2">
      <c r="A677" s="3">
        <v>33122</v>
      </c>
      <c r="B677" s="4">
        <v>7.0947099999999997E-3</v>
      </c>
      <c r="C677" s="6">
        <f t="shared" si="40"/>
        <v>5.320837277318342E-3</v>
      </c>
      <c r="D677" s="7">
        <f t="shared" si="42"/>
        <v>5.1824649088695929E-5</v>
      </c>
      <c r="E677" s="7">
        <f t="shared" si="41"/>
        <v>9.3213542504636138</v>
      </c>
      <c r="G677"/>
      <c r="H677" s="5">
        <f t="shared" si="43"/>
        <v>0.71989338855622176</v>
      </c>
    </row>
    <row r="678" spans="1:8" s="5" customFormat="1" x14ac:dyDescent="0.2">
      <c r="A678" s="3">
        <v>33123</v>
      </c>
      <c r="B678" s="4">
        <v>7.1377599999999999E-3</v>
      </c>
      <c r="C678" s="6">
        <f t="shared" si="40"/>
        <v>6.0679012954722895E-3</v>
      </c>
      <c r="D678" s="7">
        <f t="shared" si="42"/>
        <v>5.0057958549946217E-5</v>
      </c>
      <c r="E678" s="7">
        <f t="shared" si="41"/>
        <v>9.1667931421216782</v>
      </c>
      <c r="G678"/>
      <c r="H678" s="5">
        <f t="shared" si="43"/>
        <v>0.7075164913268539</v>
      </c>
    </row>
    <row r="679" spans="1:8" s="5" customFormat="1" x14ac:dyDescent="0.2">
      <c r="A679" s="3">
        <v>33126</v>
      </c>
      <c r="B679" s="4">
        <v>7.1890000000000001E-3</v>
      </c>
      <c r="C679" s="6">
        <f t="shared" si="40"/>
        <v>7.1787227365448184E-3</v>
      </c>
      <c r="D679" s="7">
        <f t="shared" si="42"/>
        <v>4.8986265036936335E-5</v>
      </c>
      <c r="E679" s="7">
        <f t="shared" si="41"/>
        <v>8.8719602075329291</v>
      </c>
      <c r="G679"/>
      <c r="H679" s="5">
        <f t="shared" si="43"/>
        <v>0.69990188624503891</v>
      </c>
    </row>
    <row r="680" spans="1:8" s="5" customFormat="1" x14ac:dyDescent="0.2">
      <c r="A680" s="3">
        <v>33127</v>
      </c>
      <c r="B680" s="4">
        <v>7.15922E-3</v>
      </c>
      <c r="C680" s="6">
        <f t="shared" si="40"/>
        <v>-4.1424398386423816E-3</v>
      </c>
      <c r="D680" s="7">
        <f t="shared" si="42"/>
        <v>4.8916172094420424E-5</v>
      </c>
      <c r="E680" s="7">
        <f t="shared" si="41"/>
        <v>9.5746021990699948</v>
      </c>
      <c r="G680"/>
      <c r="H680" s="5">
        <f t="shared" si="43"/>
        <v>0.69940097293627224</v>
      </c>
    </row>
    <row r="681" spans="1:8" s="5" customFormat="1" x14ac:dyDescent="0.2">
      <c r="A681" s="3">
        <v>33128</v>
      </c>
      <c r="B681" s="4">
        <v>7.26744E-3</v>
      </c>
      <c r="C681" s="6">
        <f t="shared" si="40"/>
        <v>1.5116171873472252E-2</v>
      </c>
      <c r="D681" s="7">
        <f t="shared" si="42"/>
        <v>4.6766248986151073E-5</v>
      </c>
      <c r="E681" s="7">
        <f t="shared" si="41"/>
        <v>5.084375314936084</v>
      </c>
      <c r="G681"/>
      <c r="H681" s="5">
        <f t="shared" si="43"/>
        <v>0.68385853059058255</v>
      </c>
    </row>
    <row r="682" spans="1:8" s="5" customFormat="1" x14ac:dyDescent="0.2">
      <c r="A682" s="3">
        <v>33129</v>
      </c>
      <c r="B682" s="4">
        <v>7.2912899999999998E-3</v>
      </c>
      <c r="C682" s="6">
        <f t="shared" si="40"/>
        <v>3.2817608401307392E-3</v>
      </c>
      <c r="D682" s="7">
        <f t="shared" si="42"/>
        <v>5.7664179776348798E-5</v>
      </c>
      <c r="E682" s="7">
        <f t="shared" si="41"/>
        <v>9.5741041120472214</v>
      </c>
      <c r="G682"/>
      <c r="H682" s="5">
        <f t="shared" si="43"/>
        <v>0.75936934212772111</v>
      </c>
    </row>
    <row r="683" spans="1:8" s="5" customFormat="1" x14ac:dyDescent="0.2">
      <c r="A683" s="3">
        <v>33130</v>
      </c>
      <c r="B683" s="4">
        <v>7.3206399999999998E-3</v>
      </c>
      <c r="C683" s="6">
        <f t="shared" si="40"/>
        <v>4.0253507952639428E-3</v>
      </c>
      <c r="D683" s="7">
        <f t="shared" si="42"/>
        <v>5.424266545384772E-5</v>
      </c>
      <c r="E683" s="7">
        <f t="shared" si="41"/>
        <v>9.5233212988272538</v>
      </c>
      <c r="G683"/>
      <c r="H683" s="5">
        <f t="shared" si="43"/>
        <v>0.73649620130620985</v>
      </c>
    </row>
    <row r="684" spans="1:8" s="5" customFormat="1" x14ac:dyDescent="0.2">
      <c r="A684" s="3">
        <v>33133</v>
      </c>
      <c r="B684" s="4">
        <v>7.2966100000000002E-3</v>
      </c>
      <c r="C684" s="6">
        <f t="shared" si="40"/>
        <v>-3.2824998907198741E-3</v>
      </c>
      <c r="D684" s="7">
        <f t="shared" si="42"/>
        <v>5.1496640530978609E-5</v>
      </c>
      <c r="E684" s="7">
        <f t="shared" si="41"/>
        <v>9.6647608111423118</v>
      </c>
      <c r="G684"/>
      <c r="H684" s="5">
        <f t="shared" si="43"/>
        <v>0.71761159780886064</v>
      </c>
    </row>
    <row r="685" spans="1:8" s="5" customFormat="1" x14ac:dyDescent="0.2">
      <c r="A685" s="3">
        <v>33134</v>
      </c>
      <c r="B685" s="4">
        <v>7.2753699999999998E-3</v>
      </c>
      <c r="C685" s="6">
        <f t="shared" si="40"/>
        <v>-2.9109408341682634E-3</v>
      </c>
      <c r="D685" s="7">
        <f t="shared" si="42"/>
        <v>4.8698416383473355E-5</v>
      </c>
      <c r="E685" s="7">
        <f t="shared" si="41"/>
        <v>9.755862976567256</v>
      </c>
      <c r="G685"/>
      <c r="H685" s="5">
        <f t="shared" si="43"/>
        <v>0.69784250646885471</v>
      </c>
    </row>
    <row r="686" spans="1:8" s="5" customFormat="1" x14ac:dyDescent="0.2">
      <c r="A686" s="3">
        <v>33135</v>
      </c>
      <c r="B686" s="4">
        <v>7.2700799999999999E-3</v>
      </c>
      <c r="C686" s="6">
        <f t="shared" si="40"/>
        <v>-7.271107861180681E-4</v>
      </c>
      <c r="D686" s="7">
        <f t="shared" si="42"/>
        <v>4.604313560218121E-5</v>
      </c>
      <c r="E686" s="7">
        <f t="shared" si="41"/>
        <v>9.9744493749324707</v>
      </c>
      <c r="G686"/>
      <c r="H686" s="5">
        <f t="shared" si="43"/>
        <v>0.67855092367619108</v>
      </c>
    </row>
    <row r="687" spans="1:8" s="5" customFormat="1" x14ac:dyDescent="0.2">
      <c r="A687" s="3">
        <v>33136</v>
      </c>
      <c r="B687" s="4">
        <v>7.30994E-3</v>
      </c>
      <c r="C687" s="6">
        <f t="shared" si="40"/>
        <v>5.4827457194418861E-3</v>
      </c>
      <c r="D687" s="7">
        <f t="shared" si="42"/>
        <v>4.3173724610619806E-5</v>
      </c>
      <c r="E687" s="7">
        <f t="shared" si="41"/>
        <v>9.3540100635394712</v>
      </c>
      <c r="G687"/>
      <c r="H687" s="5">
        <f t="shared" si="43"/>
        <v>0.65706715494399659</v>
      </c>
    </row>
    <row r="688" spans="1:8" s="5" customFormat="1" x14ac:dyDescent="0.2">
      <c r="A688" s="3">
        <v>33137</v>
      </c>
      <c r="B688" s="4">
        <v>7.30994E-3</v>
      </c>
      <c r="C688" s="6">
        <f t="shared" si="40"/>
        <v>0</v>
      </c>
      <c r="D688" s="7">
        <f t="shared" si="42"/>
        <v>4.238707741798729E-5</v>
      </c>
      <c r="E688" s="7">
        <f t="shared" si="41"/>
        <v>10.068667020058237</v>
      </c>
      <c r="G688"/>
      <c r="H688" s="5">
        <f t="shared" si="43"/>
        <v>0.65105358779433264</v>
      </c>
    </row>
    <row r="689" spans="1:8" s="5" customFormat="1" x14ac:dyDescent="0.2">
      <c r="A689" s="3">
        <v>33140</v>
      </c>
      <c r="B689" s="4">
        <v>7.3475399999999996E-3</v>
      </c>
      <c r="C689" s="6">
        <f t="shared" si="40"/>
        <v>5.1436810698856092E-3</v>
      </c>
      <c r="D689" s="7">
        <f t="shared" si="42"/>
        <v>3.9854874738939799E-5</v>
      </c>
      <c r="E689" s="7">
        <f t="shared" si="41"/>
        <v>9.4664209427162458</v>
      </c>
      <c r="G689"/>
      <c r="H689" s="5">
        <f t="shared" si="43"/>
        <v>0.63130717356085697</v>
      </c>
    </row>
    <row r="690" spans="1:8" s="5" customFormat="1" x14ac:dyDescent="0.2">
      <c r="A690" s="3">
        <v>33141</v>
      </c>
      <c r="B690" s="4">
        <v>7.28438E-3</v>
      </c>
      <c r="C690" s="6">
        <f t="shared" si="40"/>
        <v>-8.5960743323615259E-3</v>
      </c>
      <c r="D690" s="7">
        <f t="shared" si="42"/>
        <v>3.9184725205610986E-5</v>
      </c>
      <c r="E690" s="7">
        <f t="shared" si="41"/>
        <v>8.2614761438154893</v>
      </c>
      <c r="G690"/>
      <c r="H690" s="5">
        <f t="shared" si="43"/>
        <v>0.62597703796234394</v>
      </c>
    </row>
    <row r="691" spans="1:8" s="5" customFormat="1" x14ac:dyDescent="0.2">
      <c r="A691" s="3">
        <v>33142</v>
      </c>
      <c r="B691" s="4">
        <v>7.2875700000000002E-3</v>
      </c>
      <c r="C691" s="6">
        <f t="shared" si="40"/>
        <v>4.3792333733277744E-4</v>
      </c>
      <c r="D691" s="7">
        <f t="shared" si="42"/>
        <v>4.1462118412438448E-5</v>
      </c>
      <c r="E691" s="7">
        <f t="shared" si="41"/>
        <v>10.086105005966301</v>
      </c>
      <c r="G691"/>
      <c r="H691" s="5">
        <f t="shared" si="43"/>
        <v>0.64391085106898494</v>
      </c>
    </row>
    <row r="692" spans="1:8" s="5" customFormat="1" x14ac:dyDescent="0.2">
      <c r="A692" s="3">
        <v>33143</v>
      </c>
      <c r="B692" s="4">
        <v>7.2306599999999999E-3</v>
      </c>
      <c r="C692" s="6">
        <f t="shared" si="40"/>
        <v>-7.8091874246148298E-3</v>
      </c>
      <c r="D692" s="7">
        <f t="shared" si="42"/>
        <v>3.9034990766868395E-5</v>
      </c>
      <c r="E692" s="7">
        <f t="shared" si="41"/>
        <v>8.588776652970612</v>
      </c>
      <c r="G692"/>
      <c r="H692" s="5">
        <f t="shared" si="43"/>
        <v>0.62477988737529311</v>
      </c>
    </row>
    <row r="693" spans="1:8" s="5" customFormat="1" x14ac:dyDescent="0.2">
      <c r="A693" s="3">
        <v>33144</v>
      </c>
      <c r="B693" s="4">
        <v>7.23589E-3</v>
      </c>
      <c r="C693" s="6">
        <f t="shared" si="40"/>
        <v>7.2330879892017674E-4</v>
      </c>
      <c r="D693" s="7">
        <f t="shared" si="42"/>
        <v>4.0543779756602225E-5</v>
      </c>
      <c r="E693" s="7">
        <f t="shared" si="41"/>
        <v>10.100224218490773</v>
      </c>
      <c r="G693"/>
      <c r="H693" s="5">
        <f t="shared" si="43"/>
        <v>0.63673997641582258</v>
      </c>
    </row>
    <row r="694" spans="1:8" s="5" customFormat="1" x14ac:dyDescent="0.2">
      <c r="A694" s="3">
        <v>33147</v>
      </c>
      <c r="B694" s="4">
        <v>7.2992700000000001E-3</v>
      </c>
      <c r="C694" s="6">
        <f t="shared" si="40"/>
        <v>8.7591160175182359E-3</v>
      </c>
      <c r="D694" s="7">
        <f t="shared" si="42"/>
        <v>3.8229535057529983E-5</v>
      </c>
      <c r="E694" s="7">
        <f t="shared" si="41"/>
        <v>8.1650215418519636</v>
      </c>
      <c r="G694"/>
      <c r="H694" s="5">
        <f t="shared" si="43"/>
        <v>0.6183003724528231</v>
      </c>
    </row>
    <row r="695" spans="1:8" s="5" customFormat="1" x14ac:dyDescent="0.2">
      <c r="A695" s="3">
        <v>33148</v>
      </c>
      <c r="B695" s="4">
        <v>7.30994E-3</v>
      </c>
      <c r="C695" s="6">
        <f t="shared" si="40"/>
        <v>1.4617900146178934E-3</v>
      </c>
      <c r="D695" s="7">
        <f t="shared" si="42"/>
        <v>4.077520423450017E-5</v>
      </c>
      <c r="E695" s="7">
        <f t="shared" si="41"/>
        <v>10.055031266529204</v>
      </c>
      <c r="G695"/>
      <c r="H695" s="5">
        <f t="shared" si="43"/>
        <v>0.63855465102448483</v>
      </c>
    </row>
    <row r="696" spans="1:8" s="5" customFormat="1" x14ac:dyDescent="0.2">
      <c r="A696" s="3">
        <v>33149</v>
      </c>
      <c r="B696" s="4">
        <v>7.3540200000000002E-3</v>
      </c>
      <c r="C696" s="6">
        <f t="shared" si="40"/>
        <v>6.0301452542702349E-3</v>
      </c>
      <c r="D696" s="7">
        <f t="shared" si="42"/>
        <v>3.8535550165528324E-5</v>
      </c>
      <c r="E696" s="7">
        <f t="shared" si="41"/>
        <v>9.2203162141651482</v>
      </c>
      <c r="G696"/>
      <c r="H696" s="5">
        <f t="shared" si="43"/>
        <v>0.62077008759707752</v>
      </c>
    </row>
    <row r="697" spans="1:8" s="5" customFormat="1" x14ac:dyDescent="0.2">
      <c r="A697" s="3">
        <v>33150</v>
      </c>
      <c r="B697" s="4">
        <v>7.4654700000000001E-3</v>
      </c>
      <c r="C697" s="6">
        <f t="shared" si="40"/>
        <v>1.5154976461853506E-2</v>
      </c>
      <c r="D697" s="7">
        <f t="shared" si="42"/>
        <v>3.8600027057270951E-5</v>
      </c>
      <c r="E697" s="7">
        <f t="shared" si="41"/>
        <v>4.2121759596379285</v>
      </c>
      <c r="G697"/>
      <c r="H697" s="5">
        <f t="shared" si="43"/>
        <v>0.62128920043141711</v>
      </c>
    </row>
    <row r="698" spans="1:8" s="5" customFormat="1" x14ac:dyDescent="0.2">
      <c r="A698" s="3">
        <v>33151</v>
      </c>
      <c r="B698" s="4">
        <v>7.5643000000000004E-3</v>
      </c>
      <c r="C698" s="6">
        <f t="shared" si="40"/>
        <v>1.3238282385435916E-2</v>
      </c>
      <c r="D698" s="7">
        <f t="shared" si="42"/>
        <v>5.0394159750249134E-5</v>
      </c>
      <c r="E698" s="7">
        <f t="shared" si="41"/>
        <v>6.4180076737187699</v>
      </c>
      <c r="G698"/>
      <c r="H698" s="5">
        <f t="shared" si="43"/>
        <v>0.70988844018091413</v>
      </c>
    </row>
    <row r="699" spans="1:8" s="5" customFormat="1" x14ac:dyDescent="0.2">
      <c r="A699" s="3">
        <v>33154</v>
      </c>
      <c r="B699" s="4">
        <v>7.65404E-3</v>
      </c>
      <c r="C699" s="6">
        <f t="shared" si="40"/>
        <v>1.1863622542733578E-2</v>
      </c>
      <c r="D699" s="7">
        <f t="shared" si="42"/>
        <v>5.7692954249567564E-5</v>
      </c>
      <c r="E699" s="7">
        <f t="shared" si="41"/>
        <v>7.320813484953745</v>
      </c>
      <c r="G699"/>
      <c r="H699" s="5">
        <f t="shared" si="43"/>
        <v>0.75955878146176126</v>
      </c>
    </row>
    <row r="700" spans="1:8" s="5" customFormat="1" x14ac:dyDescent="0.2">
      <c r="A700" s="3">
        <v>33155</v>
      </c>
      <c r="B700" s="4">
        <v>7.6757800000000001E-3</v>
      </c>
      <c r="C700" s="6">
        <f t="shared" si="40"/>
        <v>2.8403300740524125E-3</v>
      </c>
      <c r="D700" s="7">
        <f t="shared" si="42"/>
        <v>6.2159538475697502E-5</v>
      </c>
      <c r="E700" s="7">
        <f t="shared" si="41"/>
        <v>9.5560196803601745</v>
      </c>
      <c r="G700"/>
      <c r="H700" s="5">
        <f t="shared" si="43"/>
        <v>0.7884132068636186</v>
      </c>
    </row>
    <row r="701" spans="1:8" s="5" customFormat="1" x14ac:dyDescent="0.2">
      <c r="A701" s="3">
        <v>33156</v>
      </c>
      <c r="B701" s="4">
        <v>7.6982300000000004E-3</v>
      </c>
      <c r="C701" s="6">
        <f t="shared" si="40"/>
        <v>2.9247841913134882E-3</v>
      </c>
      <c r="D701" s="7">
        <f t="shared" si="42"/>
        <v>5.8119867444418877E-5</v>
      </c>
      <c r="E701" s="7">
        <f t="shared" si="41"/>
        <v>9.6058181741796869</v>
      </c>
      <c r="G701"/>
      <c r="H701" s="5">
        <f t="shared" si="43"/>
        <v>0.76236387273020012</v>
      </c>
    </row>
    <row r="702" spans="1:8" s="5" customFormat="1" x14ac:dyDescent="0.2">
      <c r="A702" s="3">
        <v>33157</v>
      </c>
      <c r="B702" s="4">
        <v>7.6893500000000002E-3</v>
      </c>
      <c r="C702" s="6">
        <f t="shared" si="40"/>
        <v>-1.1535119111796052E-3</v>
      </c>
      <c r="D702" s="7">
        <f t="shared" si="42"/>
        <v>5.4517811424811491E-5</v>
      </c>
      <c r="E702" s="7">
        <f t="shared" si="41"/>
        <v>9.7925765805268643</v>
      </c>
      <c r="G702"/>
      <c r="H702" s="5">
        <f t="shared" si="43"/>
        <v>0.73836177734774089</v>
      </c>
    </row>
    <row r="703" spans="1:8" s="5" customFormat="1" x14ac:dyDescent="0.2">
      <c r="A703" s="3">
        <v>33158</v>
      </c>
      <c r="B703" s="4">
        <v>7.7760499999999996E-3</v>
      </c>
      <c r="C703" s="6">
        <f t="shared" si="40"/>
        <v>1.1275335366448327E-2</v>
      </c>
      <c r="D703" s="7">
        <f t="shared" si="42"/>
        <v>5.0841040727796173E-5</v>
      </c>
      <c r="E703" s="7">
        <f t="shared" si="41"/>
        <v>7.386205044423594</v>
      </c>
      <c r="G703"/>
      <c r="H703" s="5">
        <f t="shared" si="43"/>
        <v>0.71302903677056639</v>
      </c>
    </row>
    <row r="704" spans="1:8" s="5" customFormat="1" x14ac:dyDescent="0.2">
      <c r="A704" s="3">
        <v>33161</v>
      </c>
      <c r="B704" s="4">
        <v>7.8094499999999999E-3</v>
      </c>
      <c r="C704" s="6">
        <f t="shared" si="40"/>
        <v>4.2952398711428386E-3</v>
      </c>
      <c r="D704" s="7">
        <f t="shared" si="42"/>
        <v>5.5173325111493372E-5</v>
      </c>
      <c r="E704" s="7">
        <f t="shared" si="41"/>
        <v>9.4706468098468441</v>
      </c>
      <c r="G704"/>
      <c r="H704" s="5">
        <f t="shared" si="43"/>
        <v>0.74278748718252774</v>
      </c>
    </row>
    <row r="705" spans="1:8" s="5" customFormat="1" x14ac:dyDescent="0.2">
      <c r="A705" s="3">
        <v>33162</v>
      </c>
      <c r="B705" s="4">
        <v>7.8216699999999993E-3</v>
      </c>
      <c r="C705" s="6">
        <f t="shared" si="40"/>
        <v>1.5647708865540364E-3</v>
      </c>
      <c r="D705" s="7">
        <f t="shared" si="42"/>
        <v>5.2469628199380727E-5</v>
      </c>
      <c r="E705" s="7">
        <f t="shared" si="41"/>
        <v>9.8086108236878644</v>
      </c>
      <c r="G705"/>
      <c r="H705" s="5">
        <f t="shared" si="43"/>
        <v>0.72435922165304645</v>
      </c>
    </row>
    <row r="706" spans="1:8" s="5" customFormat="1" x14ac:dyDescent="0.2">
      <c r="A706" s="3">
        <v>33163</v>
      </c>
      <c r="B706" s="4">
        <v>7.9872199999999997E-3</v>
      </c>
      <c r="C706" s="6">
        <f t="shared" si="40"/>
        <v>2.116555671614891E-2</v>
      </c>
      <c r="D706" s="7">
        <f t="shared" si="42"/>
        <v>4.906761906770025E-5</v>
      </c>
      <c r="E706" s="7">
        <f t="shared" si="41"/>
        <v>0.79244514708191538</v>
      </c>
      <c r="G706"/>
      <c r="H706" s="5">
        <f t="shared" si="43"/>
        <v>0.70048282682518526</v>
      </c>
    </row>
    <row r="707" spans="1:8" s="5" customFormat="1" x14ac:dyDescent="0.2">
      <c r="A707" s="3">
        <v>33164</v>
      </c>
      <c r="B707" s="4">
        <v>8.0000000000000002E-3</v>
      </c>
      <c r="C707" s="6">
        <f t="shared" ref="C707:C770" si="44">(B707-B706)/B706</f>
        <v>1.600056089603195E-3</v>
      </c>
      <c r="D707" s="7">
        <f t="shared" si="42"/>
        <v>7.3058160763089246E-5</v>
      </c>
      <c r="E707" s="7">
        <f t="shared" si="41"/>
        <v>9.4892116789150567</v>
      </c>
      <c r="G707"/>
      <c r="H707" s="5">
        <f t="shared" si="43"/>
        <v>0.85474066688726846</v>
      </c>
    </row>
    <row r="708" spans="1:8" s="5" customFormat="1" x14ac:dyDescent="0.2">
      <c r="A708" s="3">
        <v>33165</v>
      </c>
      <c r="B708" s="4">
        <v>7.9491300000000004E-3</v>
      </c>
      <c r="C708" s="6">
        <f t="shared" si="44"/>
        <v>-6.3587499999999669E-3</v>
      </c>
      <c r="D708" s="7">
        <f t="shared" si="42"/>
        <v>6.7583241953854067E-5</v>
      </c>
      <c r="E708" s="7">
        <f t="shared" ref="E708:E771" si="45">-LN(D708)-C708*C708/D708</f>
        <v>9.0038705121551423</v>
      </c>
      <c r="G708"/>
      <c r="H708" s="5">
        <f t="shared" si="43"/>
        <v>0.82209027456754458</v>
      </c>
    </row>
    <row r="709" spans="1:8" s="5" customFormat="1" x14ac:dyDescent="0.2">
      <c r="A709" s="3">
        <v>33168</v>
      </c>
      <c r="B709" s="4">
        <v>7.9428099999999998E-3</v>
      </c>
      <c r="C709" s="6">
        <f t="shared" si="44"/>
        <v>-7.9505555953929936E-4</v>
      </c>
      <c r="D709" s="7">
        <f t="shared" ref="D709:D772" si="46">C$2427+C$2428*D708+C$2429*C708*C708</f>
        <v>6.4960711900488647E-5</v>
      </c>
      <c r="E709" s="7">
        <f t="shared" si="45"/>
        <v>9.6319972009031787</v>
      </c>
      <c r="G709"/>
      <c r="H709" s="5">
        <f t="shared" ref="H709:H772" si="47">SQRT(D709)*100</f>
        <v>0.80598208355079859</v>
      </c>
    </row>
    <row r="710" spans="1:8" s="5" customFormat="1" x14ac:dyDescent="0.2">
      <c r="A710" s="3">
        <v>33169</v>
      </c>
      <c r="B710" s="4">
        <v>7.8554599999999999E-3</v>
      </c>
      <c r="C710" s="6">
        <f t="shared" si="44"/>
        <v>-1.0997367430418193E-2</v>
      </c>
      <c r="D710" s="7">
        <f t="shared" si="46"/>
        <v>6.0186677144638378E-5</v>
      </c>
      <c r="E710" s="7">
        <f t="shared" si="45"/>
        <v>7.7086100050628747</v>
      </c>
      <c r="G710"/>
      <c r="H710" s="5">
        <f t="shared" si="47"/>
        <v>0.77580072921233056</v>
      </c>
    </row>
    <row r="711" spans="1:8" s="5" customFormat="1" x14ac:dyDescent="0.2">
      <c r="A711" s="3">
        <v>33170</v>
      </c>
      <c r="B711" s="4">
        <v>7.7984899999999999E-3</v>
      </c>
      <c r="C711" s="6">
        <f t="shared" si="44"/>
        <v>-7.2522805793677186E-3</v>
      </c>
      <c r="D711" s="7">
        <f t="shared" si="46"/>
        <v>6.3199069410040218E-5</v>
      </c>
      <c r="E711" s="7">
        <f t="shared" si="45"/>
        <v>8.8370002843227269</v>
      </c>
      <c r="G711"/>
      <c r="H711" s="5">
        <f t="shared" si="47"/>
        <v>0.79497842366972582</v>
      </c>
    </row>
    <row r="712" spans="1:8" s="5" customFormat="1" x14ac:dyDescent="0.2">
      <c r="A712" s="3">
        <v>33171</v>
      </c>
      <c r="B712" s="4">
        <v>7.8616399999999996E-3</v>
      </c>
      <c r="C712" s="6">
        <f t="shared" si="44"/>
        <v>8.0977214819791601E-3</v>
      </c>
      <c r="D712" s="7">
        <f t="shared" si="46"/>
        <v>6.175775829305435E-5</v>
      </c>
      <c r="E712" s="7">
        <f t="shared" si="45"/>
        <v>8.6305119118086182</v>
      </c>
      <c r="G712"/>
      <c r="H712" s="5">
        <f t="shared" si="47"/>
        <v>0.78586104556120062</v>
      </c>
    </row>
    <row r="713" spans="1:8" s="5" customFormat="1" x14ac:dyDescent="0.2">
      <c r="A713" s="3">
        <v>33172</v>
      </c>
      <c r="B713" s="4">
        <v>7.8339199999999994E-3</v>
      </c>
      <c r="C713" s="6">
        <f t="shared" si="44"/>
        <v>-3.5259818562030538E-3</v>
      </c>
      <c r="D713" s="7">
        <f t="shared" si="46"/>
        <v>6.1249920851590668E-5</v>
      </c>
      <c r="E713" s="7">
        <f t="shared" si="45"/>
        <v>9.4975673621327878</v>
      </c>
      <c r="G713"/>
      <c r="H713" s="5">
        <f t="shared" si="47"/>
        <v>0.78262328646412427</v>
      </c>
    </row>
    <row r="714" spans="1:8" s="5" customFormat="1" x14ac:dyDescent="0.2">
      <c r="A714" s="3">
        <v>33175</v>
      </c>
      <c r="B714" s="4">
        <v>7.7942300000000001E-3</v>
      </c>
      <c r="C714" s="6">
        <f t="shared" si="44"/>
        <v>-5.0664290674399719E-3</v>
      </c>
      <c r="D714" s="7">
        <f t="shared" si="46"/>
        <v>5.7567142020687866E-5</v>
      </c>
      <c r="E714" s="7">
        <f t="shared" si="45"/>
        <v>9.3166670312925977</v>
      </c>
      <c r="G714"/>
      <c r="H714" s="5">
        <f t="shared" si="47"/>
        <v>0.75873013661438193</v>
      </c>
    </row>
    <row r="715" spans="1:8" s="5" customFormat="1" x14ac:dyDescent="0.2">
      <c r="A715" s="3">
        <v>33176</v>
      </c>
      <c r="B715" s="4">
        <v>7.7549400000000001E-3</v>
      </c>
      <c r="C715" s="6">
        <f t="shared" si="44"/>
        <v>-5.0409084669043617E-3</v>
      </c>
      <c r="D715" s="7">
        <f t="shared" si="46"/>
        <v>5.5059954218853268E-5</v>
      </c>
      <c r="E715" s="7">
        <f t="shared" si="45"/>
        <v>9.3455771868543973</v>
      </c>
      <c r="G715"/>
      <c r="H715" s="5">
        <f t="shared" si="47"/>
        <v>0.74202394987529396</v>
      </c>
    </row>
    <row r="716" spans="1:8" s="5" customFormat="1" x14ac:dyDescent="0.2">
      <c r="A716" s="3">
        <v>33177</v>
      </c>
      <c r="B716" s="4">
        <v>7.6982300000000004E-3</v>
      </c>
      <c r="C716" s="6">
        <f t="shared" si="44"/>
        <v>-7.3127580613131429E-3</v>
      </c>
      <c r="D716" s="7">
        <f t="shared" si="46"/>
        <v>5.2790362308055249E-5</v>
      </c>
      <c r="E716" s="7">
        <f t="shared" si="45"/>
        <v>8.8361858286936297</v>
      </c>
      <c r="G716"/>
      <c r="H716" s="5">
        <f t="shared" si="47"/>
        <v>0.72656976477180257</v>
      </c>
    </row>
    <row r="717" spans="1:8" s="5" customFormat="1" x14ac:dyDescent="0.2">
      <c r="A717" s="3">
        <v>33178</v>
      </c>
      <c r="B717" s="4">
        <v>7.6757800000000001E-3</v>
      </c>
      <c r="C717" s="6">
        <f t="shared" si="44"/>
        <v>-2.9162547754484143E-3</v>
      </c>
      <c r="D717" s="7">
        <f t="shared" si="46"/>
        <v>5.2453933889368236E-5</v>
      </c>
      <c r="E717" s="7">
        <f t="shared" si="45"/>
        <v>9.6934416846706526</v>
      </c>
      <c r="G717"/>
      <c r="H717" s="5">
        <f t="shared" si="47"/>
        <v>0.72425088118253766</v>
      </c>
    </row>
    <row r="718" spans="1:8" s="5" customFormat="1" x14ac:dyDescent="0.2">
      <c r="A718" s="3">
        <v>33179</v>
      </c>
      <c r="B718" s="4">
        <v>7.7790699999999999E-3</v>
      </c>
      <c r="C718" s="6">
        <f t="shared" si="44"/>
        <v>1.3456612878430571E-2</v>
      </c>
      <c r="D718" s="7">
        <f t="shared" si="46"/>
        <v>4.9421180622773384E-5</v>
      </c>
      <c r="E718" s="7">
        <f t="shared" si="45"/>
        <v>6.2511066941596889</v>
      </c>
      <c r="G718"/>
      <c r="H718" s="5">
        <f t="shared" si="47"/>
        <v>0.7030019958917143</v>
      </c>
    </row>
    <row r="719" spans="1:8" s="5" customFormat="1" x14ac:dyDescent="0.2">
      <c r="A719" s="3">
        <v>33182</v>
      </c>
      <c r="B719" s="4">
        <v>7.8895500000000004E-3</v>
      </c>
      <c r="C719" s="6">
        <f t="shared" si="44"/>
        <v>1.4202211832519887E-2</v>
      </c>
      <c r="D719" s="7">
        <f t="shared" si="46"/>
        <v>5.7172102794417083E-5</v>
      </c>
      <c r="E719" s="7">
        <f t="shared" si="45"/>
        <v>6.2414507488827677</v>
      </c>
      <c r="G719"/>
      <c r="H719" s="5">
        <f t="shared" si="47"/>
        <v>0.75612236307635483</v>
      </c>
    </row>
    <row r="720" spans="1:8" s="5" customFormat="1" x14ac:dyDescent="0.2">
      <c r="A720" s="3">
        <v>33183</v>
      </c>
      <c r="B720" s="4">
        <v>7.8740200000000007E-3</v>
      </c>
      <c r="C720" s="6">
        <f t="shared" si="44"/>
        <v>-1.9684265896026654E-3</v>
      </c>
      <c r="D720" s="7">
        <f t="shared" si="46"/>
        <v>6.5392103665718181E-5</v>
      </c>
      <c r="E720" s="7">
        <f t="shared" si="45"/>
        <v>9.5758556647589046</v>
      </c>
      <c r="G720"/>
      <c r="H720" s="5">
        <f t="shared" si="47"/>
        <v>0.80865384229420556</v>
      </c>
    </row>
    <row r="721" spans="1:8" s="5" customFormat="1" x14ac:dyDescent="0.2">
      <c r="A721" s="3">
        <v>33184</v>
      </c>
      <c r="B721" s="4">
        <v>7.7972700000000002E-3</v>
      </c>
      <c r="C721" s="6">
        <f t="shared" si="44"/>
        <v>-9.7472447364878954E-3</v>
      </c>
      <c r="D721" s="7">
        <f t="shared" si="46"/>
        <v>6.0771355458594828E-5</v>
      </c>
      <c r="E721" s="7">
        <f t="shared" si="45"/>
        <v>8.1450110487215319</v>
      </c>
      <c r="G721"/>
      <c r="H721" s="5">
        <f t="shared" si="47"/>
        <v>0.77955984669937195</v>
      </c>
    </row>
    <row r="722" spans="1:8" s="5" customFormat="1" x14ac:dyDescent="0.2">
      <c r="A722" s="3">
        <v>33185</v>
      </c>
      <c r="B722" s="4">
        <v>7.7159999999999998E-3</v>
      </c>
      <c r="C722" s="6">
        <f t="shared" si="44"/>
        <v>-1.0422878776802711E-2</v>
      </c>
      <c r="D722" s="7">
        <f t="shared" si="46"/>
        <v>6.2150239531233911E-5</v>
      </c>
      <c r="E722" s="7">
        <f t="shared" si="45"/>
        <v>7.9379915528049292</v>
      </c>
      <c r="G722"/>
      <c r="H722" s="5">
        <f t="shared" si="47"/>
        <v>0.78835423212686506</v>
      </c>
    </row>
    <row r="723" spans="1:8" s="5" customFormat="1" x14ac:dyDescent="0.2">
      <c r="A723" s="3">
        <v>33186</v>
      </c>
      <c r="B723" s="4">
        <v>7.7142599999999997E-3</v>
      </c>
      <c r="C723" s="6">
        <f t="shared" si="44"/>
        <v>-2.255054432348464E-4</v>
      </c>
      <c r="D723" s="7">
        <f t="shared" si="46"/>
        <v>6.4217192301466728E-5</v>
      </c>
      <c r="E723" s="7">
        <f t="shared" si="45"/>
        <v>9.6524477041145733</v>
      </c>
      <c r="G723"/>
      <c r="H723" s="5">
        <f t="shared" si="47"/>
        <v>0.80135630216194542</v>
      </c>
    </row>
    <row r="724" spans="1:8" s="5" customFormat="1" x14ac:dyDescent="0.2">
      <c r="A724" s="3">
        <v>33189</v>
      </c>
      <c r="B724" s="4">
        <v>7.7669899999999997E-3</v>
      </c>
      <c r="C724" s="6">
        <f t="shared" si="44"/>
        <v>6.8353931550142162E-3</v>
      </c>
      <c r="D724" s="7">
        <f t="shared" si="46"/>
        <v>5.9482972796853777E-5</v>
      </c>
      <c r="E724" s="7">
        <f t="shared" si="45"/>
        <v>8.9443419017724306</v>
      </c>
      <c r="G724"/>
      <c r="H724" s="5">
        <f t="shared" si="47"/>
        <v>0.77125205216487935</v>
      </c>
    </row>
    <row r="725" spans="1:8" s="5" customFormat="1" x14ac:dyDescent="0.2">
      <c r="A725" s="3">
        <v>33190</v>
      </c>
      <c r="B725" s="4">
        <v>7.7130699999999998E-3</v>
      </c>
      <c r="C725" s="6">
        <f t="shared" si="44"/>
        <v>-6.942200260332489E-3</v>
      </c>
      <c r="D725" s="7">
        <f t="shared" si="46"/>
        <v>5.8060475416992662E-5</v>
      </c>
      <c r="E725" s="7">
        <f t="shared" si="45"/>
        <v>8.9239573809530448</v>
      </c>
      <c r="G725"/>
      <c r="H725" s="5">
        <f t="shared" si="47"/>
        <v>0.76197424770783861</v>
      </c>
    </row>
    <row r="726" spans="1:8" s="5" customFormat="1" x14ac:dyDescent="0.2">
      <c r="A726" s="3">
        <v>33191</v>
      </c>
      <c r="B726" s="4">
        <v>7.71903E-3</v>
      </c>
      <c r="C726" s="6">
        <f t="shared" si="44"/>
        <v>7.7271436665298854E-4</v>
      </c>
      <c r="D726" s="7">
        <f t="shared" si="46"/>
        <v>5.6871006991510748E-5</v>
      </c>
      <c r="E726" s="7">
        <f t="shared" si="45"/>
        <v>9.7642259111761618</v>
      </c>
      <c r="G726"/>
      <c r="H726" s="5">
        <f t="shared" si="47"/>
        <v>0.75412868259674848</v>
      </c>
    </row>
    <row r="727" spans="1:8" s="5" customFormat="1" x14ac:dyDescent="0.2">
      <c r="A727" s="3">
        <v>33192</v>
      </c>
      <c r="B727" s="4">
        <v>7.7339499999999999E-3</v>
      </c>
      <c r="C727" s="6">
        <f t="shared" si="44"/>
        <v>1.9328853495840623E-3</v>
      </c>
      <c r="D727" s="7">
        <f t="shared" si="46"/>
        <v>5.2912003261146586E-5</v>
      </c>
      <c r="E727" s="7">
        <f t="shared" si="45"/>
        <v>9.7762716777015903</v>
      </c>
      <c r="G727"/>
      <c r="H727" s="5">
        <f t="shared" si="47"/>
        <v>0.72740637377704209</v>
      </c>
    </row>
    <row r="728" spans="1:8" s="5" customFormat="1" x14ac:dyDescent="0.2">
      <c r="A728" s="3">
        <v>33193</v>
      </c>
      <c r="B728" s="4">
        <v>7.7339499999999999E-3</v>
      </c>
      <c r="C728" s="6">
        <f t="shared" si="44"/>
        <v>0</v>
      </c>
      <c r="D728" s="7">
        <f t="shared" si="46"/>
        <v>4.9543477205758521E-5</v>
      </c>
      <c r="E728" s="7">
        <f t="shared" si="45"/>
        <v>9.9126599465043537</v>
      </c>
      <c r="G728"/>
      <c r="H728" s="5">
        <f t="shared" si="47"/>
        <v>0.7038712752041989</v>
      </c>
    </row>
    <row r="729" spans="1:8" s="5" customFormat="1" x14ac:dyDescent="0.2">
      <c r="A729" s="3">
        <v>33196</v>
      </c>
      <c r="B729" s="4">
        <v>7.7669899999999997E-3</v>
      </c>
      <c r="C729" s="6">
        <f t="shared" si="44"/>
        <v>4.2720731320993553E-3</v>
      </c>
      <c r="D729" s="7">
        <f t="shared" si="46"/>
        <v>4.6288392074013522E-5</v>
      </c>
      <c r="E729" s="7">
        <f t="shared" si="45"/>
        <v>9.5863388723982919</v>
      </c>
      <c r="G729"/>
      <c r="H729" s="5">
        <f t="shared" si="47"/>
        <v>0.68035573102615599</v>
      </c>
    </row>
    <row r="730" spans="1:8" s="5" customFormat="1" x14ac:dyDescent="0.2">
      <c r="A730" s="3">
        <v>33197</v>
      </c>
      <c r="B730" s="4">
        <v>7.7609599999999999E-3</v>
      </c>
      <c r="C730" s="6">
        <f t="shared" si="44"/>
        <v>-7.7636252911356281E-4</v>
      </c>
      <c r="D730" s="7">
        <f t="shared" si="46"/>
        <v>4.447013045610928E-5</v>
      </c>
      <c r="E730" s="7">
        <f t="shared" si="45"/>
        <v>10.007139030609313</v>
      </c>
      <c r="G730"/>
      <c r="H730" s="5">
        <f t="shared" si="47"/>
        <v>0.6668592839280959</v>
      </c>
    </row>
    <row r="731" spans="1:8" s="5" customFormat="1" x14ac:dyDescent="0.2">
      <c r="A731" s="3">
        <v>33198</v>
      </c>
      <c r="B731" s="4">
        <v>7.8400599999999994E-3</v>
      </c>
      <c r="C731" s="6">
        <f t="shared" si="44"/>
        <v>1.0192038098379515E-2</v>
      </c>
      <c r="D731" s="7">
        <f t="shared" si="46"/>
        <v>4.1764107505895667E-5</v>
      </c>
      <c r="E731" s="7">
        <f t="shared" si="45"/>
        <v>7.5962265108928086</v>
      </c>
      <c r="G731"/>
      <c r="H731" s="5">
        <f t="shared" si="47"/>
        <v>0.64625155710369997</v>
      </c>
    </row>
    <row r="732" spans="1:8" s="5" customFormat="1" x14ac:dyDescent="0.2">
      <c r="A732" s="3">
        <v>33199</v>
      </c>
      <c r="B732" s="4">
        <v>7.8604E-3</v>
      </c>
      <c r="C732" s="6">
        <f t="shared" si="44"/>
        <v>2.5943679002457427E-3</v>
      </c>
      <c r="D732" s="7">
        <f t="shared" si="46"/>
        <v>4.5601393543944346E-5</v>
      </c>
      <c r="E732" s="7">
        <f t="shared" si="45"/>
        <v>9.847972739732775</v>
      </c>
      <c r="G732"/>
      <c r="H732" s="5">
        <f t="shared" si="47"/>
        <v>0.67528803886892852</v>
      </c>
    </row>
    <row r="733" spans="1:8" s="5" customFormat="1" x14ac:dyDescent="0.2">
      <c r="A733" s="3">
        <v>33200</v>
      </c>
      <c r="B733" s="4">
        <v>7.8616399999999996E-3</v>
      </c>
      <c r="C733" s="6">
        <f t="shared" si="44"/>
        <v>1.5775278611770074E-4</v>
      </c>
      <c r="D733" s="7">
        <f t="shared" si="46"/>
        <v>4.3153139492624149E-5</v>
      </c>
      <c r="E733" s="7">
        <f t="shared" si="45"/>
        <v>10.050178696415472</v>
      </c>
      <c r="G733"/>
      <c r="H733" s="5">
        <f t="shared" si="47"/>
        <v>0.65691049232467091</v>
      </c>
    </row>
    <row r="734" spans="1:8" s="5" customFormat="1" x14ac:dyDescent="0.2">
      <c r="A734" s="3">
        <v>33203</v>
      </c>
      <c r="B734" s="4">
        <v>7.7639800000000002E-3</v>
      </c>
      <c r="C734" s="6">
        <f t="shared" si="44"/>
        <v>-1.2422344447214502E-2</v>
      </c>
      <c r="D734" s="7">
        <f t="shared" si="46"/>
        <v>4.0545066191543883E-5</v>
      </c>
      <c r="E734" s="7">
        <f t="shared" si="45"/>
        <v>6.3070935062277727</v>
      </c>
      <c r="G734"/>
      <c r="H734" s="5">
        <f t="shared" si="47"/>
        <v>0.63675007806472927</v>
      </c>
    </row>
    <row r="735" spans="1:8" s="5" customFormat="1" x14ac:dyDescent="0.2">
      <c r="A735" s="3">
        <v>33204</v>
      </c>
      <c r="B735" s="4">
        <v>7.8063999999999998E-3</v>
      </c>
      <c r="C735" s="6">
        <f t="shared" si="44"/>
        <v>5.4636925906557735E-3</v>
      </c>
      <c r="D735" s="7">
        <f t="shared" si="46"/>
        <v>4.7567593079991138E-5</v>
      </c>
      <c r="E735" s="7">
        <f t="shared" si="45"/>
        <v>9.3257900584901066</v>
      </c>
      <c r="G735"/>
      <c r="H735" s="5">
        <f t="shared" si="47"/>
        <v>0.68969263501933342</v>
      </c>
    </row>
    <row r="736" spans="1:8" s="5" customFormat="1" x14ac:dyDescent="0.2">
      <c r="A736" s="3">
        <v>33205</v>
      </c>
      <c r="B736" s="4">
        <v>7.7071300000000004E-3</v>
      </c>
      <c r="C736" s="6">
        <f t="shared" si="44"/>
        <v>-1.2716489034638168E-2</v>
      </c>
      <c r="D736" s="7">
        <f t="shared" si="46"/>
        <v>4.6324450109500506E-5</v>
      </c>
      <c r="E736" s="7">
        <f t="shared" si="45"/>
        <v>6.4890470690407973</v>
      </c>
      <c r="G736"/>
      <c r="H736" s="5">
        <f t="shared" si="47"/>
        <v>0.68062067342610522</v>
      </c>
    </row>
    <row r="737" spans="1:8" s="5" customFormat="1" x14ac:dyDescent="0.2">
      <c r="A737" s="3">
        <v>33206</v>
      </c>
      <c r="B737" s="4">
        <v>7.5872500000000002E-3</v>
      </c>
      <c r="C737" s="6">
        <f t="shared" si="44"/>
        <v>-1.5554428172354709E-2</v>
      </c>
      <c r="D737" s="7">
        <f t="shared" si="46"/>
        <v>5.3212117535665728E-5</v>
      </c>
      <c r="E737" s="7">
        <f t="shared" si="45"/>
        <v>5.2945112412077489</v>
      </c>
      <c r="G737"/>
      <c r="H737" s="5">
        <f t="shared" si="47"/>
        <v>0.72946636341688653</v>
      </c>
    </row>
    <row r="738" spans="1:8" s="5" customFormat="1" x14ac:dyDescent="0.2">
      <c r="A738" s="3">
        <v>33207</v>
      </c>
      <c r="B738" s="4">
        <v>7.5272899999999998E-3</v>
      </c>
      <c r="C738" s="6">
        <f t="shared" si="44"/>
        <v>-7.9027315562292515E-3</v>
      </c>
      <c r="D738" s="7">
        <f t="shared" si="46"/>
        <v>6.4274995989458905E-5</v>
      </c>
      <c r="E738" s="7">
        <f t="shared" si="45"/>
        <v>8.6806841698664563</v>
      </c>
      <c r="G738"/>
      <c r="H738" s="5">
        <f t="shared" si="47"/>
        <v>0.80171688263038909</v>
      </c>
    </row>
    <row r="739" spans="1:8" s="5" customFormat="1" x14ac:dyDescent="0.2">
      <c r="A739" s="3">
        <v>33210</v>
      </c>
      <c r="B739" s="4">
        <v>7.4432500000000002E-3</v>
      </c>
      <c r="C739" s="6">
        <f t="shared" si="44"/>
        <v>-1.1164708680016266E-2</v>
      </c>
      <c r="D739" s="7">
        <f t="shared" si="46"/>
        <v>6.3323471990867319E-5</v>
      </c>
      <c r="E739" s="7">
        <f t="shared" si="45"/>
        <v>7.6987787279508773</v>
      </c>
      <c r="G739"/>
      <c r="H739" s="5">
        <f t="shared" si="47"/>
        <v>0.79576046641478304</v>
      </c>
    </row>
    <row r="740" spans="1:8" s="5" customFormat="1" x14ac:dyDescent="0.2">
      <c r="A740" s="3">
        <v>33211</v>
      </c>
      <c r="B740" s="4">
        <v>7.4749600000000001E-3</v>
      </c>
      <c r="C740" s="6">
        <f t="shared" si="44"/>
        <v>4.2602357840996734E-3</v>
      </c>
      <c r="D740" s="7">
        <f t="shared" si="46"/>
        <v>6.6244166490979231E-5</v>
      </c>
      <c r="E740" s="7">
        <f t="shared" si="45"/>
        <v>9.3481826638466856</v>
      </c>
      <c r="G740"/>
      <c r="H740" s="5">
        <f t="shared" si="47"/>
        <v>0.81390519405505224</v>
      </c>
    </row>
    <row r="741" spans="1:8" s="5" customFormat="1" x14ac:dyDescent="0.2">
      <c r="A741" s="3">
        <v>33212</v>
      </c>
      <c r="B741" s="4">
        <v>7.4404800000000002E-3</v>
      </c>
      <c r="C741" s="6">
        <f t="shared" si="44"/>
        <v>-4.6127337136252135E-3</v>
      </c>
      <c r="D741" s="7">
        <f t="shared" si="46"/>
        <v>6.2403999787310997E-5</v>
      </c>
      <c r="E741" s="7">
        <f t="shared" si="45"/>
        <v>9.3409204716657683</v>
      </c>
      <c r="G741"/>
      <c r="H741" s="5">
        <f t="shared" si="47"/>
        <v>0.7899620230575074</v>
      </c>
    </row>
    <row r="742" spans="1:8" s="5" customFormat="1" x14ac:dyDescent="0.2">
      <c r="A742" s="3">
        <v>33213</v>
      </c>
      <c r="B742" s="4">
        <v>7.5700200000000002E-3</v>
      </c>
      <c r="C742" s="6">
        <f t="shared" si="44"/>
        <v>1.7410167085994455E-2</v>
      </c>
      <c r="D742" s="7">
        <f t="shared" si="46"/>
        <v>5.9141623488067729E-5</v>
      </c>
      <c r="E742" s="7">
        <f t="shared" si="45"/>
        <v>4.6103541309234037</v>
      </c>
      <c r="G742"/>
      <c r="H742" s="5">
        <f t="shared" si="47"/>
        <v>0.7690359126079076</v>
      </c>
    </row>
    <row r="743" spans="1:8" s="5" customFormat="1" x14ac:dyDescent="0.2">
      <c r="A743" s="3">
        <v>33214</v>
      </c>
      <c r="B743" s="4">
        <v>7.6452600000000001E-3</v>
      </c>
      <c r="C743" s="6">
        <f t="shared" si="44"/>
        <v>9.9392075582362873E-3</v>
      </c>
      <c r="D743" s="7">
        <f t="shared" si="46"/>
        <v>7.3319492928994938E-5</v>
      </c>
      <c r="E743" s="7">
        <f t="shared" si="45"/>
        <v>8.1733227566404985</v>
      </c>
      <c r="G743"/>
      <c r="H743" s="5">
        <f t="shared" si="47"/>
        <v>0.85626802421318371</v>
      </c>
    </row>
    <row r="744" spans="1:8" s="5" customFormat="1" x14ac:dyDescent="0.2">
      <c r="A744" s="3">
        <v>33217</v>
      </c>
      <c r="B744" s="4">
        <v>7.5930099999999999E-3</v>
      </c>
      <c r="C744" s="6">
        <f t="shared" si="44"/>
        <v>-6.8342999453256279E-3</v>
      </c>
      <c r="D744" s="7">
        <f t="shared" si="46"/>
        <v>7.3660296793119482E-5</v>
      </c>
      <c r="E744" s="7">
        <f t="shared" si="45"/>
        <v>8.881951212518274</v>
      </c>
      <c r="G744"/>
      <c r="H744" s="5">
        <f t="shared" si="47"/>
        <v>0.85825577069495707</v>
      </c>
    </row>
    <row r="745" spans="1:8" s="5" customFormat="1" x14ac:dyDescent="0.2">
      <c r="A745" s="3">
        <v>33218</v>
      </c>
      <c r="B745" s="4">
        <v>7.5814999999999997E-3</v>
      </c>
      <c r="C745" s="6">
        <f t="shared" si="44"/>
        <v>-1.5158678837509981E-3</v>
      </c>
      <c r="D745" s="7">
        <f t="shared" si="46"/>
        <v>7.0804811908693429E-5</v>
      </c>
      <c r="E745" s="7">
        <f t="shared" si="45"/>
        <v>9.523130215125212</v>
      </c>
      <c r="G745"/>
      <c r="H745" s="5">
        <f t="shared" si="47"/>
        <v>0.84145595195882616</v>
      </c>
    </row>
    <row r="746" spans="1:8" s="5" customFormat="1" x14ac:dyDescent="0.2">
      <c r="A746" s="3">
        <v>33219</v>
      </c>
      <c r="B746" s="4">
        <v>7.5872500000000002E-3</v>
      </c>
      <c r="C746" s="6">
        <f t="shared" si="44"/>
        <v>7.5842511376383913E-4</v>
      </c>
      <c r="D746" s="7">
        <f t="shared" si="46"/>
        <v>6.5541582365019613E-5</v>
      </c>
      <c r="E746" s="7">
        <f t="shared" si="45"/>
        <v>9.6240495315399492</v>
      </c>
      <c r="G746"/>
      <c r="H746" s="5">
        <f t="shared" si="47"/>
        <v>0.80957755876147919</v>
      </c>
    </row>
    <row r="747" spans="1:8" s="5" customFormat="1" x14ac:dyDescent="0.2">
      <c r="A747" s="3">
        <v>33220</v>
      </c>
      <c r="B747" s="4">
        <v>7.5999400000000003E-3</v>
      </c>
      <c r="C747" s="6">
        <f t="shared" si="44"/>
        <v>1.6725427526442513E-3</v>
      </c>
      <c r="D747" s="7">
        <f t="shared" si="46"/>
        <v>6.0705417940077534E-5</v>
      </c>
      <c r="E747" s="7">
        <f t="shared" si="45"/>
        <v>9.6633960643356289</v>
      </c>
      <c r="G747"/>
      <c r="H747" s="5">
        <f t="shared" si="47"/>
        <v>0.77913681686901137</v>
      </c>
    </row>
    <row r="748" spans="1:8" s="5" customFormat="1" x14ac:dyDescent="0.2">
      <c r="A748" s="3">
        <v>33221</v>
      </c>
      <c r="B748" s="4">
        <v>7.5590264999999997E-3</v>
      </c>
      <c r="C748" s="6">
        <f t="shared" si="44"/>
        <v>-5.3833977636666428E-3</v>
      </c>
      <c r="D748" s="7">
        <f t="shared" si="46"/>
        <v>5.6492676683579376E-5</v>
      </c>
      <c r="E748" s="7">
        <f t="shared" si="45"/>
        <v>9.2683955024365918</v>
      </c>
      <c r="G748"/>
      <c r="H748" s="5">
        <f t="shared" si="47"/>
        <v>0.75161610336380758</v>
      </c>
    </row>
    <row r="749" spans="1:8" s="5" customFormat="1" x14ac:dyDescent="0.2">
      <c r="A749" s="3">
        <v>33224</v>
      </c>
      <c r="B749" s="4">
        <v>7.5143257999000001E-3</v>
      </c>
      <c r="C749" s="6">
        <f t="shared" si="44"/>
        <v>-5.9135525057359729E-3</v>
      </c>
      <c r="D749" s="7">
        <f t="shared" si="46"/>
        <v>5.429511536690982E-5</v>
      </c>
      <c r="E749" s="7">
        <f t="shared" si="45"/>
        <v>9.1770017186254531</v>
      </c>
      <c r="G749"/>
      <c r="H749" s="5">
        <f t="shared" si="47"/>
        <v>0.7368521925522773</v>
      </c>
    </row>
    <row r="750" spans="1:8" s="5" customFormat="1" x14ac:dyDescent="0.2">
      <c r="A750" s="3">
        <v>33225</v>
      </c>
      <c r="B750" s="4">
        <v>7.5075100000000002E-3</v>
      </c>
      <c r="C750" s="6">
        <f t="shared" si="44"/>
        <v>-9.0704077538007906E-4</v>
      </c>
      <c r="D750" s="7">
        <f t="shared" si="46"/>
        <v>5.2683142994666052E-5</v>
      </c>
      <c r="E750" s="7">
        <f t="shared" si="45"/>
        <v>9.8355985841503948</v>
      </c>
      <c r="G750"/>
      <c r="H750" s="5">
        <f t="shared" si="47"/>
        <v>0.72583154378041503</v>
      </c>
    </row>
    <row r="751" spans="1:8" s="5" customFormat="1" x14ac:dyDescent="0.2">
      <c r="A751" s="3">
        <v>33226</v>
      </c>
      <c r="B751" s="4">
        <v>7.4626900000000001E-3</v>
      </c>
      <c r="C751" s="6">
        <f t="shared" si="44"/>
        <v>-5.9700220179527037E-3</v>
      </c>
      <c r="D751" s="7">
        <f t="shared" si="46"/>
        <v>4.9160862552736725E-5</v>
      </c>
      <c r="E751" s="7">
        <f t="shared" si="45"/>
        <v>9.1954221345888616</v>
      </c>
      <c r="G751"/>
      <c r="H751" s="5">
        <f t="shared" si="47"/>
        <v>0.70114807674796287</v>
      </c>
    </row>
    <row r="752" spans="1:8" s="5" customFormat="1" x14ac:dyDescent="0.2">
      <c r="A752" s="3">
        <v>33227</v>
      </c>
      <c r="B752" s="4">
        <v>7.4365999999999998E-3</v>
      </c>
      <c r="C752" s="6">
        <f t="shared" si="44"/>
        <v>-3.496058391813182E-3</v>
      </c>
      <c r="D752" s="7">
        <f t="shared" si="46"/>
        <v>4.8108252466186385E-5</v>
      </c>
      <c r="E752" s="7">
        <f t="shared" si="45"/>
        <v>9.6879959607154262</v>
      </c>
      <c r="G752"/>
      <c r="H752" s="5">
        <f t="shared" si="47"/>
        <v>0.69360112792718542</v>
      </c>
    </row>
    <row r="753" spans="1:8" s="5" customFormat="1" x14ac:dyDescent="0.2">
      <c r="A753" s="3">
        <v>33228</v>
      </c>
      <c r="B753" s="4">
        <v>7.3637700000000004E-3</v>
      </c>
      <c r="C753" s="6">
        <f t="shared" si="44"/>
        <v>-9.7934539977946131E-3</v>
      </c>
      <c r="D753" s="7">
        <f t="shared" si="46"/>
        <v>4.5740183287632731E-5</v>
      </c>
      <c r="E753" s="7">
        <f t="shared" si="45"/>
        <v>7.8956519263930254</v>
      </c>
      <c r="G753"/>
      <c r="H753" s="5">
        <f t="shared" si="47"/>
        <v>0.67631489180434823</v>
      </c>
    </row>
    <row r="754" spans="1:8" s="5" customFormat="1" x14ac:dyDescent="0.2">
      <c r="A754" s="3">
        <v>33231</v>
      </c>
      <c r="B754" s="4">
        <v>7.3664799999999999E-3</v>
      </c>
      <c r="C754" s="6">
        <f t="shared" si="44"/>
        <v>3.68018012512547E-4</v>
      </c>
      <c r="D754" s="7">
        <f t="shared" si="46"/>
        <v>4.8692216617105364E-5</v>
      </c>
      <c r="E754" s="7">
        <f t="shared" si="45"/>
        <v>9.9272098666427233</v>
      </c>
      <c r="G754"/>
      <c r="H754" s="5">
        <f t="shared" si="47"/>
        <v>0.69779808409815347</v>
      </c>
    </row>
    <row r="755" spans="1:8" s="5" customFormat="1" x14ac:dyDescent="0.2">
      <c r="A755" s="3">
        <v>33234</v>
      </c>
      <c r="B755" s="4">
        <v>7.3340699999999998E-3</v>
      </c>
      <c r="C755" s="6">
        <f t="shared" si="44"/>
        <v>-4.3996589958840695E-3</v>
      </c>
      <c r="D755" s="7">
        <f t="shared" si="46"/>
        <v>4.5531341634503756E-5</v>
      </c>
      <c r="E755" s="7">
        <f t="shared" si="45"/>
        <v>9.5719739314143624</v>
      </c>
      <c r="G755"/>
      <c r="H755" s="5">
        <f t="shared" si="47"/>
        <v>0.67476915781994473</v>
      </c>
    </row>
    <row r="756" spans="1:8" s="5" customFormat="1" x14ac:dyDescent="0.2">
      <c r="A756" s="3">
        <v>33235</v>
      </c>
      <c r="B756" s="4">
        <v>7.3882499999999999E-3</v>
      </c>
      <c r="C756" s="6">
        <f t="shared" si="44"/>
        <v>7.3874397162830502E-3</v>
      </c>
      <c r="D756" s="7">
        <f t="shared" si="46"/>
        <v>4.3856721774187782E-5</v>
      </c>
      <c r="E756" s="7">
        <f t="shared" si="45"/>
        <v>8.7902062518208233</v>
      </c>
      <c r="G756"/>
      <c r="H756" s="5">
        <f t="shared" si="47"/>
        <v>0.66224407716632527</v>
      </c>
    </row>
    <row r="757" spans="1:8" s="5" customFormat="1" x14ac:dyDescent="0.2">
      <c r="A757" s="3">
        <v>33238</v>
      </c>
      <c r="B757" s="4">
        <v>7.3828000000000001E-3</v>
      </c>
      <c r="C757" s="6">
        <f t="shared" si="44"/>
        <v>-7.3765776740090363E-4</v>
      </c>
      <c r="D757" s="7">
        <f t="shared" si="46"/>
        <v>4.4489349650410534E-5</v>
      </c>
      <c r="E757" s="7">
        <f t="shared" si="45"/>
        <v>10.008029961612497</v>
      </c>
      <c r="G757"/>
      <c r="H757" s="5">
        <f t="shared" si="47"/>
        <v>0.66700337068421578</v>
      </c>
    </row>
    <row r="758" spans="1:8" s="5" customFormat="1" x14ac:dyDescent="0.2">
      <c r="A758" s="3">
        <v>33240</v>
      </c>
      <c r="B758" s="4">
        <v>7.4167499999999997E-3</v>
      </c>
      <c r="C758" s="6">
        <f t="shared" si="44"/>
        <v>4.5985263043831076E-3</v>
      </c>
      <c r="D758" s="7">
        <f t="shared" si="46"/>
        <v>4.1777827652419002E-5</v>
      </c>
      <c r="E758" s="7">
        <f t="shared" si="45"/>
        <v>9.5769805152681116</v>
      </c>
      <c r="G758"/>
      <c r="H758" s="5">
        <f t="shared" si="47"/>
        <v>0.64635770013529659</v>
      </c>
    </row>
    <row r="759" spans="1:8" s="5" customFormat="1" x14ac:dyDescent="0.2">
      <c r="A759" s="3">
        <v>33241</v>
      </c>
      <c r="B759" s="4">
        <v>7.5131499999999997E-3</v>
      </c>
      <c r="C759" s="6">
        <f t="shared" si="44"/>
        <v>1.2997606768463271E-2</v>
      </c>
      <c r="D759" s="7">
        <f t="shared" si="46"/>
        <v>4.0590997628202632E-5</v>
      </c>
      <c r="E759" s="7">
        <f t="shared" si="45"/>
        <v>5.9500122998185088</v>
      </c>
      <c r="G759"/>
      <c r="H759" s="5">
        <f t="shared" si="47"/>
        <v>0.63711064681264451</v>
      </c>
    </row>
    <row r="760" spans="1:8" s="5" customFormat="1" x14ac:dyDescent="0.2">
      <c r="A760" s="3">
        <v>33242</v>
      </c>
      <c r="B760" s="4">
        <v>7.4129E-3</v>
      </c>
      <c r="C760" s="6">
        <f t="shared" si="44"/>
        <v>-1.3343271464033015E-2</v>
      </c>
      <c r="D760" s="7">
        <f t="shared" si="46"/>
        <v>4.8496676801163925E-5</v>
      </c>
      <c r="E760" s="7">
        <f t="shared" si="45"/>
        <v>6.2627762382166825</v>
      </c>
      <c r="G760"/>
      <c r="H760" s="5">
        <f t="shared" si="47"/>
        <v>0.69639555427331612</v>
      </c>
    </row>
    <row r="761" spans="1:8" s="5" customFormat="1" x14ac:dyDescent="0.2">
      <c r="A761" s="3">
        <v>33245</v>
      </c>
      <c r="B761" s="4">
        <v>7.3233200000000004E-3</v>
      </c>
      <c r="C761" s="6">
        <f t="shared" si="44"/>
        <v>-1.2084339462288672E-2</v>
      </c>
      <c r="D761" s="7">
        <f t="shared" si="46"/>
        <v>5.6156571741857982E-5</v>
      </c>
      <c r="E761" s="7">
        <f t="shared" si="45"/>
        <v>7.1869363747429089</v>
      </c>
      <c r="G761"/>
      <c r="H761" s="5">
        <f t="shared" si="47"/>
        <v>0.74937688609843034</v>
      </c>
    </row>
    <row r="762" spans="1:8" s="5" customFormat="1" x14ac:dyDescent="0.2">
      <c r="A762" s="3">
        <v>33246</v>
      </c>
      <c r="B762" s="4">
        <v>7.3217200000000003E-3</v>
      </c>
      <c r="C762" s="6">
        <f t="shared" si="44"/>
        <v>-2.1848014288601875E-4</v>
      </c>
      <c r="D762" s="7">
        <f t="shared" si="46"/>
        <v>6.1099252783382814E-5</v>
      </c>
      <c r="E762" s="7">
        <f t="shared" si="45"/>
        <v>9.7022296748405772</v>
      </c>
      <c r="G762"/>
      <c r="H762" s="5">
        <f t="shared" si="47"/>
        <v>0.78166011017182413</v>
      </c>
    </row>
    <row r="763" spans="1:8" s="5" customFormat="1" x14ac:dyDescent="0.2">
      <c r="A763" s="3">
        <v>33247</v>
      </c>
      <c r="B763" s="4">
        <v>7.4626900000000001E-3</v>
      </c>
      <c r="C763" s="6">
        <f t="shared" si="44"/>
        <v>1.9253672634299019E-2</v>
      </c>
      <c r="D763" s="7">
        <f t="shared" si="46"/>
        <v>5.6679793304342143E-5</v>
      </c>
      <c r="E763" s="7">
        <f t="shared" si="45"/>
        <v>3.237774127824423</v>
      </c>
      <c r="G763"/>
      <c r="H763" s="5">
        <f t="shared" si="47"/>
        <v>0.75285983625335029</v>
      </c>
    </row>
    <row r="764" spans="1:8" s="5" customFormat="1" x14ac:dyDescent="0.2">
      <c r="A764" s="3">
        <v>33248</v>
      </c>
      <c r="B764" s="4">
        <v>7.4156500000000002E-3</v>
      </c>
      <c r="C764" s="6">
        <f t="shared" si="44"/>
        <v>-6.3033571004557244E-3</v>
      </c>
      <c r="D764" s="7">
        <f t="shared" si="46"/>
        <v>7.5209823021502991E-5</v>
      </c>
      <c r="E764" s="7">
        <f t="shared" si="45"/>
        <v>8.9669425218320384</v>
      </c>
      <c r="G764"/>
      <c r="H764" s="5">
        <f t="shared" si="47"/>
        <v>0.86723597147202669</v>
      </c>
    </row>
    <row r="765" spans="1:8" s="5" customFormat="1" x14ac:dyDescent="0.2">
      <c r="A765" s="3">
        <v>33249</v>
      </c>
      <c r="B765" s="4">
        <v>7.4571200000000002E-3</v>
      </c>
      <c r="C765" s="6">
        <f t="shared" si="44"/>
        <v>5.5922272491285389E-3</v>
      </c>
      <c r="D765" s="7">
        <f t="shared" si="46"/>
        <v>7.1774334103143434E-5</v>
      </c>
      <c r="E765" s="7">
        <f t="shared" si="45"/>
        <v>9.1062706768429358</v>
      </c>
      <c r="G765"/>
      <c r="H765" s="5">
        <f t="shared" si="47"/>
        <v>0.8471973447972051</v>
      </c>
    </row>
    <row r="766" spans="1:8" s="5" customFormat="1" x14ac:dyDescent="0.2">
      <c r="A766" s="3">
        <v>33252</v>
      </c>
      <c r="B766" s="4">
        <v>7.4046600000000004E-3</v>
      </c>
      <c r="C766" s="6">
        <f t="shared" si="44"/>
        <v>-7.0348874632565695E-3</v>
      </c>
      <c r="D766" s="7">
        <f t="shared" si="46"/>
        <v>6.8172294280639432E-5</v>
      </c>
      <c r="E766" s="7">
        <f t="shared" si="45"/>
        <v>8.8675228373265753</v>
      </c>
      <c r="G766"/>
      <c r="H766" s="5">
        <f t="shared" si="47"/>
        <v>0.82566515174518196</v>
      </c>
    </row>
    <row r="767" spans="1:8" s="5" customFormat="1" x14ac:dyDescent="0.2">
      <c r="A767" s="3">
        <v>33253</v>
      </c>
      <c r="B767" s="4">
        <v>7.3610000000000004E-3</v>
      </c>
      <c r="C767" s="6">
        <f t="shared" si="44"/>
        <v>-5.8962869328233912E-3</v>
      </c>
      <c r="D767" s="7">
        <f t="shared" si="46"/>
        <v>6.6040062029223457E-5</v>
      </c>
      <c r="E767" s="7">
        <f t="shared" si="45"/>
        <v>9.0988079496838701</v>
      </c>
      <c r="G767"/>
      <c r="H767" s="5">
        <f t="shared" si="47"/>
        <v>0.81265036780415878</v>
      </c>
    </row>
    <row r="768" spans="1:8" s="5" customFormat="1" x14ac:dyDescent="0.2">
      <c r="A768" s="3">
        <v>33254</v>
      </c>
      <c r="B768" s="4">
        <v>7.30994E-3</v>
      </c>
      <c r="C768" s="6">
        <f t="shared" si="44"/>
        <v>-6.9365575329439393E-3</v>
      </c>
      <c r="D768" s="7">
        <f t="shared" si="46"/>
        <v>6.3229329496787386E-5</v>
      </c>
      <c r="E768" s="7">
        <f t="shared" si="45"/>
        <v>8.907769007796265</v>
      </c>
      <c r="G768"/>
      <c r="H768" s="5">
        <f t="shared" si="47"/>
        <v>0.79516872106985803</v>
      </c>
    </row>
    <row r="769" spans="1:8" s="5" customFormat="1" x14ac:dyDescent="0.2">
      <c r="A769" s="3">
        <v>33255</v>
      </c>
      <c r="B769" s="4">
        <v>7.5244500000000002E-3</v>
      </c>
      <c r="C769" s="6">
        <f t="shared" si="44"/>
        <v>2.9344974103754643E-2</v>
      </c>
      <c r="D769" s="7">
        <f t="shared" si="46"/>
        <v>6.1512990081829988E-5</v>
      </c>
      <c r="E769" s="7">
        <f t="shared" si="45"/>
        <v>-4.302854164705769</v>
      </c>
      <c r="G769"/>
      <c r="H769" s="5">
        <f t="shared" si="47"/>
        <v>0.78430217443170458</v>
      </c>
    </row>
    <row r="770" spans="1:8" s="5" customFormat="1" x14ac:dyDescent="0.2">
      <c r="A770" s="3">
        <v>33256</v>
      </c>
      <c r="B770" s="4">
        <v>7.5443200000000002E-3</v>
      </c>
      <c r="C770" s="6">
        <f t="shared" si="44"/>
        <v>2.6407245712311142E-3</v>
      </c>
      <c r="D770" s="7">
        <f t="shared" si="46"/>
        <v>1.0932913202983956E-4</v>
      </c>
      <c r="E770" s="7">
        <f t="shared" si="45"/>
        <v>9.0573638767975542</v>
      </c>
      <c r="G770"/>
      <c r="H770" s="5">
        <f t="shared" si="47"/>
        <v>1.0456057193313335</v>
      </c>
    </row>
    <row r="771" spans="1:8" s="5" customFormat="1" x14ac:dyDescent="0.2">
      <c r="A771" s="3">
        <v>33259</v>
      </c>
      <c r="B771" s="4">
        <v>7.57576E-3</v>
      </c>
      <c r="C771" s="6">
        <f t="shared" ref="C771:C834" si="48">(B771-B770)/B770</f>
        <v>4.1673736002714318E-3</v>
      </c>
      <c r="D771" s="7">
        <f t="shared" si="46"/>
        <v>1.0045834344244369E-4</v>
      </c>
      <c r="E771" s="7">
        <f t="shared" si="45"/>
        <v>9.0328897556486609</v>
      </c>
      <c r="G771"/>
      <c r="H771" s="5">
        <f t="shared" si="47"/>
        <v>1.0022890972291563</v>
      </c>
    </row>
    <row r="772" spans="1:8" s="5" customFormat="1" x14ac:dyDescent="0.2">
      <c r="A772" s="3">
        <v>33260</v>
      </c>
      <c r="B772" s="4">
        <v>7.5976300000000002E-3</v>
      </c>
      <c r="C772" s="6">
        <f t="shared" si="48"/>
        <v>2.8868390762115249E-3</v>
      </c>
      <c r="D772" s="7">
        <f t="shared" si="46"/>
        <v>9.3114620202140489E-5</v>
      </c>
      <c r="E772" s="7">
        <f t="shared" ref="E772:E835" si="49">-LN(D772)-C772*C772/D772</f>
        <v>9.1921784748050133</v>
      </c>
      <c r="G772"/>
      <c r="H772" s="5">
        <f t="shared" si="47"/>
        <v>0.96495917116808883</v>
      </c>
    </row>
    <row r="773" spans="1:8" s="5" customFormat="1" x14ac:dyDescent="0.2">
      <c r="A773" s="3">
        <v>33261</v>
      </c>
      <c r="B773" s="4">
        <v>7.5643000000000004E-3</v>
      </c>
      <c r="C773" s="6">
        <f t="shared" si="48"/>
        <v>-4.3868943341541797E-3</v>
      </c>
      <c r="D773" s="7">
        <f t="shared" ref="D773:D836" si="50">C$2427+C$2428*D772+C$2429*C772*C772</f>
        <v>8.5964285000242108E-5</v>
      </c>
      <c r="E773" s="7">
        <f t="shared" si="49"/>
        <v>9.1377084360665783</v>
      </c>
      <c r="G773"/>
      <c r="H773" s="5">
        <f t="shared" ref="H773:H836" si="51">SQRT(D773)*100</f>
        <v>0.92716926717963477</v>
      </c>
    </row>
    <row r="774" spans="1:8" s="5" customFormat="1" x14ac:dyDescent="0.2">
      <c r="A774" s="3">
        <v>33262</v>
      </c>
      <c r="B774" s="4">
        <v>7.5671599999999999E-3</v>
      </c>
      <c r="C774" s="6">
        <f t="shared" si="48"/>
        <v>3.7809182607769322E-4</v>
      </c>
      <c r="D774" s="7">
        <f t="shared" si="50"/>
        <v>8.0198642313505247E-5</v>
      </c>
      <c r="E774" s="7">
        <f t="shared" si="49"/>
        <v>9.4292214801114422</v>
      </c>
      <c r="G774"/>
      <c r="H774" s="5">
        <f t="shared" si="51"/>
        <v>0.89553694682857865</v>
      </c>
    </row>
    <row r="775" spans="1:8" s="5" customFormat="1" x14ac:dyDescent="0.2">
      <c r="A775" s="3">
        <v>33263</v>
      </c>
      <c r="B775" s="4">
        <v>7.5671599999999999E-3</v>
      </c>
      <c r="C775" s="6">
        <f t="shared" si="48"/>
        <v>0</v>
      </c>
      <c r="D775" s="7">
        <f t="shared" si="50"/>
        <v>7.3855695707278831E-5</v>
      </c>
      <c r="E775" s="7">
        <f t="shared" si="49"/>
        <v>9.5133974266084369</v>
      </c>
      <c r="G775"/>
      <c r="H775" s="5">
        <f t="shared" si="51"/>
        <v>0.85939336573701108</v>
      </c>
    </row>
    <row r="776" spans="1:8" s="5" customFormat="1" x14ac:dyDescent="0.2">
      <c r="A776" s="3">
        <v>33266</v>
      </c>
      <c r="B776" s="4">
        <v>7.5700200000000002E-3</v>
      </c>
      <c r="C776" s="6">
        <f t="shared" si="48"/>
        <v>3.7794892667795612E-4</v>
      </c>
      <c r="D776" s="7">
        <f t="shared" si="50"/>
        <v>6.8144784089857539E-5</v>
      </c>
      <c r="E776" s="7">
        <f t="shared" si="49"/>
        <v>9.5917797341572264</v>
      </c>
      <c r="G776"/>
      <c r="H776" s="5">
        <f t="shared" si="51"/>
        <v>0.82549854082159069</v>
      </c>
    </row>
    <row r="777" spans="1:8" s="5" customFormat="1" x14ac:dyDescent="0.2">
      <c r="A777" s="3">
        <v>33267</v>
      </c>
      <c r="B777" s="4">
        <v>7.6074599999999999E-3</v>
      </c>
      <c r="C777" s="6">
        <f t="shared" si="48"/>
        <v>4.9458257706055855E-3</v>
      </c>
      <c r="D777" s="7">
        <f t="shared" si="50"/>
        <v>6.301941558377036E-5</v>
      </c>
      <c r="E777" s="7">
        <f t="shared" si="49"/>
        <v>9.2839144200908663</v>
      </c>
      <c r="G777"/>
      <c r="H777" s="5">
        <f t="shared" si="51"/>
        <v>0.7938476905790578</v>
      </c>
    </row>
    <row r="778" spans="1:8" s="5" customFormat="1" x14ac:dyDescent="0.2">
      <c r="A778" s="3">
        <v>33268</v>
      </c>
      <c r="B778" s="4">
        <v>7.6045599999999998E-3</v>
      </c>
      <c r="C778" s="6">
        <f t="shared" si="48"/>
        <v>-3.8120476479667651E-4</v>
      </c>
      <c r="D778" s="7">
        <f t="shared" si="50"/>
        <v>5.9888172844940936E-5</v>
      </c>
      <c r="E778" s="7">
        <f t="shared" si="49"/>
        <v>9.7206050470307694</v>
      </c>
      <c r="G778"/>
      <c r="H778" s="5">
        <f t="shared" si="51"/>
        <v>0.77387449140633224</v>
      </c>
    </row>
    <row r="779" spans="1:8" s="5" customFormat="1" x14ac:dyDescent="0.2">
      <c r="A779" s="3">
        <v>33269</v>
      </c>
      <c r="B779" s="4">
        <v>7.6144100000000003E-3</v>
      </c>
      <c r="C779" s="6">
        <f t="shared" si="48"/>
        <v>1.2952754662992315E-3</v>
      </c>
      <c r="D779" s="7">
        <f t="shared" si="50"/>
        <v>5.5596971440945908E-5</v>
      </c>
      <c r="E779" s="7">
        <f t="shared" si="49"/>
        <v>9.767205031451109</v>
      </c>
      <c r="G779"/>
      <c r="H779" s="5">
        <f t="shared" si="51"/>
        <v>0.74563376694558237</v>
      </c>
    </row>
    <row r="780" spans="1:8" s="5" customFormat="1" x14ac:dyDescent="0.2">
      <c r="A780" s="3">
        <v>33270</v>
      </c>
      <c r="B780" s="4">
        <v>7.6132500000000002E-3</v>
      </c>
      <c r="C780" s="6">
        <f t="shared" si="48"/>
        <v>-1.5234272911493469E-4</v>
      </c>
      <c r="D780" s="7">
        <f t="shared" si="50"/>
        <v>5.1832268506826908E-5</v>
      </c>
      <c r="E780" s="7">
        <f t="shared" si="49"/>
        <v>9.8670499006120416</v>
      </c>
      <c r="G780"/>
      <c r="H780" s="5">
        <f t="shared" si="51"/>
        <v>0.71994630707315188</v>
      </c>
    </row>
    <row r="781" spans="1:8" s="5" customFormat="1" x14ac:dyDescent="0.2">
      <c r="A781" s="3">
        <v>33273</v>
      </c>
      <c r="B781" s="4">
        <v>7.63359E-3</v>
      </c>
      <c r="C781" s="6">
        <f t="shared" si="48"/>
        <v>2.6716579647325083E-3</v>
      </c>
      <c r="D781" s="7">
        <f t="shared" si="50"/>
        <v>4.8347396934837148E-5</v>
      </c>
      <c r="E781" s="7">
        <f t="shared" si="49"/>
        <v>9.7894634167644821</v>
      </c>
      <c r="G781"/>
      <c r="H781" s="5">
        <f t="shared" si="51"/>
        <v>0.69532292450944799</v>
      </c>
    </row>
    <row r="782" spans="1:8" s="5" customFormat="1" x14ac:dyDescent="0.2">
      <c r="A782" s="3">
        <v>33274</v>
      </c>
      <c r="B782" s="4">
        <v>7.71129E-3</v>
      </c>
      <c r="C782" s="6">
        <f t="shared" si="48"/>
        <v>1.0178697048177855E-2</v>
      </c>
      <c r="D782" s="7">
        <f t="shared" si="50"/>
        <v>4.5646473766708722E-5</v>
      </c>
      <c r="E782" s="7">
        <f t="shared" si="49"/>
        <v>7.7248388045735377</v>
      </c>
      <c r="G782"/>
      <c r="H782" s="5">
        <f t="shared" si="51"/>
        <v>0.67562174155890464</v>
      </c>
    </row>
    <row r="783" spans="1:8" s="5" customFormat="1" x14ac:dyDescent="0.2">
      <c r="A783" s="3">
        <v>33275</v>
      </c>
      <c r="B783" s="4">
        <v>7.7942300000000001E-3</v>
      </c>
      <c r="C783" s="6">
        <f t="shared" si="48"/>
        <v>1.0755658262106612E-2</v>
      </c>
      <c r="D783" s="7">
        <f t="shared" si="50"/>
        <v>4.9075094750726254E-5</v>
      </c>
      <c r="E783" s="7">
        <f t="shared" si="49"/>
        <v>7.564869813277955</v>
      </c>
      <c r="G783"/>
      <c r="H783" s="5">
        <f t="shared" si="51"/>
        <v>0.70053618572295218</v>
      </c>
    </row>
    <row r="784" spans="1:8" s="5" customFormat="1" x14ac:dyDescent="0.2">
      <c r="A784" s="3">
        <v>33276</v>
      </c>
      <c r="B784" s="4">
        <v>7.8339199999999994E-3</v>
      </c>
      <c r="C784" s="6">
        <f t="shared" si="48"/>
        <v>5.0922284818384041E-3</v>
      </c>
      <c r="D784" s="7">
        <f t="shared" si="50"/>
        <v>5.2890675447927018E-5</v>
      </c>
      <c r="E784" s="7">
        <f t="shared" si="49"/>
        <v>9.3570119998292789</v>
      </c>
      <c r="G784"/>
      <c r="H784" s="5">
        <f t="shared" si="51"/>
        <v>0.72725975722520919</v>
      </c>
    </row>
    <row r="785" spans="1:8" s="5" customFormat="1" x14ac:dyDescent="0.2">
      <c r="A785" s="3">
        <v>33277</v>
      </c>
      <c r="B785" s="4">
        <v>7.8216699999999993E-3</v>
      </c>
      <c r="C785" s="6">
        <f t="shared" si="48"/>
        <v>-1.5637126751358336E-3</v>
      </c>
      <c r="D785" s="7">
        <f t="shared" si="50"/>
        <v>5.0871778721213131E-5</v>
      </c>
      <c r="E785" s="7">
        <f t="shared" si="49"/>
        <v>9.838136343523578</v>
      </c>
      <c r="G785"/>
      <c r="H785" s="5">
        <f t="shared" si="51"/>
        <v>0.71324454937428805</v>
      </c>
    </row>
    <row r="786" spans="1:8" s="5" customFormat="1" x14ac:dyDescent="0.2">
      <c r="A786" s="3">
        <v>33280</v>
      </c>
      <c r="B786" s="4">
        <v>7.8462099999999993E-3</v>
      </c>
      <c r="C786" s="6">
        <f t="shared" si="48"/>
        <v>3.1374374014756417E-3</v>
      </c>
      <c r="D786" s="7">
        <f t="shared" si="50"/>
        <v>4.7630970613964923E-5</v>
      </c>
      <c r="E786" s="7">
        <f t="shared" si="49"/>
        <v>9.745365327380064</v>
      </c>
      <c r="G786"/>
      <c r="H786" s="5">
        <f t="shared" si="51"/>
        <v>0.69015194424101223</v>
      </c>
    </row>
    <row r="787" spans="1:8" s="5" customFormat="1" x14ac:dyDescent="0.2">
      <c r="A787" s="3">
        <v>33281</v>
      </c>
      <c r="B787" s="4">
        <v>7.8033599999999996E-3</v>
      </c>
      <c r="C787" s="6">
        <f t="shared" si="48"/>
        <v>-5.461235424491527E-3</v>
      </c>
      <c r="D787" s="7">
        <f t="shared" si="50"/>
        <v>4.5166685538143838E-5</v>
      </c>
      <c r="E787" s="7">
        <f t="shared" si="49"/>
        <v>9.3448169161638734</v>
      </c>
      <c r="G787"/>
      <c r="H787" s="5">
        <f t="shared" si="51"/>
        <v>0.67206164552177683</v>
      </c>
    </row>
    <row r="788" spans="1:8" s="5" customFormat="1" x14ac:dyDescent="0.2">
      <c r="A788" s="3">
        <v>33282</v>
      </c>
      <c r="B788" s="4">
        <v>7.7489300000000002E-3</v>
      </c>
      <c r="C788" s="6">
        <f t="shared" si="48"/>
        <v>-6.9752004264828759E-3</v>
      </c>
      <c r="D788" s="7">
        <f t="shared" si="50"/>
        <v>4.4164433346481921E-5</v>
      </c>
      <c r="E788" s="7">
        <f t="shared" si="49"/>
        <v>8.9259481725208047</v>
      </c>
      <c r="G788"/>
      <c r="H788" s="5">
        <f t="shared" si="51"/>
        <v>0.66456326520867759</v>
      </c>
    </row>
    <row r="789" spans="1:8" s="5" customFormat="1" x14ac:dyDescent="0.2">
      <c r="A789" s="3">
        <v>33283</v>
      </c>
      <c r="B789" s="4">
        <v>7.7041599999999998E-3</v>
      </c>
      <c r="C789" s="6">
        <f t="shared" si="48"/>
        <v>-5.7775718712132383E-3</v>
      </c>
      <c r="D789" s="7">
        <f t="shared" si="50"/>
        <v>4.4406515646130071E-5</v>
      </c>
      <c r="E789" s="7">
        <f t="shared" si="49"/>
        <v>9.2704252756891155</v>
      </c>
      <c r="G789"/>
      <c r="H789" s="5">
        <f t="shared" si="51"/>
        <v>0.66638213996272488</v>
      </c>
    </row>
    <row r="790" spans="1:8" s="5" customFormat="1" x14ac:dyDescent="0.2">
      <c r="A790" s="3">
        <v>33284</v>
      </c>
      <c r="B790" s="4">
        <v>7.6716500000000003E-3</v>
      </c>
      <c r="C790" s="6">
        <f t="shared" si="48"/>
        <v>-4.2197981350334734E-3</v>
      </c>
      <c r="D790" s="7">
        <f t="shared" si="50"/>
        <v>4.3696893765590871E-5</v>
      </c>
      <c r="E790" s="7">
        <f t="shared" si="49"/>
        <v>9.6307286855831169</v>
      </c>
      <c r="G790"/>
      <c r="H790" s="5">
        <f t="shared" si="51"/>
        <v>0.66103626046980868</v>
      </c>
    </row>
    <row r="791" spans="1:8" s="5" customFormat="1" x14ac:dyDescent="0.2">
      <c r="A791" s="3">
        <v>33287</v>
      </c>
      <c r="B791" s="4">
        <v>7.6846199999999996E-3</v>
      </c>
      <c r="C791" s="6">
        <f t="shared" si="48"/>
        <v>1.6906402142953993E-3</v>
      </c>
      <c r="D791" s="7">
        <f t="shared" si="50"/>
        <v>4.2113454075894E-5</v>
      </c>
      <c r="E791" s="7">
        <f t="shared" si="49"/>
        <v>10.007272719297493</v>
      </c>
      <c r="G791"/>
      <c r="H791" s="5">
        <f t="shared" si="51"/>
        <v>0.6489487967158426</v>
      </c>
    </row>
    <row r="792" spans="1:8" s="5" customFormat="1" x14ac:dyDescent="0.2">
      <c r="A792" s="3">
        <v>33288</v>
      </c>
      <c r="B792" s="4">
        <v>7.6074599999999999E-3</v>
      </c>
      <c r="C792" s="6">
        <f t="shared" si="48"/>
        <v>-1.0040834810309389E-2</v>
      </c>
      <c r="D792" s="7">
        <f t="shared" si="50"/>
        <v>3.9782419992315976E-5</v>
      </c>
      <c r="E792" s="7">
        <f t="shared" si="49"/>
        <v>7.5978413384512482</v>
      </c>
      <c r="G792"/>
      <c r="H792" s="5">
        <f t="shared" si="51"/>
        <v>0.63073306550644692</v>
      </c>
    </row>
    <row r="793" spans="1:8" s="5" customFormat="1" x14ac:dyDescent="0.2">
      <c r="A793" s="3">
        <v>33289</v>
      </c>
      <c r="B793" s="4">
        <v>7.5912899999999997E-3</v>
      </c>
      <c r="C793" s="6">
        <f t="shared" si="48"/>
        <v>-2.1255451885386512E-3</v>
      </c>
      <c r="D793" s="7">
        <f t="shared" si="50"/>
        <v>4.3634147194018377E-5</v>
      </c>
      <c r="E793" s="7">
        <f t="shared" si="49"/>
        <v>9.9361290835719362</v>
      </c>
      <c r="G793"/>
      <c r="H793" s="5">
        <f t="shared" si="51"/>
        <v>0.6605614823316478</v>
      </c>
    </row>
    <row r="794" spans="1:8" s="5" customFormat="1" x14ac:dyDescent="0.2">
      <c r="A794" s="3">
        <v>33290</v>
      </c>
      <c r="B794" s="4">
        <v>7.6144100000000003E-3</v>
      </c>
      <c r="C794" s="6">
        <f t="shared" si="48"/>
        <v>3.0455956760972913E-3</v>
      </c>
      <c r="D794" s="7">
        <f t="shared" si="50"/>
        <v>4.1250266259340862E-5</v>
      </c>
      <c r="E794" s="7">
        <f t="shared" si="49"/>
        <v>9.8709901261798016</v>
      </c>
      <c r="G794"/>
      <c r="H794" s="5">
        <f t="shared" si="51"/>
        <v>0.64226370175606895</v>
      </c>
    </row>
    <row r="795" spans="1:8" s="5" customFormat="1" x14ac:dyDescent="0.2">
      <c r="A795" s="3">
        <v>33291</v>
      </c>
      <c r="B795" s="4">
        <v>7.5671599999999999E-3</v>
      </c>
      <c r="C795" s="6">
        <f t="shared" si="48"/>
        <v>-6.2053396126555329E-3</v>
      </c>
      <c r="D795" s="7">
        <f t="shared" si="50"/>
        <v>3.9396033442910002E-5</v>
      </c>
      <c r="E795" s="7">
        <f t="shared" si="49"/>
        <v>9.1644312918998132</v>
      </c>
      <c r="G795"/>
      <c r="H795" s="5">
        <f t="shared" si="51"/>
        <v>0.6276625960092731</v>
      </c>
    </row>
    <row r="796" spans="1:8" s="5" customFormat="1" x14ac:dyDescent="0.2">
      <c r="A796" s="3">
        <v>33294</v>
      </c>
      <c r="B796" s="4">
        <v>7.5075100000000002E-3</v>
      </c>
      <c r="C796" s="6">
        <f t="shared" si="48"/>
        <v>-7.8827459707472326E-3</v>
      </c>
      <c r="D796" s="7">
        <f t="shared" si="50"/>
        <v>3.9503731485995661E-5</v>
      </c>
      <c r="E796" s="7">
        <f t="shared" si="49"/>
        <v>8.5661580916057183</v>
      </c>
      <c r="G796"/>
      <c r="H796" s="5">
        <f t="shared" si="51"/>
        <v>0.62851993990640953</v>
      </c>
    </row>
    <row r="797" spans="1:8" s="5" customFormat="1" x14ac:dyDescent="0.2">
      <c r="A797" s="3">
        <v>33295</v>
      </c>
      <c r="B797" s="4">
        <v>7.5357999999999996E-3</v>
      </c>
      <c r="C797" s="6">
        <f t="shared" si="48"/>
        <v>3.7682267489486383E-3</v>
      </c>
      <c r="D797" s="7">
        <f t="shared" si="50"/>
        <v>4.1035249772975519E-5</v>
      </c>
      <c r="E797" s="7">
        <f t="shared" si="49"/>
        <v>9.7550465427063244</v>
      </c>
      <c r="G797"/>
      <c r="H797" s="5">
        <f t="shared" si="51"/>
        <v>0.64058761908872019</v>
      </c>
    </row>
    <row r="798" spans="1:8" s="5" customFormat="1" x14ac:dyDescent="0.2">
      <c r="A798" s="3">
        <v>33296</v>
      </c>
      <c r="B798" s="4">
        <v>7.5643000000000004E-3</v>
      </c>
      <c r="C798" s="6">
        <f t="shared" si="48"/>
        <v>3.7819475039147466E-3</v>
      </c>
      <c r="D798" s="7">
        <f t="shared" si="50"/>
        <v>3.950167204702142E-5</v>
      </c>
      <c r="E798" s="7">
        <f t="shared" si="49"/>
        <v>9.7770784049454846</v>
      </c>
      <c r="G798"/>
      <c r="H798" s="5">
        <f t="shared" si="51"/>
        <v>0.62850355644993305</v>
      </c>
    </row>
    <row r="799" spans="1:8" s="5" customFormat="1" x14ac:dyDescent="0.2">
      <c r="A799" s="3">
        <v>33297</v>
      </c>
      <c r="B799" s="4">
        <v>7.5244500000000002E-3</v>
      </c>
      <c r="C799" s="6">
        <f t="shared" si="48"/>
        <v>-5.2681675766429311E-3</v>
      </c>
      <c r="D799" s="7">
        <f t="shared" si="50"/>
        <v>3.8129293463160043E-5</v>
      </c>
      <c r="E799" s="7">
        <f t="shared" si="49"/>
        <v>9.4466466782733303</v>
      </c>
      <c r="G799"/>
      <c r="H799" s="5">
        <f t="shared" si="51"/>
        <v>0.61748921823105574</v>
      </c>
    </row>
    <row r="800" spans="1:8" s="5" customFormat="1" x14ac:dyDescent="0.2">
      <c r="A800" s="3">
        <v>33298</v>
      </c>
      <c r="B800" s="4">
        <v>7.4432500000000002E-3</v>
      </c>
      <c r="C800" s="6">
        <f t="shared" si="48"/>
        <v>-1.0791486420934424E-2</v>
      </c>
      <c r="D800" s="7">
        <f t="shared" si="50"/>
        <v>3.7712138596783377E-5</v>
      </c>
      <c r="E800" s="7">
        <f t="shared" si="49"/>
        <v>7.0974994959546116</v>
      </c>
      <c r="G800"/>
      <c r="H800" s="5">
        <f t="shared" si="51"/>
        <v>0.61410209734850585</v>
      </c>
    </row>
    <row r="801" spans="1:8" s="5" customFormat="1" x14ac:dyDescent="0.2">
      <c r="A801" s="3">
        <v>33301</v>
      </c>
      <c r="B801" s="4">
        <v>7.3909800000000001E-3</v>
      </c>
      <c r="C801" s="6">
        <f t="shared" si="48"/>
        <v>-7.0224700231753725E-3</v>
      </c>
      <c r="D801" s="7">
        <f t="shared" si="50"/>
        <v>4.2722383434319203E-5</v>
      </c>
      <c r="E801" s="7">
        <f t="shared" si="49"/>
        <v>8.9064726385838568</v>
      </c>
      <c r="G801"/>
      <c r="H801" s="5">
        <f t="shared" si="51"/>
        <v>0.65362361825686199</v>
      </c>
    </row>
    <row r="802" spans="1:8" s="5" customFormat="1" x14ac:dyDescent="0.2">
      <c r="A802" s="3">
        <v>33302</v>
      </c>
      <c r="B802" s="4">
        <v>7.3855199999999996E-3</v>
      </c>
      <c r="C802" s="6">
        <f t="shared" si="48"/>
        <v>-7.3873829992782201E-4</v>
      </c>
      <c r="D802" s="7">
        <f t="shared" si="50"/>
        <v>4.3150300708826206E-5</v>
      </c>
      <c r="E802" s="7">
        <f t="shared" si="49"/>
        <v>10.038173883646714</v>
      </c>
      <c r="G802"/>
      <c r="H802" s="5">
        <f t="shared" si="51"/>
        <v>0.65688888488713371</v>
      </c>
    </row>
    <row r="803" spans="1:8" s="5" customFormat="1" x14ac:dyDescent="0.2">
      <c r="A803" s="3">
        <v>33303</v>
      </c>
      <c r="B803" s="4">
        <v>7.35565E-3</v>
      </c>
      <c r="C803" s="6">
        <f t="shared" si="48"/>
        <v>-4.0444003942849728E-3</v>
      </c>
      <c r="D803" s="7">
        <f t="shared" si="50"/>
        <v>4.0574135612041949E-5</v>
      </c>
      <c r="E803" s="7">
        <f t="shared" si="49"/>
        <v>9.7092368518589485</v>
      </c>
      <c r="G803"/>
      <c r="H803" s="5">
        <f t="shared" si="51"/>
        <v>0.63697830113781706</v>
      </c>
    </row>
    <row r="804" spans="1:8" s="5" customFormat="1" x14ac:dyDescent="0.2">
      <c r="A804" s="3">
        <v>33304</v>
      </c>
      <c r="B804" s="4">
        <v>7.3637700000000004E-3</v>
      </c>
      <c r="C804" s="6">
        <f t="shared" si="48"/>
        <v>1.1039133183335735E-3</v>
      </c>
      <c r="D804" s="7">
        <f t="shared" si="50"/>
        <v>3.9218129500582325E-5</v>
      </c>
      <c r="E804" s="7">
        <f t="shared" si="49"/>
        <v>10.115298439073083</v>
      </c>
      <c r="G804"/>
      <c r="H804" s="5">
        <f t="shared" si="51"/>
        <v>0.62624379837713617</v>
      </c>
    </row>
    <row r="805" spans="1:8" s="5" customFormat="1" x14ac:dyDescent="0.2">
      <c r="A805" s="3">
        <v>33305</v>
      </c>
      <c r="B805" s="4">
        <v>7.3475399999999996E-3</v>
      </c>
      <c r="C805" s="6">
        <f t="shared" si="48"/>
        <v>-2.2040340749372614E-3</v>
      </c>
      <c r="D805" s="7">
        <f t="shared" si="50"/>
        <v>3.7080013132501018E-5</v>
      </c>
      <c r="E805" s="7">
        <f t="shared" si="49"/>
        <v>10.071424790957966</v>
      </c>
      <c r="G805"/>
      <c r="H805" s="5">
        <f t="shared" si="51"/>
        <v>0.60893360173750488</v>
      </c>
    </row>
    <row r="806" spans="1:8" s="5" customFormat="1" x14ac:dyDescent="0.2">
      <c r="A806" s="3">
        <v>33308</v>
      </c>
      <c r="B806" s="4">
        <v>7.2411300000000001E-3</v>
      </c>
      <c r="C806" s="6">
        <f t="shared" si="48"/>
        <v>-1.4482398190414683E-2</v>
      </c>
      <c r="D806" s="7">
        <f t="shared" si="50"/>
        <v>3.5378809764342642E-5</v>
      </c>
      <c r="E806" s="7">
        <f t="shared" si="49"/>
        <v>4.3209940759254559</v>
      </c>
      <c r="G806"/>
      <c r="H806" s="5">
        <f t="shared" si="51"/>
        <v>0.59480088907417283</v>
      </c>
    </row>
    <row r="807" spans="1:8" s="5" customFormat="1" x14ac:dyDescent="0.2">
      <c r="A807" s="3">
        <v>33309</v>
      </c>
      <c r="B807" s="4">
        <v>7.3367600000000003E-3</v>
      </c>
      <c r="C807" s="6">
        <f t="shared" si="48"/>
        <v>1.3206502300055404E-2</v>
      </c>
      <c r="D807" s="7">
        <f t="shared" si="50"/>
        <v>4.6288135415097072E-5</v>
      </c>
      <c r="E807" s="7">
        <f t="shared" si="49"/>
        <v>6.2126679026701925</v>
      </c>
      <c r="G807"/>
      <c r="H807" s="5">
        <f t="shared" si="51"/>
        <v>0.68035384481236727</v>
      </c>
    </row>
    <row r="808" spans="1:8" s="5" customFormat="1" x14ac:dyDescent="0.2">
      <c r="A808" s="3">
        <v>33310</v>
      </c>
      <c r="B808" s="4">
        <v>7.3367600000000003E-3</v>
      </c>
      <c r="C808" s="6">
        <f t="shared" si="48"/>
        <v>0</v>
      </c>
      <c r="D808" s="7">
        <f t="shared" si="50"/>
        <v>5.3950664799273055E-5</v>
      </c>
      <c r="E808" s="7">
        <f t="shared" si="49"/>
        <v>9.8274405438286738</v>
      </c>
      <c r="G808"/>
      <c r="H808" s="5">
        <f t="shared" si="51"/>
        <v>0.73451116260594063</v>
      </c>
    </row>
    <row r="809" spans="1:8" s="5" customFormat="1" x14ac:dyDescent="0.2">
      <c r="A809" s="3">
        <v>33311</v>
      </c>
      <c r="B809" s="4">
        <v>7.33945E-3</v>
      </c>
      <c r="C809" s="6">
        <f t="shared" si="48"/>
        <v>3.6664685774096971E-4</v>
      </c>
      <c r="D809" s="7">
        <f t="shared" si="50"/>
        <v>5.0250400712805346E-5</v>
      </c>
      <c r="E809" s="7">
        <f t="shared" si="49"/>
        <v>9.8958168357512246</v>
      </c>
      <c r="G809"/>
      <c r="H809" s="5">
        <f t="shared" si="51"/>
        <v>0.70887517034246128</v>
      </c>
    </row>
    <row r="810" spans="1:8" s="5" customFormat="1" x14ac:dyDescent="0.2">
      <c r="A810" s="3">
        <v>33312</v>
      </c>
      <c r="B810" s="4">
        <v>7.2966100000000002E-3</v>
      </c>
      <c r="C810" s="6">
        <f t="shared" si="48"/>
        <v>-5.8369496351906094E-3</v>
      </c>
      <c r="D810" s="7">
        <f t="shared" si="50"/>
        <v>4.6932069238345408E-5</v>
      </c>
      <c r="E810" s="7">
        <f t="shared" si="49"/>
        <v>9.2408668931368858</v>
      </c>
      <c r="G810"/>
      <c r="H810" s="5">
        <f t="shared" si="51"/>
        <v>0.68506984489426626</v>
      </c>
    </row>
    <row r="811" spans="1:8" s="5" customFormat="1" x14ac:dyDescent="0.2">
      <c r="A811" s="3">
        <v>33315</v>
      </c>
      <c r="B811" s="4">
        <v>7.2500500000000001E-3</v>
      </c>
      <c r="C811" s="6">
        <f t="shared" si="48"/>
        <v>-6.3810454443913233E-3</v>
      </c>
      <c r="D811" s="7">
        <f t="shared" si="50"/>
        <v>4.6009205369051232E-5</v>
      </c>
      <c r="E811" s="7">
        <f t="shared" si="49"/>
        <v>9.1016778844954906</v>
      </c>
      <c r="G811"/>
      <c r="H811" s="5">
        <f t="shared" si="51"/>
        <v>0.67830085779874427</v>
      </c>
    </row>
    <row r="812" spans="1:8" s="5" customFormat="1" x14ac:dyDescent="0.2">
      <c r="A812" s="3">
        <v>33316</v>
      </c>
      <c r="B812" s="4">
        <v>7.2463800000000002E-3</v>
      </c>
      <c r="C812" s="6">
        <f t="shared" si="48"/>
        <v>-5.0620340549373981E-4</v>
      </c>
      <c r="D812" s="7">
        <f t="shared" si="50"/>
        <v>4.5583156935455191E-5</v>
      </c>
      <c r="E812" s="7">
        <f t="shared" si="49"/>
        <v>9.9903508591265666</v>
      </c>
      <c r="G812"/>
      <c r="H812" s="5">
        <f t="shared" si="51"/>
        <v>0.67515299699738573</v>
      </c>
    </row>
    <row r="813" spans="1:8" s="5" customFormat="1" x14ac:dyDescent="0.2">
      <c r="A813" s="3">
        <v>33317</v>
      </c>
      <c r="B813" s="4">
        <v>7.2202200000000003E-3</v>
      </c>
      <c r="C813" s="6">
        <f t="shared" si="48"/>
        <v>-3.6100784115654849E-3</v>
      </c>
      <c r="D813" s="7">
        <f t="shared" si="50"/>
        <v>4.2743668598343662E-5</v>
      </c>
      <c r="E813" s="7">
        <f t="shared" si="49"/>
        <v>9.7553866320675109</v>
      </c>
      <c r="G813"/>
      <c r="H813" s="5">
        <f t="shared" si="51"/>
        <v>0.65378642229969608</v>
      </c>
    </row>
    <row r="814" spans="1:8" s="5" customFormat="1" x14ac:dyDescent="0.2">
      <c r="A814" s="3">
        <v>33318</v>
      </c>
      <c r="B814" s="4">
        <v>7.2700799999999999E-3</v>
      </c>
      <c r="C814" s="6">
        <f t="shared" si="48"/>
        <v>6.905606754364778E-3</v>
      </c>
      <c r="D814" s="7">
        <f t="shared" si="50"/>
        <v>4.0966677864289061E-5</v>
      </c>
      <c r="E814" s="7">
        <f t="shared" si="49"/>
        <v>8.9386980592975522</v>
      </c>
      <c r="G814"/>
      <c r="H814" s="5">
        <f t="shared" si="51"/>
        <v>0.6400521686885301</v>
      </c>
    </row>
    <row r="815" spans="1:8" s="5" customFormat="1" x14ac:dyDescent="0.2">
      <c r="A815" s="3">
        <v>33319</v>
      </c>
      <c r="B815" s="4">
        <v>7.2939500000000004E-3</v>
      </c>
      <c r="C815" s="6">
        <f t="shared" si="48"/>
        <v>3.2833201285268508E-3</v>
      </c>
      <c r="D815" s="7">
        <f t="shared" si="50"/>
        <v>4.1473123684490249E-5</v>
      </c>
      <c r="E815" s="7">
        <f t="shared" si="49"/>
        <v>9.8305329847488121</v>
      </c>
      <c r="G815"/>
      <c r="H815" s="5">
        <f t="shared" si="51"/>
        <v>0.64399630188759815</v>
      </c>
    </row>
    <row r="816" spans="1:8" s="5" customFormat="1" x14ac:dyDescent="0.2">
      <c r="A816" s="3">
        <v>33322</v>
      </c>
      <c r="B816" s="4">
        <v>7.2306599999999999E-3</v>
      </c>
      <c r="C816" s="6">
        <f t="shared" si="48"/>
        <v>-8.6770542710054993E-3</v>
      </c>
      <c r="D816" s="7">
        <f t="shared" si="50"/>
        <v>3.9687722260596506E-5</v>
      </c>
      <c r="E816" s="7">
        <f t="shared" si="49"/>
        <v>8.2373764184303297</v>
      </c>
      <c r="G816"/>
      <c r="H816" s="5">
        <f t="shared" si="51"/>
        <v>0.62998192244378337</v>
      </c>
    </row>
    <row r="817" spans="1:8" s="5" customFormat="1" x14ac:dyDescent="0.2">
      <c r="A817" s="3">
        <v>33323</v>
      </c>
      <c r="B817" s="4">
        <v>7.2098099999999997E-3</v>
      </c>
      <c r="C817" s="6">
        <f t="shared" si="48"/>
        <v>-2.8835541983719616E-3</v>
      </c>
      <c r="D817" s="7">
        <f t="shared" si="50"/>
        <v>4.199922847613607E-5</v>
      </c>
      <c r="E817" s="7">
        <f t="shared" si="49"/>
        <v>9.8798822247274849</v>
      </c>
      <c r="G817"/>
      <c r="H817" s="5">
        <f t="shared" si="51"/>
        <v>0.64806811737761072</v>
      </c>
    </row>
    <row r="818" spans="1:8" s="5" customFormat="1" x14ac:dyDescent="0.2">
      <c r="A818" s="3">
        <v>33324</v>
      </c>
      <c r="B818" s="4">
        <v>7.1942400000000002E-3</v>
      </c>
      <c r="C818" s="6">
        <f t="shared" si="48"/>
        <v>-2.159557602766158E-3</v>
      </c>
      <c r="D818" s="7">
        <f t="shared" si="50"/>
        <v>4.0011011845140727E-5</v>
      </c>
      <c r="E818" s="7">
        <f t="shared" si="49"/>
        <v>10.009795708171794</v>
      </c>
      <c r="G818"/>
      <c r="H818" s="5">
        <f t="shared" si="51"/>
        <v>0.63254258232265059</v>
      </c>
    </row>
    <row r="819" spans="1:8" s="5" customFormat="1" x14ac:dyDescent="0.2">
      <c r="A819" s="3">
        <v>33325</v>
      </c>
      <c r="B819" s="4">
        <v>7.0871700000000003E-3</v>
      </c>
      <c r="C819" s="6">
        <f t="shared" si="48"/>
        <v>-1.4882739524953283E-2</v>
      </c>
      <c r="D819" s="7">
        <f t="shared" si="50"/>
        <v>3.8001959649891769E-5</v>
      </c>
      <c r="E819" s="7">
        <f t="shared" si="49"/>
        <v>4.3493329911456042</v>
      </c>
      <c r="G819"/>
      <c r="H819" s="5">
        <f t="shared" si="51"/>
        <v>0.61645729495149759</v>
      </c>
    </row>
    <row r="820" spans="1:8" s="5" customFormat="1" x14ac:dyDescent="0.2">
      <c r="A820" s="3">
        <v>33330</v>
      </c>
      <c r="B820" s="4">
        <v>7.2202200000000003E-3</v>
      </c>
      <c r="C820" s="6">
        <f t="shared" si="48"/>
        <v>1.8773360876061955E-2</v>
      </c>
      <c r="D820" s="7">
        <f t="shared" si="50"/>
        <v>4.9360044075242318E-5</v>
      </c>
      <c r="E820" s="7">
        <f t="shared" si="49"/>
        <v>2.7761998389551135</v>
      </c>
      <c r="G820"/>
      <c r="H820" s="5">
        <f t="shared" si="51"/>
        <v>0.70256703648294172</v>
      </c>
    </row>
    <row r="821" spans="1:8" s="5" customFormat="1" x14ac:dyDescent="0.2">
      <c r="A821" s="3">
        <v>33331</v>
      </c>
      <c r="B821" s="4">
        <v>7.2886299999999999E-3</v>
      </c>
      <c r="C821" s="6">
        <f t="shared" si="48"/>
        <v>9.4747805468530944E-3</v>
      </c>
      <c r="D821" s="7">
        <f t="shared" si="50"/>
        <v>6.7520572271366245E-5</v>
      </c>
      <c r="E821" s="7">
        <f t="shared" si="49"/>
        <v>8.2735357920826988</v>
      </c>
      <c r="G821"/>
      <c r="H821" s="5">
        <f t="shared" si="51"/>
        <v>0.82170902557636682</v>
      </c>
    </row>
    <row r="822" spans="1:8" s="5" customFormat="1" x14ac:dyDescent="0.2">
      <c r="A822" s="3">
        <v>33332</v>
      </c>
      <c r="B822" s="4">
        <v>7.3529399999999996E-3</v>
      </c>
      <c r="C822" s="6">
        <f t="shared" si="48"/>
        <v>8.8233316823600211E-3</v>
      </c>
      <c r="D822" s="7">
        <f t="shared" si="50"/>
        <v>6.7899739416362579E-5</v>
      </c>
      <c r="E822" s="7">
        <f t="shared" si="49"/>
        <v>8.4509175253466946</v>
      </c>
      <c r="G822"/>
      <c r="H822" s="5">
        <f t="shared" si="51"/>
        <v>0.82401298179314242</v>
      </c>
    </row>
    <row r="823" spans="1:8" s="5" customFormat="1" x14ac:dyDescent="0.2">
      <c r="A823" s="3">
        <v>33333</v>
      </c>
      <c r="B823" s="4">
        <v>7.3421399999999996E-3</v>
      </c>
      <c r="C823" s="6">
        <f t="shared" si="48"/>
        <v>-1.468800235008044E-3</v>
      </c>
      <c r="D823" s="7">
        <f t="shared" si="50"/>
        <v>6.7516908472440256E-5</v>
      </c>
      <c r="E823" s="7">
        <f t="shared" si="49"/>
        <v>9.5711794014577745</v>
      </c>
      <c r="G823"/>
      <c r="H823" s="5">
        <f t="shared" si="51"/>
        <v>0.82168673150076021</v>
      </c>
    </row>
    <row r="824" spans="1:8" s="5" customFormat="1" x14ac:dyDescent="0.2">
      <c r="A824" s="3">
        <v>33336</v>
      </c>
      <c r="B824" s="4">
        <v>7.2939500000000004E-3</v>
      </c>
      <c r="C824" s="6">
        <f t="shared" si="48"/>
        <v>-6.563481491772041E-3</v>
      </c>
      <c r="D824" s="7">
        <f t="shared" si="50"/>
        <v>6.2577267898510308E-5</v>
      </c>
      <c r="E824" s="7">
        <f t="shared" si="49"/>
        <v>8.9906909309681691</v>
      </c>
      <c r="G824"/>
      <c r="H824" s="5">
        <f t="shared" si="51"/>
        <v>0.79105794919531858</v>
      </c>
    </row>
    <row r="825" spans="1:8" s="5" customFormat="1" x14ac:dyDescent="0.2">
      <c r="A825" s="3">
        <v>33337</v>
      </c>
      <c r="B825" s="4">
        <v>7.3991899999999999E-3</v>
      </c>
      <c r="C825" s="6">
        <f t="shared" si="48"/>
        <v>1.4428396136524036E-2</v>
      </c>
      <c r="D825" s="7">
        <f t="shared" si="50"/>
        <v>6.0621018878236737E-5</v>
      </c>
      <c r="E825" s="7">
        <f t="shared" si="49"/>
        <v>6.2767693053907383</v>
      </c>
      <c r="G825"/>
      <c r="H825" s="5">
        <f t="shared" si="51"/>
        <v>0.7785950094769214</v>
      </c>
    </row>
    <row r="826" spans="1:8" s="5" customFormat="1" x14ac:dyDescent="0.2">
      <c r="A826" s="3">
        <v>33338</v>
      </c>
      <c r="B826" s="4">
        <v>7.3421399999999996E-3</v>
      </c>
      <c r="C826" s="6">
        <f t="shared" si="48"/>
        <v>-7.710303425104684E-3</v>
      </c>
      <c r="D826" s="7">
        <f t="shared" si="50"/>
        <v>6.8885792537552311E-5</v>
      </c>
      <c r="E826" s="7">
        <f t="shared" si="49"/>
        <v>8.7200556703667402</v>
      </c>
      <c r="G826"/>
      <c r="H826" s="5">
        <f t="shared" si="51"/>
        <v>0.82997465345366006</v>
      </c>
    </row>
    <row r="827" spans="1:8" s="5" customFormat="1" x14ac:dyDescent="0.2">
      <c r="A827" s="3">
        <v>33339</v>
      </c>
      <c r="B827" s="4">
        <v>7.3692000000000002E-3</v>
      </c>
      <c r="C827" s="6">
        <f t="shared" si="48"/>
        <v>3.6855739607254325E-3</v>
      </c>
      <c r="D827" s="7">
        <f t="shared" si="50"/>
        <v>6.7286121957726218E-5</v>
      </c>
      <c r="E827" s="7">
        <f t="shared" si="49"/>
        <v>9.4046805205598183</v>
      </c>
      <c r="G827"/>
      <c r="H827" s="5">
        <f t="shared" si="51"/>
        <v>0.82028118323978527</v>
      </c>
    </row>
    <row r="828" spans="1:8" s="5" customFormat="1" x14ac:dyDescent="0.2">
      <c r="A828" s="3">
        <v>33340</v>
      </c>
      <c r="B828" s="4">
        <v>7.3367600000000003E-3</v>
      </c>
      <c r="C828" s="6">
        <f t="shared" si="48"/>
        <v>-4.4021060630733185E-3</v>
      </c>
      <c r="D828" s="7">
        <f t="shared" si="50"/>
        <v>6.3063487459279744E-5</v>
      </c>
      <c r="E828" s="7">
        <f t="shared" si="49"/>
        <v>9.3640824273904038</v>
      </c>
      <c r="G828"/>
      <c r="H828" s="5">
        <f t="shared" si="51"/>
        <v>0.79412522601463642</v>
      </c>
    </row>
    <row r="829" spans="1:8" s="5" customFormat="1" x14ac:dyDescent="0.2">
      <c r="A829" s="3">
        <v>33343</v>
      </c>
      <c r="B829" s="4">
        <v>7.4377100000000002E-3</v>
      </c>
      <c r="C829" s="6">
        <f t="shared" si="48"/>
        <v>1.3759479661321867E-2</v>
      </c>
      <c r="D829" s="7">
        <f t="shared" si="50"/>
        <v>5.9619217635480343E-5</v>
      </c>
      <c r="E829" s="7">
        <f t="shared" si="49"/>
        <v>6.5519914151785423</v>
      </c>
      <c r="G829"/>
      <c r="H829" s="5">
        <f t="shared" si="51"/>
        <v>0.77213481747347945</v>
      </c>
    </row>
    <row r="830" spans="1:8" s="5" customFormat="1" x14ac:dyDescent="0.2">
      <c r="A830" s="3">
        <v>33344</v>
      </c>
      <c r="B830" s="4">
        <v>7.4238999999999998E-3</v>
      </c>
      <c r="C830" s="6">
        <f t="shared" si="48"/>
        <v>-1.8567542966854561E-3</v>
      </c>
      <c r="D830" s="7">
        <f t="shared" si="50"/>
        <v>6.6840450737505375E-5</v>
      </c>
      <c r="E830" s="7">
        <f t="shared" si="49"/>
        <v>9.5616235160288472</v>
      </c>
      <c r="G830"/>
      <c r="H830" s="5">
        <f t="shared" si="51"/>
        <v>0.81756009404511287</v>
      </c>
    </row>
    <row r="831" spans="1:8" s="5" customFormat="1" x14ac:dyDescent="0.2">
      <c r="A831" s="3">
        <v>33345</v>
      </c>
      <c r="B831" s="4">
        <v>7.3367600000000003E-3</v>
      </c>
      <c r="C831" s="6">
        <f t="shared" si="48"/>
        <v>-1.1737765864303053E-2</v>
      </c>
      <c r="D831" s="7">
        <f t="shared" si="50"/>
        <v>6.2047468148826045E-5</v>
      </c>
      <c r="E831" s="7">
        <f t="shared" si="49"/>
        <v>7.4671310856904825</v>
      </c>
      <c r="G831"/>
      <c r="H831" s="5">
        <f t="shared" si="51"/>
        <v>0.78770215277620037</v>
      </c>
    </row>
    <row r="832" spans="1:8" s="5" customFormat="1" x14ac:dyDescent="0.2">
      <c r="A832" s="3">
        <v>33346</v>
      </c>
      <c r="B832" s="4">
        <v>7.32601E-3</v>
      </c>
      <c r="C832" s="6">
        <f t="shared" si="48"/>
        <v>-1.4652244314929672E-3</v>
      </c>
      <c r="D832" s="7">
        <f t="shared" si="50"/>
        <v>6.5893857296488642E-5</v>
      </c>
      <c r="E832" s="7">
        <f t="shared" si="49"/>
        <v>9.5948844111482057</v>
      </c>
      <c r="G832"/>
      <c r="H832" s="5">
        <f t="shared" si="51"/>
        <v>0.81175031442241308</v>
      </c>
    </row>
    <row r="833" spans="1:8" s="5" customFormat="1" x14ac:dyDescent="0.2">
      <c r="A833" s="3">
        <v>33347</v>
      </c>
      <c r="B833" s="4">
        <v>7.2306599999999999E-3</v>
      </c>
      <c r="C833" s="6">
        <f t="shared" si="48"/>
        <v>-1.3015270249426376E-2</v>
      </c>
      <c r="D833" s="7">
        <f t="shared" si="50"/>
        <v>6.1117527458874339E-5</v>
      </c>
      <c r="E833" s="7">
        <f t="shared" si="49"/>
        <v>6.9310477199113656</v>
      </c>
      <c r="G833"/>
      <c r="H833" s="5">
        <f t="shared" si="51"/>
        <v>0.78177699799159062</v>
      </c>
    </row>
    <row r="834" spans="1:8" s="5" customFormat="1" x14ac:dyDescent="0.2">
      <c r="A834" s="3">
        <v>33350</v>
      </c>
      <c r="B834" s="4">
        <v>7.1735999999999996E-3</v>
      </c>
      <c r="C834" s="6">
        <f t="shared" si="48"/>
        <v>-7.8913958061920027E-3</v>
      </c>
      <c r="D834" s="7">
        <f t="shared" si="50"/>
        <v>6.6977675803571218E-5</v>
      </c>
      <c r="E834" s="7">
        <f t="shared" si="49"/>
        <v>8.6813767994732398</v>
      </c>
      <c r="G834"/>
      <c r="H834" s="5">
        <f t="shared" si="51"/>
        <v>0.81839889909243668</v>
      </c>
    </row>
    <row r="835" spans="1:8" s="5" customFormat="1" x14ac:dyDescent="0.2">
      <c r="A835" s="3">
        <v>33351</v>
      </c>
      <c r="B835" s="4">
        <v>7.2516300000000002E-3</v>
      </c>
      <c r="C835" s="6">
        <f t="shared" ref="C835:C898" si="52">(B835-B834)/B834</f>
        <v>1.0877383740381488E-2</v>
      </c>
      <c r="D835" s="7">
        <f t="shared" si="50"/>
        <v>6.5742278965082651E-5</v>
      </c>
      <c r="E835" s="7">
        <f t="shared" si="49"/>
        <v>7.8300516287669835</v>
      </c>
      <c r="G835"/>
      <c r="H835" s="5">
        <f t="shared" si="51"/>
        <v>0.81081612567266237</v>
      </c>
    </row>
    <row r="836" spans="1:8" s="5" customFormat="1" x14ac:dyDescent="0.2">
      <c r="A836" s="3">
        <v>33352</v>
      </c>
      <c r="B836" s="4">
        <v>7.2479500000000004E-3</v>
      </c>
      <c r="C836" s="6">
        <f t="shared" si="52"/>
        <v>-5.0747211316625764E-4</v>
      </c>
      <c r="D836" s="7">
        <f t="shared" si="50"/>
        <v>6.8034144566429228E-5</v>
      </c>
      <c r="E836" s="7">
        <f t="shared" ref="E836:E899" si="53">-LN(D836)-C836*C836/D836</f>
        <v>9.5917155778480332</v>
      </c>
      <c r="G836"/>
      <c r="H836" s="5">
        <f t="shared" si="51"/>
        <v>0.82482813098505092</v>
      </c>
    </row>
    <row r="837" spans="1:8" s="5" customFormat="1" x14ac:dyDescent="0.2">
      <c r="A837" s="3">
        <v>33353</v>
      </c>
      <c r="B837" s="4">
        <v>7.2621600000000001E-3</v>
      </c>
      <c r="C837" s="6">
        <f t="shared" si="52"/>
        <v>1.9605543636476166E-3</v>
      </c>
      <c r="D837" s="7">
        <f t="shared" ref="D837:D900" si="54">C$2427+C$2428*D836+C$2429*C836*C836</f>
        <v>6.2926914526088783E-5</v>
      </c>
      <c r="E837" s="7">
        <f t="shared" si="53"/>
        <v>9.612453453740347</v>
      </c>
      <c r="G837"/>
      <c r="H837" s="5">
        <f t="shared" ref="H837:H900" si="55">SQRT(D837)*100</f>
        <v>0.7932648645067345</v>
      </c>
    </row>
    <row r="838" spans="1:8" s="5" customFormat="1" x14ac:dyDescent="0.2">
      <c r="A838" s="3">
        <v>33354</v>
      </c>
      <c r="B838" s="4">
        <v>7.2568900000000002E-3</v>
      </c>
      <c r="C838" s="6">
        <f t="shared" si="52"/>
        <v>-7.2567941218589611E-4</v>
      </c>
      <c r="D838" s="7">
        <f t="shared" si="54"/>
        <v>5.8553302278013546E-5</v>
      </c>
      <c r="E838" s="7">
        <f t="shared" si="53"/>
        <v>9.7365793723701355</v>
      </c>
      <c r="G838"/>
      <c r="H838" s="5">
        <f t="shared" si="55"/>
        <v>0.76520129559491434</v>
      </c>
    </row>
    <row r="839" spans="1:8" s="5" customFormat="1" x14ac:dyDescent="0.2">
      <c r="A839" s="3">
        <v>33357</v>
      </c>
      <c r="B839" s="4">
        <v>7.2630000000000004E-3</v>
      </c>
      <c r="C839" s="6">
        <f t="shared" si="52"/>
        <v>8.4195846981284582E-4</v>
      </c>
      <c r="D839" s="7">
        <f t="shared" si="54"/>
        <v>5.4420087736636564E-5</v>
      </c>
      <c r="E839" s="7">
        <f t="shared" si="53"/>
        <v>9.8057508815998222</v>
      </c>
      <c r="G839"/>
      <c r="H839" s="5">
        <f t="shared" si="55"/>
        <v>0.73769972032417475</v>
      </c>
    </row>
    <row r="840" spans="1:8" s="5" customFormat="1" x14ac:dyDescent="0.2">
      <c r="A840" s="3">
        <v>33358</v>
      </c>
      <c r="B840" s="4">
        <v>7.3088700000000003E-3</v>
      </c>
      <c r="C840" s="6">
        <f t="shared" si="52"/>
        <v>6.3155720776538532E-3</v>
      </c>
      <c r="D840" s="7">
        <f t="shared" si="54"/>
        <v>5.071544426777199E-5</v>
      </c>
      <c r="E840" s="7">
        <f t="shared" si="53"/>
        <v>9.1028046464424062</v>
      </c>
      <c r="G840"/>
      <c r="H840" s="5">
        <f t="shared" si="55"/>
        <v>0.71214776744557717</v>
      </c>
    </row>
    <row r="841" spans="1:8" s="5" customFormat="1" x14ac:dyDescent="0.2">
      <c r="A841" s="3">
        <v>33359</v>
      </c>
      <c r="B841" s="4">
        <v>7.26744E-3</v>
      </c>
      <c r="C841" s="6">
        <f t="shared" si="52"/>
        <v>-5.6684549047938031E-3</v>
      </c>
      <c r="D841" s="7">
        <f t="shared" si="54"/>
        <v>4.97635402689279E-5</v>
      </c>
      <c r="E841" s="7">
        <f t="shared" si="53"/>
        <v>9.2625467931007854</v>
      </c>
      <c r="G841"/>
      <c r="H841" s="5">
        <f t="shared" si="55"/>
        <v>0.70543277687479122</v>
      </c>
    </row>
    <row r="842" spans="1:8" s="5" customFormat="1" x14ac:dyDescent="0.2">
      <c r="A842" s="3">
        <v>33360</v>
      </c>
      <c r="B842" s="4">
        <v>7.2463800000000002E-3</v>
      </c>
      <c r="C842" s="6">
        <f t="shared" si="52"/>
        <v>-2.8978567418513025E-3</v>
      </c>
      <c r="D842" s="7">
        <f t="shared" si="54"/>
        <v>4.8436968567828441E-5</v>
      </c>
      <c r="E842" s="7">
        <f t="shared" si="53"/>
        <v>9.7618760568642067</v>
      </c>
      <c r="G842"/>
      <c r="H842" s="5">
        <f t="shared" si="55"/>
        <v>0.69596672742185339</v>
      </c>
    </row>
    <row r="843" spans="1:8" s="5" customFormat="1" x14ac:dyDescent="0.2">
      <c r="A843" s="3">
        <v>33361</v>
      </c>
      <c r="B843" s="4">
        <v>7.2072100000000004E-3</v>
      </c>
      <c r="C843" s="6">
        <f t="shared" si="52"/>
        <v>-5.4054576215986231E-3</v>
      </c>
      <c r="D843" s="7">
        <f t="shared" si="54"/>
        <v>4.5803482918325515E-5</v>
      </c>
      <c r="E843" s="7">
        <f t="shared" si="53"/>
        <v>9.3532301118123513</v>
      </c>
      <c r="G843"/>
      <c r="H843" s="5">
        <f t="shared" si="55"/>
        <v>0.67678270455387313</v>
      </c>
    </row>
    <row r="844" spans="1:8" s="5" customFormat="1" x14ac:dyDescent="0.2">
      <c r="A844" s="3">
        <v>33365</v>
      </c>
      <c r="B844" s="4">
        <v>7.2490000000000002E-3</v>
      </c>
      <c r="C844" s="6">
        <f t="shared" si="52"/>
        <v>5.7983602531353857E-3</v>
      </c>
      <c r="D844" s="7">
        <f t="shared" si="54"/>
        <v>4.4700108097476061E-5</v>
      </c>
      <c r="E844" s="7">
        <f t="shared" si="53"/>
        <v>9.2633892170278838</v>
      </c>
      <c r="G844"/>
      <c r="H844" s="5">
        <f t="shared" si="55"/>
        <v>0.66858139442760489</v>
      </c>
    </row>
    <row r="845" spans="1:8" s="5" customFormat="1" x14ac:dyDescent="0.2">
      <c r="A845" s="3">
        <v>33366</v>
      </c>
      <c r="B845" s="4">
        <v>7.2329999999999998E-3</v>
      </c>
      <c r="C845" s="6">
        <f t="shared" si="52"/>
        <v>-2.2072009932405006E-3</v>
      </c>
      <c r="D845" s="7">
        <f t="shared" si="54"/>
        <v>4.3975439746713203E-5</v>
      </c>
      <c r="E845" s="7">
        <f t="shared" si="53"/>
        <v>9.9210961518758332</v>
      </c>
      <c r="G845"/>
      <c r="H845" s="5">
        <f t="shared" si="55"/>
        <v>0.66313980235477643</v>
      </c>
    </row>
    <row r="846" spans="1:8" s="5" customFormat="1" x14ac:dyDescent="0.2">
      <c r="A846" s="3">
        <v>33367</v>
      </c>
      <c r="B846" s="4">
        <v>7.1916599999999999E-3</v>
      </c>
      <c r="C846" s="6">
        <f t="shared" si="52"/>
        <v>-5.7154707590211466E-3</v>
      </c>
      <c r="D846" s="7">
        <f t="shared" si="54"/>
        <v>4.1578563495373484E-5</v>
      </c>
      <c r="E846" s="7">
        <f t="shared" si="53"/>
        <v>9.3022660212841384</v>
      </c>
      <c r="G846"/>
      <c r="H846" s="5">
        <f t="shared" si="55"/>
        <v>0.64481441900265757</v>
      </c>
    </row>
    <row r="847" spans="1:8" s="5" customFormat="1" x14ac:dyDescent="0.2">
      <c r="A847" s="3">
        <v>33368</v>
      </c>
      <c r="B847" s="4">
        <v>7.2098099999999997E-3</v>
      </c>
      <c r="C847" s="6">
        <f t="shared" si="52"/>
        <v>2.5237566848265581E-3</v>
      </c>
      <c r="D847" s="7">
        <f t="shared" si="54"/>
        <v>4.1111267174272445E-5</v>
      </c>
      <c r="E847" s="7">
        <f t="shared" si="53"/>
        <v>9.9442988399471748</v>
      </c>
      <c r="G847"/>
      <c r="H847" s="5">
        <f t="shared" si="55"/>
        <v>0.64118068572183651</v>
      </c>
    </row>
    <row r="848" spans="1:8" s="5" customFormat="1" x14ac:dyDescent="0.2">
      <c r="A848" s="3">
        <v>33371</v>
      </c>
      <c r="B848" s="4">
        <v>7.1849399999999999E-3</v>
      </c>
      <c r="C848" s="6">
        <f t="shared" si="52"/>
        <v>-3.4494667681949668E-3</v>
      </c>
      <c r="D848" s="7">
        <f t="shared" si="54"/>
        <v>3.9094628959069446E-5</v>
      </c>
      <c r="E848" s="7">
        <f t="shared" si="53"/>
        <v>9.8451659860561627</v>
      </c>
      <c r="G848"/>
      <c r="H848" s="5">
        <f t="shared" si="55"/>
        <v>0.62525697884205533</v>
      </c>
    </row>
    <row r="849" spans="1:8" s="5" customFormat="1" x14ac:dyDescent="0.2">
      <c r="A849" s="3">
        <v>33372</v>
      </c>
      <c r="B849" s="4">
        <v>7.2463800000000002E-3</v>
      </c>
      <c r="C849" s="6">
        <f t="shared" si="52"/>
        <v>8.5512196344019967E-3</v>
      </c>
      <c r="D849" s="7">
        <f t="shared" si="54"/>
        <v>3.7617397744421962E-5</v>
      </c>
      <c r="E849" s="7">
        <f t="shared" si="53"/>
        <v>8.2441732099402252</v>
      </c>
      <c r="G849"/>
      <c r="H849" s="5">
        <f t="shared" si="55"/>
        <v>0.6133302352274993</v>
      </c>
    </row>
    <row r="850" spans="1:8" s="5" customFormat="1" x14ac:dyDescent="0.2">
      <c r="A850" s="3">
        <v>33373</v>
      </c>
      <c r="B850" s="4">
        <v>7.2516300000000002E-3</v>
      </c>
      <c r="C850" s="6">
        <f t="shared" si="52"/>
        <v>7.2449968122014667E-4</v>
      </c>
      <c r="D850" s="7">
        <f t="shared" si="54"/>
        <v>4.00064144789893E-5</v>
      </c>
      <c r="E850" s="7">
        <f t="shared" si="53"/>
        <v>10.11335036404177</v>
      </c>
      <c r="G850"/>
      <c r="H850" s="5">
        <f t="shared" si="55"/>
        <v>0.6325062409098372</v>
      </c>
    </row>
    <row r="851" spans="1:8" s="5" customFormat="1" x14ac:dyDescent="0.2">
      <c r="A851" s="3">
        <v>33374</v>
      </c>
      <c r="B851" s="4">
        <v>7.26744E-3</v>
      </c>
      <c r="C851" s="6">
        <f t="shared" si="52"/>
        <v>2.1801994861844554E-3</v>
      </c>
      <c r="D851" s="7">
        <f t="shared" si="54"/>
        <v>3.7746554812971621E-5</v>
      </c>
      <c r="E851" s="7">
        <f t="shared" si="53"/>
        <v>10.058690425483224</v>
      </c>
      <c r="G851"/>
      <c r="H851" s="5">
        <f t="shared" si="55"/>
        <v>0.61438224919809992</v>
      </c>
    </row>
    <row r="852" spans="1:8" s="5" customFormat="1" x14ac:dyDescent="0.2">
      <c r="A852" s="3">
        <v>33375</v>
      </c>
      <c r="B852" s="4">
        <v>7.2150000000000001E-3</v>
      </c>
      <c r="C852" s="6">
        <f t="shared" si="52"/>
        <v>-7.2157458472309303E-3</v>
      </c>
      <c r="D852" s="7">
        <f t="shared" si="54"/>
        <v>3.5971678590929445E-5</v>
      </c>
      <c r="E852" s="7">
        <f t="shared" si="53"/>
        <v>8.7853346964944894</v>
      </c>
      <c r="G852"/>
      <c r="H852" s="5">
        <f t="shared" si="55"/>
        <v>0.5997639418215257</v>
      </c>
    </row>
    <row r="853" spans="1:8" s="5" customFormat="1" x14ac:dyDescent="0.2">
      <c r="A853" s="3">
        <v>33378</v>
      </c>
      <c r="B853" s="4">
        <v>7.2463800000000002E-3</v>
      </c>
      <c r="C853" s="6">
        <f t="shared" si="52"/>
        <v>4.3492723492723666E-3</v>
      </c>
      <c r="D853" s="7">
        <f t="shared" si="54"/>
        <v>3.7248570240496214E-5</v>
      </c>
      <c r="E853" s="7">
        <f t="shared" si="53"/>
        <v>9.6900608610650707</v>
      </c>
      <c r="G853"/>
      <c r="H853" s="5">
        <f t="shared" si="55"/>
        <v>0.61031606762804647</v>
      </c>
    </row>
    <row r="854" spans="1:8" s="5" customFormat="1" x14ac:dyDescent="0.2">
      <c r="A854" s="3">
        <v>33379</v>
      </c>
      <c r="B854" s="4">
        <v>7.2648000000000001E-3</v>
      </c>
      <c r="C854" s="6">
        <f t="shared" si="52"/>
        <v>2.5419588815380778E-3</v>
      </c>
      <c r="D854" s="7">
        <f t="shared" si="54"/>
        <v>3.6383846529802101E-5</v>
      </c>
      <c r="E854" s="7">
        <f t="shared" si="53"/>
        <v>10.043791600348214</v>
      </c>
      <c r="G854"/>
      <c r="H854" s="5">
        <f t="shared" si="55"/>
        <v>0.6031902397237715</v>
      </c>
    </row>
    <row r="855" spans="1:8" s="5" customFormat="1" x14ac:dyDescent="0.2">
      <c r="A855" s="3">
        <v>33380</v>
      </c>
      <c r="B855" s="4">
        <v>7.2437500000000002E-3</v>
      </c>
      <c r="C855" s="6">
        <f t="shared" si="52"/>
        <v>-2.8975333113093115E-3</v>
      </c>
      <c r="D855" s="7">
        <f t="shared" si="54"/>
        <v>3.4850332688129629E-5</v>
      </c>
      <c r="E855" s="7">
        <f t="shared" si="53"/>
        <v>10.023540582029128</v>
      </c>
      <c r="G855"/>
      <c r="H855" s="5">
        <f t="shared" si="55"/>
        <v>0.59034170349154247</v>
      </c>
    </row>
    <row r="856" spans="1:8" s="5" customFormat="1" x14ac:dyDescent="0.2">
      <c r="A856" s="3">
        <v>33381</v>
      </c>
      <c r="B856" s="4">
        <v>7.2700799999999999E-3</v>
      </c>
      <c r="C856" s="6">
        <f t="shared" si="52"/>
        <v>3.6348576358929776E-3</v>
      </c>
      <c r="D856" s="7">
        <f t="shared" si="54"/>
        <v>3.3589146878855053E-5</v>
      </c>
      <c r="E856" s="7">
        <f t="shared" si="53"/>
        <v>9.9079605564278843</v>
      </c>
      <c r="G856"/>
      <c r="H856" s="5">
        <f t="shared" si="55"/>
        <v>0.57956144522263597</v>
      </c>
    </row>
    <row r="857" spans="1:8" s="5" customFormat="1" x14ac:dyDescent="0.2">
      <c r="A857" s="3">
        <v>33382</v>
      </c>
      <c r="B857" s="4">
        <v>7.2306599999999999E-3</v>
      </c>
      <c r="C857" s="6">
        <f t="shared" si="52"/>
        <v>-5.4222236894229609E-3</v>
      </c>
      <c r="D857" s="7">
        <f t="shared" si="54"/>
        <v>3.274777209958082E-5</v>
      </c>
      <c r="E857" s="7">
        <f t="shared" si="53"/>
        <v>9.4288890633335072</v>
      </c>
      <c r="G857"/>
      <c r="H857" s="5">
        <f t="shared" si="55"/>
        <v>0.57225669152558467</v>
      </c>
    </row>
    <row r="858" spans="1:8" s="5" customFormat="1" x14ac:dyDescent="0.2">
      <c r="A858" s="3">
        <v>33386</v>
      </c>
      <c r="B858" s="4">
        <v>7.2542600000000002E-3</v>
      </c>
      <c r="C858" s="6">
        <f t="shared" si="52"/>
        <v>3.2638790926416616E-3</v>
      </c>
      <c r="D858" s="7">
        <f t="shared" si="54"/>
        <v>3.297420251166074E-5</v>
      </c>
      <c r="E858" s="7">
        <f t="shared" si="53"/>
        <v>9.99671713301389</v>
      </c>
      <c r="G858"/>
      <c r="H858" s="5">
        <f t="shared" si="55"/>
        <v>0.57423168243889799</v>
      </c>
    </row>
    <row r="859" spans="1:8" s="5" customFormat="1" x14ac:dyDescent="0.2">
      <c r="A859" s="3">
        <v>33387</v>
      </c>
      <c r="B859" s="4">
        <v>7.24218E-3</v>
      </c>
      <c r="C859" s="6">
        <f t="shared" si="52"/>
        <v>-1.6652284312941982E-3</v>
      </c>
      <c r="D859" s="7">
        <f t="shared" si="54"/>
        <v>3.2039566732218564E-5</v>
      </c>
      <c r="E859" s="7">
        <f t="shared" si="53"/>
        <v>10.26199016870788</v>
      </c>
      <c r="G859"/>
      <c r="H859" s="5">
        <f t="shared" si="55"/>
        <v>0.56603504071937605</v>
      </c>
    </row>
    <row r="860" spans="1:8" s="5" customFormat="1" x14ac:dyDescent="0.2">
      <c r="A860" s="3">
        <v>33388</v>
      </c>
      <c r="B860" s="4">
        <v>7.2595300000000001E-3</v>
      </c>
      <c r="C860" s="6">
        <f t="shared" si="52"/>
        <v>2.3956874863646275E-3</v>
      </c>
      <c r="D860" s="7">
        <f t="shared" si="54"/>
        <v>3.0720939047726911E-5</v>
      </c>
      <c r="E860" s="7">
        <f t="shared" si="53"/>
        <v>10.203745017790174</v>
      </c>
      <c r="G860"/>
      <c r="H860" s="5">
        <f t="shared" si="55"/>
        <v>0.55426472959883444</v>
      </c>
    </row>
    <row r="861" spans="1:8" s="5" customFormat="1" x14ac:dyDescent="0.2">
      <c r="A861" s="3">
        <v>33389</v>
      </c>
      <c r="B861" s="4">
        <v>7.2280399999999998E-3</v>
      </c>
      <c r="C861" s="6">
        <f t="shared" si="52"/>
        <v>-4.3377463830303531E-3</v>
      </c>
      <c r="D861" s="7">
        <f t="shared" si="54"/>
        <v>2.9715598958694629E-5</v>
      </c>
      <c r="E861" s="7">
        <f t="shared" si="53"/>
        <v>9.7906341781425397</v>
      </c>
      <c r="G861"/>
      <c r="H861" s="5">
        <f t="shared" si="55"/>
        <v>0.54512016068656488</v>
      </c>
    </row>
    <row r="862" spans="1:8" s="5" customFormat="1" x14ac:dyDescent="0.2">
      <c r="A862" s="3">
        <v>33392</v>
      </c>
      <c r="B862" s="4">
        <v>7.1932100000000002E-3</v>
      </c>
      <c r="C862" s="6">
        <f t="shared" si="52"/>
        <v>-4.8187337092765927E-3</v>
      </c>
      <c r="D862" s="7">
        <f t="shared" si="54"/>
        <v>2.9605717139799434E-5</v>
      </c>
      <c r="E862" s="7">
        <f t="shared" si="53"/>
        <v>9.6432285239056519</v>
      </c>
      <c r="G862"/>
      <c r="H862" s="5">
        <f t="shared" si="55"/>
        <v>0.54411135937232036</v>
      </c>
    </row>
    <row r="863" spans="1:8" s="5" customFormat="1" x14ac:dyDescent="0.2">
      <c r="A863" s="3">
        <v>33393</v>
      </c>
      <c r="B863" s="4">
        <v>7.2124099999999998E-3</v>
      </c>
      <c r="C863" s="6">
        <f t="shared" si="52"/>
        <v>2.6691838553301794E-3</v>
      </c>
      <c r="D863" s="7">
        <f t="shared" si="54"/>
        <v>2.9774317052998591E-5</v>
      </c>
      <c r="E863" s="7">
        <f t="shared" si="53"/>
        <v>10.182579547925936</v>
      </c>
      <c r="G863"/>
      <c r="H863" s="5">
        <f t="shared" si="55"/>
        <v>0.54565847425838254</v>
      </c>
    </row>
    <row r="864" spans="1:8" s="5" customFormat="1" x14ac:dyDescent="0.2">
      <c r="A864" s="3">
        <v>33394</v>
      </c>
      <c r="B864" s="4">
        <v>7.1839099999999999E-3</v>
      </c>
      <c r="C864" s="6">
        <f t="shared" si="52"/>
        <v>-3.9515224453407225E-3</v>
      </c>
      <c r="D864" s="7">
        <f t="shared" si="54"/>
        <v>2.8948696111562525E-5</v>
      </c>
      <c r="E864" s="7">
        <f t="shared" si="53"/>
        <v>9.9105991098081478</v>
      </c>
      <c r="G864"/>
      <c r="H864" s="5">
        <f t="shared" si="55"/>
        <v>0.5380399252059509</v>
      </c>
    </row>
    <row r="865" spans="1:8" s="5" customFormat="1" x14ac:dyDescent="0.2">
      <c r="A865" s="3">
        <v>33395</v>
      </c>
      <c r="B865" s="4">
        <v>7.1901100000000004E-3</v>
      </c>
      <c r="C865" s="6">
        <f t="shared" si="52"/>
        <v>8.6303976525325011E-4</v>
      </c>
      <c r="D865" s="7">
        <f t="shared" si="54"/>
        <v>2.8721912172552012E-5</v>
      </c>
      <c r="E865" s="7">
        <f t="shared" si="53"/>
        <v>10.431917504680845</v>
      </c>
      <c r="G865"/>
      <c r="H865" s="5">
        <f t="shared" si="55"/>
        <v>0.53592828039348706</v>
      </c>
    </row>
    <row r="866" spans="1:8" s="5" customFormat="1" x14ac:dyDescent="0.2">
      <c r="A866" s="3">
        <v>33396</v>
      </c>
      <c r="B866" s="4">
        <v>7.1326699999999998E-3</v>
      </c>
      <c r="C866" s="6">
        <f t="shared" si="52"/>
        <v>-7.9887512152109798E-3</v>
      </c>
      <c r="D866" s="7">
        <f t="shared" si="54"/>
        <v>2.7615275708411426E-5</v>
      </c>
      <c r="E866" s="7">
        <f t="shared" si="53"/>
        <v>8.1860964297690781</v>
      </c>
      <c r="G866"/>
      <c r="H866" s="5">
        <f t="shared" si="55"/>
        <v>0.52550238542190675</v>
      </c>
    </row>
    <row r="867" spans="1:8" s="5" customFormat="1" x14ac:dyDescent="0.2">
      <c r="A867" s="3">
        <v>33399</v>
      </c>
      <c r="B867" s="4">
        <v>7.0496999999999999E-3</v>
      </c>
      <c r="C867" s="6">
        <f t="shared" si="52"/>
        <v>-1.163239011478169E-2</v>
      </c>
      <c r="D867" s="7">
        <f t="shared" si="54"/>
        <v>3.0449815707211676E-5</v>
      </c>
      <c r="E867" s="7">
        <f t="shared" si="53"/>
        <v>5.9556434653830976</v>
      </c>
      <c r="G867"/>
      <c r="H867" s="5">
        <f t="shared" si="55"/>
        <v>0.55181351657250732</v>
      </c>
    </row>
    <row r="868" spans="1:8" s="5" customFormat="1" x14ac:dyDescent="0.2">
      <c r="A868" s="3">
        <v>33400</v>
      </c>
      <c r="B868" s="4">
        <v>7.0896800000000001E-3</v>
      </c>
      <c r="C868" s="6">
        <f t="shared" si="52"/>
        <v>5.6711633119140136E-3</v>
      </c>
      <c r="D868" s="7">
        <f t="shared" si="54"/>
        <v>3.7338436903543618E-5</v>
      </c>
      <c r="E868" s="7">
        <f t="shared" si="53"/>
        <v>9.3341203909069197</v>
      </c>
      <c r="G868"/>
      <c r="H868" s="5">
        <f t="shared" si="55"/>
        <v>0.61105185462073197</v>
      </c>
    </row>
    <row r="869" spans="1:8" s="5" customFormat="1" x14ac:dyDescent="0.2">
      <c r="A869" s="3">
        <v>33401</v>
      </c>
      <c r="B869" s="4">
        <v>7.05318E-3</v>
      </c>
      <c r="C869" s="6">
        <f t="shared" si="52"/>
        <v>-5.1483282743367926E-3</v>
      </c>
      <c r="D869" s="7">
        <f t="shared" si="54"/>
        <v>3.7268814674364959E-5</v>
      </c>
      <c r="E869" s="7">
        <f t="shared" si="53"/>
        <v>9.4861616172126375</v>
      </c>
      <c r="G869"/>
      <c r="H869" s="5">
        <f t="shared" si="55"/>
        <v>0.61048189714654888</v>
      </c>
    </row>
    <row r="870" spans="1:8" s="5" customFormat="1" x14ac:dyDescent="0.2">
      <c r="A870" s="3">
        <v>33402</v>
      </c>
      <c r="B870" s="4">
        <v>7.0796499999999998E-3</v>
      </c>
      <c r="C870" s="6">
        <f t="shared" si="52"/>
        <v>3.7529171239072011E-3</v>
      </c>
      <c r="D870" s="7">
        <f t="shared" si="54"/>
        <v>3.6862792083456158E-5</v>
      </c>
      <c r="E870" s="7">
        <f t="shared" si="53"/>
        <v>9.826231893062733</v>
      </c>
      <c r="G870"/>
      <c r="H870" s="5">
        <f t="shared" si="55"/>
        <v>0.60714736335963904</v>
      </c>
    </row>
    <row r="871" spans="1:8" s="5" customFormat="1" x14ac:dyDescent="0.2">
      <c r="A871" s="3">
        <v>33403</v>
      </c>
      <c r="B871" s="4">
        <v>7.1275799999999997E-3</v>
      </c>
      <c r="C871" s="6">
        <f t="shared" si="52"/>
        <v>6.7701086918138392E-3</v>
      </c>
      <c r="D871" s="7">
        <f t="shared" si="54"/>
        <v>3.5743692095609961E-5</v>
      </c>
      <c r="E871" s="7">
        <f t="shared" si="53"/>
        <v>8.9568301655977507</v>
      </c>
      <c r="G871"/>
      <c r="H871" s="5">
        <f t="shared" si="55"/>
        <v>0.597860285481566</v>
      </c>
    </row>
    <row r="872" spans="1:8" s="5" customFormat="1" x14ac:dyDescent="0.2">
      <c r="A872" s="3">
        <v>33406</v>
      </c>
      <c r="B872" s="4">
        <v>7.0972300000000004E-3</v>
      </c>
      <c r="C872" s="6">
        <f t="shared" si="52"/>
        <v>-4.2581072397643105E-3</v>
      </c>
      <c r="D872" s="7">
        <f t="shared" si="54"/>
        <v>3.6665221997606159E-5</v>
      </c>
      <c r="E872" s="7">
        <f t="shared" si="53"/>
        <v>9.7191675632759384</v>
      </c>
      <c r="G872"/>
      <c r="H872" s="5">
        <f t="shared" si="55"/>
        <v>0.60551814173983387</v>
      </c>
    </row>
    <row r="873" spans="1:8" s="5" customFormat="1" x14ac:dyDescent="0.2">
      <c r="A873" s="3">
        <v>33407</v>
      </c>
      <c r="B873" s="4">
        <v>7.1073200000000003E-3</v>
      </c>
      <c r="C873" s="6">
        <f t="shared" si="52"/>
        <v>1.4216814165526445E-3</v>
      </c>
      <c r="D873" s="7">
        <f t="shared" si="54"/>
        <v>3.5811783650867355E-5</v>
      </c>
      <c r="E873" s="7">
        <f t="shared" si="53"/>
        <v>10.180794656017387</v>
      </c>
      <c r="G873"/>
      <c r="H873" s="5">
        <f t="shared" si="55"/>
        <v>0.5984294749664939</v>
      </c>
    </row>
    <row r="874" spans="1:8" s="5" customFormat="1" x14ac:dyDescent="0.2">
      <c r="A874" s="3">
        <v>33408</v>
      </c>
      <c r="B874" s="4">
        <v>7.1352100000000003E-3</v>
      </c>
      <c r="C874" s="6">
        <f t="shared" si="52"/>
        <v>3.9241232982333753E-3</v>
      </c>
      <c r="D874" s="7">
        <f t="shared" si="54"/>
        <v>3.4066473359365494E-5</v>
      </c>
      <c r="E874" s="7">
        <f t="shared" si="53"/>
        <v>9.835176362676453</v>
      </c>
      <c r="G874"/>
      <c r="H874" s="5">
        <f t="shared" si="55"/>
        <v>0.58366491550688138</v>
      </c>
    </row>
    <row r="875" spans="1:8" s="5" customFormat="1" x14ac:dyDescent="0.2">
      <c r="A875" s="3">
        <v>33409</v>
      </c>
      <c r="B875" s="4">
        <v>7.2280399999999998E-3</v>
      </c>
      <c r="C875" s="6">
        <f t="shared" si="52"/>
        <v>1.3010128643725898E-2</v>
      </c>
      <c r="D875" s="7">
        <f t="shared" si="54"/>
        <v>3.3309631686280075E-5</v>
      </c>
      <c r="E875" s="7">
        <f t="shared" si="53"/>
        <v>5.2281473337732924</v>
      </c>
      <c r="G875"/>
      <c r="H875" s="5">
        <f t="shared" si="55"/>
        <v>0.57714497040414448</v>
      </c>
    </row>
    <row r="876" spans="1:8" s="5" customFormat="1" x14ac:dyDescent="0.2">
      <c r="A876" s="3">
        <v>33410</v>
      </c>
      <c r="B876" s="4">
        <v>7.2072100000000004E-3</v>
      </c>
      <c r="C876" s="6">
        <f t="shared" si="52"/>
        <v>-2.8818324193003167E-3</v>
      </c>
      <c r="D876" s="7">
        <f t="shared" si="54"/>
        <v>4.1970588025589179E-5</v>
      </c>
      <c r="E876" s="7">
        <f t="shared" si="53"/>
        <v>9.8806658032672221</v>
      </c>
      <c r="G876"/>
      <c r="H876" s="5">
        <f t="shared" si="55"/>
        <v>0.64784711179096244</v>
      </c>
    </row>
    <row r="877" spans="1:8" s="5" customFormat="1" x14ac:dyDescent="0.2">
      <c r="A877" s="3">
        <v>33413</v>
      </c>
      <c r="B877" s="4">
        <v>7.2020199999999999E-3</v>
      </c>
      <c r="C877" s="6">
        <f t="shared" si="52"/>
        <v>-7.2011222095657017E-4</v>
      </c>
      <c r="D877" s="7">
        <f t="shared" si="54"/>
        <v>3.9984661758974687E-5</v>
      </c>
      <c r="E877" s="7">
        <f t="shared" si="53"/>
        <v>10.114045620098453</v>
      </c>
      <c r="G877"/>
      <c r="H877" s="5">
        <f t="shared" si="55"/>
        <v>0.63233426096467904</v>
      </c>
    </row>
    <row r="878" spans="1:8" s="5" customFormat="1" x14ac:dyDescent="0.2">
      <c r="A878" s="3">
        <v>33414</v>
      </c>
      <c r="B878" s="4">
        <v>7.2202200000000003E-3</v>
      </c>
      <c r="C878" s="6">
        <f t="shared" si="52"/>
        <v>2.5270687945882315E-3</v>
      </c>
      <c r="D878" s="7">
        <f t="shared" si="54"/>
        <v>3.7726614579431824E-5</v>
      </c>
      <c r="E878" s="7">
        <f t="shared" si="53"/>
        <v>10.015872299933601</v>
      </c>
      <c r="G878"/>
      <c r="H878" s="5">
        <f t="shared" si="55"/>
        <v>0.61421994903643296</v>
      </c>
    </row>
    <row r="879" spans="1:8" s="5" customFormat="1" x14ac:dyDescent="0.2">
      <c r="A879" s="3">
        <v>33415</v>
      </c>
      <c r="B879" s="4">
        <v>7.2437500000000002E-3</v>
      </c>
      <c r="C879" s="6">
        <f t="shared" si="52"/>
        <v>3.2589034683153566E-3</v>
      </c>
      <c r="D879" s="7">
        <f t="shared" si="54"/>
        <v>3.6052882620391385E-5</v>
      </c>
      <c r="E879" s="7">
        <f t="shared" si="53"/>
        <v>9.9359439117329487</v>
      </c>
      <c r="G879"/>
      <c r="H879" s="5">
        <f t="shared" si="55"/>
        <v>0.60044052678338911</v>
      </c>
    </row>
    <row r="880" spans="1:8" s="5" customFormat="1" x14ac:dyDescent="0.2">
      <c r="A880" s="3">
        <v>33416</v>
      </c>
      <c r="B880" s="4">
        <v>7.2437500000000002E-3</v>
      </c>
      <c r="C880" s="6">
        <f t="shared" si="52"/>
        <v>0</v>
      </c>
      <c r="D880" s="7">
        <f t="shared" si="54"/>
        <v>3.4805292736215283E-5</v>
      </c>
      <c r="E880" s="7">
        <f t="shared" si="53"/>
        <v>10.265741092627247</v>
      </c>
      <c r="G880"/>
      <c r="H880" s="5">
        <f t="shared" si="55"/>
        <v>0.58996010658531217</v>
      </c>
    </row>
    <row r="881" spans="1:8" s="5" customFormat="1" x14ac:dyDescent="0.2">
      <c r="A881" s="3">
        <v>33417</v>
      </c>
      <c r="B881" s="4">
        <v>7.2568900000000002E-3</v>
      </c>
      <c r="C881" s="6">
        <f t="shared" si="52"/>
        <v>1.8139775668679933E-3</v>
      </c>
      <c r="D881" s="7">
        <f t="shared" si="54"/>
        <v>3.3038941500507945E-5</v>
      </c>
      <c r="E881" s="7">
        <f t="shared" si="53"/>
        <v>10.218228609373579</v>
      </c>
      <c r="G881"/>
      <c r="H881" s="5">
        <f t="shared" si="55"/>
        <v>0.57479510697732938</v>
      </c>
    </row>
    <row r="882" spans="1:8" s="5" customFormat="1" x14ac:dyDescent="0.2">
      <c r="A882" s="3">
        <v>33420</v>
      </c>
      <c r="B882" s="4">
        <v>7.2306599999999999E-3</v>
      </c>
      <c r="C882" s="6">
        <f t="shared" si="52"/>
        <v>-3.6144960168888254E-3</v>
      </c>
      <c r="D882" s="7">
        <f t="shared" si="54"/>
        <v>3.1650784868787642E-5</v>
      </c>
      <c r="E882" s="7">
        <f t="shared" si="53"/>
        <v>9.9479748630007965</v>
      </c>
      <c r="G882"/>
      <c r="H882" s="5">
        <f t="shared" si="55"/>
        <v>0.5625903026962662</v>
      </c>
    </row>
    <row r="883" spans="1:8" s="5" customFormat="1" x14ac:dyDescent="0.2">
      <c r="A883" s="3">
        <v>33421</v>
      </c>
      <c r="B883" s="4">
        <v>7.2020199999999999E-3</v>
      </c>
      <c r="C883" s="6">
        <f t="shared" si="52"/>
        <v>-3.9609108988667586E-3</v>
      </c>
      <c r="D883" s="7">
        <f t="shared" si="54"/>
        <v>3.0996246436883093E-5</v>
      </c>
      <c r="E883" s="7">
        <f t="shared" si="53"/>
        <v>9.8754923459879915</v>
      </c>
      <c r="G883"/>
      <c r="H883" s="5">
        <f t="shared" si="55"/>
        <v>0.5567427272707125</v>
      </c>
    </row>
    <row r="884" spans="1:8" s="5" customFormat="1" x14ac:dyDescent="0.2">
      <c r="A884" s="3">
        <v>33422</v>
      </c>
      <c r="B884" s="4">
        <v>7.1739999999999998E-3</v>
      </c>
      <c r="C884" s="6">
        <f t="shared" si="52"/>
        <v>-3.8905751441956739E-3</v>
      </c>
      <c r="D884" s="7">
        <f t="shared" si="54"/>
        <v>3.056714526848462E-5</v>
      </c>
      <c r="E884" s="7">
        <f t="shared" si="53"/>
        <v>9.9003938190145941</v>
      </c>
      <c r="G884"/>
      <c r="H884" s="5">
        <f t="shared" si="55"/>
        <v>0.55287562135153534</v>
      </c>
    </row>
    <row r="885" spans="1:8" s="5" customFormat="1" x14ac:dyDescent="0.2">
      <c r="A885" s="3">
        <v>33423</v>
      </c>
      <c r="B885" s="4">
        <v>7.1916599999999999E-3</v>
      </c>
      <c r="C885" s="6">
        <f t="shared" si="52"/>
        <v>2.4616671313075094E-3</v>
      </c>
      <c r="D885" s="7">
        <f t="shared" si="54"/>
        <v>3.0147861180977381E-5</v>
      </c>
      <c r="E885" s="7">
        <f t="shared" si="53"/>
        <v>10.208393758203286</v>
      </c>
      <c r="G885"/>
      <c r="H885" s="5">
        <f t="shared" si="55"/>
        <v>0.54907068015855098</v>
      </c>
    </row>
    <row r="886" spans="1:8" s="5" customFormat="1" x14ac:dyDescent="0.2">
      <c r="A886" s="3">
        <v>33424</v>
      </c>
      <c r="B886" s="4">
        <v>7.23327E-3</v>
      </c>
      <c r="C886" s="6">
        <f t="shared" si="52"/>
        <v>5.7858686311644441E-3</v>
      </c>
      <c r="D886" s="7">
        <f t="shared" si="54"/>
        <v>2.9219866048510734E-5</v>
      </c>
      <c r="E886" s="7">
        <f t="shared" si="53"/>
        <v>9.2949933826725708</v>
      </c>
      <c r="G886"/>
      <c r="H886" s="5">
        <f t="shared" si="55"/>
        <v>0.54055403105065014</v>
      </c>
    </row>
    <row r="887" spans="1:8" s="5" customFormat="1" x14ac:dyDescent="0.2">
      <c r="A887" s="3">
        <v>33427</v>
      </c>
      <c r="B887" s="4">
        <v>7.2124099999999998E-3</v>
      </c>
      <c r="C887" s="6">
        <f t="shared" si="52"/>
        <v>-2.883896218446173E-3</v>
      </c>
      <c r="D887" s="7">
        <f t="shared" si="54"/>
        <v>3.0050103036311947E-5</v>
      </c>
      <c r="E887" s="7">
        <f t="shared" si="53"/>
        <v>10.135878116020688</v>
      </c>
      <c r="G887"/>
      <c r="H887" s="5">
        <f t="shared" si="55"/>
        <v>0.54817974275151704</v>
      </c>
    </row>
    <row r="888" spans="1:8" s="5" customFormat="1" x14ac:dyDescent="0.2">
      <c r="A888" s="3">
        <v>33428</v>
      </c>
      <c r="B888" s="4">
        <v>7.2269999999999999E-3</v>
      </c>
      <c r="C888" s="6">
        <f t="shared" si="52"/>
        <v>2.0229021921937453E-3</v>
      </c>
      <c r="D888" s="7">
        <f t="shared" si="54"/>
        <v>2.9269011552143432E-5</v>
      </c>
      <c r="E888" s="7">
        <f t="shared" si="53"/>
        <v>10.299170108075751</v>
      </c>
      <c r="G888"/>
      <c r="H888" s="5">
        <f t="shared" si="55"/>
        <v>0.54100842463073928</v>
      </c>
    </row>
    <row r="889" spans="1:8" s="5" customFormat="1" x14ac:dyDescent="0.2">
      <c r="A889" s="3">
        <v>33429</v>
      </c>
      <c r="B889" s="4">
        <v>7.2199999999999999E-3</v>
      </c>
      <c r="C889" s="6">
        <f t="shared" si="52"/>
        <v>-9.6859000968590862E-4</v>
      </c>
      <c r="D889" s="7">
        <f t="shared" si="54"/>
        <v>2.8310330612785753E-5</v>
      </c>
      <c r="E889" s="7">
        <f t="shared" si="53"/>
        <v>10.439145114027617</v>
      </c>
      <c r="G889"/>
      <c r="H889" s="5">
        <f t="shared" si="55"/>
        <v>0.5320745306137642</v>
      </c>
    </row>
    <row r="890" spans="1:8" s="5" customFormat="1" x14ac:dyDescent="0.2">
      <c r="A890" s="3">
        <v>33430</v>
      </c>
      <c r="B890" s="4">
        <v>7.2191699999999996E-3</v>
      </c>
      <c r="C890" s="6">
        <f t="shared" si="52"/>
        <v>-1.1495844875350069E-4</v>
      </c>
      <c r="D890" s="7">
        <f t="shared" si="54"/>
        <v>2.7257006116920264E-5</v>
      </c>
      <c r="E890" s="7">
        <f t="shared" si="53"/>
        <v>10.509715118892691</v>
      </c>
      <c r="G890"/>
      <c r="H890" s="5">
        <f t="shared" si="55"/>
        <v>0.52208242756216439</v>
      </c>
    </row>
    <row r="891" spans="1:8" s="5" customFormat="1" x14ac:dyDescent="0.2">
      <c r="A891" s="3">
        <v>33431</v>
      </c>
      <c r="B891" s="4">
        <v>7.3045999999999996E-3</v>
      </c>
      <c r="C891" s="6">
        <f t="shared" si="52"/>
        <v>1.1833770364183148E-2</v>
      </c>
      <c r="D891" s="7">
        <f t="shared" si="54"/>
        <v>2.6253924946050081E-5</v>
      </c>
      <c r="E891" s="7">
        <f t="shared" si="53"/>
        <v>5.213707042462941</v>
      </c>
      <c r="G891"/>
      <c r="H891" s="5">
        <f t="shared" si="55"/>
        <v>0.51238584041764934</v>
      </c>
    </row>
    <row r="892" spans="1:8" s="5" customFormat="1" x14ac:dyDescent="0.2">
      <c r="A892" s="3">
        <v>33434</v>
      </c>
      <c r="B892" s="4">
        <v>7.3179999999999999E-3</v>
      </c>
      <c r="C892" s="6">
        <f t="shared" si="52"/>
        <v>1.8344604769597538E-3</v>
      </c>
      <c r="D892" s="7">
        <f t="shared" si="54"/>
        <v>3.3853280852010914E-5</v>
      </c>
      <c r="E892" s="7">
        <f t="shared" si="53"/>
        <v>10.194067871880497</v>
      </c>
      <c r="G892"/>
      <c r="H892" s="5">
        <f t="shared" si="55"/>
        <v>0.58183572296663699</v>
      </c>
    </row>
    <row r="893" spans="1:8" s="5" customFormat="1" x14ac:dyDescent="0.2">
      <c r="A893" s="3">
        <v>33435</v>
      </c>
      <c r="B893" s="4">
        <v>7.2969999999999997E-3</v>
      </c>
      <c r="C893" s="6">
        <f t="shared" si="52"/>
        <v>-2.8696365127084157E-3</v>
      </c>
      <c r="D893" s="7">
        <f t="shared" si="54"/>
        <v>3.2387403155410721E-5</v>
      </c>
      <c r="E893" s="7">
        <f t="shared" si="53"/>
        <v>10.083481231095162</v>
      </c>
      <c r="G893"/>
      <c r="H893" s="5">
        <f t="shared" si="55"/>
        <v>0.5690993160724297</v>
      </c>
    </row>
    <row r="894" spans="1:8" s="5" customFormat="1" x14ac:dyDescent="0.2">
      <c r="A894" s="3">
        <v>33436</v>
      </c>
      <c r="B894" s="4">
        <v>7.3140000000000002E-3</v>
      </c>
      <c r="C894" s="6">
        <f t="shared" si="52"/>
        <v>2.3297245443333592E-3</v>
      </c>
      <c r="D894" s="7">
        <f t="shared" si="54"/>
        <v>3.1365235256887656E-5</v>
      </c>
      <c r="E894" s="7">
        <f t="shared" si="53"/>
        <v>10.196764819938551</v>
      </c>
      <c r="G894"/>
      <c r="H894" s="5">
        <f t="shared" si="55"/>
        <v>0.56004674141438993</v>
      </c>
    </row>
    <row r="895" spans="1:8" s="5" customFormat="1" x14ac:dyDescent="0.2">
      <c r="A895" s="3">
        <v>33437</v>
      </c>
      <c r="B895" s="4">
        <v>7.3099999999999997E-3</v>
      </c>
      <c r="C895" s="6">
        <f t="shared" si="52"/>
        <v>-5.4689636313925765E-4</v>
      </c>
      <c r="D895" s="7">
        <f t="shared" si="54"/>
        <v>3.0275889618934526E-5</v>
      </c>
      <c r="E895" s="7">
        <f t="shared" si="53"/>
        <v>10.39527988043824</v>
      </c>
      <c r="G895"/>
      <c r="H895" s="5">
        <f t="shared" si="55"/>
        <v>0.55023530983511526</v>
      </c>
    </row>
    <row r="896" spans="1:8" s="5" customFormat="1" x14ac:dyDescent="0.2">
      <c r="A896" s="3">
        <v>33438</v>
      </c>
      <c r="B896" s="4">
        <v>7.3233200000000004E-3</v>
      </c>
      <c r="C896" s="6">
        <f t="shared" si="52"/>
        <v>1.8221614227087132E-3</v>
      </c>
      <c r="D896" s="7">
        <f t="shared" si="54"/>
        <v>2.8985221102665447E-5</v>
      </c>
      <c r="E896" s="7">
        <f t="shared" si="53"/>
        <v>10.334173951549189</v>
      </c>
      <c r="G896"/>
      <c r="H896" s="5">
        <f t="shared" si="55"/>
        <v>0.53837924460983311</v>
      </c>
    </row>
    <row r="897" spans="1:8" s="5" customFormat="1" x14ac:dyDescent="0.2">
      <c r="A897" s="3">
        <v>33441</v>
      </c>
      <c r="B897" s="4">
        <v>7.2833200000000002E-3</v>
      </c>
      <c r="C897" s="6">
        <f t="shared" si="52"/>
        <v>-5.4620035721503505E-3</v>
      </c>
      <c r="D897" s="7">
        <f t="shared" si="54"/>
        <v>2.8008345616597814E-5</v>
      </c>
      <c r="E897" s="7">
        <f t="shared" si="53"/>
        <v>9.4178439783439227</v>
      </c>
      <c r="G897"/>
      <c r="H897" s="5">
        <f t="shared" si="55"/>
        <v>0.52922911500216818</v>
      </c>
    </row>
    <row r="898" spans="1:8" s="5" customFormat="1" x14ac:dyDescent="0.2">
      <c r="A898" s="3">
        <v>33442</v>
      </c>
      <c r="B898" s="4">
        <v>7.3045999999999996E-3</v>
      </c>
      <c r="C898" s="6">
        <f t="shared" si="52"/>
        <v>2.9217444791660107E-3</v>
      </c>
      <c r="D898" s="7">
        <f t="shared" si="54"/>
        <v>2.8739801539314959E-5</v>
      </c>
      <c r="E898" s="7">
        <f t="shared" si="53"/>
        <v>10.160197320006636</v>
      </c>
      <c r="G898"/>
      <c r="H898" s="5">
        <f t="shared" si="55"/>
        <v>0.53609515516664541</v>
      </c>
    </row>
    <row r="899" spans="1:8" s="5" customFormat="1" x14ac:dyDescent="0.2">
      <c r="A899" s="3">
        <v>33443</v>
      </c>
      <c r="B899" s="4">
        <v>7.2966100000000002E-3</v>
      </c>
      <c r="C899" s="6">
        <f t="shared" ref="C899:C962" si="56">(B899-B898)/B898</f>
        <v>-1.0938312843960501E-3</v>
      </c>
      <c r="D899" s="7">
        <f t="shared" si="54"/>
        <v>2.8104406597641282E-5</v>
      </c>
      <c r="E899" s="7">
        <f t="shared" si="53"/>
        <v>10.437011959124403</v>
      </c>
      <c r="G899"/>
      <c r="H899" s="5">
        <f t="shared" si="55"/>
        <v>0.53013589387666715</v>
      </c>
    </row>
    <row r="900" spans="1:8" s="5" customFormat="1" x14ac:dyDescent="0.2">
      <c r="A900" s="3">
        <v>33444</v>
      </c>
      <c r="B900" s="4">
        <v>7.2046100000000002E-3</v>
      </c>
      <c r="C900" s="6">
        <f t="shared" si="56"/>
        <v>-1.2608594950257731E-2</v>
      </c>
      <c r="D900" s="7">
        <f t="shared" si="54"/>
        <v>2.708756468582378E-5</v>
      </c>
      <c r="E900" s="7">
        <f t="shared" ref="E900:E963" si="57">-LN(D900)-C900*C900/D900</f>
        <v>4.6474450516496582</v>
      </c>
      <c r="G900"/>
      <c r="H900" s="5">
        <f t="shared" si="55"/>
        <v>0.52045715179852969</v>
      </c>
    </row>
    <row r="901" spans="1:8" s="5" customFormat="1" x14ac:dyDescent="0.2">
      <c r="A901" s="3">
        <v>33445</v>
      </c>
      <c r="B901" s="4">
        <v>7.2595300000000001E-3</v>
      </c>
      <c r="C901" s="6">
        <f t="shared" si="56"/>
        <v>7.6228970062224002E-3</v>
      </c>
      <c r="D901" s="7">
        <f t="shared" ref="D901:D964" si="58">C$2427+C$2428*D900+C$2429*C900*C900</f>
        <v>3.5752499347145575E-5</v>
      </c>
      <c r="E901" s="7">
        <f t="shared" si="57"/>
        <v>8.6135897759058526</v>
      </c>
      <c r="G901"/>
      <c r="H901" s="5">
        <f t="shared" ref="H901:H964" si="59">SQRT(D901)*100</f>
        <v>0.59793393738059042</v>
      </c>
    </row>
    <row r="902" spans="1:8" s="5" customFormat="1" x14ac:dyDescent="0.2">
      <c r="A902" s="3">
        <v>33448</v>
      </c>
      <c r="B902" s="4">
        <v>7.2490000000000002E-3</v>
      </c>
      <c r="C902" s="6">
        <f t="shared" si="56"/>
        <v>-1.450507126494403E-3</v>
      </c>
      <c r="D902" s="7">
        <f t="shared" si="58"/>
        <v>3.7418323196578786E-5</v>
      </c>
      <c r="E902" s="7">
        <f t="shared" si="57"/>
        <v>10.137121689097887</v>
      </c>
      <c r="G902"/>
      <c r="H902" s="5">
        <f t="shared" si="59"/>
        <v>0.61170518386375305</v>
      </c>
    </row>
    <row r="903" spans="1:8" s="5" customFormat="1" x14ac:dyDescent="0.2">
      <c r="A903" s="3">
        <v>33449</v>
      </c>
      <c r="B903" s="4">
        <v>7.2516300000000002E-3</v>
      </c>
      <c r="C903" s="6">
        <f t="shared" si="56"/>
        <v>3.6280866326389758E-4</v>
      </c>
      <c r="D903" s="7">
        <f t="shared" si="58"/>
        <v>3.5515759562872859E-5</v>
      </c>
      <c r="E903" s="7">
        <f t="shared" si="57"/>
        <v>10.241827783084165</v>
      </c>
      <c r="G903"/>
      <c r="H903" s="5">
        <f t="shared" si="59"/>
        <v>0.59595100103005838</v>
      </c>
    </row>
    <row r="904" spans="1:8" s="5" customFormat="1" x14ac:dyDescent="0.2">
      <c r="A904" s="3">
        <v>33450</v>
      </c>
      <c r="B904" s="4">
        <v>7.2886299999999999E-3</v>
      </c>
      <c r="C904" s="6">
        <f t="shared" si="56"/>
        <v>5.1023011378131134E-3</v>
      </c>
      <c r="D904" s="7">
        <f t="shared" si="58"/>
        <v>3.3685634087135907E-5</v>
      </c>
      <c r="E904" s="7">
        <f t="shared" si="57"/>
        <v>9.5256029157851518</v>
      </c>
      <c r="G904"/>
      <c r="H904" s="5">
        <f t="shared" si="59"/>
        <v>0.58039326397827806</v>
      </c>
    </row>
    <row r="905" spans="1:8" s="5" customFormat="1" x14ac:dyDescent="0.2">
      <c r="A905" s="3">
        <v>33451</v>
      </c>
      <c r="B905" s="4">
        <v>7.2886299999999999E-3</v>
      </c>
      <c r="C905" s="6">
        <f t="shared" si="56"/>
        <v>0</v>
      </c>
      <c r="D905" s="7">
        <f t="shared" si="58"/>
        <v>3.3612911742349089E-5</v>
      </c>
      <c r="E905" s="7">
        <f t="shared" si="57"/>
        <v>10.30060028676491</v>
      </c>
      <c r="G905"/>
      <c r="H905" s="5">
        <f t="shared" si="59"/>
        <v>0.57976643350878021</v>
      </c>
    </row>
    <row r="906" spans="1:8" s="5" customFormat="1" x14ac:dyDescent="0.2">
      <c r="A906" s="3">
        <v>33452</v>
      </c>
      <c r="B906" s="4">
        <v>7.3179999999999999E-3</v>
      </c>
      <c r="C906" s="6">
        <f t="shared" si="56"/>
        <v>4.0295638549356898E-3</v>
      </c>
      <c r="D906" s="7">
        <f t="shared" si="58"/>
        <v>3.1967005328473645E-5</v>
      </c>
      <c r="E906" s="7">
        <f t="shared" si="57"/>
        <v>9.842864263060223</v>
      </c>
      <c r="G906"/>
      <c r="H906" s="5">
        <f t="shared" si="59"/>
        <v>0.5653937152858497</v>
      </c>
    </row>
    <row r="907" spans="1:8" s="5" customFormat="1" x14ac:dyDescent="0.2">
      <c r="A907" s="3">
        <v>33455</v>
      </c>
      <c r="B907" s="4">
        <v>7.3190399999999997E-3</v>
      </c>
      <c r="C907" s="6">
        <f t="shared" si="56"/>
        <v>1.42115332057925E-4</v>
      </c>
      <c r="D907" s="7">
        <f t="shared" si="58"/>
        <v>3.1473150293946459E-5</v>
      </c>
      <c r="E907" s="7">
        <f t="shared" si="57"/>
        <v>10.36573403302412</v>
      </c>
      <c r="G907"/>
      <c r="H907" s="5">
        <f t="shared" si="59"/>
        <v>0.56100936083051645</v>
      </c>
    </row>
    <row r="908" spans="1:8" s="5" customFormat="1" x14ac:dyDescent="0.2">
      <c r="A908" s="3">
        <v>33456</v>
      </c>
      <c r="B908" s="4">
        <v>7.3719099999999997E-3</v>
      </c>
      <c r="C908" s="6">
        <f t="shared" si="56"/>
        <v>7.223624956278419E-3</v>
      </c>
      <c r="D908" s="7">
        <f t="shared" si="58"/>
        <v>3.0044611697367972E-5</v>
      </c>
      <c r="E908" s="7">
        <f t="shared" si="57"/>
        <v>8.6760513246922724</v>
      </c>
      <c r="G908"/>
      <c r="H908" s="5">
        <f t="shared" si="59"/>
        <v>0.54812965343400255</v>
      </c>
    </row>
    <row r="909" spans="1:8" s="5" customFormat="1" x14ac:dyDescent="0.2">
      <c r="A909" s="3">
        <v>33457</v>
      </c>
      <c r="B909" s="4">
        <v>7.3626899999999999E-3</v>
      </c>
      <c r="C909" s="6">
        <f t="shared" si="56"/>
        <v>-1.250693510908284E-3</v>
      </c>
      <c r="D909" s="7">
        <f t="shared" si="58"/>
        <v>3.1927115494267769E-5</v>
      </c>
      <c r="E909" s="7">
        <f t="shared" si="57"/>
        <v>10.303060982637064</v>
      </c>
      <c r="G909"/>
      <c r="H909" s="5">
        <f t="shared" si="59"/>
        <v>0.56504084360573237</v>
      </c>
    </row>
    <row r="910" spans="1:8" s="5" customFormat="1" x14ac:dyDescent="0.2">
      <c r="A910" s="3">
        <v>33458</v>
      </c>
      <c r="B910" s="4">
        <v>7.3286899999999997E-3</v>
      </c>
      <c r="C910" s="6">
        <f t="shared" si="56"/>
        <v>-4.6178774333837467E-3</v>
      </c>
      <c r="D910" s="7">
        <f t="shared" si="58"/>
        <v>3.0546461693589042E-5</v>
      </c>
      <c r="E910" s="7">
        <f t="shared" si="57"/>
        <v>9.6981516463008344</v>
      </c>
      <c r="G910"/>
      <c r="H910" s="5">
        <f t="shared" si="59"/>
        <v>0.55268853519490568</v>
      </c>
    </row>
    <row r="911" spans="1:8" s="5" customFormat="1" x14ac:dyDescent="0.2">
      <c r="A911" s="3">
        <v>33459</v>
      </c>
      <c r="B911" s="4">
        <v>7.3163600000000001E-3</v>
      </c>
      <c r="C911" s="6">
        <f t="shared" si="56"/>
        <v>-1.6824289197659656E-3</v>
      </c>
      <c r="D911" s="7">
        <f t="shared" si="58"/>
        <v>3.0504962470341007E-5</v>
      </c>
      <c r="E911" s="7">
        <f t="shared" si="57"/>
        <v>10.304830803294104</v>
      </c>
      <c r="G911"/>
      <c r="H911" s="5">
        <f t="shared" si="59"/>
        <v>0.55231297712747085</v>
      </c>
    </row>
    <row r="912" spans="1:8" s="5" customFormat="1" x14ac:dyDescent="0.2">
      <c r="A912" s="3">
        <v>33462</v>
      </c>
      <c r="B912" s="4">
        <v>7.3313800000000002E-3</v>
      </c>
      <c r="C912" s="6">
        <f t="shared" si="56"/>
        <v>2.0529334259112644E-3</v>
      </c>
      <c r="D912" s="7">
        <f t="shared" si="58"/>
        <v>2.9344844120102215E-5</v>
      </c>
      <c r="E912" s="7">
        <f t="shared" si="57"/>
        <v>10.292772702967858</v>
      </c>
      <c r="G912"/>
      <c r="H912" s="5">
        <f t="shared" si="59"/>
        <v>0.54170881587899433</v>
      </c>
    </row>
    <row r="913" spans="1:8" s="5" customFormat="1" x14ac:dyDescent="0.2">
      <c r="A913" s="3">
        <v>33463</v>
      </c>
      <c r="B913" s="4">
        <v>7.3302999999999997E-3</v>
      </c>
      <c r="C913" s="6">
        <f t="shared" si="56"/>
        <v>-1.4731196582369553E-4</v>
      </c>
      <c r="D913" s="7">
        <f t="shared" si="58"/>
        <v>2.8385934403704632E-5</v>
      </c>
      <c r="E913" s="7">
        <f t="shared" si="57"/>
        <v>10.468852311115901</v>
      </c>
      <c r="G913"/>
      <c r="H913" s="5">
        <f t="shared" si="59"/>
        <v>0.53278451932938731</v>
      </c>
    </row>
    <row r="914" spans="1:8" s="5" customFormat="1" x14ac:dyDescent="0.2">
      <c r="A914" s="3">
        <v>33464</v>
      </c>
      <c r="B914" s="4">
        <v>7.3233200000000004E-3</v>
      </c>
      <c r="C914" s="6">
        <f t="shared" si="56"/>
        <v>-9.522120513484187E-4</v>
      </c>
      <c r="D914" s="7">
        <f t="shared" si="58"/>
        <v>2.7269333056661656E-5</v>
      </c>
      <c r="E914" s="7">
        <f t="shared" si="57"/>
        <v>10.476497727987406</v>
      </c>
      <c r="G914"/>
      <c r="H914" s="5">
        <f t="shared" si="59"/>
        <v>0.52220046971121781</v>
      </c>
    </row>
    <row r="915" spans="1:8" s="5" customFormat="1" x14ac:dyDescent="0.2">
      <c r="A915" s="3">
        <v>33465</v>
      </c>
      <c r="B915" s="4">
        <v>7.3313800000000002E-3</v>
      </c>
      <c r="C915" s="6">
        <f t="shared" si="56"/>
        <v>1.1005937197882706E-3</v>
      </c>
      <c r="D915" s="7">
        <f t="shared" si="58"/>
        <v>2.6319251924576628E-5</v>
      </c>
      <c r="E915" s="7">
        <f t="shared" si="57"/>
        <v>10.499186281328528</v>
      </c>
      <c r="G915"/>
      <c r="H915" s="5">
        <f t="shared" si="59"/>
        <v>0.51302292272935168</v>
      </c>
    </row>
    <row r="916" spans="1:8" s="5" customFormat="1" x14ac:dyDescent="0.2">
      <c r="A916" s="3">
        <v>33466</v>
      </c>
      <c r="B916" s="4">
        <v>7.2870399999999998E-3</v>
      </c>
      <c r="C916" s="6">
        <f t="shared" si="56"/>
        <v>-6.0479745968699417E-3</v>
      </c>
      <c r="D916" s="7">
        <f t="shared" si="58"/>
        <v>2.5483633042801311E-5</v>
      </c>
      <c r="E916" s="7">
        <f t="shared" si="57"/>
        <v>9.1421216404828822</v>
      </c>
      <c r="G916"/>
      <c r="H916" s="5">
        <f t="shared" si="59"/>
        <v>0.50481316388146336</v>
      </c>
    </row>
    <row r="917" spans="1:8" s="5" customFormat="1" x14ac:dyDescent="0.2">
      <c r="A917" s="3">
        <v>33469</v>
      </c>
      <c r="B917" s="4">
        <v>7.2348400000000002E-3</v>
      </c>
      <c r="C917" s="6">
        <f t="shared" si="56"/>
        <v>-7.163402424029461E-3</v>
      </c>
      <c r="D917" s="7">
        <f t="shared" si="58"/>
        <v>2.6879584448301653E-5</v>
      </c>
      <c r="E917" s="7">
        <f t="shared" si="57"/>
        <v>8.6150985765153649</v>
      </c>
      <c r="G917"/>
      <c r="H917" s="5">
        <f t="shared" si="59"/>
        <v>0.5184552482934438</v>
      </c>
    </row>
    <row r="918" spans="1:8" s="5" customFormat="1" x14ac:dyDescent="0.2">
      <c r="A918" s="3">
        <v>33470</v>
      </c>
      <c r="B918" s="4">
        <v>7.2833200000000002E-3</v>
      </c>
      <c r="C918" s="6">
        <f t="shared" si="56"/>
        <v>6.700908382217167E-3</v>
      </c>
      <c r="D918" s="7">
        <f t="shared" si="58"/>
        <v>2.9029192262610857E-5</v>
      </c>
      <c r="E918" s="7">
        <f t="shared" si="57"/>
        <v>8.9004148549747057</v>
      </c>
      <c r="G918"/>
      <c r="H918" s="5">
        <f t="shared" si="59"/>
        <v>0.53878745589156818</v>
      </c>
    </row>
    <row r="919" spans="1:8" s="5" customFormat="1" x14ac:dyDescent="0.2">
      <c r="A919" s="3">
        <v>33471</v>
      </c>
      <c r="B919" s="4">
        <v>7.3126099999999998E-3</v>
      </c>
      <c r="C919" s="6">
        <f t="shared" si="56"/>
        <v>4.0215176595288305E-3</v>
      </c>
      <c r="D919" s="7">
        <f t="shared" si="58"/>
        <v>3.0572372289359352E-5</v>
      </c>
      <c r="E919" s="7">
        <f t="shared" si="57"/>
        <v>9.8664197322948866</v>
      </c>
      <c r="G919"/>
      <c r="H919" s="5">
        <f t="shared" si="59"/>
        <v>0.55292289054948118</v>
      </c>
    </row>
    <row r="920" spans="1:8" s="5" customFormat="1" x14ac:dyDescent="0.2">
      <c r="A920" s="3">
        <v>33472</v>
      </c>
      <c r="B920" s="4">
        <v>7.3313800000000002E-3</v>
      </c>
      <c r="C920" s="6">
        <f t="shared" si="56"/>
        <v>2.5667989951604722E-3</v>
      </c>
      <c r="D920" s="7">
        <f t="shared" si="58"/>
        <v>3.0215459043763258E-5</v>
      </c>
      <c r="E920" s="7">
        <f t="shared" si="57"/>
        <v>10.189107662137133</v>
      </c>
      <c r="G920"/>
      <c r="H920" s="5">
        <f t="shared" si="59"/>
        <v>0.54968590161803543</v>
      </c>
    </row>
    <row r="921" spans="1:8" s="5" customFormat="1" x14ac:dyDescent="0.2">
      <c r="A921" s="3">
        <v>33473</v>
      </c>
      <c r="B921" s="4">
        <v>7.3045999999999996E-3</v>
      </c>
      <c r="C921" s="6">
        <f t="shared" si="56"/>
        <v>-3.6527911525525282E-3</v>
      </c>
      <c r="D921" s="7">
        <f t="shared" si="58"/>
        <v>2.9312730939882703E-5</v>
      </c>
      <c r="E921" s="7">
        <f t="shared" si="57"/>
        <v>9.9822979097468014</v>
      </c>
      <c r="G921"/>
      <c r="H921" s="5">
        <f t="shared" si="59"/>
        <v>0.54141232845108633</v>
      </c>
    </row>
    <row r="922" spans="1:8" s="5" customFormat="1" x14ac:dyDescent="0.2">
      <c r="A922" s="3">
        <v>33477</v>
      </c>
      <c r="B922" s="4">
        <v>7.3003399999999998E-3</v>
      </c>
      <c r="C922" s="6">
        <f t="shared" si="56"/>
        <v>-5.8319415163045948E-4</v>
      </c>
      <c r="D922" s="7">
        <f t="shared" si="58"/>
        <v>2.8911260176112738E-5</v>
      </c>
      <c r="E922" s="7">
        <f t="shared" si="57"/>
        <v>10.439515297256454</v>
      </c>
      <c r="G922"/>
      <c r="H922" s="5">
        <f t="shared" si="59"/>
        <v>0.53769192086279982</v>
      </c>
    </row>
    <row r="923" spans="1:8" s="5" customFormat="1" x14ac:dyDescent="0.2">
      <c r="A923" s="3">
        <v>33478</v>
      </c>
      <c r="B923" s="4">
        <v>7.3233200000000004E-3</v>
      </c>
      <c r="C923" s="6">
        <f t="shared" si="56"/>
        <v>3.1477985956819229E-3</v>
      </c>
      <c r="D923" s="7">
        <f t="shared" si="58"/>
        <v>2.7760926017103731E-5</v>
      </c>
      <c r="E923" s="7">
        <f t="shared" si="57"/>
        <v>10.134953634150943</v>
      </c>
      <c r="G923"/>
      <c r="H923" s="5">
        <f t="shared" si="59"/>
        <v>0.52688638260163578</v>
      </c>
    </row>
    <row r="924" spans="1:8" s="5" customFormat="1" x14ac:dyDescent="0.2">
      <c r="A924" s="3">
        <v>33479</v>
      </c>
      <c r="B924" s="4">
        <v>7.30994E-3</v>
      </c>
      <c r="C924" s="6">
        <f t="shared" si="56"/>
        <v>-1.8270401948843333E-3</v>
      </c>
      <c r="D924" s="7">
        <f t="shared" si="58"/>
        <v>2.7307708117919981E-5</v>
      </c>
      <c r="E924" s="7">
        <f t="shared" si="57"/>
        <v>10.386102219564231</v>
      </c>
      <c r="G924"/>
      <c r="H924" s="5">
        <f t="shared" si="59"/>
        <v>0.52256777663686826</v>
      </c>
    </row>
    <row r="925" spans="1:8" s="5" customFormat="1" x14ac:dyDescent="0.2">
      <c r="A925" s="3">
        <v>33480</v>
      </c>
      <c r="B925" s="4">
        <v>7.3019399999999998E-3</v>
      </c>
      <c r="C925" s="6">
        <f t="shared" si="56"/>
        <v>-1.0944002276352738E-3</v>
      </c>
      <c r="D925" s="7">
        <f t="shared" si="58"/>
        <v>2.6501362503353286E-5</v>
      </c>
      <c r="E925" s="7">
        <f t="shared" si="57"/>
        <v>10.493120060854277</v>
      </c>
      <c r="G925"/>
      <c r="H925" s="5">
        <f t="shared" si="59"/>
        <v>0.51479474068169429</v>
      </c>
    </row>
    <row r="926" spans="1:8" s="5" customFormat="1" x14ac:dyDescent="0.2">
      <c r="A926" s="3">
        <v>33483</v>
      </c>
      <c r="B926" s="4">
        <v>7.3126099999999998E-3</v>
      </c>
      <c r="C926" s="6">
        <f t="shared" si="56"/>
        <v>1.4612555019624853E-3</v>
      </c>
      <c r="D926" s="7">
        <f t="shared" si="58"/>
        <v>2.5646522910292498E-5</v>
      </c>
      <c r="E926" s="7">
        <f t="shared" si="57"/>
        <v>10.487844966436612</v>
      </c>
      <c r="G926"/>
      <c r="H926" s="5">
        <f t="shared" si="59"/>
        <v>0.50642396181749239</v>
      </c>
    </row>
    <row r="927" spans="1:8" s="5" customFormat="1" x14ac:dyDescent="0.2">
      <c r="A927" s="3">
        <v>33484</v>
      </c>
      <c r="B927" s="4">
        <v>7.3583499999999996E-3</v>
      </c>
      <c r="C927" s="6">
        <f t="shared" si="56"/>
        <v>6.2549486435075638E-3</v>
      </c>
      <c r="D927" s="7">
        <f t="shared" si="58"/>
        <v>2.4934952760561159E-5</v>
      </c>
      <c r="E927" s="7">
        <f t="shared" si="57"/>
        <v>9.0301821969752414</v>
      </c>
      <c r="G927"/>
      <c r="H927" s="5">
        <f t="shared" si="59"/>
        <v>0.49934910393993059</v>
      </c>
    </row>
    <row r="928" spans="1:8" s="5" customFormat="1" x14ac:dyDescent="0.2">
      <c r="A928" s="3">
        <v>33485</v>
      </c>
      <c r="B928" s="4">
        <v>7.3855199999999996E-3</v>
      </c>
      <c r="C928" s="6">
        <f t="shared" si="56"/>
        <v>3.6924038677149055E-3</v>
      </c>
      <c r="D928" s="7">
        <f t="shared" si="58"/>
        <v>2.6540922225999709E-5</v>
      </c>
      <c r="E928" s="7">
        <f t="shared" si="57"/>
        <v>10.023131274628037</v>
      </c>
      <c r="G928"/>
      <c r="H928" s="5">
        <f t="shared" si="59"/>
        <v>0.51517882551595329</v>
      </c>
    </row>
    <row r="929" spans="1:8" s="5" customFormat="1" x14ac:dyDescent="0.2">
      <c r="A929" s="3">
        <v>33486</v>
      </c>
      <c r="B929" s="4">
        <v>7.3692000000000002E-3</v>
      </c>
      <c r="C929" s="6">
        <f t="shared" si="56"/>
        <v>-2.2097293081596633E-3</v>
      </c>
      <c r="D929" s="7">
        <f t="shared" si="58"/>
        <v>2.643710227069011E-5</v>
      </c>
      <c r="E929" s="7">
        <f t="shared" si="57"/>
        <v>10.356043248932615</v>
      </c>
      <c r="G929"/>
      <c r="H929" s="5">
        <f t="shared" si="59"/>
        <v>0.51417022736337148</v>
      </c>
    </row>
    <row r="930" spans="1:8" s="5" customFormat="1" x14ac:dyDescent="0.2">
      <c r="A930" s="3">
        <v>33487</v>
      </c>
      <c r="B930" s="4">
        <v>7.34484E-3</v>
      </c>
      <c r="C930" s="6">
        <f t="shared" si="56"/>
        <v>-3.3056505455137841E-3</v>
      </c>
      <c r="D930" s="7">
        <f t="shared" si="58"/>
        <v>2.5812487036479739E-5</v>
      </c>
      <c r="E930" s="7">
        <f t="shared" si="57"/>
        <v>10.141317331661732</v>
      </c>
      <c r="G930"/>
      <c r="H930" s="5">
        <f t="shared" si="59"/>
        <v>0.50805990824389735</v>
      </c>
    </row>
    <row r="931" spans="1:8" s="5" customFormat="1" x14ac:dyDescent="0.2">
      <c r="A931" s="3">
        <v>33490</v>
      </c>
      <c r="B931" s="4">
        <v>7.3948099999999999E-3</v>
      </c>
      <c r="C931" s="6">
        <f t="shared" si="56"/>
        <v>6.8034157313161181E-3</v>
      </c>
      <c r="D931" s="7">
        <f t="shared" si="58"/>
        <v>2.5617931018781352E-5</v>
      </c>
      <c r="E931" s="7">
        <f t="shared" si="57"/>
        <v>8.7654184955847132</v>
      </c>
      <c r="G931"/>
      <c r="H931" s="5">
        <f t="shared" si="59"/>
        <v>0.50614159104722212</v>
      </c>
    </row>
    <row r="932" spans="1:8" s="5" customFormat="1" x14ac:dyDescent="0.2">
      <c r="A932" s="3">
        <v>33491</v>
      </c>
      <c r="B932" s="4">
        <v>7.4211499999999996E-3</v>
      </c>
      <c r="C932" s="6">
        <f t="shared" si="56"/>
        <v>3.5619576432659793E-3</v>
      </c>
      <c r="D932" s="7">
        <f t="shared" si="58"/>
        <v>2.7589731850943626E-5</v>
      </c>
      <c r="E932" s="7">
        <f t="shared" si="57"/>
        <v>10.038202243517894</v>
      </c>
      <c r="G932"/>
      <c r="H932" s="5">
        <f t="shared" si="59"/>
        <v>0.52525928693306911</v>
      </c>
    </row>
    <row r="933" spans="1:8" s="5" customFormat="1" x14ac:dyDescent="0.2">
      <c r="A933" s="3">
        <v>33492</v>
      </c>
      <c r="B933" s="4">
        <v>7.4139999999999996E-3</v>
      </c>
      <c r="C933" s="6">
        <f t="shared" si="56"/>
        <v>-9.6346253612985026E-4</v>
      </c>
      <c r="D933" s="7">
        <f t="shared" si="58"/>
        <v>2.7322518025037017E-5</v>
      </c>
      <c r="E933" s="7">
        <f t="shared" si="57"/>
        <v>10.473825182862651</v>
      </c>
      <c r="G933"/>
      <c r="H933" s="5">
        <f t="shared" si="59"/>
        <v>0.52270946064747115</v>
      </c>
    </row>
    <row r="934" spans="1:8" s="5" customFormat="1" x14ac:dyDescent="0.2">
      <c r="A934" s="3">
        <v>33493</v>
      </c>
      <c r="B934" s="4">
        <v>7.4554499999999998E-3</v>
      </c>
      <c r="C934" s="6">
        <f t="shared" si="56"/>
        <v>5.5907742109522754E-3</v>
      </c>
      <c r="D934" s="7">
        <f t="shared" si="58"/>
        <v>2.6368373040697462E-5</v>
      </c>
      <c r="E934" s="7">
        <f t="shared" si="57"/>
        <v>9.3579571318655947</v>
      </c>
      <c r="G934"/>
      <c r="H934" s="5">
        <f t="shared" si="59"/>
        <v>0.51350144148480692</v>
      </c>
    </row>
    <row r="935" spans="1:8" s="5" customFormat="1" x14ac:dyDescent="0.2">
      <c r="A935" s="3">
        <v>33494</v>
      </c>
      <c r="B935" s="4">
        <v>7.4794299999999996E-3</v>
      </c>
      <c r="C935" s="6">
        <f t="shared" si="56"/>
        <v>3.2164389808797371E-3</v>
      </c>
      <c r="D935" s="7">
        <f t="shared" si="58"/>
        <v>2.7351894888963079E-5</v>
      </c>
      <c r="E935" s="7">
        <f t="shared" si="57"/>
        <v>10.128488441336025</v>
      </c>
      <c r="G935"/>
      <c r="H935" s="5">
        <f t="shared" si="59"/>
        <v>0.5229903908195932</v>
      </c>
    </row>
    <row r="936" spans="1:8" s="5" customFormat="1" x14ac:dyDescent="0.2">
      <c r="A936" s="3">
        <v>33497</v>
      </c>
      <c r="B936" s="4">
        <v>7.4805499999999999E-3</v>
      </c>
      <c r="C936" s="6">
        <f t="shared" si="56"/>
        <v>1.4974403129654098E-4</v>
      </c>
      <c r="D936" s="7">
        <f t="shared" si="58"/>
        <v>2.6966515465092718E-5</v>
      </c>
      <c r="E936" s="7">
        <f t="shared" si="57"/>
        <v>10.520083106672809</v>
      </c>
      <c r="G936"/>
      <c r="H936" s="5">
        <f t="shared" si="59"/>
        <v>0.51929293722419068</v>
      </c>
    </row>
    <row r="937" spans="1:8" s="5" customFormat="1" x14ac:dyDescent="0.2">
      <c r="A937" s="3">
        <v>33498</v>
      </c>
      <c r="B937" s="4">
        <v>7.4738399999999998E-3</v>
      </c>
      <c r="C937" s="6">
        <f t="shared" si="56"/>
        <v>-8.9699286817146462E-4</v>
      </c>
      <c r="D937" s="7">
        <f t="shared" si="58"/>
        <v>2.5993336364582329E-5</v>
      </c>
      <c r="E937" s="7">
        <f t="shared" si="57"/>
        <v>10.526716405256561</v>
      </c>
      <c r="G937"/>
      <c r="H937" s="5">
        <f t="shared" si="59"/>
        <v>0.50983660485083193</v>
      </c>
    </row>
    <row r="938" spans="1:8" s="5" customFormat="1" x14ac:dyDescent="0.2">
      <c r="A938" s="3">
        <v>33499</v>
      </c>
      <c r="B938" s="4">
        <v>7.4515600000000003E-3</v>
      </c>
      <c r="C938" s="6">
        <f t="shared" si="56"/>
        <v>-2.9810646200613771E-3</v>
      </c>
      <c r="D938" s="7">
        <f t="shared" si="58"/>
        <v>2.5165946904049064E-5</v>
      </c>
      <c r="E938" s="7">
        <f t="shared" si="57"/>
        <v>10.236892945495789</v>
      </c>
      <c r="G938"/>
      <c r="H938" s="5">
        <f t="shared" si="59"/>
        <v>0.50165672430506758</v>
      </c>
    </row>
    <row r="939" spans="1:8" s="5" customFormat="1" x14ac:dyDescent="0.2">
      <c r="A939" s="3">
        <v>33500</v>
      </c>
      <c r="B939" s="4">
        <v>7.4432500000000002E-3</v>
      </c>
      <c r="C939" s="6">
        <f t="shared" si="56"/>
        <v>-1.1152027226513761E-3</v>
      </c>
      <c r="D939" s="7">
        <f t="shared" si="58"/>
        <v>2.491281270839285E-5</v>
      </c>
      <c r="E939" s="7">
        <f t="shared" si="57"/>
        <v>10.550207136017292</v>
      </c>
      <c r="G939"/>
      <c r="H939" s="5">
        <f t="shared" si="59"/>
        <v>0.49912736559312043</v>
      </c>
    </row>
    <row r="940" spans="1:8" s="5" customFormat="1" x14ac:dyDescent="0.2">
      <c r="A940" s="3">
        <v>33501</v>
      </c>
      <c r="B940" s="4">
        <v>7.4404800000000002E-3</v>
      </c>
      <c r="C940" s="6">
        <f t="shared" si="56"/>
        <v>-3.7214926275484892E-4</v>
      </c>
      <c r="D940" s="7">
        <f t="shared" si="58"/>
        <v>2.4221226367858995E-5</v>
      </c>
      <c r="E940" s="7">
        <f t="shared" si="57"/>
        <v>10.622563264995996</v>
      </c>
      <c r="G940"/>
      <c r="H940" s="5">
        <f t="shared" si="59"/>
        <v>0.49215065140522773</v>
      </c>
    </row>
    <row r="941" spans="1:8" s="5" customFormat="1" x14ac:dyDescent="0.2">
      <c r="A941" s="3">
        <v>33504</v>
      </c>
      <c r="B941" s="4">
        <v>7.5312499999999998E-3</v>
      </c>
      <c r="C941" s="6">
        <f t="shared" si="56"/>
        <v>1.2199481753865283E-2</v>
      </c>
      <c r="D941" s="7">
        <f t="shared" si="58"/>
        <v>2.3532401371523448E-5</v>
      </c>
      <c r="E941" s="7">
        <f t="shared" si="57"/>
        <v>4.3327732767629064</v>
      </c>
      <c r="G941"/>
      <c r="H941" s="5">
        <f t="shared" si="59"/>
        <v>0.48510206525558569</v>
      </c>
    </row>
    <row r="942" spans="1:8" s="5" customFormat="1" x14ac:dyDescent="0.2">
      <c r="A942" s="3">
        <v>33505</v>
      </c>
      <c r="B942" s="4">
        <v>7.522E-3</v>
      </c>
      <c r="C942" s="6">
        <f t="shared" si="56"/>
        <v>-1.2282157676348163E-3</v>
      </c>
      <c r="D942" s="7">
        <f t="shared" si="58"/>
        <v>3.1940270956373538E-5</v>
      </c>
      <c r="E942" s="7">
        <f t="shared" si="57"/>
        <v>10.30441371542682</v>
      </c>
      <c r="G942"/>
      <c r="H942" s="5">
        <f t="shared" si="59"/>
        <v>0.56515724321973915</v>
      </c>
    </row>
    <row r="943" spans="1:8" s="5" customFormat="1" x14ac:dyDescent="0.2">
      <c r="A943" s="3">
        <v>33506</v>
      </c>
      <c r="B943" s="4">
        <v>7.5114500000000002E-3</v>
      </c>
      <c r="C943" s="6">
        <f t="shared" si="56"/>
        <v>-1.4025525126295927E-3</v>
      </c>
      <c r="D943" s="7">
        <f t="shared" si="58"/>
        <v>3.0554905436908005E-5</v>
      </c>
      <c r="E943" s="7">
        <f t="shared" si="57"/>
        <v>10.331604373912729</v>
      </c>
      <c r="G943"/>
      <c r="H943" s="5">
        <f t="shared" si="59"/>
        <v>0.5527649178168601</v>
      </c>
    </row>
    <row r="944" spans="1:8" s="5" customFormat="1" x14ac:dyDescent="0.2">
      <c r="A944" s="3">
        <v>33507</v>
      </c>
      <c r="B944" s="4">
        <v>7.4850300000000002E-3</v>
      </c>
      <c r="C944" s="6">
        <f t="shared" si="56"/>
        <v>-3.517296926691929E-3</v>
      </c>
      <c r="D944" s="7">
        <f t="shared" si="58"/>
        <v>2.9337323167290289E-5</v>
      </c>
      <c r="E944" s="7">
        <f t="shared" si="57"/>
        <v>10.014955870443927</v>
      </c>
      <c r="G944"/>
      <c r="H944" s="5">
        <f t="shared" si="59"/>
        <v>0.54163939265243888</v>
      </c>
    </row>
    <row r="945" spans="1:8" s="5" customFormat="1" x14ac:dyDescent="0.2">
      <c r="A945" s="3">
        <v>33508</v>
      </c>
      <c r="B945" s="4">
        <v>7.4934399999999996E-3</v>
      </c>
      <c r="C945" s="6">
        <f t="shared" si="56"/>
        <v>1.1235759910113246E-3</v>
      </c>
      <c r="D945" s="7">
        <f t="shared" si="58"/>
        <v>2.8874386791742276E-5</v>
      </c>
      <c r="E945" s="7">
        <f t="shared" si="57"/>
        <v>10.408834420186819</v>
      </c>
      <c r="G945"/>
      <c r="H945" s="5">
        <f t="shared" si="59"/>
        <v>0.53734892566880865</v>
      </c>
    </row>
    <row r="946" spans="1:8" s="5" customFormat="1" x14ac:dyDescent="0.2">
      <c r="A946" s="3">
        <v>33511</v>
      </c>
      <c r="B946" s="4">
        <v>7.5176699999999997E-3</v>
      </c>
      <c r="C946" s="6">
        <f t="shared" si="56"/>
        <v>3.2334948968698071E-3</v>
      </c>
      <c r="D946" s="7">
        <f t="shared" si="58"/>
        <v>2.7783771910961147E-5</v>
      </c>
      <c r="E946" s="7">
        <f t="shared" si="57"/>
        <v>10.114742043855793</v>
      </c>
      <c r="G946"/>
      <c r="H946" s="5">
        <f t="shared" si="59"/>
        <v>0.52710313896770855</v>
      </c>
    </row>
    <row r="947" spans="1:8" s="5" customFormat="1" x14ac:dyDescent="0.2">
      <c r="A947" s="3">
        <v>33512</v>
      </c>
      <c r="B947" s="4">
        <v>7.5100000000000002E-3</v>
      </c>
      <c r="C947" s="6">
        <f t="shared" si="56"/>
        <v>-1.0202629272101E-3</v>
      </c>
      <c r="D947" s="7">
        <f t="shared" si="58"/>
        <v>2.7361446550563373E-5</v>
      </c>
      <c r="E947" s="7">
        <f t="shared" si="57"/>
        <v>10.468331684489065</v>
      </c>
      <c r="G947"/>
      <c r="H947" s="5">
        <f t="shared" si="59"/>
        <v>0.52308170060291126</v>
      </c>
    </row>
    <row r="948" spans="1:8" s="5" customFormat="1" x14ac:dyDescent="0.2">
      <c r="A948" s="3">
        <v>33513</v>
      </c>
      <c r="B948" s="4">
        <v>7.5443200000000002E-3</v>
      </c>
      <c r="C948" s="6">
        <f t="shared" si="56"/>
        <v>4.5699067909454076E-3</v>
      </c>
      <c r="D948" s="7">
        <f t="shared" si="58"/>
        <v>2.6410210062470666E-5</v>
      </c>
      <c r="E948" s="7">
        <f t="shared" si="57"/>
        <v>9.7510032715917028</v>
      </c>
      <c r="G948"/>
      <c r="H948" s="5">
        <f t="shared" si="59"/>
        <v>0.51390865007772213</v>
      </c>
    </row>
    <row r="949" spans="1:8" s="5" customFormat="1" x14ac:dyDescent="0.2">
      <c r="A949" s="3">
        <v>33514</v>
      </c>
      <c r="B949" s="4">
        <v>7.6423400000000001E-3</v>
      </c>
      <c r="C949" s="6">
        <f t="shared" si="56"/>
        <v>1.2992555989141483E-2</v>
      </c>
      <c r="D949" s="7">
        <f t="shared" si="58"/>
        <v>2.6759763804979414E-5</v>
      </c>
      <c r="E949" s="7">
        <f t="shared" si="57"/>
        <v>4.2203898822944836</v>
      </c>
      <c r="G949"/>
      <c r="H949" s="5">
        <f t="shared" si="59"/>
        <v>0.51729840329329668</v>
      </c>
    </row>
    <row r="950" spans="1:8" s="5" customFormat="1" x14ac:dyDescent="0.2">
      <c r="A950" s="3">
        <v>33515</v>
      </c>
      <c r="B950" s="4">
        <v>7.698E-3</v>
      </c>
      <c r="C950" s="6">
        <f t="shared" si="56"/>
        <v>7.2831096234922694E-3</v>
      </c>
      <c r="D950" s="7">
        <f t="shared" si="58"/>
        <v>3.6054594324396972E-5</v>
      </c>
      <c r="E950" s="7">
        <f t="shared" si="57"/>
        <v>8.7592716379729652</v>
      </c>
      <c r="G950"/>
      <c r="H950" s="5">
        <f t="shared" si="59"/>
        <v>0.60045478034900324</v>
      </c>
    </row>
    <row r="951" spans="1:8" s="5" customFormat="1" x14ac:dyDescent="0.2">
      <c r="A951" s="3">
        <v>33518</v>
      </c>
      <c r="B951" s="4">
        <v>7.731E-3</v>
      </c>
      <c r="C951" s="6">
        <f t="shared" si="56"/>
        <v>4.2868277474668801E-3</v>
      </c>
      <c r="D951" s="7">
        <f t="shared" si="58"/>
        <v>3.7382407209862369E-5</v>
      </c>
      <c r="E951" s="7">
        <f t="shared" si="57"/>
        <v>9.7027183647193898</v>
      </c>
      <c r="G951"/>
      <c r="H951" s="5">
        <f t="shared" si="59"/>
        <v>0.61141154069793591</v>
      </c>
    </row>
    <row r="952" spans="1:8" s="5" customFormat="1" x14ac:dyDescent="0.2">
      <c r="A952" s="3">
        <v>33519</v>
      </c>
      <c r="B952" s="4">
        <v>7.6864000000000004E-3</v>
      </c>
      <c r="C952" s="6">
        <f t="shared" si="56"/>
        <v>-5.7689820204371587E-3</v>
      </c>
      <c r="D952" s="7">
        <f t="shared" si="58"/>
        <v>3.6471424021190247E-5</v>
      </c>
      <c r="E952" s="7">
        <f t="shared" si="57"/>
        <v>9.3064546609596821</v>
      </c>
      <c r="G952"/>
      <c r="H952" s="5">
        <f t="shared" si="59"/>
        <v>0.60391575588976187</v>
      </c>
    </row>
    <row r="953" spans="1:8" s="5" customFormat="1" x14ac:dyDescent="0.2">
      <c r="A953" s="3">
        <v>33520</v>
      </c>
      <c r="B953" s="4">
        <v>7.6598999999999999E-3</v>
      </c>
      <c r="C953" s="6">
        <f t="shared" si="56"/>
        <v>-3.4476477935054747E-3</v>
      </c>
      <c r="D953" s="7">
        <f t="shared" si="58"/>
        <v>3.6557320281191145E-5</v>
      </c>
      <c r="E953" s="7">
        <f t="shared" si="57"/>
        <v>9.8914883393629367</v>
      </c>
      <c r="G953"/>
      <c r="H953" s="5">
        <f t="shared" si="59"/>
        <v>0.60462649860216311</v>
      </c>
    </row>
    <row r="954" spans="1:8" s="5" customFormat="1" x14ac:dyDescent="0.2">
      <c r="A954" s="3">
        <v>33521</v>
      </c>
      <c r="B954" s="4">
        <v>7.6716500000000003E-3</v>
      </c>
      <c r="C954" s="6">
        <f t="shared" si="56"/>
        <v>1.5339625843680041E-3</v>
      </c>
      <c r="D954" s="7">
        <f t="shared" si="58"/>
        <v>3.5335626094559145E-5</v>
      </c>
      <c r="E954" s="7">
        <f t="shared" si="57"/>
        <v>10.18402768027328</v>
      </c>
      <c r="G954"/>
      <c r="H954" s="5">
        <f t="shared" si="59"/>
        <v>0.59443776877448784</v>
      </c>
    </row>
    <row r="955" spans="1:8" s="5" customFormat="1" x14ac:dyDescent="0.2">
      <c r="A955" s="3">
        <v>33522</v>
      </c>
      <c r="B955" s="4">
        <v>7.7160500000000003E-3</v>
      </c>
      <c r="C955" s="6">
        <f t="shared" si="56"/>
        <v>5.7875424452366823E-3</v>
      </c>
      <c r="D955" s="7">
        <f t="shared" si="58"/>
        <v>3.3658561333974659E-5</v>
      </c>
      <c r="E955" s="7">
        <f t="shared" si="57"/>
        <v>9.3040832996455958</v>
      </c>
      <c r="G955"/>
      <c r="H955" s="5">
        <f t="shared" si="59"/>
        <v>0.58015998943373071</v>
      </c>
    </row>
    <row r="956" spans="1:8" s="5" customFormat="1" x14ac:dyDescent="0.2">
      <c r="A956" s="3">
        <v>33525</v>
      </c>
      <c r="B956" s="4">
        <v>7.7399399999999998E-3</v>
      </c>
      <c r="C956" s="6">
        <f t="shared" si="56"/>
        <v>3.0961437523084352E-3</v>
      </c>
      <c r="D956" s="7">
        <f t="shared" si="58"/>
        <v>3.4041612797356188E-5</v>
      </c>
      <c r="E956" s="7">
        <f t="shared" si="57"/>
        <v>10.006327229260759</v>
      </c>
      <c r="G956"/>
      <c r="H956" s="5">
        <f t="shared" si="59"/>
        <v>0.58345190716421691</v>
      </c>
    </row>
    <row r="957" spans="1:8" s="5" customFormat="1" x14ac:dyDescent="0.2">
      <c r="A957" s="3">
        <v>33526</v>
      </c>
      <c r="B957" s="4">
        <v>7.6864000000000004E-3</v>
      </c>
      <c r="C957" s="6">
        <f t="shared" si="56"/>
        <v>-6.9173662844930961E-3</v>
      </c>
      <c r="D957" s="7">
        <f t="shared" si="58"/>
        <v>3.2934388739082076E-5</v>
      </c>
      <c r="E957" s="7">
        <f t="shared" si="57"/>
        <v>8.8681058597824123</v>
      </c>
      <c r="G957"/>
      <c r="H957" s="5">
        <f t="shared" si="59"/>
        <v>0.57388490779146717</v>
      </c>
    </row>
    <row r="958" spans="1:8" s="5" customFormat="1" x14ac:dyDescent="0.2">
      <c r="A958" s="3">
        <v>33527</v>
      </c>
      <c r="B958" s="4">
        <v>7.6982300000000004E-3</v>
      </c>
      <c r="C958" s="6">
        <f t="shared" si="56"/>
        <v>1.5390820149875104E-3</v>
      </c>
      <c r="D958" s="7">
        <f t="shared" si="58"/>
        <v>3.4262061115905188E-5</v>
      </c>
      <c r="E958" s="7">
        <f t="shared" si="57"/>
        <v>10.212334983820297</v>
      </c>
      <c r="G958"/>
      <c r="H958" s="5">
        <f t="shared" si="59"/>
        <v>0.58533803153310637</v>
      </c>
    </row>
    <row r="959" spans="1:8" s="5" customFormat="1" x14ac:dyDescent="0.2">
      <c r="A959" s="3">
        <v>33528</v>
      </c>
      <c r="B959" s="4">
        <v>7.7011900000000001E-3</v>
      </c>
      <c r="C959" s="6">
        <f t="shared" si="56"/>
        <v>3.8450397039316417E-4</v>
      </c>
      <c r="D959" s="7">
        <f t="shared" si="58"/>
        <v>3.2694394457426489E-5</v>
      </c>
      <c r="E959" s="7">
        <f t="shared" si="57"/>
        <v>10.323784940969492</v>
      </c>
      <c r="G959"/>
      <c r="H959" s="5">
        <f t="shared" si="59"/>
        <v>0.57179012283727404</v>
      </c>
    </row>
    <row r="960" spans="1:8" s="5" customFormat="1" x14ac:dyDescent="0.2">
      <c r="A960" s="3">
        <v>33529</v>
      </c>
      <c r="B960" s="4">
        <v>7.7089100000000002E-3</v>
      </c>
      <c r="C960" s="6">
        <f t="shared" si="56"/>
        <v>1.0024424796687425E-3</v>
      </c>
      <c r="D960" s="7">
        <f t="shared" si="58"/>
        <v>3.1150245116866777E-5</v>
      </c>
      <c r="E960" s="7">
        <f t="shared" si="57"/>
        <v>10.344428956916929</v>
      </c>
      <c r="G960"/>
      <c r="H960" s="5">
        <f t="shared" si="59"/>
        <v>0.55812404639888769</v>
      </c>
    </row>
    <row r="961" spans="1:8" s="5" customFormat="1" x14ac:dyDescent="0.2">
      <c r="A961" s="3">
        <v>33532</v>
      </c>
      <c r="B961" s="4">
        <v>7.6598999999999999E-3</v>
      </c>
      <c r="C961" s="6">
        <f t="shared" si="56"/>
        <v>-6.3575784384563277E-3</v>
      </c>
      <c r="D961" s="7">
        <f t="shared" si="58"/>
        <v>2.9814106028321403E-5</v>
      </c>
      <c r="E961" s="7">
        <f t="shared" si="57"/>
        <v>9.0648349552432137</v>
      </c>
      <c r="G961"/>
      <c r="H961" s="5">
        <f t="shared" si="59"/>
        <v>0.54602294849503719</v>
      </c>
    </row>
    <row r="962" spans="1:8" s="5" customFormat="1" x14ac:dyDescent="0.2">
      <c r="A962" s="3">
        <v>33533</v>
      </c>
      <c r="B962" s="4">
        <v>7.63242E-3</v>
      </c>
      <c r="C962" s="6">
        <f t="shared" si="56"/>
        <v>-3.5875141973132634E-3</v>
      </c>
      <c r="D962" s="7">
        <f t="shared" si="58"/>
        <v>3.1005808497831169E-5</v>
      </c>
      <c r="E962" s="7">
        <f t="shared" si="57"/>
        <v>9.9662441596211835</v>
      </c>
      <c r="G962"/>
      <c r="H962" s="5">
        <f t="shared" si="59"/>
        <v>0.55682859569019227</v>
      </c>
    </row>
    <row r="963" spans="1:8" s="5" customFormat="1" x14ac:dyDescent="0.2">
      <c r="A963" s="3">
        <v>33534</v>
      </c>
      <c r="B963" s="4">
        <v>7.6045599999999998E-3</v>
      </c>
      <c r="C963" s="6">
        <f t="shared" ref="C963:C1026" si="60">(B963-B962)/B962</f>
        <v>-3.6502184104124525E-3</v>
      </c>
      <c r="D963" s="7">
        <f t="shared" si="58"/>
        <v>3.0404622786864809E-5</v>
      </c>
      <c r="E963" s="7">
        <f t="shared" si="57"/>
        <v>9.9626899543545377</v>
      </c>
      <c r="G963"/>
      <c r="H963" s="5">
        <f t="shared" si="59"/>
        <v>0.55140387001602387</v>
      </c>
    </row>
    <row r="964" spans="1:8" s="5" customFormat="1" x14ac:dyDescent="0.2">
      <c r="A964" s="3">
        <v>33535</v>
      </c>
      <c r="B964" s="4">
        <v>7.6045599999999998E-3</v>
      </c>
      <c r="C964" s="6">
        <f t="shared" si="60"/>
        <v>0</v>
      </c>
      <c r="D964" s="7">
        <f t="shared" si="58"/>
        <v>2.9891717121014656E-5</v>
      </c>
      <c r="E964" s="7">
        <f t="shared" ref="E964:E1027" si="61">-LN(D964)-C964*C964/D964</f>
        <v>10.417929135308643</v>
      </c>
      <c r="G964"/>
      <c r="H964" s="5">
        <f t="shared" si="59"/>
        <v>0.54673318100344581</v>
      </c>
    </row>
    <row r="965" spans="1:8" s="5" customFormat="1" x14ac:dyDescent="0.2">
      <c r="A965" s="3">
        <v>33536</v>
      </c>
      <c r="B965" s="4">
        <v>7.6132500000000002E-3</v>
      </c>
      <c r="C965" s="6">
        <f t="shared" si="60"/>
        <v>1.1427354113848051E-3</v>
      </c>
      <c r="D965" s="7">
        <f t="shared" ref="D965:D1028" si="62">C$2427+C$2428*D964+C$2429*C964*C964</f>
        <v>2.8621696120840051E-5</v>
      </c>
      <c r="E965" s="7">
        <f t="shared" si="61"/>
        <v>10.415721244118041</v>
      </c>
      <c r="G965"/>
      <c r="H965" s="5">
        <f t="shared" ref="H965:H1028" si="63">SQRT(D965)*100</f>
        <v>0.53499248705790292</v>
      </c>
    </row>
    <row r="966" spans="1:8" s="5" customFormat="1" x14ac:dyDescent="0.2">
      <c r="A966" s="3">
        <v>33539</v>
      </c>
      <c r="B966" s="4">
        <v>7.5711700000000003E-3</v>
      </c>
      <c r="C966" s="6">
        <f t="shared" si="60"/>
        <v>-5.5272058582077161E-3</v>
      </c>
      <c r="D966" s="7">
        <f t="shared" si="62"/>
        <v>2.7559242201484544E-5</v>
      </c>
      <c r="E966" s="7">
        <f t="shared" si="61"/>
        <v>9.3906513953528741</v>
      </c>
      <c r="G966"/>
      <c r="H966" s="5">
        <f t="shared" si="63"/>
        <v>0.52496897243060514</v>
      </c>
    </row>
    <row r="967" spans="1:8" s="5" customFormat="1" x14ac:dyDescent="0.2">
      <c r="A967" s="3">
        <v>33540</v>
      </c>
      <c r="B967" s="4">
        <v>7.6481800000000001E-3</v>
      </c>
      <c r="C967" s="6">
        <f t="shared" si="60"/>
        <v>1.0171479441090314E-2</v>
      </c>
      <c r="D967" s="7">
        <f t="shared" si="62"/>
        <v>2.8379564028291022E-5</v>
      </c>
      <c r="E967" s="7">
        <f t="shared" si="61"/>
        <v>6.8242956748088739</v>
      </c>
      <c r="G967"/>
      <c r="H967" s="5">
        <f t="shared" si="63"/>
        <v>0.53272473218624861</v>
      </c>
    </row>
    <row r="968" spans="1:8" s="5" customFormat="1" x14ac:dyDescent="0.2">
      <c r="A968" s="3">
        <v>33541</v>
      </c>
      <c r="B968" s="4">
        <v>7.6219499999999997E-3</v>
      </c>
      <c r="C968" s="6">
        <f t="shared" si="60"/>
        <v>-3.429574094752E-3</v>
      </c>
      <c r="D968" s="7">
        <f t="shared" si="62"/>
        <v>3.3543433304076051E-5</v>
      </c>
      <c r="E968" s="7">
        <f t="shared" si="61"/>
        <v>9.9520202298820486</v>
      </c>
      <c r="G968"/>
      <c r="H968" s="5">
        <f t="shared" si="63"/>
        <v>0.5791669302029947</v>
      </c>
    </row>
    <row r="969" spans="1:8" s="5" customFormat="1" x14ac:dyDescent="0.2">
      <c r="A969" s="3">
        <v>33542</v>
      </c>
      <c r="B969" s="4">
        <v>7.6569699999999999E-3</v>
      </c>
      <c r="C969" s="6">
        <f t="shared" si="60"/>
        <v>4.594624735139983E-3</v>
      </c>
      <c r="D969" s="7">
        <f t="shared" si="62"/>
        <v>3.2618631711799703E-5</v>
      </c>
      <c r="E969" s="7">
        <f t="shared" si="61"/>
        <v>9.6834331003326568</v>
      </c>
      <c r="G969"/>
      <c r="H969" s="5">
        <f t="shared" si="63"/>
        <v>0.57112723373868013</v>
      </c>
    </row>
    <row r="970" spans="1:8" s="5" customFormat="1" x14ac:dyDescent="0.2">
      <c r="A970" s="3">
        <v>33543</v>
      </c>
      <c r="B970" s="4">
        <v>7.6905300000000001E-3</v>
      </c>
      <c r="C970" s="6">
        <f t="shared" si="60"/>
        <v>4.3829347640124208E-3</v>
      </c>
      <c r="D970" s="7">
        <f t="shared" si="62"/>
        <v>3.2354813059809768E-5</v>
      </c>
      <c r="E970" s="7">
        <f t="shared" si="61"/>
        <v>9.745014862352571</v>
      </c>
      <c r="G970"/>
      <c r="H970" s="5">
        <f t="shared" si="63"/>
        <v>0.56881291352965757</v>
      </c>
    </row>
    <row r="971" spans="1:8" s="5" customFormat="1" x14ac:dyDescent="0.2">
      <c r="A971" s="3">
        <v>33546</v>
      </c>
      <c r="B971" s="4">
        <v>7.7010000000000004E-3</v>
      </c>
      <c r="C971" s="6">
        <f t="shared" si="60"/>
        <v>1.3614146229193919E-3</v>
      </c>
      <c r="D971" s="7">
        <f t="shared" si="62"/>
        <v>3.2002263641156896E-5</v>
      </c>
      <c r="E971" s="7">
        <f t="shared" si="61"/>
        <v>10.291787710318221</v>
      </c>
      <c r="G971"/>
      <c r="H971" s="5">
        <f t="shared" si="63"/>
        <v>0.56570543254556871</v>
      </c>
    </row>
    <row r="972" spans="1:8" s="5" customFormat="1" x14ac:dyDescent="0.2">
      <c r="A972" s="3">
        <v>33547</v>
      </c>
      <c r="B972" s="4">
        <v>7.7041599999999998E-3</v>
      </c>
      <c r="C972" s="6">
        <f t="shared" si="60"/>
        <v>4.1033631995837525E-4</v>
      </c>
      <c r="D972" s="7">
        <f t="shared" si="62"/>
        <v>3.0631577664646476E-5</v>
      </c>
      <c r="E972" s="7">
        <f t="shared" si="61"/>
        <v>10.387982323460598</v>
      </c>
      <c r="G972"/>
      <c r="H972" s="5">
        <f t="shared" si="63"/>
        <v>0.55345801705862452</v>
      </c>
    </row>
    <row r="973" spans="1:8" s="5" customFormat="1" x14ac:dyDescent="0.2">
      <c r="A973" s="3">
        <v>33548</v>
      </c>
      <c r="B973" s="4">
        <v>7.7071300000000004E-3</v>
      </c>
      <c r="C973" s="6">
        <f t="shared" si="60"/>
        <v>3.8550601233626724E-4</v>
      </c>
      <c r="D973" s="7">
        <f t="shared" si="62"/>
        <v>2.9297044194105082E-5</v>
      </c>
      <c r="E973" s="7">
        <f t="shared" si="61"/>
        <v>10.432951235646243</v>
      </c>
      <c r="G973"/>
      <c r="H973" s="5">
        <f t="shared" si="63"/>
        <v>0.54126744031121143</v>
      </c>
    </row>
    <row r="974" spans="1:8" s="5" customFormat="1" x14ac:dyDescent="0.2">
      <c r="A974" s="3">
        <v>33549</v>
      </c>
      <c r="B974" s="4">
        <v>7.7160500000000003E-3</v>
      </c>
      <c r="C974" s="6">
        <f t="shared" si="60"/>
        <v>1.1573698640090324E-3</v>
      </c>
      <c r="D974" s="7">
        <f t="shared" si="62"/>
        <v>2.8096114935898059E-5</v>
      </c>
      <c r="E974" s="7">
        <f t="shared" si="61"/>
        <v>10.432203440948735</v>
      </c>
      <c r="G974"/>
      <c r="H974" s="5">
        <f t="shared" si="63"/>
        <v>0.53005768493531025</v>
      </c>
    </row>
    <row r="975" spans="1:8" s="5" customFormat="1" x14ac:dyDescent="0.2">
      <c r="A975" s="3">
        <v>33550</v>
      </c>
      <c r="B975" s="4">
        <v>7.6911200000000001E-3</v>
      </c>
      <c r="C975" s="6">
        <f t="shared" si="60"/>
        <v>-3.2309277415258149E-3</v>
      </c>
      <c r="D975" s="7">
        <f t="shared" si="62"/>
        <v>2.7088794632254588E-5</v>
      </c>
      <c r="E975" s="7">
        <f t="shared" si="61"/>
        <v>10.131032015748309</v>
      </c>
      <c r="G975"/>
      <c r="H975" s="5">
        <f t="shared" si="63"/>
        <v>0.5204689676844777</v>
      </c>
    </row>
    <row r="976" spans="1:8" s="5" customFormat="1" x14ac:dyDescent="0.2">
      <c r="A976" s="3">
        <v>33553</v>
      </c>
      <c r="B976" s="4">
        <v>7.6923099999999999E-3</v>
      </c>
      <c r="C976" s="6">
        <f t="shared" si="60"/>
        <v>1.5472388936850181E-4</v>
      </c>
      <c r="D976" s="7">
        <f t="shared" si="62"/>
        <v>2.673566281877819E-5</v>
      </c>
      <c r="E976" s="7">
        <f t="shared" si="61"/>
        <v>10.528616783877917</v>
      </c>
      <c r="G976"/>
      <c r="H976" s="5">
        <f t="shared" si="63"/>
        <v>0.51706540030036996</v>
      </c>
    </row>
    <row r="977" spans="1:8" s="5" customFormat="1" x14ac:dyDescent="0.2">
      <c r="A977" s="3">
        <v>33554</v>
      </c>
      <c r="B977" s="4">
        <v>7.71903E-3</v>
      </c>
      <c r="C977" s="6">
        <f t="shared" si="60"/>
        <v>3.4735989579203182E-3</v>
      </c>
      <c r="D977" s="7">
        <f t="shared" si="62"/>
        <v>2.5785894663257006E-5</v>
      </c>
      <c r="E977" s="7">
        <f t="shared" si="61"/>
        <v>10.097756966042859</v>
      </c>
      <c r="G977"/>
      <c r="H977" s="5">
        <f t="shared" si="63"/>
        <v>0.50779813571198751</v>
      </c>
    </row>
    <row r="978" spans="1:8" s="5" customFormat="1" x14ac:dyDescent="0.2">
      <c r="A978" s="3">
        <v>33555</v>
      </c>
      <c r="B978" s="4">
        <v>7.6952699999999997E-3</v>
      </c>
      <c r="C978" s="6">
        <f t="shared" si="60"/>
        <v>-3.0781069642170419E-3</v>
      </c>
      <c r="D978" s="7">
        <f t="shared" si="62"/>
        <v>2.5663148667988715E-5</v>
      </c>
      <c r="E978" s="7">
        <f t="shared" si="61"/>
        <v>10.201258084160624</v>
      </c>
      <c r="G978"/>
      <c r="H978" s="5">
        <f t="shared" si="63"/>
        <v>0.50658808383131859</v>
      </c>
    </row>
    <row r="979" spans="1:8" s="5" customFormat="1" x14ac:dyDescent="0.2">
      <c r="A979" s="3">
        <v>33556</v>
      </c>
      <c r="B979" s="4">
        <v>7.7071300000000004E-3</v>
      </c>
      <c r="C979" s="6">
        <f t="shared" si="60"/>
        <v>1.5412064813841086E-3</v>
      </c>
      <c r="D979" s="7">
        <f t="shared" si="62"/>
        <v>2.5395489211592006E-5</v>
      </c>
      <c r="E979" s="7">
        <f t="shared" si="61"/>
        <v>10.487405945473585</v>
      </c>
      <c r="G979"/>
      <c r="H979" s="5">
        <f t="shared" si="63"/>
        <v>0.50393937345272011</v>
      </c>
    </row>
    <row r="980" spans="1:8" s="5" customFormat="1" x14ac:dyDescent="0.2">
      <c r="A980" s="3">
        <v>33557</v>
      </c>
      <c r="B980" s="4">
        <v>7.6893500000000002E-3</v>
      </c>
      <c r="C980" s="6">
        <f t="shared" si="60"/>
        <v>-2.3069547289328485E-3</v>
      </c>
      <c r="D980" s="7">
        <f t="shared" si="62"/>
        <v>2.472385025261754E-5</v>
      </c>
      <c r="E980" s="7">
        <f t="shared" si="61"/>
        <v>10.392482825405436</v>
      </c>
      <c r="G980"/>
      <c r="H980" s="5">
        <f t="shared" si="63"/>
        <v>0.49723083424720899</v>
      </c>
    </row>
    <row r="981" spans="1:8" s="5" customFormat="1" x14ac:dyDescent="0.2">
      <c r="A981" s="3">
        <v>33560</v>
      </c>
      <c r="B981" s="4">
        <v>7.7417400000000004E-3</v>
      </c>
      <c r="C981" s="6">
        <f t="shared" si="60"/>
        <v>6.8133197214329229E-3</v>
      </c>
      <c r="D981" s="7">
        <f t="shared" si="62"/>
        <v>2.429895468863659E-5</v>
      </c>
      <c r="E981" s="7">
        <f t="shared" si="61"/>
        <v>8.7146524264913907</v>
      </c>
      <c r="G981"/>
      <c r="H981" s="5">
        <f t="shared" si="63"/>
        <v>0.49293969903667312</v>
      </c>
    </row>
    <row r="982" spans="1:8" s="5" customFormat="1" x14ac:dyDescent="0.2">
      <c r="A982" s="3">
        <v>33561</v>
      </c>
      <c r="B982" s="4">
        <v>7.7011900000000001E-3</v>
      </c>
      <c r="C982" s="6">
        <f t="shared" si="60"/>
        <v>-5.2378405888082406E-3</v>
      </c>
      <c r="D982" s="7">
        <f t="shared" si="62"/>
        <v>2.6412175539992451E-5</v>
      </c>
      <c r="E982" s="7">
        <f t="shared" si="61"/>
        <v>9.5029609517820361</v>
      </c>
      <c r="G982"/>
      <c r="H982" s="5">
        <f t="shared" si="63"/>
        <v>0.51392777255167332</v>
      </c>
    </row>
    <row r="983" spans="1:8" s="5" customFormat="1" x14ac:dyDescent="0.2">
      <c r="A983" s="3">
        <v>33562</v>
      </c>
      <c r="B983" s="4">
        <v>7.7101000000000001E-3</v>
      </c>
      <c r="C983" s="6">
        <f t="shared" si="60"/>
        <v>1.1569640536072988E-3</v>
      </c>
      <c r="D983" s="7">
        <f t="shared" si="62"/>
        <v>2.7159246901223325E-5</v>
      </c>
      <c r="E983" s="7">
        <f t="shared" si="61"/>
        <v>10.464507161414643</v>
      </c>
      <c r="G983"/>
      <c r="H983" s="5">
        <f t="shared" si="63"/>
        <v>0.52114534346210295</v>
      </c>
    </row>
    <row r="984" spans="1:8" s="5" customFormat="1" x14ac:dyDescent="0.2">
      <c r="A984" s="3">
        <v>33563</v>
      </c>
      <c r="B984" s="4">
        <v>7.7172400000000002E-3</v>
      </c>
      <c r="C984" s="6">
        <f t="shared" si="60"/>
        <v>9.2605802778175346E-4</v>
      </c>
      <c r="D984" s="7">
        <f t="shared" si="62"/>
        <v>2.6246504518313763E-5</v>
      </c>
      <c r="E984" s="7">
        <f t="shared" si="61"/>
        <v>10.515303541557513</v>
      </c>
      <c r="G984"/>
      <c r="H984" s="5">
        <f t="shared" si="63"/>
        <v>0.51231342475396602</v>
      </c>
    </row>
    <row r="985" spans="1:8" s="5" customFormat="1" x14ac:dyDescent="0.2">
      <c r="A985" s="3">
        <v>33564</v>
      </c>
      <c r="B985" s="4">
        <v>7.7249900000000002E-3</v>
      </c>
      <c r="C985" s="6">
        <f t="shared" si="60"/>
        <v>1.0042450409731905E-3</v>
      </c>
      <c r="D985" s="7">
        <f t="shared" si="62"/>
        <v>2.5396758962491374E-5</v>
      </c>
      <c r="E985" s="7">
        <f t="shared" si="61"/>
        <v>10.54117888157867</v>
      </c>
      <c r="G985"/>
      <c r="H985" s="5">
        <f t="shared" si="63"/>
        <v>0.50395197154581473</v>
      </c>
    </row>
    <row r="986" spans="1:8" s="5" customFormat="1" x14ac:dyDescent="0.2">
      <c r="A986" s="3">
        <v>33567</v>
      </c>
      <c r="B986" s="4">
        <v>7.8339199999999994E-3</v>
      </c>
      <c r="C986" s="6">
        <f t="shared" si="60"/>
        <v>1.4100989127493921E-2</v>
      </c>
      <c r="D986" s="7">
        <f t="shared" si="62"/>
        <v>2.4642010780067308E-5</v>
      </c>
      <c r="E986" s="7">
        <f t="shared" si="61"/>
        <v>2.5419965636090787</v>
      </c>
      <c r="G986"/>
      <c r="H986" s="5">
        <f t="shared" si="63"/>
        <v>0.49640719958585722</v>
      </c>
    </row>
    <row r="987" spans="1:8" s="5" customFormat="1" x14ac:dyDescent="0.2">
      <c r="A987" s="3">
        <v>33568</v>
      </c>
      <c r="B987" s="4">
        <v>7.8033599999999996E-3</v>
      </c>
      <c r="C987" s="6">
        <f t="shared" si="60"/>
        <v>-3.9009844369102304E-3</v>
      </c>
      <c r="D987" s="7">
        <f t="shared" si="62"/>
        <v>3.5974008382579263E-5</v>
      </c>
      <c r="E987" s="7">
        <f t="shared" si="61"/>
        <v>9.8096951330247038</v>
      </c>
      <c r="G987"/>
      <c r="H987" s="5">
        <f t="shared" si="63"/>
        <v>0.59978336407889199</v>
      </c>
    </row>
    <row r="988" spans="1:8" s="5" customFormat="1" x14ac:dyDescent="0.2">
      <c r="A988" s="3">
        <v>33569</v>
      </c>
      <c r="B988" s="4">
        <v>7.6970399999999996E-3</v>
      </c>
      <c r="C988" s="6">
        <f t="shared" si="60"/>
        <v>-1.3624900043058379E-2</v>
      </c>
      <c r="D988" s="7">
        <f t="shared" si="62"/>
        <v>3.5013490067728313E-5</v>
      </c>
      <c r="E988" s="7">
        <f t="shared" si="61"/>
        <v>4.9578806190797833</v>
      </c>
      <c r="G988"/>
      <c r="H988" s="5">
        <f t="shared" si="63"/>
        <v>0.59172197920753555</v>
      </c>
    </row>
    <row r="989" spans="1:8" s="5" customFormat="1" x14ac:dyDescent="0.2">
      <c r="A989" s="3">
        <v>33570</v>
      </c>
      <c r="B989" s="4">
        <v>7.7011900000000001E-3</v>
      </c>
      <c r="C989" s="6">
        <f t="shared" si="60"/>
        <v>5.3916830365965463E-4</v>
      </c>
      <c r="D989" s="7">
        <f t="shared" si="62"/>
        <v>4.4496452908796772E-5</v>
      </c>
      <c r="E989" s="7">
        <f t="shared" si="61"/>
        <v>10.013567921582938</v>
      </c>
      <c r="G989"/>
      <c r="H989" s="5">
        <f t="shared" si="63"/>
        <v>0.66705661610388645</v>
      </c>
    </row>
    <row r="990" spans="1:8" s="5" customFormat="1" x14ac:dyDescent="0.2">
      <c r="A990" s="3">
        <v>33571</v>
      </c>
      <c r="B990" s="4">
        <v>7.6923099999999999E-3</v>
      </c>
      <c r="C990" s="6">
        <f t="shared" si="60"/>
        <v>-1.1530685517433244E-3</v>
      </c>
      <c r="D990" s="7">
        <f t="shared" si="62"/>
        <v>4.1768826899776452E-5</v>
      </c>
      <c r="E990" s="7">
        <f t="shared" si="61"/>
        <v>10.051528700644146</v>
      </c>
      <c r="G990"/>
      <c r="H990" s="5">
        <f t="shared" si="63"/>
        <v>0.64628806966999208</v>
      </c>
    </row>
    <row r="991" spans="1:8" s="5" customFormat="1" x14ac:dyDescent="0.2">
      <c r="A991" s="3">
        <v>33574</v>
      </c>
      <c r="B991" s="4">
        <v>7.6994100000000003E-3</v>
      </c>
      <c r="C991" s="6">
        <f t="shared" si="60"/>
        <v>9.2299972310012663E-4</v>
      </c>
      <c r="D991" s="7">
        <f t="shared" si="62"/>
        <v>3.9379794892948661E-5</v>
      </c>
      <c r="E991" s="7">
        <f t="shared" si="61"/>
        <v>10.120624048530074</v>
      </c>
      <c r="G991"/>
      <c r="H991" s="5">
        <f t="shared" si="63"/>
        <v>0.62753322535901368</v>
      </c>
    </row>
    <row r="992" spans="1:8" s="5" customFormat="1" x14ac:dyDescent="0.2">
      <c r="A992" s="3">
        <v>33575</v>
      </c>
      <c r="B992" s="4">
        <v>7.7297700000000004E-3</v>
      </c>
      <c r="C992" s="6">
        <f t="shared" si="60"/>
        <v>3.9431592810358334E-3</v>
      </c>
      <c r="D992" s="7">
        <f t="shared" si="62"/>
        <v>3.7203085725552466E-5</v>
      </c>
      <c r="E992" s="7">
        <f t="shared" si="61"/>
        <v>9.7811829505100985</v>
      </c>
      <c r="G992"/>
      <c r="H992" s="5">
        <f t="shared" si="63"/>
        <v>0.60994332298626297</v>
      </c>
    </row>
    <row r="993" spans="1:8" s="5" customFormat="1" x14ac:dyDescent="0.2">
      <c r="A993" s="3">
        <v>33576</v>
      </c>
      <c r="B993" s="4">
        <v>7.7249900000000002E-3</v>
      </c>
      <c r="C993" s="6">
        <f t="shared" si="60"/>
        <v>-6.1838838671787581E-4</v>
      </c>
      <c r="D993" s="7">
        <f t="shared" si="62"/>
        <v>3.6138500711456826E-5</v>
      </c>
      <c r="E993" s="7">
        <f t="shared" si="61"/>
        <v>10.217570130517435</v>
      </c>
      <c r="G993"/>
      <c r="H993" s="5">
        <f t="shared" si="63"/>
        <v>0.6011530646304386</v>
      </c>
    </row>
    <row r="994" spans="1:8" s="5" customFormat="1" x14ac:dyDescent="0.2">
      <c r="A994" s="3">
        <v>33577</v>
      </c>
      <c r="B994" s="4">
        <v>7.7700099999999999E-3</v>
      </c>
      <c r="C994" s="6">
        <f t="shared" si="60"/>
        <v>5.8278392593388191E-3</v>
      </c>
      <c r="D994" s="7">
        <f t="shared" si="62"/>
        <v>3.4260695744879705E-5</v>
      </c>
      <c r="E994" s="7">
        <f t="shared" si="61"/>
        <v>9.2901801544839682</v>
      </c>
      <c r="G994"/>
      <c r="H994" s="5">
        <f t="shared" si="63"/>
        <v>0.58532636831839135</v>
      </c>
    </row>
    <row r="995" spans="1:8" s="5" customFormat="1" x14ac:dyDescent="0.2">
      <c r="A995" s="3">
        <v>33578</v>
      </c>
      <c r="B995" s="4">
        <v>7.8033599999999996E-3</v>
      </c>
      <c r="C995" s="6">
        <f t="shared" si="60"/>
        <v>4.2921437681546996E-3</v>
      </c>
      <c r="D995" s="7">
        <f t="shared" si="62"/>
        <v>3.4611341162367553E-5</v>
      </c>
      <c r="E995" s="7">
        <f t="shared" si="61"/>
        <v>9.7390614742691923</v>
      </c>
      <c r="G995"/>
      <c r="H995" s="5">
        <f t="shared" si="63"/>
        <v>0.58831404166794754</v>
      </c>
    </row>
    <row r="996" spans="1:8" s="5" customFormat="1" x14ac:dyDescent="0.2">
      <c r="A996" s="3">
        <v>33581</v>
      </c>
      <c r="B996" s="4">
        <v>7.8003100000000004E-3</v>
      </c>
      <c r="C996" s="6">
        <f t="shared" si="60"/>
        <v>-3.9085727173925516E-4</v>
      </c>
      <c r="D996" s="7">
        <f t="shared" si="62"/>
        <v>3.3983037779077206E-5</v>
      </c>
      <c r="E996" s="7">
        <f t="shared" si="61"/>
        <v>10.285153586100906</v>
      </c>
      <c r="G996"/>
      <c r="H996" s="5">
        <f t="shared" si="63"/>
        <v>0.58294972149472035</v>
      </c>
    </row>
    <row r="997" spans="1:8" s="5" customFormat="1" x14ac:dyDescent="0.2">
      <c r="A997" s="3">
        <v>33582</v>
      </c>
      <c r="B997" s="4">
        <v>7.7700099999999999E-3</v>
      </c>
      <c r="C997" s="6">
        <f t="shared" si="60"/>
        <v>-3.8844610021909979E-3</v>
      </c>
      <c r="D997" s="7">
        <f t="shared" si="62"/>
        <v>3.2309019034627226E-5</v>
      </c>
      <c r="E997" s="7">
        <f t="shared" si="61"/>
        <v>9.8731416880588068</v>
      </c>
      <c r="G997"/>
      <c r="H997" s="5">
        <f t="shared" si="63"/>
        <v>0.56841023068403007</v>
      </c>
    </row>
    <row r="998" spans="1:8" s="5" customFormat="1" x14ac:dyDescent="0.2">
      <c r="A998" s="3">
        <v>33583</v>
      </c>
      <c r="B998" s="4">
        <v>7.7399399999999998E-3</v>
      </c>
      <c r="C998" s="6">
        <f t="shared" si="60"/>
        <v>-3.8700078893077481E-3</v>
      </c>
      <c r="D998" s="7">
        <f t="shared" si="62"/>
        <v>3.1710898665459573E-5</v>
      </c>
      <c r="E998" s="7">
        <f t="shared" si="61"/>
        <v>9.8865531689074082</v>
      </c>
      <c r="G998"/>
      <c r="H998" s="5">
        <f t="shared" si="63"/>
        <v>0.56312430834993765</v>
      </c>
    </row>
    <row r="999" spans="1:8" s="5" customFormat="1" x14ac:dyDescent="0.2">
      <c r="A999" s="3">
        <v>33584</v>
      </c>
      <c r="B999" s="4">
        <v>7.7459299999999998E-3</v>
      </c>
      <c r="C999" s="6">
        <f t="shared" si="60"/>
        <v>7.7390780807086207E-4</v>
      </c>
      <c r="D999" s="7">
        <f t="shared" si="62"/>
        <v>3.1166391339031113E-5</v>
      </c>
      <c r="E999" s="7">
        <f t="shared" si="61"/>
        <v>10.356952963570155</v>
      </c>
      <c r="G999"/>
      <c r="H999" s="5">
        <f t="shared" si="63"/>
        <v>0.55826867491406962</v>
      </c>
    </row>
    <row r="1000" spans="1:8" s="5" customFormat="1" x14ac:dyDescent="0.2">
      <c r="A1000" s="3">
        <v>33585</v>
      </c>
      <c r="B1000" s="4">
        <v>7.7669899999999997E-3</v>
      </c>
      <c r="C1000" s="6">
        <f t="shared" si="60"/>
        <v>2.7188471881361993E-3</v>
      </c>
      <c r="D1000" s="7">
        <f t="shared" si="62"/>
        <v>2.9803975015108631E-5</v>
      </c>
      <c r="E1000" s="7">
        <f t="shared" si="61"/>
        <v>10.172843812793554</v>
      </c>
      <c r="G1000"/>
      <c r="H1000" s="5">
        <f t="shared" si="63"/>
        <v>0.5459301696655775</v>
      </c>
    </row>
    <row r="1001" spans="1:8" s="5" customFormat="1" x14ac:dyDescent="0.2">
      <c r="A1001" s="3">
        <v>33588</v>
      </c>
      <c r="B1001" s="4">
        <v>7.7869499999999999E-3</v>
      </c>
      <c r="C1001" s="6">
        <f t="shared" si="60"/>
        <v>2.5698500963694162E-3</v>
      </c>
      <c r="D1001" s="7">
        <f t="shared" si="62"/>
        <v>2.8991603890331581E-5</v>
      </c>
      <c r="E1001" s="7">
        <f t="shared" si="61"/>
        <v>10.220709735545025</v>
      </c>
      <c r="G1001"/>
      <c r="H1001" s="5">
        <f t="shared" si="63"/>
        <v>0.53843851914895158</v>
      </c>
    </row>
    <row r="1002" spans="1:8" s="5" customFormat="1" x14ac:dyDescent="0.2">
      <c r="A1002" s="3">
        <v>33589</v>
      </c>
      <c r="B1002" s="4">
        <v>7.7869499999999999E-3</v>
      </c>
      <c r="C1002" s="6">
        <f t="shared" si="60"/>
        <v>0</v>
      </c>
      <c r="D1002" s="7">
        <f t="shared" si="62"/>
        <v>2.8213451373147964E-5</v>
      </c>
      <c r="E1002" s="7">
        <f t="shared" si="61"/>
        <v>10.475711694700287</v>
      </c>
      <c r="G1002"/>
      <c r="H1002" s="5">
        <f t="shared" si="63"/>
        <v>0.53116335879979482</v>
      </c>
    </row>
    <row r="1003" spans="1:8" s="5" customFormat="1" x14ac:dyDescent="0.2">
      <c r="A1003" s="3">
        <v>33590</v>
      </c>
      <c r="B1003" s="4">
        <v>7.7942300000000001E-3</v>
      </c>
      <c r="C1003" s="6">
        <f t="shared" si="60"/>
        <v>9.3489748874721595E-4</v>
      </c>
      <c r="D1003" s="7">
        <f t="shared" si="62"/>
        <v>2.7112955398974446E-5</v>
      </c>
      <c r="E1003" s="7">
        <f t="shared" si="61"/>
        <v>10.483262144548505</v>
      </c>
      <c r="G1003"/>
      <c r="H1003" s="5">
        <f t="shared" si="63"/>
        <v>0.52070102169070542</v>
      </c>
    </row>
    <row r="1004" spans="1:8" s="5" customFormat="1" x14ac:dyDescent="0.2">
      <c r="A1004" s="3">
        <v>33591</v>
      </c>
      <c r="B1004" s="4">
        <v>7.7972700000000002E-3</v>
      </c>
      <c r="C1004" s="6">
        <f t="shared" si="60"/>
        <v>3.9003211349936562E-4</v>
      </c>
      <c r="D1004" s="7">
        <f t="shared" si="62"/>
        <v>2.6176686576617043E-5</v>
      </c>
      <c r="E1004" s="7">
        <f t="shared" si="61"/>
        <v>10.544829897851326</v>
      </c>
      <c r="G1004"/>
      <c r="H1004" s="5">
        <f t="shared" si="63"/>
        <v>0.51163157229218215</v>
      </c>
    </row>
    <row r="1005" spans="1:8" s="5" customFormat="1" x14ac:dyDescent="0.2">
      <c r="A1005" s="3">
        <v>33592</v>
      </c>
      <c r="B1005" s="4">
        <v>7.8369900000000003E-3</v>
      </c>
      <c r="C1005" s="6">
        <f t="shared" si="60"/>
        <v>5.0940906240261059E-3</v>
      </c>
      <c r="D1005" s="7">
        <f t="shared" si="62"/>
        <v>2.5291164075226366E-5</v>
      </c>
      <c r="E1005" s="7">
        <f t="shared" si="61"/>
        <v>9.5590149434718086</v>
      </c>
      <c r="G1005"/>
      <c r="H1005" s="5">
        <f t="shared" si="63"/>
        <v>0.50290321211169808</v>
      </c>
    </row>
    <row r="1006" spans="1:8" s="5" customFormat="1" x14ac:dyDescent="0.2">
      <c r="A1006" s="3">
        <v>33595</v>
      </c>
      <c r="B1006" s="4">
        <v>7.8988900000000004E-3</v>
      </c>
      <c r="C1006" s="6">
        <f t="shared" si="60"/>
        <v>7.8984406002815047E-3</v>
      </c>
      <c r="D1006" s="7">
        <f t="shared" si="62"/>
        <v>2.6061301549693073E-5</v>
      </c>
      <c r="E1006" s="7">
        <f t="shared" si="61"/>
        <v>8.1612659397331235</v>
      </c>
      <c r="G1006"/>
      <c r="H1006" s="5">
        <f t="shared" si="63"/>
        <v>0.51050270860880909</v>
      </c>
    </row>
    <row r="1007" spans="1:8" s="5" customFormat="1" x14ac:dyDescent="0.2">
      <c r="A1007" s="3">
        <v>33596</v>
      </c>
      <c r="B1007" s="4">
        <v>7.8988900000000004E-3</v>
      </c>
      <c r="C1007" s="6">
        <f t="shared" si="60"/>
        <v>0</v>
      </c>
      <c r="D1007" s="7">
        <f t="shared" si="62"/>
        <v>2.8965703942333896E-5</v>
      </c>
      <c r="E1007" s="7">
        <f t="shared" si="61"/>
        <v>10.449398050505968</v>
      </c>
      <c r="G1007"/>
      <c r="H1007" s="5">
        <f t="shared" si="63"/>
        <v>0.53819795561051609</v>
      </c>
    </row>
    <row r="1008" spans="1:8" s="5" customFormat="1" x14ac:dyDescent="0.2">
      <c r="A1008" s="3">
        <v>33599</v>
      </c>
      <c r="B1008" s="4">
        <v>7.9681300000000004E-3</v>
      </c>
      <c r="C1008" s="6">
        <f t="shared" si="60"/>
        <v>8.7657886108047992E-3</v>
      </c>
      <c r="D1008" s="7">
        <f t="shared" si="62"/>
        <v>2.7789221410898677E-5</v>
      </c>
      <c r="E1008" s="7">
        <f t="shared" si="61"/>
        <v>7.7257956592950663</v>
      </c>
      <c r="G1008"/>
      <c r="H1008" s="5">
        <f t="shared" si="63"/>
        <v>0.5271548293518582</v>
      </c>
    </row>
    <row r="1009" spans="1:8" s="5" customFormat="1" x14ac:dyDescent="0.2">
      <c r="A1009" s="3">
        <v>33602</v>
      </c>
      <c r="B1009" s="4">
        <v>7.9586199999999996E-3</v>
      </c>
      <c r="C1009" s="6">
        <f t="shared" si="60"/>
        <v>-1.1935046240461398E-3</v>
      </c>
      <c r="D1009" s="7">
        <f t="shared" si="62"/>
        <v>3.1396587224968977E-5</v>
      </c>
      <c r="E1009" s="7">
        <f t="shared" si="61"/>
        <v>10.323441672577376</v>
      </c>
      <c r="G1009"/>
      <c r="H1009" s="5">
        <f t="shared" si="63"/>
        <v>0.56032657642636385</v>
      </c>
    </row>
    <row r="1010" spans="1:8" s="5" customFormat="1" x14ac:dyDescent="0.2">
      <c r="A1010" s="3">
        <v>33603</v>
      </c>
      <c r="B1010" s="4">
        <v>8.0224600000000004E-3</v>
      </c>
      <c r="C1010" s="6">
        <f t="shared" si="60"/>
        <v>8.0214911630409266E-3</v>
      </c>
      <c r="D1010" s="7">
        <f t="shared" si="62"/>
        <v>3.0061036856287955E-5</v>
      </c>
      <c r="E1010" s="7">
        <f t="shared" si="61"/>
        <v>8.2718248884730432</v>
      </c>
      <c r="G1010"/>
      <c r="H1010" s="5">
        <f t="shared" si="63"/>
        <v>0.54827946210201928</v>
      </c>
    </row>
    <row r="1011" spans="1:8" s="5" customFormat="1" x14ac:dyDescent="0.2">
      <c r="A1011" s="3">
        <v>33605</v>
      </c>
      <c r="B1011" s="4">
        <v>8.0372900000000008E-3</v>
      </c>
      <c r="C1011" s="6">
        <f t="shared" si="60"/>
        <v>1.84856016733027E-3</v>
      </c>
      <c r="D1011" s="7">
        <f t="shared" si="62"/>
        <v>3.2680348951895339E-5</v>
      </c>
      <c r="E1011" s="7">
        <f t="shared" si="61"/>
        <v>10.224173017635611</v>
      </c>
      <c r="G1011"/>
      <c r="H1011" s="5">
        <f t="shared" si="63"/>
        <v>0.57166728918047549</v>
      </c>
    </row>
    <row r="1012" spans="1:8" s="5" customFormat="1" x14ac:dyDescent="0.2">
      <c r="A1012" s="3">
        <v>33606</v>
      </c>
      <c r="B1012" s="4">
        <v>8.0096100000000003E-3</v>
      </c>
      <c r="C1012" s="6">
        <f t="shared" si="60"/>
        <v>-3.4439469025007697E-3</v>
      </c>
      <c r="D1012" s="7">
        <f t="shared" si="62"/>
        <v>3.1336104196523262E-5</v>
      </c>
      <c r="E1012" s="7">
        <f t="shared" si="61"/>
        <v>9.9922378867657837</v>
      </c>
      <c r="G1012"/>
      <c r="H1012" s="5">
        <f t="shared" si="63"/>
        <v>0.55978660395299984</v>
      </c>
    </row>
    <row r="1013" spans="1:8" s="5" customFormat="1" x14ac:dyDescent="0.2">
      <c r="A1013" s="3">
        <v>33609</v>
      </c>
      <c r="B1013" s="4">
        <v>8.0580200000000008E-3</v>
      </c>
      <c r="C1013" s="6">
        <f t="shared" si="60"/>
        <v>6.0439896574240775E-3</v>
      </c>
      <c r="D1013" s="7">
        <f t="shared" si="62"/>
        <v>3.0640267185224417E-5</v>
      </c>
      <c r="E1013" s="7">
        <f t="shared" si="61"/>
        <v>9.2009796823914982</v>
      </c>
      <c r="G1013"/>
      <c r="H1013" s="5">
        <f t="shared" si="63"/>
        <v>0.55353651356730227</v>
      </c>
    </row>
    <row r="1014" spans="1:8" s="5" customFormat="1" x14ac:dyDescent="0.2">
      <c r="A1014" s="3">
        <v>33610</v>
      </c>
      <c r="B1014" s="4">
        <v>8.0515299999999995E-3</v>
      </c>
      <c r="C1014" s="6">
        <f t="shared" si="60"/>
        <v>-8.0540877287489426E-4</v>
      </c>
      <c r="D1014" s="7">
        <f t="shared" si="62"/>
        <v>3.1512411094496199E-5</v>
      </c>
      <c r="E1014" s="7">
        <f t="shared" si="61"/>
        <v>10.344544076924562</v>
      </c>
      <c r="G1014"/>
      <c r="H1014" s="5">
        <f t="shared" si="63"/>
        <v>0.56135916394494001</v>
      </c>
    </row>
    <row r="1015" spans="1:8" s="5" customFormat="1" x14ac:dyDescent="0.2">
      <c r="A1015" s="3">
        <v>33611</v>
      </c>
      <c r="B1015" s="4">
        <v>7.9968000000000001E-3</v>
      </c>
      <c r="C1015" s="6">
        <f t="shared" si="60"/>
        <v>-6.7974658232658096E-3</v>
      </c>
      <c r="D1015" s="7">
        <f t="shared" si="62"/>
        <v>3.0118063007449127E-5</v>
      </c>
      <c r="E1015" s="7">
        <f t="shared" si="61"/>
        <v>8.8762382800225641</v>
      </c>
      <c r="G1015"/>
      <c r="H1015" s="5">
        <f t="shared" si="63"/>
        <v>0.54879926209361041</v>
      </c>
    </row>
    <row r="1016" spans="1:8" s="5" customFormat="1" x14ac:dyDescent="0.2">
      <c r="A1016" s="3">
        <v>33612</v>
      </c>
      <c r="B1016" s="4">
        <v>7.9872199999999997E-3</v>
      </c>
      <c r="C1016" s="6">
        <f t="shared" si="60"/>
        <v>-1.1979791916767147E-3</v>
      </c>
      <c r="D1016" s="7">
        <f t="shared" si="62"/>
        <v>3.1630383370744242E-5</v>
      </c>
      <c r="E1016" s="7">
        <f t="shared" si="61"/>
        <v>10.316019755627215</v>
      </c>
      <c r="G1016"/>
      <c r="H1016" s="5">
        <f t="shared" si="63"/>
        <v>0.56240895592748374</v>
      </c>
    </row>
    <row r="1017" spans="1:8" s="5" customFormat="1" x14ac:dyDescent="0.2">
      <c r="A1017" s="3">
        <v>33613</v>
      </c>
      <c r="B1017" s="4">
        <v>7.8771199999999996E-3</v>
      </c>
      <c r="C1017" s="6">
        <f t="shared" si="60"/>
        <v>-1.378452077193318E-2</v>
      </c>
      <c r="D1017" s="7">
        <f t="shared" si="62"/>
        <v>3.0271866443732834E-5</v>
      </c>
      <c r="E1017" s="7">
        <f t="shared" si="61"/>
        <v>4.1284071565663014</v>
      </c>
      <c r="G1017"/>
      <c r="H1017" s="5">
        <f t="shared" si="63"/>
        <v>0.55019874994162643</v>
      </c>
    </row>
    <row r="1018" spans="1:8" s="5" customFormat="1" x14ac:dyDescent="0.2">
      <c r="A1018" s="3">
        <v>33616</v>
      </c>
      <c r="B1018" s="4">
        <v>7.8864399999999998E-3</v>
      </c>
      <c r="C1018" s="6">
        <f t="shared" si="60"/>
        <v>1.183173545661379E-3</v>
      </c>
      <c r="D1018" s="7">
        <f t="shared" si="62"/>
        <v>4.0499409639251779E-5</v>
      </c>
      <c r="E1018" s="7">
        <f t="shared" si="61"/>
        <v>10.079657233716759</v>
      </c>
      <c r="G1018"/>
      <c r="H1018" s="5">
        <f t="shared" si="63"/>
        <v>0.63639146473889618</v>
      </c>
    </row>
    <row r="1019" spans="1:8" s="5" customFormat="1" x14ac:dyDescent="0.2">
      <c r="A1019" s="3">
        <v>33617</v>
      </c>
      <c r="B1019" s="4">
        <v>7.90451E-3</v>
      </c>
      <c r="C1019" s="6">
        <f t="shared" si="60"/>
        <v>2.2912746435654412E-3</v>
      </c>
      <c r="D1019" s="7">
        <f t="shared" si="62"/>
        <v>3.8242874034468462E-5</v>
      </c>
      <c r="E1019" s="7">
        <f t="shared" si="61"/>
        <v>10.034274419717253</v>
      </c>
      <c r="G1019"/>
      <c r="H1019" s="5">
        <f t="shared" si="63"/>
        <v>0.61840823114241017</v>
      </c>
    </row>
    <row r="1020" spans="1:8" s="5" customFormat="1" x14ac:dyDescent="0.2">
      <c r="A1020" s="3">
        <v>33618</v>
      </c>
      <c r="B1020" s="4">
        <v>7.8076200000000004E-3</v>
      </c>
      <c r="C1020" s="6">
        <f t="shared" si="60"/>
        <v>-1.2257559292100288E-2</v>
      </c>
      <c r="D1020" s="7">
        <f t="shared" si="62"/>
        <v>3.6448017134353073E-5</v>
      </c>
      <c r="E1020" s="7">
        <f t="shared" si="61"/>
        <v>6.0973756634767939</v>
      </c>
      <c r="G1020"/>
      <c r="H1020" s="5">
        <f t="shared" si="63"/>
        <v>0.60372193213724701</v>
      </c>
    </row>
    <row r="1021" spans="1:8" s="5" customFormat="1" x14ac:dyDescent="0.2">
      <c r="A1021" s="3">
        <v>33619</v>
      </c>
      <c r="B1021" s="4">
        <v>7.7972700000000002E-3</v>
      </c>
      <c r="C1021" s="6">
        <f t="shared" si="60"/>
        <v>-1.3256280402991073E-3</v>
      </c>
      <c r="D1021" s="7">
        <f t="shared" si="62"/>
        <v>4.3637489002179911E-5</v>
      </c>
      <c r="E1021" s="7">
        <f t="shared" si="61"/>
        <v>9.9993237537934458</v>
      </c>
      <c r="G1021"/>
      <c r="H1021" s="5">
        <f t="shared" si="63"/>
        <v>0.6605867770564281</v>
      </c>
    </row>
    <row r="1022" spans="1:8" s="5" customFormat="1" x14ac:dyDescent="0.2">
      <c r="A1022" s="3">
        <v>33620</v>
      </c>
      <c r="B1022" s="4">
        <v>7.8523800000000008E-3</v>
      </c>
      <c r="C1022" s="6">
        <f t="shared" si="60"/>
        <v>7.0678583658127236E-3</v>
      </c>
      <c r="D1022" s="7">
        <f t="shared" si="62"/>
        <v>4.1085667303975346E-5</v>
      </c>
      <c r="E1022" s="7">
        <f t="shared" si="61"/>
        <v>8.8839862976327026</v>
      </c>
      <c r="G1022"/>
      <c r="H1022" s="5">
        <f t="shared" si="63"/>
        <v>0.6409810239310938</v>
      </c>
    </row>
    <row r="1023" spans="1:8" s="5" customFormat="1" x14ac:dyDescent="0.2">
      <c r="A1023" s="3">
        <v>33623</v>
      </c>
      <c r="B1023" s="4">
        <v>8.0775399999999994E-3</v>
      </c>
      <c r="C1023" s="6">
        <f t="shared" si="60"/>
        <v>2.8674108996253177E-2</v>
      </c>
      <c r="D1023" s="7">
        <f t="shared" si="62"/>
        <v>4.171773978522648E-5</v>
      </c>
      <c r="E1023" s="7">
        <f t="shared" si="61"/>
        <v>-9.6241664399093487</v>
      </c>
      <c r="G1023"/>
      <c r="H1023" s="5">
        <f t="shared" si="63"/>
        <v>0.6458927138869619</v>
      </c>
    </row>
    <row r="1024" spans="1:8" s="5" customFormat="1" x14ac:dyDescent="0.2">
      <c r="A1024" s="3">
        <v>33624</v>
      </c>
      <c r="B1024" s="4">
        <v>8.1135900000000004E-3</v>
      </c>
      <c r="C1024" s="6">
        <f t="shared" si="60"/>
        <v>4.4629924457199859E-3</v>
      </c>
      <c r="D1024" s="7">
        <f t="shared" si="62"/>
        <v>8.9170369988574448E-5</v>
      </c>
      <c r="E1024" s="7">
        <f t="shared" si="61"/>
        <v>9.1015882045046972</v>
      </c>
      <c r="G1024"/>
      <c r="H1024" s="5">
        <f t="shared" si="63"/>
        <v>0.94430064062550789</v>
      </c>
    </row>
    <row r="1025" spans="1:8" s="5" customFormat="1" x14ac:dyDescent="0.2">
      <c r="A1025" s="3">
        <v>33625</v>
      </c>
      <c r="B1025" s="4">
        <v>8.1004500000000004E-3</v>
      </c>
      <c r="C1025" s="6">
        <f t="shared" si="60"/>
        <v>-1.6195050526339174E-3</v>
      </c>
      <c r="D1025" s="7">
        <f t="shared" si="62"/>
        <v>8.3121760863798296E-5</v>
      </c>
      <c r="E1025" s="7">
        <f t="shared" si="61"/>
        <v>9.3636503567587397</v>
      </c>
      <c r="G1025"/>
      <c r="H1025" s="5">
        <f t="shared" si="63"/>
        <v>0.91171136256930729</v>
      </c>
    </row>
    <row r="1026" spans="1:8" s="5" customFormat="1" x14ac:dyDescent="0.2">
      <c r="A1026" s="3">
        <v>33626</v>
      </c>
      <c r="B1026" s="4">
        <v>8.0742799999999997E-3</v>
      </c>
      <c r="C1026" s="6">
        <f t="shared" si="60"/>
        <v>-3.2306847150467819E-3</v>
      </c>
      <c r="D1026" s="7">
        <f t="shared" si="62"/>
        <v>7.6634098979627309E-5</v>
      </c>
      <c r="E1026" s="7">
        <f t="shared" si="61"/>
        <v>9.3402715628595381</v>
      </c>
      <c r="G1026"/>
      <c r="H1026" s="5">
        <f t="shared" si="63"/>
        <v>0.87540904141793796</v>
      </c>
    </row>
    <row r="1027" spans="1:8" s="5" customFormat="1" x14ac:dyDescent="0.2">
      <c r="A1027" s="3">
        <v>33627</v>
      </c>
      <c r="B1027" s="4">
        <v>8.0971700000000008E-3</v>
      </c>
      <c r="C1027" s="6">
        <f t="shared" ref="C1027:C1090" si="64">(B1027-B1026)/B1026</f>
        <v>2.8349276963396245E-3</v>
      </c>
      <c r="D1027" s="7">
        <f t="shared" si="62"/>
        <v>7.1276200179438048E-5</v>
      </c>
      <c r="E1027" s="7">
        <f t="shared" si="61"/>
        <v>9.4361921432925868</v>
      </c>
      <c r="G1027"/>
      <c r="H1027" s="5">
        <f t="shared" si="63"/>
        <v>0.84425233301091951</v>
      </c>
    </row>
    <row r="1028" spans="1:8" s="5" customFormat="1" x14ac:dyDescent="0.2">
      <c r="A1028" s="3">
        <v>33630</v>
      </c>
      <c r="B1028" s="4">
        <v>7.9916899999999992E-3</v>
      </c>
      <c r="C1028" s="6">
        <f t="shared" si="64"/>
        <v>-1.3026773551747282E-2</v>
      </c>
      <c r="D1028" s="7">
        <f t="shared" si="62"/>
        <v>6.6313775258882549E-5</v>
      </c>
      <c r="E1028" s="7">
        <f t="shared" ref="E1028:E1091" si="65">-LN(D1028)-C1028*C1028/D1028</f>
        <v>7.0621147462274596</v>
      </c>
      <c r="G1028"/>
      <c r="H1028" s="5">
        <f t="shared" si="63"/>
        <v>0.81433270386791268</v>
      </c>
    </row>
    <row r="1029" spans="1:8" s="5" customFormat="1" x14ac:dyDescent="0.2">
      <c r="A1029" s="3">
        <v>33631</v>
      </c>
      <c r="B1029" s="4">
        <v>7.9617799999999999E-3</v>
      </c>
      <c r="C1029" s="6">
        <f t="shared" si="64"/>
        <v>-3.7426376648743024E-3</v>
      </c>
      <c r="D1029" s="7">
        <f t="shared" ref="D1029:D1092" si="66">C$2427+C$2428*D1028+C$2429*C1028*C1028</f>
        <v>7.1667227373763443E-5</v>
      </c>
      <c r="E1029" s="7">
        <f t="shared" si="65"/>
        <v>9.3480273142430992</v>
      </c>
      <c r="G1029"/>
      <c r="H1029" s="5">
        <f t="shared" ref="H1029:H1092" si="67">SQRT(D1029)*100</f>
        <v>0.84656498494659838</v>
      </c>
    </row>
    <row r="1030" spans="1:8" s="5" customFormat="1" x14ac:dyDescent="0.2">
      <c r="A1030" s="3">
        <v>33632</v>
      </c>
      <c r="B1030" s="4">
        <v>7.9840299999999996E-3</v>
      </c>
      <c r="C1030" s="6">
        <f t="shared" si="64"/>
        <v>2.7946012072676838E-3</v>
      </c>
      <c r="D1030" s="7">
        <f t="shared" si="66"/>
        <v>6.7027782977033395E-5</v>
      </c>
      <c r="E1030" s="7">
        <f t="shared" si="65"/>
        <v>9.4938875509609595</v>
      </c>
      <c r="G1030"/>
      <c r="H1030" s="5">
        <f t="shared" si="67"/>
        <v>0.81870497114060192</v>
      </c>
    </row>
    <row r="1031" spans="1:8" s="5" customFormat="1" x14ac:dyDescent="0.2">
      <c r="A1031" s="3">
        <v>33633</v>
      </c>
      <c r="B1031" s="4">
        <v>7.9617799999999999E-3</v>
      </c>
      <c r="C1031" s="6">
        <f t="shared" si="64"/>
        <v>-2.786813175802158E-3</v>
      </c>
      <c r="D1031" s="7">
        <f t="shared" si="66"/>
        <v>6.2480716633173903E-5</v>
      </c>
      <c r="E1031" s="7">
        <f t="shared" si="65"/>
        <v>9.5563529892337975</v>
      </c>
      <c r="G1031"/>
      <c r="H1031" s="5">
        <f t="shared" si="67"/>
        <v>0.79044744691329039</v>
      </c>
    </row>
    <row r="1032" spans="1:8" s="5" customFormat="1" x14ac:dyDescent="0.2">
      <c r="A1032" s="3">
        <v>33634</v>
      </c>
      <c r="B1032" s="4">
        <v>7.9763899999999999E-3</v>
      </c>
      <c r="C1032" s="6">
        <f t="shared" si="64"/>
        <v>1.8350167927272507E-3</v>
      </c>
      <c r="D1032" s="7">
        <f t="shared" si="66"/>
        <v>5.8390319661286056E-5</v>
      </c>
      <c r="E1032" s="7">
        <f t="shared" si="65"/>
        <v>9.6906918643656841</v>
      </c>
      <c r="G1032"/>
      <c r="H1032" s="5">
        <f t="shared" si="67"/>
        <v>0.76413558784607105</v>
      </c>
    </row>
    <row r="1033" spans="1:8" s="5" customFormat="1" x14ac:dyDescent="0.2">
      <c r="A1033" s="3">
        <v>33637</v>
      </c>
      <c r="B1033" s="4">
        <v>7.9428099999999998E-3</v>
      </c>
      <c r="C1033" s="6">
        <f t="shared" si="64"/>
        <v>-4.2099245397980876E-3</v>
      </c>
      <c r="D1033" s="7">
        <f t="shared" si="66"/>
        <v>5.444602985949457E-5</v>
      </c>
      <c r="E1033" s="7">
        <f t="shared" si="65"/>
        <v>9.4927770801233535</v>
      </c>
      <c r="G1033"/>
      <c r="H1033" s="5">
        <f t="shared" si="67"/>
        <v>0.73787553055711619</v>
      </c>
    </row>
    <row r="1034" spans="1:8" s="5" customFormat="1" x14ac:dyDescent="0.2">
      <c r="A1034" s="3">
        <v>33638</v>
      </c>
      <c r="B1034" s="4">
        <v>7.9270699999999996E-3</v>
      </c>
      <c r="C1034" s="6">
        <f t="shared" si="64"/>
        <v>-1.9816664379483078E-3</v>
      </c>
      <c r="D1034" s="7">
        <f t="shared" si="66"/>
        <v>5.177174502366438E-5</v>
      </c>
      <c r="E1034" s="7">
        <f t="shared" si="65"/>
        <v>9.7928137988753754</v>
      </c>
      <c r="G1034"/>
      <c r="H1034" s="5">
        <f t="shared" si="67"/>
        <v>0.71952585098566391</v>
      </c>
    </row>
    <row r="1035" spans="1:8" s="5" customFormat="1" x14ac:dyDescent="0.2">
      <c r="A1035" s="3">
        <v>33639</v>
      </c>
      <c r="B1035" s="4">
        <v>7.9554499999999993E-3</v>
      </c>
      <c r="C1035" s="6">
        <f t="shared" si="64"/>
        <v>3.5801374278263882E-3</v>
      </c>
      <c r="D1035" s="7">
        <f t="shared" si="66"/>
        <v>4.8529991984625752E-5</v>
      </c>
      <c r="E1035" s="7">
        <f t="shared" si="65"/>
        <v>9.6692159258945622</v>
      </c>
      <c r="G1035"/>
      <c r="H1035" s="5">
        <f t="shared" si="67"/>
        <v>0.6966347104805054</v>
      </c>
    </row>
    <row r="1036" spans="1:8" s="5" customFormat="1" x14ac:dyDescent="0.2">
      <c r="A1036" s="3">
        <v>33640</v>
      </c>
      <c r="B1036" s="4">
        <v>7.9535500000000002E-3</v>
      </c>
      <c r="C1036" s="6">
        <f t="shared" si="64"/>
        <v>-2.3882998447594098E-4</v>
      </c>
      <c r="D1036" s="7">
        <f t="shared" si="66"/>
        <v>4.6155442904420266E-5</v>
      </c>
      <c r="E1036" s="7">
        <f t="shared" si="65"/>
        <v>9.9822598458015346</v>
      </c>
      <c r="G1036"/>
      <c r="H1036" s="5">
        <f t="shared" si="67"/>
        <v>0.67937797215114559</v>
      </c>
    </row>
    <row r="1037" spans="1:8" s="5" customFormat="1" x14ac:dyDescent="0.2">
      <c r="A1037" s="3">
        <v>33641</v>
      </c>
      <c r="B1037" s="4">
        <v>7.99361E-3</v>
      </c>
      <c r="C1037" s="6">
        <f t="shared" si="64"/>
        <v>5.0367445983239868E-3</v>
      </c>
      <c r="D1037" s="7">
        <f t="shared" si="66"/>
        <v>4.3246052953068002E-5</v>
      </c>
      <c r="E1037" s="7">
        <f t="shared" si="65"/>
        <v>9.4619892940707651</v>
      </c>
      <c r="G1037"/>
      <c r="H1037" s="5">
        <f t="shared" si="67"/>
        <v>0.65761731237147336</v>
      </c>
    </row>
    <row r="1038" spans="1:8" s="5" customFormat="1" x14ac:dyDescent="0.2">
      <c r="A1038" s="3">
        <v>33644</v>
      </c>
      <c r="B1038" s="4">
        <v>7.9001399999999999E-3</v>
      </c>
      <c r="C1038" s="6">
        <f t="shared" si="64"/>
        <v>-1.16930898555221E-2</v>
      </c>
      <c r="D1038" s="7">
        <f t="shared" si="66"/>
        <v>4.216725958780632E-5</v>
      </c>
      <c r="E1038" s="7">
        <f t="shared" si="65"/>
        <v>6.8313424975492785</v>
      </c>
      <c r="G1038"/>
      <c r="H1038" s="5">
        <f t="shared" si="67"/>
        <v>0.64936322337969155</v>
      </c>
    </row>
    <row r="1039" spans="1:8" s="5" customFormat="1" x14ac:dyDescent="0.2">
      <c r="A1039" s="3">
        <v>33645</v>
      </c>
      <c r="B1039" s="4">
        <v>7.8895500000000004E-3</v>
      </c>
      <c r="C1039" s="6">
        <f t="shared" si="64"/>
        <v>-1.3404825737264856E-3</v>
      </c>
      <c r="D1039" s="7">
        <f t="shared" si="66"/>
        <v>4.7958236349335926E-5</v>
      </c>
      <c r="E1039" s="7">
        <f t="shared" si="65"/>
        <v>9.9077121200562868</v>
      </c>
      <c r="G1039"/>
      <c r="H1039" s="5">
        <f t="shared" si="67"/>
        <v>0.69251885425117432</v>
      </c>
    </row>
    <row r="1040" spans="1:8" s="5" customFormat="1" x14ac:dyDescent="0.2">
      <c r="A1040" s="3">
        <v>33646</v>
      </c>
      <c r="B1040" s="4">
        <v>7.8431400000000002E-3</v>
      </c>
      <c r="C1040" s="6">
        <f t="shared" si="64"/>
        <v>-5.8824647793600648E-3</v>
      </c>
      <c r="D1040" s="7">
        <f t="shared" si="66"/>
        <v>4.4972371606505091E-5</v>
      </c>
      <c r="E1040" s="7">
        <f t="shared" si="65"/>
        <v>9.2400255503911488</v>
      </c>
      <c r="G1040"/>
      <c r="H1040" s="5">
        <f t="shared" si="67"/>
        <v>0.67061443174528457</v>
      </c>
    </row>
    <row r="1041" spans="1:8" s="5" customFormat="1" x14ac:dyDescent="0.2">
      <c r="A1041" s="3">
        <v>33647</v>
      </c>
      <c r="B1041" s="4">
        <v>7.8216699999999993E-3</v>
      </c>
      <c r="C1041" s="6">
        <f t="shared" si="64"/>
        <v>-2.7374240419016952E-3</v>
      </c>
      <c r="D1041" s="7">
        <f t="shared" si="66"/>
        <v>4.4279844909050575E-5</v>
      </c>
      <c r="E1041" s="7">
        <f t="shared" si="65"/>
        <v>9.8557506764100946</v>
      </c>
      <c r="G1041"/>
      <c r="H1041" s="5">
        <f t="shared" si="67"/>
        <v>0.66543102504354701</v>
      </c>
    </row>
    <row r="1042" spans="1:8" s="5" customFormat="1" x14ac:dyDescent="0.2">
      <c r="A1042" s="3">
        <v>33648</v>
      </c>
      <c r="B1042" s="4">
        <v>7.8186100000000001E-3</v>
      </c>
      <c r="C1042" s="6">
        <f t="shared" si="64"/>
        <v>-3.9122080067289654E-4</v>
      </c>
      <c r="D1042" s="7">
        <f t="shared" si="66"/>
        <v>4.2011390548469536E-5</v>
      </c>
      <c r="E1042" s="7">
        <f t="shared" si="65"/>
        <v>10.073926624881024</v>
      </c>
      <c r="G1042"/>
      <c r="H1042" s="5">
        <f t="shared" si="67"/>
        <v>0.64816194387259063</v>
      </c>
    </row>
    <row r="1043" spans="1:8" s="5" customFormat="1" x14ac:dyDescent="0.2">
      <c r="A1043" s="3">
        <v>33651</v>
      </c>
      <c r="B1043" s="4">
        <v>7.8802200000000003E-3</v>
      </c>
      <c r="C1043" s="6">
        <f t="shared" si="64"/>
        <v>7.8799172742981347E-3</v>
      </c>
      <c r="D1043" s="7">
        <f t="shared" si="66"/>
        <v>3.9526428873447614E-5</v>
      </c>
      <c r="E1043" s="7">
        <f t="shared" si="65"/>
        <v>8.5676149878250722</v>
      </c>
      <c r="G1043"/>
      <c r="H1043" s="5">
        <f t="shared" si="67"/>
        <v>0.62870047616848213</v>
      </c>
    </row>
    <row r="1044" spans="1:8" s="5" customFormat="1" x14ac:dyDescent="0.2">
      <c r="A1044" s="3">
        <v>33652</v>
      </c>
      <c r="B1044" s="4">
        <v>7.8186100000000001E-3</v>
      </c>
      <c r="C1044" s="6">
        <f t="shared" si="64"/>
        <v>-7.8183096411014071E-3</v>
      </c>
      <c r="D1044" s="7">
        <f t="shared" si="66"/>
        <v>4.1052947462339419E-5</v>
      </c>
      <c r="E1044" s="7">
        <f t="shared" si="65"/>
        <v>8.6116935499896368</v>
      </c>
      <c r="G1044"/>
      <c r="H1044" s="5">
        <f t="shared" si="67"/>
        <v>0.64072574056564502</v>
      </c>
    </row>
    <row r="1045" spans="1:8" s="5" customFormat="1" x14ac:dyDescent="0.2">
      <c r="A1045" s="3">
        <v>33653</v>
      </c>
      <c r="B1045" s="4">
        <v>7.7942300000000001E-3</v>
      </c>
      <c r="C1045" s="6">
        <f t="shared" si="64"/>
        <v>-3.1182013171139195E-3</v>
      </c>
      <c r="D1045" s="7">
        <f t="shared" si="66"/>
        <v>4.2366553420596019E-5</v>
      </c>
      <c r="E1045" s="7">
        <f t="shared" si="65"/>
        <v>9.8396500327654479</v>
      </c>
      <c r="G1045"/>
      <c r="H1045" s="5">
        <f t="shared" si="67"/>
        <v>0.650895947295695</v>
      </c>
    </row>
    <row r="1046" spans="1:8" s="5" customFormat="1" x14ac:dyDescent="0.2">
      <c r="A1046" s="3">
        <v>33654</v>
      </c>
      <c r="B1046" s="4">
        <v>7.7851300000000003E-3</v>
      </c>
      <c r="C1046" s="6">
        <f t="shared" si="64"/>
        <v>-1.1675303397512945E-3</v>
      </c>
      <c r="D1046" s="7">
        <f t="shared" si="66"/>
        <v>4.0426732149274132E-5</v>
      </c>
      <c r="E1046" s="7">
        <f t="shared" si="65"/>
        <v>10.082300846353883</v>
      </c>
      <c r="G1046"/>
      <c r="H1046" s="5">
        <f t="shared" si="67"/>
        <v>0.63582019588303529</v>
      </c>
    </row>
    <row r="1047" spans="1:8" s="5" customFormat="1" x14ac:dyDescent="0.2">
      <c r="A1047" s="3">
        <v>33655</v>
      </c>
      <c r="B1047" s="4">
        <v>7.7700099999999999E-3</v>
      </c>
      <c r="C1047" s="6">
        <f t="shared" si="64"/>
        <v>-1.9421641000215038E-3</v>
      </c>
      <c r="D1047" s="7">
        <f t="shared" si="66"/>
        <v>3.8175305330916366E-5</v>
      </c>
      <c r="E1047" s="7">
        <f t="shared" si="65"/>
        <v>10.074514342035378</v>
      </c>
      <c r="G1047"/>
      <c r="H1047" s="5">
        <f t="shared" si="67"/>
        <v>0.61786167813610482</v>
      </c>
    </row>
    <row r="1048" spans="1:8" s="5" customFormat="1" x14ac:dyDescent="0.2">
      <c r="A1048" s="3">
        <v>33658</v>
      </c>
      <c r="B1048" s="4">
        <v>7.7519399999999997E-3</v>
      </c>
      <c r="C1048" s="6">
        <f t="shared" si="64"/>
        <v>-2.3256083325504393E-3</v>
      </c>
      <c r="D1048" s="7">
        <f t="shared" si="66"/>
        <v>3.6297545930527478E-5</v>
      </c>
      <c r="E1048" s="7">
        <f t="shared" si="65"/>
        <v>10.074757124449748</v>
      </c>
      <c r="G1048"/>
      <c r="H1048" s="5">
        <f t="shared" si="67"/>
        <v>0.60247444701437325</v>
      </c>
    </row>
    <row r="1049" spans="1:8" s="5" customFormat="1" x14ac:dyDescent="0.2">
      <c r="A1049" s="3">
        <v>33659</v>
      </c>
      <c r="B1049" s="4">
        <v>7.7399399999999998E-3</v>
      </c>
      <c r="C1049" s="6">
        <f t="shared" si="64"/>
        <v>-1.5479995975200864E-3</v>
      </c>
      <c r="D1049" s="7">
        <f t="shared" si="66"/>
        <v>3.4708814217765239E-5</v>
      </c>
      <c r="E1049" s="7">
        <f t="shared" si="65"/>
        <v>10.199476712013066</v>
      </c>
      <c r="G1049"/>
      <c r="H1049" s="5">
        <f t="shared" si="67"/>
        <v>0.58914186931303092</v>
      </c>
    </row>
    <row r="1050" spans="1:8" s="5" customFormat="1" x14ac:dyDescent="0.2">
      <c r="A1050" s="3">
        <v>33660</v>
      </c>
      <c r="B1050" s="4">
        <v>7.7160500000000003E-3</v>
      </c>
      <c r="C1050" s="6">
        <f t="shared" si="64"/>
        <v>-3.0865872345263016E-3</v>
      </c>
      <c r="D1050" s="7">
        <f t="shared" si="66"/>
        <v>3.3097691466426474E-5</v>
      </c>
      <c r="E1050" s="7">
        <f t="shared" si="65"/>
        <v>10.028201546179279</v>
      </c>
      <c r="G1050"/>
      <c r="H1050" s="5">
        <f t="shared" si="67"/>
        <v>0.57530593136544728</v>
      </c>
    </row>
    <row r="1051" spans="1:8" s="5" customFormat="1" x14ac:dyDescent="0.2">
      <c r="A1051" s="3">
        <v>33661</v>
      </c>
      <c r="B1051" s="4">
        <v>7.7279799999999997E-3</v>
      </c>
      <c r="C1051" s="6">
        <f t="shared" si="64"/>
        <v>1.5461278763096928E-3</v>
      </c>
      <c r="D1051" s="7">
        <f t="shared" si="66"/>
        <v>3.2082227657174229E-5</v>
      </c>
      <c r="E1051" s="7">
        <f t="shared" si="65"/>
        <v>10.272696322269226</v>
      </c>
      <c r="G1051"/>
      <c r="H1051" s="5">
        <f t="shared" si="67"/>
        <v>0.56641175532623111</v>
      </c>
    </row>
    <row r="1052" spans="1:8" s="5" customFormat="1" x14ac:dyDescent="0.2">
      <c r="A1052" s="3">
        <v>33662</v>
      </c>
      <c r="B1052" s="4">
        <v>7.7597600000000001E-3</v>
      </c>
      <c r="C1052" s="6">
        <f t="shared" si="64"/>
        <v>4.1123294832544014E-3</v>
      </c>
      <c r="D1052" s="7">
        <f t="shared" si="66"/>
        <v>3.0736070139079445E-5</v>
      </c>
      <c r="E1052" s="7">
        <f t="shared" si="65"/>
        <v>9.8398649509389262</v>
      </c>
      <c r="G1052"/>
      <c r="H1052" s="5">
        <f t="shared" si="67"/>
        <v>0.55440120976671259</v>
      </c>
    </row>
    <row r="1053" spans="1:8" s="5" customFormat="1" x14ac:dyDescent="0.2">
      <c r="A1053" s="3">
        <v>33665</v>
      </c>
      <c r="B1053" s="4">
        <v>7.7130699999999998E-3</v>
      </c>
      <c r="C1053" s="6">
        <f t="shared" si="64"/>
        <v>-6.0169386682062684E-3</v>
      </c>
      <c r="D1053" s="7">
        <f t="shared" si="66"/>
        <v>3.0407465916988589E-5</v>
      </c>
      <c r="E1053" s="7">
        <f t="shared" si="65"/>
        <v>9.2102085116265808</v>
      </c>
      <c r="G1053"/>
      <c r="H1053" s="5">
        <f t="shared" si="67"/>
        <v>0.55142965024551038</v>
      </c>
    </row>
    <row r="1054" spans="1:8" s="5" customFormat="1" x14ac:dyDescent="0.2">
      <c r="A1054" s="3">
        <v>33666</v>
      </c>
      <c r="B1054" s="4">
        <v>7.6464300000000001E-3</v>
      </c>
      <c r="C1054" s="6">
        <f t="shared" si="64"/>
        <v>-8.6398800996230762E-3</v>
      </c>
      <c r="D1054" s="7">
        <f t="shared" si="66"/>
        <v>3.1283317837044368E-5</v>
      </c>
      <c r="E1054" s="7">
        <f t="shared" si="65"/>
        <v>7.9862487506284516</v>
      </c>
      <c r="G1054"/>
      <c r="H1054" s="5">
        <f t="shared" si="67"/>
        <v>0.55931491878050565</v>
      </c>
    </row>
    <row r="1055" spans="1:8" s="5" customFormat="1" x14ac:dyDescent="0.2">
      <c r="A1055" s="3">
        <v>33667</v>
      </c>
      <c r="B1055" s="4">
        <v>7.5700200000000002E-3</v>
      </c>
      <c r="C1055" s="6">
        <f t="shared" si="64"/>
        <v>-9.9928986468194765E-3</v>
      </c>
      <c r="D1055" s="7">
        <f t="shared" si="66"/>
        <v>3.440468743776591E-5</v>
      </c>
      <c r="E1055" s="7">
        <f t="shared" si="65"/>
        <v>7.3748637199961982</v>
      </c>
      <c r="G1055"/>
      <c r="H1055" s="5">
        <f t="shared" si="67"/>
        <v>0.58655509065871991</v>
      </c>
    </row>
    <row r="1056" spans="1:8" s="5" customFormat="1" x14ac:dyDescent="0.2">
      <c r="A1056" s="3">
        <v>33668</v>
      </c>
      <c r="B1056" s="4">
        <v>7.5786300000000003E-3</v>
      </c>
      <c r="C1056" s="6">
        <f t="shared" si="64"/>
        <v>1.1373814071825492E-3</v>
      </c>
      <c r="D1056" s="7">
        <f t="shared" si="66"/>
        <v>3.874132666360336E-5</v>
      </c>
      <c r="E1056" s="7">
        <f t="shared" si="65"/>
        <v>10.125212014419656</v>
      </c>
      <c r="G1056"/>
      <c r="H1056" s="5">
        <f t="shared" si="67"/>
        <v>0.62242531008630553</v>
      </c>
    </row>
    <row r="1057" spans="1:8" s="5" customFormat="1" x14ac:dyDescent="0.2">
      <c r="A1057" s="3">
        <v>33669</v>
      </c>
      <c r="B1057" s="4">
        <v>7.5826499999999998E-3</v>
      </c>
      <c r="C1057" s="6">
        <f t="shared" si="64"/>
        <v>5.3043887879465612E-4</v>
      </c>
      <c r="D1057" s="7">
        <f t="shared" si="66"/>
        <v>3.6655927194416189E-5</v>
      </c>
      <c r="E1057" s="7">
        <f t="shared" si="65"/>
        <v>10.206259568292921</v>
      </c>
      <c r="G1057"/>
      <c r="H1057" s="5">
        <f t="shared" si="67"/>
        <v>0.60544138605166553</v>
      </c>
    </row>
    <row r="1058" spans="1:8" s="5" customFormat="1" x14ac:dyDescent="0.2">
      <c r="A1058" s="3">
        <v>33672</v>
      </c>
      <c r="B1058" s="4">
        <v>7.5786300000000003E-3</v>
      </c>
      <c r="C1058" s="6">
        <f t="shared" si="64"/>
        <v>-5.3015766255854412E-4</v>
      </c>
      <c r="D1058" s="7">
        <f t="shared" si="66"/>
        <v>3.4719721718959062E-5</v>
      </c>
      <c r="E1058" s="7">
        <f t="shared" si="65"/>
        <v>10.260107366392557</v>
      </c>
      <c r="G1058"/>
      <c r="H1058" s="5">
        <f t="shared" si="67"/>
        <v>0.58923443313301926</v>
      </c>
    </row>
    <row r="1059" spans="1:8" s="5" customFormat="1" x14ac:dyDescent="0.2">
      <c r="A1059" s="3">
        <v>33673</v>
      </c>
      <c r="B1059" s="4">
        <v>7.5357999999999996E-3</v>
      </c>
      <c r="C1059" s="6">
        <f t="shared" si="64"/>
        <v>-5.6514172086512531E-3</v>
      </c>
      <c r="D1059" s="7">
        <f t="shared" si="66"/>
        <v>3.2979078176768665E-5</v>
      </c>
      <c r="E1059" s="7">
        <f t="shared" si="65"/>
        <v>9.3511893691582717</v>
      </c>
      <c r="G1059"/>
      <c r="H1059" s="5">
        <f t="shared" si="67"/>
        <v>0.57427413468454824</v>
      </c>
    </row>
    <row r="1060" spans="1:8" s="5" customFormat="1" x14ac:dyDescent="0.2">
      <c r="A1060" s="3">
        <v>33674</v>
      </c>
      <c r="B1060" s="4">
        <v>7.48111E-3</v>
      </c>
      <c r="C1060" s="6">
        <f t="shared" si="64"/>
        <v>-7.2573582101435287E-3</v>
      </c>
      <c r="D1060" s="7">
        <f t="shared" si="66"/>
        <v>3.3336229939091877E-5</v>
      </c>
      <c r="E1060" s="7">
        <f t="shared" si="65"/>
        <v>8.7289256144490892</v>
      </c>
      <c r="G1060"/>
      <c r="H1060" s="5">
        <f t="shared" si="67"/>
        <v>0.57737535398639828</v>
      </c>
    </row>
    <row r="1061" spans="1:8" s="5" customFormat="1" x14ac:dyDescent="0.2">
      <c r="A1061" s="3">
        <v>33675</v>
      </c>
      <c r="B1061" s="4">
        <v>7.4515600000000003E-3</v>
      </c>
      <c r="C1061" s="6">
        <f t="shared" si="64"/>
        <v>-3.9499486038836107E-3</v>
      </c>
      <c r="D1061" s="7">
        <f t="shared" si="66"/>
        <v>3.4915897676643699E-5</v>
      </c>
      <c r="E1061" s="7">
        <f t="shared" si="65"/>
        <v>9.8157204569077567</v>
      </c>
      <c r="G1061"/>
      <c r="H1061" s="5">
        <f t="shared" si="67"/>
        <v>0.59089675643587436</v>
      </c>
    </row>
    <row r="1062" spans="1:8" s="5" customFormat="1" x14ac:dyDescent="0.2">
      <c r="A1062" s="3">
        <v>33676</v>
      </c>
      <c r="B1062" s="4">
        <v>7.4515600000000003E-3</v>
      </c>
      <c r="C1062" s="6">
        <f t="shared" si="64"/>
        <v>0</v>
      </c>
      <c r="D1062" s="7">
        <f t="shared" si="66"/>
        <v>3.4085599621593117E-5</v>
      </c>
      <c r="E1062" s="7">
        <f t="shared" si="65"/>
        <v>10.286635561354926</v>
      </c>
      <c r="G1062"/>
      <c r="H1062" s="5">
        <f t="shared" si="67"/>
        <v>0.58382873877185182</v>
      </c>
    </row>
    <row r="1063" spans="1:8" s="5" customFormat="1" x14ac:dyDescent="0.2">
      <c r="A1063" s="3">
        <v>33679</v>
      </c>
      <c r="B1063" s="4">
        <v>7.4654700000000001E-3</v>
      </c>
      <c r="C1063" s="6">
        <f t="shared" si="64"/>
        <v>1.8667232096366117E-3</v>
      </c>
      <c r="D1063" s="7">
        <f t="shared" si="66"/>
        <v>3.2391946046625277E-5</v>
      </c>
      <c r="E1063" s="7">
        <f t="shared" si="65"/>
        <v>10.230022906347164</v>
      </c>
      <c r="G1063"/>
      <c r="H1063" s="5">
        <f t="shared" si="67"/>
        <v>0.56913922766424452</v>
      </c>
    </row>
    <row r="1064" spans="1:8" s="5" customFormat="1" x14ac:dyDescent="0.2">
      <c r="A1064" s="3">
        <v>33680</v>
      </c>
      <c r="B1064" s="4">
        <v>7.5075100000000002E-3</v>
      </c>
      <c r="C1064" s="6">
        <f t="shared" si="64"/>
        <v>5.6312596527747262E-3</v>
      </c>
      <c r="D1064" s="7">
        <f t="shared" si="66"/>
        <v>3.1080930313074671E-5</v>
      </c>
      <c r="E1064" s="7">
        <f t="shared" si="65"/>
        <v>9.3586414506992561</v>
      </c>
      <c r="G1064"/>
      <c r="H1064" s="5">
        <f t="shared" si="67"/>
        <v>0.55750273822712904</v>
      </c>
    </row>
    <row r="1065" spans="1:8" s="5" customFormat="1" x14ac:dyDescent="0.2">
      <c r="A1065" s="3">
        <v>33681</v>
      </c>
      <c r="B1065" s="4">
        <v>7.5728899999999997E-3</v>
      </c>
      <c r="C1065" s="6">
        <f t="shared" si="64"/>
        <v>8.7086131087403713E-3</v>
      </c>
      <c r="D1065" s="7">
        <f t="shared" si="66"/>
        <v>3.1616010164484872E-5</v>
      </c>
      <c r="E1065" s="7">
        <f t="shared" si="65"/>
        <v>7.9630640867335796</v>
      </c>
      <c r="G1065"/>
      <c r="H1065" s="5">
        <f t="shared" si="67"/>
        <v>0.5622811588919272</v>
      </c>
    </row>
    <row r="1066" spans="1:8" s="5" customFormat="1" x14ac:dyDescent="0.2">
      <c r="A1066" s="3">
        <v>33682</v>
      </c>
      <c r="B1066" s="4">
        <v>7.5018799999999998E-3</v>
      </c>
      <c r="C1066" s="6">
        <f t="shared" si="64"/>
        <v>-9.3768693325797445E-3</v>
      </c>
      <c r="D1066" s="7">
        <f t="shared" si="66"/>
        <v>3.4776167019643342E-5</v>
      </c>
      <c r="E1066" s="7">
        <f t="shared" si="65"/>
        <v>7.7382467628488776</v>
      </c>
      <c r="G1066"/>
      <c r="H1066" s="5">
        <f t="shared" si="67"/>
        <v>0.58971321012542488</v>
      </c>
    </row>
    <row r="1067" spans="1:8" s="5" customFormat="1" x14ac:dyDescent="0.2">
      <c r="A1067" s="3">
        <v>33683</v>
      </c>
      <c r="B1067" s="4">
        <v>7.4349400000000001E-3</v>
      </c>
      <c r="C1067" s="6">
        <f t="shared" si="64"/>
        <v>-8.9230966104496094E-3</v>
      </c>
      <c r="D1067" s="7">
        <f t="shared" si="66"/>
        <v>3.8350852485524023E-5</v>
      </c>
      <c r="E1067" s="7">
        <f t="shared" si="65"/>
        <v>8.0925960375023269</v>
      </c>
      <c r="G1067"/>
      <c r="H1067" s="5">
        <f t="shared" si="67"/>
        <v>0.61928065112293007</v>
      </c>
    </row>
    <row r="1068" spans="1:8" s="5" customFormat="1" x14ac:dyDescent="0.2">
      <c r="A1068" s="3">
        <v>33686</v>
      </c>
      <c r="B1068" s="4">
        <v>7.4822300000000003E-3</v>
      </c>
      <c r="C1068" s="6">
        <f t="shared" si="64"/>
        <v>6.3605086254899402E-3</v>
      </c>
      <c r="D1068" s="7">
        <f t="shared" si="66"/>
        <v>4.1060302377619318E-5</v>
      </c>
      <c r="E1068" s="7">
        <f t="shared" si="65"/>
        <v>9.1151845140421059</v>
      </c>
      <c r="G1068"/>
      <c r="H1068" s="5">
        <f t="shared" si="67"/>
        <v>0.64078313318641056</v>
      </c>
    </row>
    <row r="1069" spans="1:8" s="5" customFormat="1" x14ac:dyDescent="0.2">
      <c r="A1069" s="3">
        <v>33687</v>
      </c>
      <c r="B1069" s="4">
        <v>7.4738399999999998E-3</v>
      </c>
      <c r="C1069" s="6">
        <f t="shared" si="64"/>
        <v>-1.1213234557077877E-3</v>
      </c>
      <c r="D1069" s="7">
        <f t="shared" si="66"/>
        <v>4.1118266246643922E-5</v>
      </c>
      <c r="E1069" s="7">
        <f t="shared" si="65"/>
        <v>10.06847883761227</v>
      </c>
      <c r="G1069"/>
      <c r="H1069" s="5">
        <f t="shared" si="67"/>
        <v>0.64123526296238509</v>
      </c>
    </row>
    <row r="1070" spans="1:8" s="5" customFormat="1" x14ac:dyDescent="0.2">
      <c r="A1070" s="3">
        <v>33688</v>
      </c>
      <c r="B1070" s="4">
        <v>7.4934399999999996E-3</v>
      </c>
      <c r="C1070" s="6">
        <f t="shared" si="64"/>
        <v>2.6224805454759304E-3</v>
      </c>
      <c r="D1070" s="7">
        <f t="shared" si="66"/>
        <v>3.8790565276273001E-5</v>
      </c>
      <c r="E1070" s="7">
        <f t="shared" si="65"/>
        <v>9.9800377062508296</v>
      </c>
      <c r="G1070"/>
      <c r="H1070" s="5">
        <f t="shared" si="67"/>
        <v>0.62282072281093059</v>
      </c>
    </row>
    <row r="1071" spans="1:8" s="5" customFormat="1" x14ac:dyDescent="0.2">
      <c r="A1071" s="3">
        <v>33689</v>
      </c>
      <c r="B1071" s="4">
        <v>7.4822300000000003E-3</v>
      </c>
      <c r="C1071" s="6">
        <f t="shared" si="64"/>
        <v>-1.495975146261176E-3</v>
      </c>
      <c r="D1071" s="7">
        <f t="shared" si="66"/>
        <v>3.7039190701845221E-5</v>
      </c>
      <c r="E1071" s="7">
        <f t="shared" si="65"/>
        <v>10.143113086907499</v>
      </c>
      <c r="G1071"/>
      <c r="H1071" s="5">
        <f t="shared" si="67"/>
        <v>0.6085983133549191</v>
      </c>
    </row>
    <row r="1072" spans="1:8" s="5" customFormat="1" x14ac:dyDescent="0.2">
      <c r="A1072" s="3">
        <v>33693</v>
      </c>
      <c r="B1072" s="4">
        <v>7.4962500000000003E-3</v>
      </c>
      <c r="C1072" s="6">
        <f t="shared" si="64"/>
        <v>1.8737729259859699E-3</v>
      </c>
      <c r="D1072" s="7">
        <f t="shared" si="66"/>
        <v>3.5183057565282848E-5</v>
      </c>
      <c r="E1072" s="7">
        <f t="shared" si="65"/>
        <v>10.155152850298327</v>
      </c>
      <c r="G1072"/>
      <c r="H1072" s="5">
        <f t="shared" si="67"/>
        <v>0.59315307944309659</v>
      </c>
    </row>
    <row r="1073" spans="1:8" s="5" customFormat="1" x14ac:dyDescent="0.2">
      <c r="A1073" s="3">
        <v>33694</v>
      </c>
      <c r="B1073" s="4">
        <v>7.5131499999999997E-3</v>
      </c>
      <c r="C1073" s="6">
        <f t="shared" si="64"/>
        <v>2.2544605636150581E-3</v>
      </c>
      <c r="D1073" s="7">
        <f t="shared" si="66"/>
        <v>3.3591706924553615E-5</v>
      </c>
      <c r="E1073" s="7">
        <f t="shared" si="65"/>
        <v>10.149926362500212</v>
      </c>
      <c r="G1073"/>
      <c r="H1073" s="5">
        <f t="shared" si="67"/>
        <v>0.57958353086120051</v>
      </c>
    </row>
    <row r="1074" spans="1:8" s="5" customFormat="1" x14ac:dyDescent="0.2">
      <c r="A1074" s="3">
        <v>33695</v>
      </c>
      <c r="B1074" s="4">
        <v>7.4460200000000002E-3</v>
      </c>
      <c r="C1074" s="6">
        <f t="shared" si="64"/>
        <v>-8.9350006322247589E-3</v>
      </c>
      <c r="D1074" s="7">
        <f t="shared" si="66"/>
        <v>3.2256513963655216E-5</v>
      </c>
      <c r="E1074" s="7">
        <f t="shared" si="65"/>
        <v>7.866810261324499</v>
      </c>
      <c r="G1074"/>
      <c r="H1074" s="5">
        <f t="shared" si="67"/>
        <v>0.56794818393630953</v>
      </c>
    </row>
    <row r="1075" spans="1:8" s="5" customFormat="1" x14ac:dyDescent="0.2">
      <c r="A1075" s="3">
        <v>33696</v>
      </c>
      <c r="B1075" s="4">
        <v>7.4710499999999999E-3</v>
      </c>
      <c r="C1075" s="6">
        <f t="shared" si="64"/>
        <v>3.3615273662976558E-3</v>
      </c>
      <c r="D1075" s="7">
        <f t="shared" si="66"/>
        <v>3.5594471577696277E-5</v>
      </c>
      <c r="E1075" s="7">
        <f t="shared" si="65"/>
        <v>9.9258589526136962</v>
      </c>
      <c r="G1075"/>
      <c r="H1075" s="5">
        <f t="shared" si="67"/>
        <v>0.59661102552413725</v>
      </c>
    </row>
    <row r="1076" spans="1:8" s="5" customFormat="1" x14ac:dyDescent="0.2">
      <c r="A1076" s="3">
        <v>33697</v>
      </c>
      <c r="B1076" s="4">
        <v>7.4906399999999998E-3</v>
      </c>
      <c r="C1076" s="6">
        <f t="shared" si="64"/>
        <v>2.6221213885598256E-3</v>
      </c>
      <c r="D1076" s="7">
        <f t="shared" si="66"/>
        <v>3.4434434950889286E-5</v>
      </c>
      <c r="E1076" s="7">
        <f t="shared" si="65"/>
        <v>10.076783566836003</v>
      </c>
      <c r="G1076"/>
      <c r="H1076" s="5">
        <f t="shared" si="67"/>
        <v>0.58680861403773965</v>
      </c>
    </row>
    <row r="1077" spans="1:8" s="5" customFormat="1" x14ac:dyDescent="0.2">
      <c r="A1077" s="3">
        <v>33700</v>
      </c>
      <c r="B1077" s="4">
        <v>7.53296E-3</v>
      </c>
      <c r="C1077" s="6">
        <f t="shared" si="64"/>
        <v>5.6497175141243215E-3</v>
      </c>
      <c r="D1077" s="7">
        <f t="shared" si="66"/>
        <v>3.3122967574809024E-5</v>
      </c>
      <c r="E1077" s="7">
        <f t="shared" si="65"/>
        <v>9.3516227545484227</v>
      </c>
      <c r="G1077"/>
      <c r="H1077" s="5">
        <f t="shared" si="67"/>
        <v>0.57552556480845429</v>
      </c>
    </row>
    <row r="1078" spans="1:8" s="5" customFormat="1" x14ac:dyDescent="0.2">
      <c r="A1078" s="3">
        <v>33701</v>
      </c>
      <c r="B1078" s="4">
        <v>7.5046899999999996E-3</v>
      </c>
      <c r="C1078" s="6">
        <f t="shared" si="64"/>
        <v>-3.7528408487500766E-3</v>
      </c>
      <c r="D1078" s="7">
        <f t="shared" si="66"/>
        <v>3.3464418602978808E-5</v>
      </c>
      <c r="E1078" s="7">
        <f t="shared" si="65"/>
        <v>9.8841684357231898</v>
      </c>
      <c r="G1078"/>
      <c r="H1078" s="5">
        <f t="shared" si="67"/>
        <v>0.57848438702335614</v>
      </c>
    </row>
    <row r="1079" spans="1:8" s="5" customFormat="1" x14ac:dyDescent="0.2">
      <c r="A1079" s="3">
        <v>33702</v>
      </c>
      <c r="B1079" s="4">
        <v>7.57576E-3</v>
      </c>
      <c r="C1079" s="6">
        <f t="shared" si="64"/>
        <v>9.4700780445295327E-3</v>
      </c>
      <c r="D1079" s="7">
        <f t="shared" si="66"/>
        <v>3.2688560453377307E-5</v>
      </c>
      <c r="E1079" s="7">
        <f t="shared" si="65"/>
        <v>7.5849452208279429</v>
      </c>
      <c r="G1079"/>
      <c r="H1079" s="5">
        <f t="shared" si="67"/>
        <v>0.57173910530396033</v>
      </c>
    </row>
    <row r="1080" spans="1:8" s="5" customFormat="1" x14ac:dyDescent="0.2">
      <c r="A1080" s="3">
        <v>33703</v>
      </c>
      <c r="B1080" s="4">
        <v>7.5574400000000003E-3</v>
      </c>
      <c r="C1080" s="6">
        <f t="shared" si="64"/>
        <v>-2.4182392261633975E-3</v>
      </c>
      <c r="D1080" s="7">
        <f t="shared" si="66"/>
        <v>3.6580771061079588E-5</v>
      </c>
      <c r="E1080" s="7">
        <f t="shared" si="65"/>
        <v>10.056125679779537</v>
      </c>
      <c r="G1080"/>
      <c r="H1080" s="5">
        <f t="shared" si="67"/>
        <v>0.60482039533302445</v>
      </c>
    </row>
    <row r="1081" spans="1:8" s="5" customFormat="1" x14ac:dyDescent="0.2">
      <c r="A1081" s="3">
        <v>33704</v>
      </c>
      <c r="B1081" s="4">
        <v>7.5386400000000001E-3</v>
      </c>
      <c r="C1081" s="6">
        <f t="shared" si="64"/>
        <v>-2.4876148537071071E-3</v>
      </c>
      <c r="D1081" s="7">
        <f t="shared" si="66"/>
        <v>3.4990108440263539E-5</v>
      </c>
      <c r="E1081" s="7">
        <f t="shared" si="65"/>
        <v>10.083588665356736</v>
      </c>
      <c r="G1081"/>
      <c r="H1081" s="5">
        <f t="shared" si="67"/>
        <v>0.59152437346455589</v>
      </c>
    </row>
    <row r="1082" spans="1:8" s="5" customFormat="1" x14ac:dyDescent="0.2">
      <c r="A1082" s="3">
        <v>33707</v>
      </c>
      <c r="B1082" s="4">
        <v>7.5131499999999997E-3</v>
      </c>
      <c r="C1082" s="6">
        <f t="shared" si="64"/>
        <v>-3.3812464847771491E-3</v>
      </c>
      <c r="D1082" s="7">
        <f t="shared" si="66"/>
        <v>3.3580784814937742E-5</v>
      </c>
      <c r="E1082" s="7">
        <f t="shared" si="65"/>
        <v>9.9610991022497917</v>
      </c>
      <c r="G1082"/>
      <c r="H1082" s="5">
        <f t="shared" si="67"/>
        <v>0.57948929942612182</v>
      </c>
    </row>
    <row r="1083" spans="1:8" s="5" customFormat="1" x14ac:dyDescent="0.2">
      <c r="A1083" s="3">
        <v>33708</v>
      </c>
      <c r="B1083" s="4">
        <v>7.53296E-3</v>
      </c>
      <c r="C1083" s="6">
        <f t="shared" si="64"/>
        <v>2.6367103012718122E-3</v>
      </c>
      <c r="D1083" s="7">
        <f t="shared" si="66"/>
        <v>3.2632227058645718E-5</v>
      </c>
      <c r="E1083" s="7">
        <f t="shared" si="65"/>
        <v>10.117161875971535</v>
      </c>
      <c r="G1083"/>
      <c r="H1083" s="5">
        <f t="shared" si="67"/>
        <v>0.57124624338936114</v>
      </c>
    </row>
    <row r="1084" spans="1:8" s="5" customFormat="1" x14ac:dyDescent="0.2">
      <c r="A1084" s="3">
        <v>33709</v>
      </c>
      <c r="B1084" s="4">
        <v>7.5086299999999996E-3</v>
      </c>
      <c r="C1084" s="6">
        <f t="shared" si="64"/>
        <v>-3.2298060788853731E-3</v>
      </c>
      <c r="D1084" s="7">
        <f t="shared" si="66"/>
        <v>3.1507462176278607E-5</v>
      </c>
      <c r="E1084" s="7">
        <f t="shared" si="65"/>
        <v>10.034201171329293</v>
      </c>
      <c r="G1084"/>
      <c r="H1084" s="5">
        <f t="shared" si="67"/>
        <v>0.56131508242945516</v>
      </c>
    </row>
    <row r="1085" spans="1:8" s="5" customFormat="1" x14ac:dyDescent="0.2">
      <c r="A1085" s="3">
        <v>33710</v>
      </c>
      <c r="B1085" s="4">
        <v>7.4710499999999999E-3</v>
      </c>
      <c r="C1085" s="6">
        <f t="shared" si="64"/>
        <v>-5.0049076862223509E-3</v>
      </c>
      <c r="D1085" s="7">
        <f t="shared" si="66"/>
        <v>3.0707551833530825E-5</v>
      </c>
      <c r="E1085" s="7">
        <f t="shared" si="65"/>
        <v>9.5752709786808143</v>
      </c>
      <c r="G1085"/>
      <c r="H1085" s="5">
        <f t="shared" si="67"/>
        <v>0.55414395091465929</v>
      </c>
    </row>
    <row r="1086" spans="1:8" s="5" customFormat="1" x14ac:dyDescent="0.2">
      <c r="A1086" s="3">
        <v>33715</v>
      </c>
      <c r="B1086" s="4">
        <v>7.4570000000000001E-3</v>
      </c>
      <c r="C1086" s="6">
        <f t="shared" si="64"/>
        <v>-1.8805924200747989E-3</v>
      </c>
      <c r="D1086" s="7">
        <f t="shared" si="66"/>
        <v>3.0875888732713309E-5</v>
      </c>
      <c r="E1086" s="7">
        <f t="shared" si="65"/>
        <v>10.270991624653716</v>
      </c>
      <c r="G1086"/>
      <c r="H1086" s="5">
        <f t="shared" si="67"/>
        <v>0.55566076640980611</v>
      </c>
    </row>
    <row r="1087" spans="1:8" s="5" customFormat="1" x14ac:dyDescent="0.2">
      <c r="A1087" s="3">
        <v>33716</v>
      </c>
      <c r="B1087" s="4">
        <v>7.4599000000000002E-3</v>
      </c>
      <c r="C1087" s="6">
        <f t="shared" si="64"/>
        <v>3.888963390103426E-4</v>
      </c>
      <c r="D1087" s="7">
        <f t="shared" si="66"/>
        <v>2.9721168336142008E-5</v>
      </c>
      <c r="E1087" s="7">
        <f t="shared" si="65"/>
        <v>10.418562386215985</v>
      </c>
      <c r="G1087"/>
      <c r="H1087" s="5">
        <f t="shared" si="67"/>
        <v>0.54517124223625368</v>
      </c>
    </row>
    <row r="1088" spans="1:8" s="5" customFormat="1" x14ac:dyDescent="0.2">
      <c r="A1088" s="3">
        <v>33717</v>
      </c>
      <c r="B1088" s="4">
        <v>7.4460200000000002E-3</v>
      </c>
      <c r="C1088" s="6">
        <f t="shared" si="64"/>
        <v>-1.8606147535489709E-3</v>
      </c>
      <c r="D1088" s="7">
        <f t="shared" si="66"/>
        <v>2.8477556834893691E-5</v>
      </c>
      <c r="E1088" s="7">
        <f t="shared" si="65"/>
        <v>10.344828801627488</v>
      </c>
      <c r="G1088"/>
      <c r="H1088" s="5">
        <f t="shared" si="67"/>
        <v>0.53364367170326021</v>
      </c>
    </row>
    <row r="1089" spans="1:8" s="5" customFormat="1" x14ac:dyDescent="0.2">
      <c r="A1089" s="3">
        <v>33718</v>
      </c>
      <c r="B1089" s="4">
        <v>7.4377100000000002E-3</v>
      </c>
      <c r="C1089" s="6">
        <f t="shared" si="64"/>
        <v>-1.1160324576082374E-3</v>
      </c>
      <c r="D1089" s="7">
        <f t="shared" si="66"/>
        <v>2.7560559197228768E-5</v>
      </c>
      <c r="E1089" s="7">
        <f t="shared" si="65"/>
        <v>10.453932398955493</v>
      </c>
      <c r="G1089"/>
      <c r="H1089" s="5">
        <f t="shared" si="67"/>
        <v>0.52498151583868902</v>
      </c>
    </row>
    <row r="1090" spans="1:8" s="5" customFormat="1" x14ac:dyDescent="0.2">
      <c r="A1090" s="3">
        <v>33721</v>
      </c>
      <c r="B1090" s="4">
        <v>7.5131499999999997E-3</v>
      </c>
      <c r="C1090" s="6">
        <f t="shared" si="64"/>
        <v>1.0142906889351632E-2</v>
      </c>
      <c r="D1090" s="7">
        <f t="shared" si="66"/>
        <v>2.6601631012498572E-5</v>
      </c>
      <c r="E1090" s="7">
        <f t="shared" si="65"/>
        <v>6.6671601171072741</v>
      </c>
      <c r="G1090"/>
      <c r="H1090" s="5">
        <f t="shared" si="67"/>
        <v>0.51576769007469414</v>
      </c>
    </row>
    <row r="1091" spans="1:8" s="5" customFormat="1" x14ac:dyDescent="0.2">
      <c r="A1091" s="3">
        <v>33722</v>
      </c>
      <c r="B1091" s="4">
        <v>7.5216199999999997E-3</v>
      </c>
      <c r="C1091" s="6">
        <f t="shared" ref="C1091:C1154" si="68">(B1091-B1090)/B1090</f>
        <v>1.1273567012504749E-3</v>
      </c>
      <c r="D1091" s="7">
        <f t="shared" si="66"/>
        <v>3.1909853931308601E-5</v>
      </c>
      <c r="E1091" s="7">
        <f t="shared" si="65"/>
        <v>10.31276683435923</v>
      </c>
      <c r="G1091"/>
      <c r="H1091" s="5">
        <f t="shared" si="67"/>
        <v>0.56488807680202102</v>
      </c>
    </row>
    <row r="1092" spans="1:8" s="5" customFormat="1" x14ac:dyDescent="0.2">
      <c r="A1092" s="3">
        <v>33723</v>
      </c>
      <c r="B1092" s="4">
        <v>7.4934399999999996E-3</v>
      </c>
      <c r="C1092" s="6">
        <f t="shared" si="68"/>
        <v>-3.7465333265972018E-3</v>
      </c>
      <c r="D1092" s="7">
        <f t="shared" si="66"/>
        <v>3.051313702203285E-5</v>
      </c>
      <c r="E1092" s="7">
        <f t="shared" ref="E1092:E1155" si="69">-LN(D1092)-C1092*C1092/D1092</f>
        <v>9.9373378766815197</v>
      </c>
      <c r="G1092"/>
      <c r="H1092" s="5">
        <f t="shared" si="67"/>
        <v>0.55238697506397494</v>
      </c>
    </row>
    <row r="1093" spans="1:8" s="5" customFormat="1" x14ac:dyDescent="0.2">
      <c r="A1093" s="3">
        <v>33724</v>
      </c>
      <c r="B1093" s="4">
        <v>7.5018799999999998E-3</v>
      </c>
      <c r="C1093" s="6">
        <f t="shared" si="68"/>
        <v>1.1263184865696108E-3</v>
      </c>
      <c r="D1093" s="7">
        <f t="shared" ref="D1093:D1156" si="70">C$2427+C$2428*D1092+C$2429*C1092*C1092</f>
        <v>3.0032522007819406E-5</v>
      </c>
      <c r="E1093" s="7">
        <f t="shared" si="69"/>
        <v>10.37098904380605</v>
      </c>
      <c r="G1093"/>
      <c r="H1093" s="5">
        <f t="shared" ref="H1093:H1156" si="71">SQRT(D1093)*100</f>
        <v>0.54801936104319715</v>
      </c>
    </row>
    <row r="1094" spans="1:8" s="5" customFormat="1" x14ac:dyDescent="0.2">
      <c r="A1094" s="3">
        <v>33725</v>
      </c>
      <c r="B1094" s="4">
        <v>7.5397700000000003E-3</v>
      </c>
      <c r="C1094" s="6">
        <f t="shared" si="68"/>
        <v>5.0507339493567607E-3</v>
      </c>
      <c r="D1094" s="7">
        <f t="shared" si="70"/>
        <v>2.8825296150016907E-5</v>
      </c>
      <c r="E1094" s="7">
        <f t="shared" si="69"/>
        <v>9.5692736500821081</v>
      </c>
      <c r="G1094"/>
      <c r="H1094" s="5">
        <f t="shared" si="71"/>
        <v>0.53689194583283606</v>
      </c>
    </row>
    <row r="1095" spans="1:8" s="5" customFormat="1" x14ac:dyDescent="0.2">
      <c r="A1095" s="3">
        <v>33729</v>
      </c>
      <c r="B1095" s="4">
        <v>7.5159700000000003E-3</v>
      </c>
      <c r="C1095" s="6">
        <f t="shared" si="68"/>
        <v>-3.1565949624458088E-3</v>
      </c>
      <c r="D1095" s="7">
        <f t="shared" si="70"/>
        <v>2.9211740101936264E-5</v>
      </c>
      <c r="E1095" s="7">
        <f t="shared" si="69"/>
        <v>10.099840993764943</v>
      </c>
      <c r="G1095"/>
      <c r="H1095" s="5">
        <f t="shared" si="71"/>
        <v>0.54047886269433576</v>
      </c>
    </row>
    <row r="1096" spans="1:8" s="5" customFormat="1" x14ac:dyDescent="0.2">
      <c r="A1096" s="3">
        <v>33730</v>
      </c>
      <c r="B1096" s="4">
        <v>7.5522999999999996E-3</v>
      </c>
      <c r="C1096" s="6">
        <f t="shared" si="68"/>
        <v>4.8337074256548851E-3</v>
      </c>
      <c r="D1096" s="7">
        <f t="shared" si="70"/>
        <v>2.8615339329395155E-5</v>
      </c>
      <c r="E1096" s="7">
        <f t="shared" si="69"/>
        <v>9.6450570579944817</v>
      </c>
      <c r="G1096"/>
      <c r="H1096" s="5">
        <f t="shared" si="71"/>
        <v>0.5349330736587069</v>
      </c>
    </row>
    <row r="1097" spans="1:8" s="5" customFormat="1" x14ac:dyDescent="0.2">
      <c r="A1097" s="3">
        <v>33731</v>
      </c>
      <c r="B1097" s="4">
        <v>7.5474432000000001E-3</v>
      </c>
      <c r="C1097" s="6">
        <f t="shared" si="68"/>
        <v>-6.4308886034711765E-4</v>
      </c>
      <c r="D1097" s="7">
        <f t="shared" si="70"/>
        <v>2.8892754114905657E-5</v>
      </c>
      <c r="E1097" s="7">
        <f t="shared" si="69"/>
        <v>10.437605979994823</v>
      </c>
      <c r="G1097"/>
      <c r="H1097" s="5">
        <f t="shared" si="71"/>
        <v>0.53751980535516697</v>
      </c>
    </row>
    <row r="1098" spans="1:8" s="5" customFormat="1" x14ac:dyDescent="0.2">
      <c r="A1098" s="3">
        <v>33732</v>
      </c>
      <c r="B1098" s="4">
        <v>7.5474432000000001E-3</v>
      </c>
      <c r="C1098" s="6">
        <f t="shared" si="68"/>
        <v>0</v>
      </c>
      <c r="D1098" s="7">
        <f t="shared" si="70"/>
        <v>2.7748748416322076E-5</v>
      </c>
      <c r="E1098" s="7">
        <f t="shared" si="69"/>
        <v>10.49231982090348</v>
      </c>
      <c r="G1098"/>
      <c r="H1098" s="5">
        <f t="shared" si="71"/>
        <v>0.52677080800213361</v>
      </c>
    </row>
    <row r="1099" spans="1:8" s="5" customFormat="1" x14ac:dyDescent="0.2">
      <c r="A1099" s="3">
        <v>33735</v>
      </c>
      <c r="B1099" s="4">
        <v>7.5086299999999996E-3</v>
      </c>
      <c r="C1099" s="6">
        <f t="shared" si="68"/>
        <v>-5.1425627158082432E-3</v>
      </c>
      <c r="D1099" s="7">
        <f t="shared" si="70"/>
        <v>2.6695193030037478E-5</v>
      </c>
      <c r="E1099" s="7">
        <f t="shared" si="69"/>
        <v>9.5403636227975497</v>
      </c>
      <c r="G1099"/>
      <c r="H1099" s="5">
        <f t="shared" si="71"/>
        <v>0.51667391099258608</v>
      </c>
    </row>
    <row r="1100" spans="1:8" s="5" customFormat="1" x14ac:dyDescent="0.2">
      <c r="A1100" s="3">
        <v>33736</v>
      </c>
      <c r="B1100" s="4">
        <v>7.6190499999999996E-3</v>
      </c>
      <c r="C1100" s="6">
        <f t="shared" si="68"/>
        <v>1.4705745255792331E-2</v>
      </c>
      <c r="D1100" s="7">
        <f t="shared" si="70"/>
        <v>2.7353631224422196E-5</v>
      </c>
      <c r="E1100" s="7">
        <f t="shared" si="69"/>
        <v>2.6006197731298375</v>
      </c>
      <c r="G1100"/>
      <c r="H1100" s="5">
        <f t="shared" si="71"/>
        <v>0.52300699062653266</v>
      </c>
    </row>
    <row r="1101" spans="1:8" s="5" customFormat="1" x14ac:dyDescent="0.2">
      <c r="A1101" s="3">
        <v>33737</v>
      </c>
      <c r="B1101" s="4">
        <v>7.6952699999999997E-3</v>
      </c>
      <c r="C1101" s="6">
        <f t="shared" si="68"/>
        <v>1.0003871873790053E-2</v>
      </c>
      <c r="D1101" s="7">
        <f t="shared" si="70"/>
        <v>3.946937954821121E-5</v>
      </c>
      <c r="E1101" s="7">
        <f t="shared" si="69"/>
        <v>7.604413417701557</v>
      </c>
      <c r="G1101"/>
      <c r="H1101" s="5">
        <f t="shared" si="71"/>
        <v>0.62824660403547916</v>
      </c>
    </row>
    <row r="1102" spans="1:8" s="5" customFormat="1" x14ac:dyDescent="0.2">
      <c r="A1102" s="3">
        <v>33738</v>
      </c>
      <c r="B1102" s="4">
        <v>7.6834399999999997E-3</v>
      </c>
      <c r="C1102" s="6">
        <f t="shared" si="68"/>
        <v>-1.5373079826958638E-3</v>
      </c>
      <c r="D1102" s="7">
        <f t="shared" si="70"/>
        <v>4.3307745811917931E-5</v>
      </c>
      <c r="E1102" s="7">
        <f t="shared" si="69"/>
        <v>9.9926087714149645</v>
      </c>
      <c r="G1102"/>
      <c r="H1102" s="5">
        <f t="shared" si="71"/>
        <v>0.65808620872890156</v>
      </c>
    </row>
    <row r="1103" spans="1:8" s="5" customFormat="1" x14ac:dyDescent="0.2">
      <c r="A1103" s="3">
        <v>33739</v>
      </c>
      <c r="B1103" s="4">
        <v>7.6982300000000004E-3</v>
      </c>
      <c r="C1103" s="6">
        <f t="shared" si="68"/>
        <v>1.9249190466770921E-3</v>
      </c>
      <c r="D1103" s="7">
        <f t="shared" si="70"/>
        <v>4.0826024861810227E-5</v>
      </c>
      <c r="E1103" s="7">
        <f t="shared" si="69"/>
        <v>10.015432203978005</v>
      </c>
      <c r="G1103"/>
      <c r="H1103" s="5">
        <f t="shared" si="71"/>
        <v>0.63895246193915112</v>
      </c>
    </row>
    <row r="1104" spans="1:8" s="5" customFormat="1" x14ac:dyDescent="0.2">
      <c r="A1104" s="3">
        <v>33742</v>
      </c>
      <c r="B1104" s="4">
        <v>7.7718199999999996E-3</v>
      </c>
      <c r="C1104" s="6">
        <f t="shared" si="68"/>
        <v>9.5593402639307015E-3</v>
      </c>
      <c r="D1104" s="7">
        <f t="shared" si="70"/>
        <v>3.8676462179138819E-5</v>
      </c>
      <c r="E1104" s="7">
        <f t="shared" si="69"/>
        <v>7.7975765347868382</v>
      </c>
      <c r="G1104"/>
      <c r="H1104" s="5">
        <f t="shared" si="71"/>
        <v>0.62190402940597533</v>
      </c>
    </row>
    <row r="1105" spans="1:8" s="5" customFormat="1" x14ac:dyDescent="0.2">
      <c r="A1105" s="3">
        <v>33743</v>
      </c>
      <c r="B1105" s="4">
        <v>7.7531400000000004E-3</v>
      </c>
      <c r="C1105" s="6">
        <f t="shared" si="68"/>
        <v>-2.4035554091576001E-3</v>
      </c>
      <c r="D1105" s="7">
        <f t="shared" si="70"/>
        <v>4.2066947639026467E-5</v>
      </c>
      <c r="E1105" s="7">
        <f t="shared" si="69"/>
        <v>9.9389176305138633</v>
      </c>
      <c r="G1105"/>
      <c r="H1105" s="5">
        <f t="shared" si="71"/>
        <v>0.64859037642433814</v>
      </c>
    </row>
    <row r="1106" spans="1:8" s="5" customFormat="1" x14ac:dyDescent="0.2">
      <c r="A1106" s="3">
        <v>33744</v>
      </c>
      <c r="B1106" s="4">
        <v>7.7309600000000003E-3</v>
      </c>
      <c r="C1106" s="6">
        <f t="shared" si="68"/>
        <v>-2.8607764080101888E-3</v>
      </c>
      <c r="D1106" s="7">
        <f t="shared" si="70"/>
        <v>3.9917816685730853E-5</v>
      </c>
      <c r="E1106" s="7">
        <f t="shared" si="69"/>
        <v>9.9236655235873101</v>
      </c>
      <c r="G1106"/>
      <c r="H1106" s="5">
        <f t="shared" si="71"/>
        <v>0.63180548181960916</v>
      </c>
    </row>
    <row r="1107" spans="1:8" s="5" customFormat="1" x14ac:dyDescent="0.2">
      <c r="A1107" s="3">
        <v>33745</v>
      </c>
      <c r="B1107" s="4">
        <v>7.6746000000000002E-3</v>
      </c>
      <c r="C1107" s="6">
        <f t="shared" si="68"/>
        <v>-7.2901683620145603E-3</v>
      </c>
      <c r="D1107" s="7">
        <f t="shared" si="70"/>
        <v>3.813190400319691E-5</v>
      </c>
      <c r="E1107" s="7">
        <f t="shared" si="69"/>
        <v>8.7807036507336544</v>
      </c>
      <c r="G1107"/>
      <c r="H1107" s="5">
        <f t="shared" si="71"/>
        <v>0.61751035621434647</v>
      </c>
    </row>
    <row r="1108" spans="1:8" s="5" customFormat="1" x14ac:dyDescent="0.2">
      <c r="A1108" s="3">
        <v>33746</v>
      </c>
      <c r="B1108" s="4">
        <v>7.7249900000000002E-3</v>
      </c>
      <c r="C1108" s="6">
        <f t="shared" si="68"/>
        <v>6.5658145049904857E-3</v>
      </c>
      <c r="D1108" s="7">
        <f t="shared" si="70"/>
        <v>3.9256128948838469E-5</v>
      </c>
      <c r="E1108" s="7">
        <f t="shared" si="69"/>
        <v>9.0472325416616837</v>
      </c>
      <c r="G1108"/>
      <c r="H1108" s="5">
        <f t="shared" si="71"/>
        <v>0.62654711673455543</v>
      </c>
    </row>
    <row r="1109" spans="1:8" s="5" customFormat="1" x14ac:dyDescent="0.2">
      <c r="A1109" s="3">
        <v>33750</v>
      </c>
      <c r="B1109" s="4">
        <v>7.7429300000000003E-3</v>
      </c>
      <c r="C1109" s="6">
        <f t="shared" si="68"/>
        <v>2.3223331033438415E-3</v>
      </c>
      <c r="D1109" s="7">
        <f t="shared" si="70"/>
        <v>3.9657455100514108E-5</v>
      </c>
      <c r="E1109" s="7">
        <f t="shared" si="69"/>
        <v>9.9992362156002343</v>
      </c>
      <c r="G1109"/>
      <c r="H1109" s="5">
        <f t="shared" si="71"/>
        <v>0.62974165417664818</v>
      </c>
    </row>
    <row r="1110" spans="1:8" s="5" customFormat="1" x14ac:dyDescent="0.2">
      <c r="A1110" s="3">
        <v>33751</v>
      </c>
      <c r="B1110" s="4">
        <v>7.7011900000000001E-3</v>
      </c>
      <c r="C1110" s="6">
        <f t="shared" si="68"/>
        <v>-5.3907241832226536E-3</v>
      </c>
      <c r="D1110" s="7">
        <f t="shared" si="70"/>
        <v>3.7728407935291587E-5</v>
      </c>
      <c r="E1110" s="7">
        <f t="shared" si="69"/>
        <v>9.4148577965221776</v>
      </c>
      <c r="G1110"/>
      <c r="H1110" s="5">
        <f t="shared" si="71"/>
        <v>0.61423454750845452</v>
      </c>
    </row>
    <row r="1111" spans="1:8" s="5" customFormat="1" x14ac:dyDescent="0.2">
      <c r="A1111" s="3">
        <v>33752</v>
      </c>
      <c r="B1111" s="4">
        <v>7.71903E-3</v>
      </c>
      <c r="C1111" s="6">
        <f t="shared" si="68"/>
        <v>2.3165251084572474E-3</v>
      </c>
      <c r="D1111" s="7">
        <f t="shared" si="70"/>
        <v>3.7431055753237281E-5</v>
      </c>
      <c r="E1111" s="7">
        <f t="shared" si="69"/>
        <v>10.04964522389689</v>
      </c>
      <c r="G1111"/>
      <c r="H1111" s="5">
        <f t="shared" si="71"/>
        <v>0.61180924930273228</v>
      </c>
    </row>
    <row r="1112" spans="1:8" s="5" customFormat="1" x14ac:dyDescent="0.2">
      <c r="A1112" s="3">
        <v>33753</v>
      </c>
      <c r="B1112" s="4">
        <v>7.8400599999999994E-3</v>
      </c>
      <c r="C1112" s="6">
        <f t="shared" si="68"/>
        <v>1.5679431223871314E-2</v>
      </c>
      <c r="D1112" s="7">
        <f t="shared" si="70"/>
        <v>3.5725265984409717E-5</v>
      </c>
      <c r="E1112" s="7">
        <f t="shared" si="69"/>
        <v>3.3581203209983013</v>
      </c>
      <c r="G1112"/>
      <c r="H1112" s="5">
        <f t="shared" si="71"/>
        <v>0.59770616513810293</v>
      </c>
    </row>
    <row r="1113" spans="1:8" s="5" customFormat="1" x14ac:dyDescent="0.2">
      <c r="A1113" s="3">
        <v>33756</v>
      </c>
      <c r="B1113" s="4">
        <v>7.8549999999999991E-3</v>
      </c>
      <c r="C1113" s="6">
        <f t="shared" si="68"/>
        <v>1.905597661242356E-3</v>
      </c>
      <c r="D1113" s="7">
        <f t="shared" si="70"/>
        <v>4.8791564132783796E-5</v>
      </c>
      <c r="E1113" s="7">
        <f t="shared" si="69"/>
        <v>9.8535283252725456</v>
      </c>
      <c r="G1113"/>
      <c r="H1113" s="5">
        <f t="shared" si="71"/>
        <v>0.69850958570934296</v>
      </c>
    </row>
    <row r="1114" spans="1:8" s="5" customFormat="1" x14ac:dyDescent="0.2">
      <c r="A1114" s="3">
        <v>33757</v>
      </c>
      <c r="B1114" s="4">
        <v>7.8419100000000005E-3</v>
      </c>
      <c r="C1114" s="6">
        <f t="shared" si="68"/>
        <v>-1.6664544875873444E-3</v>
      </c>
      <c r="D1114" s="7">
        <f t="shared" si="70"/>
        <v>4.5832892869850352E-5</v>
      </c>
      <c r="E1114" s="7">
        <f t="shared" si="69"/>
        <v>9.9299173270133831</v>
      </c>
      <c r="G1114"/>
      <c r="H1114" s="5">
        <f t="shared" si="71"/>
        <v>0.67699994734010394</v>
      </c>
    </row>
    <row r="1115" spans="1:8" s="5" customFormat="1" x14ac:dyDescent="0.2">
      <c r="A1115" s="3">
        <v>33758</v>
      </c>
      <c r="B1115" s="4">
        <v>7.8382199999999999E-3</v>
      </c>
      <c r="C1115" s="6">
        <f t="shared" si="68"/>
        <v>-4.7054862909681912E-4</v>
      </c>
      <c r="D1115" s="7">
        <f t="shared" si="70"/>
        <v>4.3121221341163465E-5</v>
      </c>
      <c r="E1115" s="7">
        <f t="shared" si="69"/>
        <v>10.046360573271009</v>
      </c>
      <c r="G1115"/>
      <c r="H1115" s="5">
        <f t="shared" si="71"/>
        <v>0.65666750598124968</v>
      </c>
    </row>
    <row r="1116" spans="1:8" s="5" customFormat="1" x14ac:dyDescent="0.2">
      <c r="A1116" s="3">
        <v>33759</v>
      </c>
      <c r="B1116" s="4">
        <v>7.8431400000000002E-3</v>
      </c>
      <c r="C1116" s="6">
        <f t="shared" si="68"/>
        <v>6.2769353246021049E-4</v>
      </c>
      <c r="D1116" s="7">
        <f t="shared" si="70"/>
        <v>4.052830378110566E-5</v>
      </c>
      <c r="E1116" s="7">
        <f t="shared" si="69"/>
        <v>10.103788388574204</v>
      </c>
      <c r="G1116"/>
      <c r="H1116" s="5">
        <f t="shared" si="71"/>
        <v>0.63661843973533827</v>
      </c>
    </row>
    <row r="1117" spans="1:8" s="5" customFormat="1" x14ac:dyDescent="0.2">
      <c r="A1117" s="3">
        <v>33760</v>
      </c>
      <c r="B1117" s="4">
        <v>7.8957799999999998E-3</v>
      </c>
      <c r="C1117" s="6">
        <f t="shared" si="68"/>
        <v>6.7115976509407749E-3</v>
      </c>
      <c r="D1117" s="7">
        <f t="shared" si="70"/>
        <v>3.8207779853383261E-5</v>
      </c>
      <c r="E1117" s="7">
        <f t="shared" si="69"/>
        <v>8.9935088137314114</v>
      </c>
      <c r="G1117"/>
      <c r="H1117" s="5">
        <f t="shared" si="71"/>
        <v>0.61812441994620515</v>
      </c>
    </row>
    <row r="1118" spans="1:8" s="5" customFormat="1" x14ac:dyDescent="0.2">
      <c r="A1118" s="3">
        <v>33763</v>
      </c>
      <c r="B1118" s="4">
        <v>7.87092E-3</v>
      </c>
      <c r="C1118" s="6">
        <f t="shared" si="68"/>
        <v>-3.1485173092461812E-3</v>
      </c>
      <c r="D1118" s="7">
        <f t="shared" si="70"/>
        <v>3.8832516329423122E-5</v>
      </c>
      <c r="E1118" s="7">
        <f t="shared" si="69"/>
        <v>9.9009727032712078</v>
      </c>
      <c r="G1118"/>
      <c r="H1118" s="5">
        <f t="shared" si="71"/>
        <v>0.62315741453843843</v>
      </c>
    </row>
    <row r="1119" spans="1:8" s="5" customFormat="1" x14ac:dyDescent="0.2">
      <c r="A1119" s="3">
        <v>33764</v>
      </c>
      <c r="B1119" s="4">
        <v>7.8492900000000001E-3</v>
      </c>
      <c r="C1119" s="6">
        <f t="shared" si="68"/>
        <v>-2.7480904392370793E-3</v>
      </c>
      <c r="D1119" s="7">
        <f t="shared" si="70"/>
        <v>3.7261209378622318E-5</v>
      </c>
      <c r="E1119" s="7">
        <f t="shared" si="69"/>
        <v>9.9948804421833071</v>
      </c>
      <c r="G1119"/>
      <c r="H1119" s="5">
        <f t="shared" si="71"/>
        <v>0.61041960468699163</v>
      </c>
    </row>
    <row r="1120" spans="1:8" s="5" customFormat="1" x14ac:dyDescent="0.2">
      <c r="A1120" s="3">
        <v>33765</v>
      </c>
      <c r="B1120" s="4">
        <v>7.8400599999999994E-3</v>
      </c>
      <c r="C1120" s="6">
        <f t="shared" si="68"/>
        <v>-1.1759025338598391E-3</v>
      </c>
      <c r="D1120" s="7">
        <f t="shared" si="70"/>
        <v>3.5705273891302831E-5</v>
      </c>
      <c r="E1120" s="7">
        <f t="shared" si="69"/>
        <v>10.201485470561883</v>
      </c>
      <c r="G1120"/>
      <c r="H1120" s="5">
        <f t="shared" si="71"/>
        <v>0.59753890158970258</v>
      </c>
    </row>
    <row r="1121" spans="1:8" s="5" customFormat="1" x14ac:dyDescent="0.2">
      <c r="A1121" s="3">
        <v>33766</v>
      </c>
      <c r="B1121" s="4">
        <v>7.8400599999999994E-3</v>
      </c>
      <c r="C1121" s="6">
        <f t="shared" si="68"/>
        <v>0</v>
      </c>
      <c r="D1121" s="7">
        <f t="shared" si="70"/>
        <v>3.3931962283429587E-5</v>
      </c>
      <c r="E1121" s="7">
        <f t="shared" si="69"/>
        <v>10.291153147553366</v>
      </c>
      <c r="G1121"/>
      <c r="H1121" s="5">
        <f t="shared" si="71"/>
        <v>0.58251147871462239</v>
      </c>
    </row>
    <row r="1122" spans="1:8" s="5" customFormat="1" x14ac:dyDescent="0.2">
      <c r="A1122" s="3">
        <v>33767</v>
      </c>
      <c r="B1122" s="4">
        <v>7.8988900000000004E-3</v>
      </c>
      <c r="C1122" s="6">
        <f t="shared" si="68"/>
        <v>7.5037691038080112E-3</v>
      </c>
      <c r="D1122" s="7">
        <f t="shared" si="70"/>
        <v>3.2253827927500813E-5</v>
      </c>
      <c r="E1122" s="7">
        <f t="shared" si="69"/>
        <v>8.5961414782344505</v>
      </c>
      <c r="G1122"/>
      <c r="H1122" s="5">
        <f t="shared" si="71"/>
        <v>0.56792453660236253</v>
      </c>
    </row>
    <row r="1123" spans="1:8" s="5" customFormat="1" x14ac:dyDescent="0.2">
      <c r="A1123" s="3">
        <v>33770</v>
      </c>
      <c r="B1123" s="4">
        <v>7.8957799999999998E-3</v>
      </c>
      <c r="C1123" s="6">
        <f t="shared" si="68"/>
        <v>-3.9372620710006242E-4</v>
      </c>
      <c r="D1123" s="7">
        <f t="shared" si="70"/>
        <v>3.4163657167965212E-5</v>
      </c>
      <c r="E1123" s="7">
        <f t="shared" si="69"/>
        <v>10.279810554861342</v>
      </c>
      <c r="G1123"/>
      <c r="H1123" s="5">
        <f t="shared" si="71"/>
        <v>0.58449685343862379</v>
      </c>
    </row>
    <row r="1124" spans="1:8" s="5" customFormat="1" x14ac:dyDescent="0.2">
      <c r="A1124" s="3">
        <v>33771</v>
      </c>
      <c r="B1124" s="4">
        <v>7.8895500000000004E-3</v>
      </c>
      <c r="C1124" s="6">
        <f t="shared" si="68"/>
        <v>-7.8902907629131388E-4</v>
      </c>
      <c r="D1124" s="7">
        <f t="shared" si="70"/>
        <v>3.2471530349378103E-5</v>
      </c>
      <c r="E1124" s="7">
        <f t="shared" si="69"/>
        <v>10.31597414260343</v>
      </c>
      <c r="G1124"/>
      <c r="H1124" s="5">
        <f t="shared" si="71"/>
        <v>0.56983796248914576</v>
      </c>
    </row>
    <row r="1125" spans="1:8" s="5" customFormat="1" x14ac:dyDescent="0.2">
      <c r="A1125" s="3">
        <v>33772</v>
      </c>
      <c r="B1125" s="4">
        <v>7.8771199999999996E-3</v>
      </c>
      <c r="C1125" s="6">
        <f t="shared" si="68"/>
        <v>-1.5755017713305287E-3</v>
      </c>
      <c r="D1125" s="7">
        <f t="shared" si="70"/>
        <v>3.0978714116930825E-5</v>
      </c>
      <c r="E1125" s="7">
        <f t="shared" si="69"/>
        <v>10.302084056913591</v>
      </c>
      <c r="G1125"/>
      <c r="H1125" s="5">
        <f t="shared" si="71"/>
        <v>0.55658525058548602</v>
      </c>
    </row>
    <row r="1126" spans="1:8" s="5" customFormat="1" x14ac:dyDescent="0.2">
      <c r="A1126" s="3">
        <v>33773</v>
      </c>
      <c r="B1126" s="4">
        <v>7.8876799999999993E-3</v>
      </c>
      <c r="C1126" s="6">
        <f t="shared" si="68"/>
        <v>1.3405914852128362E-3</v>
      </c>
      <c r="D1126" s="7">
        <f t="shared" si="70"/>
        <v>2.9749591639469891E-5</v>
      </c>
      <c r="E1126" s="7">
        <f t="shared" si="69"/>
        <v>10.362284725598641</v>
      </c>
      <c r="G1126"/>
      <c r="H1126" s="5">
        <f t="shared" si="71"/>
        <v>0.54543186228409768</v>
      </c>
    </row>
    <row r="1127" spans="1:8" s="5" customFormat="1" x14ac:dyDescent="0.2">
      <c r="A1127" s="3">
        <v>33774</v>
      </c>
      <c r="B1127" s="4">
        <v>7.8876799999999993E-3</v>
      </c>
      <c r="C1127" s="6">
        <f t="shared" si="68"/>
        <v>0</v>
      </c>
      <c r="D1127" s="7">
        <f t="shared" si="70"/>
        <v>2.8603036745895196E-5</v>
      </c>
      <c r="E1127" s="7">
        <f t="shared" si="69"/>
        <v>10.461997665848751</v>
      </c>
      <c r="G1127"/>
      <c r="H1127" s="5">
        <f t="shared" si="71"/>
        <v>0.53481806949555477</v>
      </c>
    </row>
    <row r="1128" spans="1:8" s="5" customFormat="1" x14ac:dyDescent="0.2">
      <c r="A1128" s="3">
        <v>33777</v>
      </c>
      <c r="B1128" s="4">
        <v>7.8696800000000004E-3</v>
      </c>
      <c r="C1128" s="6">
        <f t="shared" si="68"/>
        <v>-2.2820398393442586E-3</v>
      </c>
      <c r="D1128" s="7">
        <f t="shared" si="70"/>
        <v>2.746318796330706E-5</v>
      </c>
      <c r="E1128" s="7">
        <f t="shared" si="69"/>
        <v>10.313039112860475</v>
      </c>
      <c r="G1128"/>
      <c r="H1128" s="5">
        <f t="shared" si="71"/>
        <v>0.52405331754800544</v>
      </c>
    </row>
    <row r="1129" spans="1:8" s="5" customFormat="1" x14ac:dyDescent="0.2">
      <c r="A1129" s="3">
        <v>33778</v>
      </c>
      <c r="B1129" s="4">
        <v>7.8628699999999992E-3</v>
      </c>
      <c r="C1129" s="6">
        <f t="shared" si="68"/>
        <v>-8.6534649439382408E-4</v>
      </c>
      <c r="D1129" s="7">
        <f t="shared" si="70"/>
        <v>2.6754644943258258E-5</v>
      </c>
      <c r="E1129" s="7">
        <f t="shared" si="69"/>
        <v>10.50081387564984</v>
      </c>
      <c r="G1129"/>
      <c r="H1129" s="5">
        <f t="shared" si="71"/>
        <v>0.51724892405164324</v>
      </c>
    </row>
    <row r="1130" spans="1:8" s="5" customFormat="1" x14ac:dyDescent="0.2">
      <c r="A1130" s="3">
        <v>33779</v>
      </c>
      <c r="B1130" s="4">
        <v>7.9082600000000003E-3</v>
      </c>
      <c r="C1130" s="6">
        <f t="shared" si="68"/>
        <v>5.7727013164405689E-3</v>
      </c>
      <c r="D1130" s="7">
        <f t="shared" si="70"/>
        <v>2.5846968182325032E-5</v>
      </c>
      <c r="E1130" s="7">
        <f t="shared" si="69"/>
        <v>9.2740333277203693</v>
      </c>
      <c r="G1130"/>
      <c r="H1130" s="5">
        <f t="shared" si="71"/>
        <v>0.50839913633212463</v>
      </c>
    </row>
    <row r="1131" spans="1:8" s="5" customFormat="1" x14ac:dyDescent="0.2">
      <c r="A1131" s="3">
        <v>33780</v>
      </c>
      <c r="B1131" s="4">
        <v>7.9776599999999993E-3</v>
      </c>
      <c r="C1131" s="6">
        <f t="shared" si="68"/>
        <v>8.7756345896567601E-3</v>
      </c>
      <c r="D1131" s="7">
        <f t="shared" si="70"/>
        <v>2.7008668424678261E-5</v>
      </c>
      <c r="E1131" s="7">
        <f t="shared" si="69"/>
        <v>7.6679806334141336</v>
      </c>
      <c r="G1131"/>
      <c r="H1131" s="5">
        <f t="shared" si="71"/>
        <v>0.51969864753218542</v>
      </c>
    </row>
    <row r="1132" spans="1:8" s="5" customFormat="1" x14ac:dyDescent="0.2">
      <c r="A1132" s="3">
        <v>33781</v>
      </c>
      <c r="B1132" s="4">
        <v>7.97257E-3</v>
      </c>
      <c r="C1132" s="6">
        <f t="shared" si="68"/>
        <v>-6.38031703532021E-4</v>
      </c>
      <c r="D1132" s="7">
        <f t="shared" si="70"/>
        <v>3.0705365102193322E-5</v>
      </c>
      <c r="E1132" s="7">
        <f t="shared" si="69"/>
        <v>10.377815396566357</v>
      </c>
      <c r="G1132"/>
      <c r="H1132" s="5">
        <f t="shared" si="71"/>
        <v>0.55412421984780025</v>
      </c>
    </row>
    <row r="1133" spans="1:8" s="5" customFormat="1" x14ac:dyDescent="0.2">
      <c r="A1133" s="3">
        <v>33784</v>
      </c>
      <c r="B1133" s="4">
        <v>7.99361E-3</v>
      </c>
      <c r="C1133" s="6">
        <f t="shared" si="68"/>
        <v>2.6390486380175964E-3</v>
      </c>
      <c r="D1133" s="7">
        <f t="shared" si="70"/>
        <v>2.9377870553619813E-5</v>
      </c>
      <c r="E1133" s="7">
        <f t="shared" si="69"/>
        <v>10.198200028619063</v>
      </c>
      <c r="G1133"/>
      <c r="H1133" s="5">
        <f t="shared" si="71"/>
        <v>0.54201356582303184</v>
      </c>
    </row>
    <row r="1134" spans="1:8" s="5" customFormat="1" x14ac:dyDescent="0.2">
      <c r="A1134" s="3">
        <v>33785</v>
      </c>
      <c r="B1134" s="4">
        <v>7.9491300000000004E-3</v>
      </c>
      <c r="C1134" s="6">
        <f t="shared" si="68"/>
        <v>-5.5644446001242897E-3</v>
      </c>
      <c r="D1134" s="7">
        <f t="shared" si="70"/>
        <v>2.8582583787029824E-5</v>
      </c>
      <c r="E1134" s="7">
        <f t="shared" si="69"/>
        <v>9.3794294035160917</v>
      </c>
      <c r="G1134"/>
      <c r="H1134" s="5">
        <f t="shared" si="71"/>
        <v>0.53462682112881155</v>
      </c>
    </row>
    <row r="1135" spans="1:8" s="5" customFormat="1" x14ac:dyDescent="0.2">
      <c r="A1135" s="3">
        <v>33786</v>
      </c>
      <c r="B1135" s="4">
        <v>8.0128200000000004E-3</v>
      </c>
      <c r="C1135" s="6">
        <f t="shared" si="68"/>
        <v>8.0121975612425407E-3</v>
      </c>
      <c r="D1135" s="7">
        <f t="shared" si="70"/>
        <v>2.9324612004924907E-5</v>
      </c>
      <c r="E1135" s="7">
        <f t="shared" si="69"/>
        <v>8.2479560582801756</v>
      </c>
      <c r="G1135"/>
      <c r="H1135" s="5">
        <f t="shared" si="71"/>
        <v>0.54152204022481765</v>
      </c>
    </row>
    <row r="1136" spans="1:8" s="5" customFormat="1" x14ac:dyDescent="0.2">
      <c r="A1136" s="3">
        <v>33787</v>
      </c>
      <c r="B1136" s="4">
        <v>8.0309999999999999E-3</v>
      </c>
      <c r="C1136" s="6">
        <f t="shared" si="68"/>
        <v>2.2688641452072535E-3</v>
      </c>
      <c r="D1136" s="7">
        <f t="shared" si="70"/>
        <v>3.200926521246745E-5</v>
      </c>
      <c r="E1136" s="7">
        <f t="shared" si="69"/>
        <v>10.188664706878342</v>
      </c>
      <c r="G1136"/>
      <c r="H1136" s="5">
        <f t="shared" si="71"/>
        <v>0.5657673127043259</v>
      </c>
    </row>
    <row r="1137" spans="1:8" s="5" customFormat="1" x14ac:dyDescent="0.2">
      <c r="A1137" s="3">
        <v>33788</v>
      </c>
      <c r="B1137" s="4">
        <v>8.0099999999999998E-3</v>
      </c>
      <c r="C1137" s="6">
        <f t="shared" si="68"/>
        <v>-2.6148673888681589E-3</v>
      </c>
      <c r="D1137" s="7">
        <f t="shared" si="70"/>
        <v>3.0837873373883959E-5</v>
      </c>
      <c r="E1137" s="7">
        <f t="shared" si="69"/>
        <v>10.165041839088381</v>
      </c>
      <c r="G1137"/>
      <c r="H1137" s="5">
        <f t="shared" si="71"/>
        <v>0.55531858760430453</v>
      </c>
    </row>
    <row r="1138" spans="1:8" s="5" customFormat="1" x14ac:dyDescent="0.2">
      <c r="A1138" s="3">
        <v>33791</v>
      </c>
      <c r="B1138" s="4">
        <v>8.0372900000000008E-3</v>
      </c>
      <c r="C1138" s="6">
        <f t="shared" si="68"/>
        <v>3.4069912609239693E-3</v>
      </c>
      <c r="D1138" s="7">
        <f t="shared" si="70"/>
        <v>2.9887395601076115E-5</v>
      </c>
      <c r="E1138" s="7">
        <f t="shared" si="69"/>
        <v>10.029696303001987</v>
      </c>
      <c r="G1138"/>
      <c r="H1138" s="5">
        <f t="shared" si="71"/>
        <v>0.54669365828657757</v>
      </c>
    </row>
    <row r="1139" spans="1:8" s="5" customFormat="1" x14ac:dyDescent="0.2">
      <c r="A1139" s="3">
        <v>33792</v>
      </c>
      <c r="B1139" s="4">
        <v>8.03859E-3</v>
      </c>
      <c r="C1139" s="6">
        <f t="shared" si="68"/>
        <v>1.6174606117226308E-4</v>
      </c>
      <c r="D1139" s="7">
        <f t="shared" si="70"/>
        <v>2.932252461020601E-5</v>
      </c>
      <c r="E1139" s="7">
        <f t="shared" si="69"/>
        <v>10.436262371350034</v>
      </c>
      <c r="G1139"/>
      <c r="H1139" s="5">
        <f t="shared" si="71"/>
        <v>0.54150276647682982</v>
      </c>
    </row>
    <row r="1140" spans="1:8" s="5" customFormat="1" x14ac:dyDescent="0.2">
      <c r="A1140" s="3">
        <v>33793</v>
      </c>
      <c r="B1140" s="4">
        <v>8.0180000000000008E-3</v>
      </c>
      <c r="C1140" s="6">
        <f t="shared" si="68"/>
        <v>-2.5613944734087881E-3</v>
      </c>
      <c r="D1140" s="7">
        <f t="shared" si="70"/>
        <v>2.8111587219499316E-5</v>
      </c>
      <c r="E1140" s="7">
        <f t="shared" si="69"/>
        <v>10.245946596224156</v>
      </c>
      <c r="G1140"/>
      <c r="H1140" s="5">
        <f t="shared" si="71"/>
        <v>0.53020361390223769</v>
      </c>
    </row>
    <row r="1141" spans="1:8" s="5" customFormat="1" x14ac:dyDescent="0.2">
      <c r="A1141" s="3">
        <v>33794</v>
      </c>
      <c r="B1141" s="4">
        <v>7.9757500000000002E-3</v>
      </c>
      <c r="C1141" s="6">
        <f t="shared" si="68"/>
        <v>-5.2693938638065123E-3</v>
      </c>
      <c r="D1141" s="7">
        <f t="shared" si="70"/>
        <v>2.7419692830456559E-5</v>
      </c>
      <c r="E1141" s="7">
        <f t="shared" si="69"/>
        <v>9.4916005543098656</v>
      </c>
      <c r="G1141"/>
      <c r="H1141" s="5">
        <f t="shared" si="71"/>
        <v>0.52363816543923303</v>
      </c>
    </row>
    <row r="1142" spans="1:8" s="5" customFormat="1" x14ac:dyDescent="0.2">
      <c r="A1142" s="3">
        <v>33795</v>
      </c>
      <c r="B1142" s="4">
        <v>7.9744800000000008E-3</v>
      </c>
      <c r="C1142" s="6">
        <f t="shared" si="68"/>
        <v>-1.5923267404311777E-4</v>
      </c>
      <c r="D1142" s="7">
        <f t="shared" si="70"/>
        <v>2.808512095638047E-5</v>
      </c>
      <c r="E1142" s="7">
        <f t="shared" si="69"/>
        <v>10.479367832410558</v>
      </c>
      <c r="G1142"/>
      <c r="H1142" s="5">
        <f t="shared" si="71"/>
        <v>0.52995396928771532</v>
      </c>
    </row>
    <row r="1143" spans="1:8" s="5" customFormat="1" x14ac:dyDescent="0.2">
      <c r="A1143" s="3">
        <v>33798</v>
      </c>
      <c r="B1143" s="4">
        <v>8.0064100000000003E-3</v>
      </c>
      <c r="C1143" s="6">
        <f t="shared" si="68"/>
        <v>4.004022832836681E-3</v>
      </c>
      <c r="D1143" s="7">
        <f t="shared" si="70"/>
        <v>2.6999127239094912E-5</v>
      </c>
      <c r="E1143" s="7">
        <f t="shared" si="69"/>
        <v>9.9259016801052482</v>
      </c>
      <c r="G1143"/>
      <c r="H1143" s="5">
        <f t="shared" si="71"/>
        <v>0.5196068440570708</v>
      </c>
    </row>
    <row r="1144" spans="1:8" s="5" customFormat="1" x14ac:dyDescent="0.2">
      <c r="A1144" s="3">
        <v>33799</v>
      </c>
      <c r="B1144" s="4">
        <v>8.0192500000000003E-3</v>
      </c>
      <c r="C1144" s="6">
        <f t="shared" si="68"/>
        <v>1.6037150233375599E-3</v>
      </c>
      <c r="D1144" s="7">
        <f t="shared" si="70"/>
        <v>2.6994630504439036E-5</v>
      </c>
      <c r="E1144" s="7">
        <f t="shared" si="69"/>
        <v>10.424598009629442</v>
      </c>
      <c r="G1144"/>
      <c r="H1144" s="5">
        <f t="shared" si="71"/>
        <v>0.51956357170647594</v>
      </c>
    </row>
    <row r="1145" spans="1:8" s="5" customFormat="1" x14ac:dyDescent="0.2">
      <c r="A1145" s="3">
        <v>33800</v>
      </c>
      <c r="B1145" s="4">
        <v>8.0064100000000003E-3</v>
      </c>
      <c r="C1145" s="6">
        <f t="shared" si="68"/>
        <v>-1.6011472394550704E-3</v>
      </c>
      <c r="D1145" s="7">
        <f t="shared" si="70"/>
        <v>2.6173393966835969E-5</v>
      </c>
      <c r="E1145" s="7">
        <f t="shared" si="69"/>
        <v>10.452817598333828</v>
      </c>
      <c r="G1145"/>
      <c r="H1145" s="5">
        <f t="shared" si="71"/>
        <v>0.51159939373337771</v>
      </c>
    </row>
    <row r="1146" spans="1:8" s="5" customFormat="1" x14ac:dyDescent="0.2">
      <c r="A1146" s="3">
        <v>33801</v>
      </c>
      <c r="B1146" s="4">
        <v>7.9840299999999996E-3</v>
      </c>
      <c r="C1146" s="6">
        <f t="shared" si="68"/>
        <v>-2.7952602976865615E-3</v>
      </c>
      <c r="D1146" s="7">
        <f t="shared" si="70"/>
        <v>2.5434612578665501E-5</v>
      </c>
      <c r="E1146" s="7">
        <f t="shared" si="69"/>
        <v>10.272200903264492</v>
      </c>
      <c r="G1146"/>
      <c r="H1146" s="5">
        <f t="shared" si="71"/>
        <v>0.50432739940107851</v>
      </c>
    </row>
    <row r="1147" spans="1:8" s="5" customFormat="1" x14ac:dyDescent="0.2">
      <c r="A1147" s="3">
        <v>33802</v>
      </c>
      <c r="B1147" s="4">
        <v>8.0319999999999992E-3</v>
      </c>
      <c r="C1147" s="6">
        <f t="shared" si="68"/>
        <v>6.008243956999111E-3</v>
      </c>
      <c r="D1147" s="7">
        <f t="shared" si="70"/>
        <v>2.5089180384561027E-5</v>
      </c>
      <c r="E1147" s="7">
        <f t="shared" si="69"/>
        <v>9.1542466538240337</v>
      </c>
      <c r="G1147"/>
      <c r="H1147" s="5">
        <f t="shared" si="71"/>
        <v>0.50089100994688485</v>
      </c>
    </row>
    <row r="1148" spans="1:8" s="5" customFormat="1" x14ac:dyDescent="0.2">
      <c r="A1148" s="3">
        <v>33805</v>
      </c>
      <c r="B1148" s="4">
        <v>7.9808499999999994E-3</v>
      </c>
      <c r="C1148" s="6">
        <f t="shared" si="68"/>
        <v>-6.3682768924302555E-3</v>
      </c>
      <c r="D1148" s="7">
        <f t="shared" si="70"/>
        <v>2.649589539498255E-5</v>
      </c>
      <c r="E1148" s="7">
        <f t="shared" si="69"/>
        <v>9.0079081564525492</v>
      </c>
      <c r="G1148"/>
      <c r="H1148" s="5">
        <f t="shared" si="71"/>
        <v>0.51474163805721551</v>
      </c>
    </row>
    <row r="1149" spans="1:8" s="5" customFormat="1" x14ac:dyDescent="0.2">
      <c r="A1149" s="3">
        <v>33806</v>
      </c>
      <c r="B1149" s="4">
        <v>7.9808499999999994E-3</v>
      </c>
      <c r="C1149" s="6">
        <f t="shared" si="68"/>
        <v>0</v>
      </c>
      <c r="D1149" s="7">
        <f t="shared" si="70"/>
        <v>2.8031042727698932E-5</v>
      </c>
      <c r="E1149" s="7">
        <f t="shared" si="69"/>
        <v>10.482197993062124</v>
      </c>
      <c r="G1149"/>
      <c r="H1149" s="5">
        <f t="shared" si="71"/>
        <v>0.52944350716293542</v>
      </c>
    </row>
    <row r="1150" spans="1:8" s="5" customFormat="1" x14ac:dyDescent="0.2">
      <c r="A1150" s="3">
        <v>33807</v>
      </c>
      <c r="B1150" s="4">
        <v>7.8860000000000006E-3</v>
      </c>
      <c r="C1150" s="6">
        <f t="shared" si="68"/>
        <v>-1.1884698998226851E-2</v>
      </c>
      <c r="D1150" s="7">
        <f t="shared" si="70"/>
        <v>2.6948972220649365E-5</v>
      </c>
      <c r="E1150" s="7">
        <f t="shared" si="69"/>
        <v>5.280323946351726</v>
      </c>
      <c r="G1150"/>
      <c r="H1150" s="5">
        <f t="shared" si="71"/>
        <v>0.51912399502093298</v>
      </c>
    </row>
    <row r="1151" spans="1:8" s="5" customFormat="1" x14ac:dyDescent="0.2">
      <c r="A1151" s="3">
        <v>33808</v>
      </c>
      <c r="B1151" s="4">
        <v>7.9082600000000003E-3</v>
      </c>
      <c r="C1151" s="6">
        <f t="shared" si="68"/>
        <v>2.8227238143545066E-3</v>
      </c>
      <c r="D1151" s="7">
        <f t="shared" si="70"/>
        <v>3.4551456331707693E-5</v>
      </c>
      <c r="E1151" s="7">
        <f t="shared" si="69"/>
        <v>10.042454955812731</v>
      </c>
      <c r="G1151"/>
      <c r="H1151" s="5">
        <f t="shared" si="71"/>
        <v>0.58780486840198676</v>
      </c>
    </row>
    <row r="1152" spans="1:8" s="5" customFormat="1" x14ac:dyDescent="0.2">
      <c r="A1152" s="3">
        <v>33809</v>
      </c>
      <c r="B1152" s="4">
        <v>7.8351500000000008E-3</v>
      </c>
      <c r="C1152" s="6">
        <f t="shared" si="68"/>
        <v>-9.2447643350116824E-3</v>
      </c>
      <c r="D1152" s="7">
        <f t="shared" si="70"/>
        <v>3.3294480409014697E-5</v>
      </c>
      <c r="E1152" s="7">
        <f t="shared" si="69"/>
        <v>7.7431568804373097</v>
      </c>
      <c r="G1152"/>
      <c r="H1152" s="5">
        <f t="shared" si="71"/>
        <v>0.57701369488959875</v>
      </c>
    </row>
    <row r="1153" spans="1:8" s="5" customFormat="1" x14ac:dyDescent="0.2">
      <c r="A1153" s="3">
        <v>33812</v>
      </c>
      <c r="B1153" s="4">
        <v>7.8351500000000008E-3</v>
      </c>
      <c r="C1153" s="6">
        <f t="shared" si="68"/>
        <v>0</v>
      </c>
      <c r="D1153" s="7">
        <f t="shared" si="70"/>
        <v>3.6869483238500643E-5</v>
      </c>
      <c r="E1153" s="7">
        <f t="shared" si="69"/>
        <v>10.208126361588056</v>
      </c>
      <c r="G1153"/>
      <c r="H1153" s="5">
        <f t="shared" si="71"/>
        <v>0.60720246408015044</v>
      </c>
    </row>
    <row r="1154" spans="1:8" s="5" customFormat="1" x14ac:dyDescent="0.2">
      <c r="A1154" s="3">
        <v>33813</v>
      </c>
      <c r="B1154" s="4">
        <v>7.8462099999999993E-3</v>
      </c>
      <c r="C1154" s="6">
        <f t="shared" si="68"/>
        <v>1.4115875254460349E-3</v>
      </c>
      <c r="D1154" s="7">
        <f t="shared" si="70"/>
        <v>3.4894623934857144E-5</v>
      </c>
      <c r="E1154" s="7">
        <f t="shared" si="69"/>
        <v>10.206075022426432</v>
      </c>
      <c r="G1154"/>
      <c r="H1154" s="5">
        <f t="shared" si="71"/>
        <v>0.59071671666592562</v>
      </c>
    </row>
    <row r="1155" spans="1:8" s="5" customFormat="1" x14ac:dyDescent="0.2">
      <c r="A1155" s="3">
        <v>33814</v>
      </c>
      <c r="B1155" s="4">
        <v>7.8220000000000008E-3</v>
      </c>
      <c r="C1155" s="6">
        <f t="shared" ref="C1155:C1218" si="72">(B1155-B1154)/B1154</f>
        <v>-3.0855661523204797E-3</v>
      </c>
      <c r="D1155" s="7">
        <f t="shared" si="70"/>
        <v>3.3240221537091088E-5</v>
      </c>
      <c r="E1155" s="7">
        <f t="shared" si="69"/>
        <v>10.025328291837328</v>
      </c>
      <c r="G1155"/>
      <c r="H1155" s="5">
        <f t="shared" si="71"/>
        <v>0.57654333347191777</v>
      </c>
    </row>
    <row r="1156" spans="1:8" s="5" customFormat="1" x14ac:dyDescent="0.2">
      <c r="A1156" s="3">
        <v>33815</v>
      </c>
      <c r="B1156" s="4">
        <v>7.8388299999999998E-3</v>
      </c>
      <c r="C1156" s="6">
        <f t="shared" si="72"/>
        <v>2.1516236256710467E-3</v>
      </c>
      <c r="D1156" s="7">
        <f t="shared" si="70"/>
        <v>3.2209977856152526E-5</v>
      </c>
      <c r="E1156" s="7">
        <f t="shared" ref="E1156:E1219" si="73">-LN(D1156)-C1156*C1156/D1156</f>
        <v>10.19950601730395</v>
      </c>
      <c r="G1156"/>
      <c r="H1156" s="5">
        <f t="shared" si="71"/>
        <v>0.5675383498597476</v>
      </c>
    </row>
    <row r="1157" spans="1:8" s="5" customFormat="1" x14ac:dyDescent="0.2">
      <c r="A1157" s="3">
        <v>33816</v>
      </c>
      <c r="B1157" s="4">
        <v>7.8616399999999996E-3</v>
      </c>
      <c r="C1157" s="6">
        <f t="shared" si="72"/>
        <v>2.9098730295209676E-3</v>
      </c>
      <c r="D1157" s="7">
        <f t="shared" ref="D1157:D1220" si="74">C$2427+C$2428*D1156+C$2429*C1156*C1156</f>
        <v>3.0986847297811507E-5</v>
      </c>
      <c r="E1157" s="7">
        <f t="shared" si="73"/>
        <v>10.108691107748994</v>
      </c>
      <c r="G1157"/>
      <c r="H1157" s="5">
        <f t="shared" ref="H1157:H1220" si="75">SQRT(D1157)*100</f>
        <v>0.55665830899943913</v>
      </c>
    </row>
    <row r="1158" spans="1:8" s="5" customFormat="1" x14ac:dyDescent="0.2">
      <c r="A1158" s="3">
        <v>33819</v>
      </c>
      <c r="B1158" s="4">
        <v>7.8600000000000007E-3</v>
      </c>
      <c r="C1158" s="6">
        <f t="shared" si="72"/>
        <v>-2.0860787316627754E-4</v>
      </c>
      <c r="D1158" s="7">
        <f t="shared" si="74"/>
        <v>3.0120270669907938E-5</v>
      </c>
      <c r="E1158" s="7">
        <f t="shared" si="73"/>
        <v>10.408867386029277</v>
      </c>
      <c r="G1158"/>
      <c r="H1158" s="5">
        <f t="shared" si="75"/>
        <v>0.54881937529489555</v>
      </c>
    </row>
    <row r="1159" spans="1:8" s="5" customFormat="1" x14ac:dyDescent="0.2">
      <c r="A1159" s="3">
        <v>33820</v>
      </c>
      <c r="B1159" s="4">
        <v>7.8616399999999996E-3</v>
      </c>
      <c r="C1159" s="6">
        <f t="shared" si="72"/>
        <v>2.0865139949095851E-4</v>
      </c>
      <c r="D1159" s="7">
        <f t="shared" si="74"/>
        <v>2.8829805006993348E-5</v>
      </c>
      <c r="E1159" s="7">
        <f t="shared" si="73"/>
        <v>10.452590726601889</v>
      </c>
      <c r="G1159"/>
      <c r="H1159" s="5">
        <f t="shared" si="75"/>
        <v>0.53693393454868676</v>
      </c>
    </row>
    <row r="1160" spans="1:8" s="5" customFormat="1" x14ac:dyDescent="0.2">
      <c r="A1160" s="3">
        <v>33821</v>
      </c>
      <c r="B1160" s="4">
        <v>7.8585500000000006E-3</v>
      </c>
      <c r="C1160" s="6">
        <f t="shared" si="72"/>
        <v>-3.9304776102683367E-4</v>
      </c>
      <c r="D1160" s="7">
        <f t="shared" si="74"/>
        <v>2.7669692999831994E-5</v>
      </c>
      <c r="E1160" s="7">
        <f t="shared" si="73"/>
        <v>10.489589619075712</v>
      </c>
      <c r="G1160"/>
      <c r="H1160" s="5">
        <f t="shared" si="75"/>
        <v>0.52601989505941693</v>
      </c>
    </row>
    <row r="1161" spans="1:8" s="5" customFormat="1" x14ac:dyDescent="0.2">
      <c r="A1161" s="3">
        <v>33822</v>
      </c>
      <c r="B1161" s="4">
        <v>7.8339199999999994E-3</v>
      </c>
      <c r="C1161" s="6">
        <f t="shared" si="72"/>
        <v>-3.1341659720942384E-3</v>
      </c>
      <c r="D1161" s="7">
        <f t="shared" si="74"/>
        <v>2.6633502262086848E-5</v>
      </c>
      <c r="E1161" s="7">
        <f t="shared" si="73"/>
        <v>10.164519598451999</v>
      </c>
      <c r="G1161"/>
      <c r="H1161" s="5">
        <f t="shared" si="75"/>
        <v>0.51607656662637613</v>
      </c>
    </row>
    <row r="1162" spans="1:8" s="5" customFormat="1" x14ac:dyDescent="0.2">
      <c r="A1162" s="3">
        <v>33823</v>
      </c>
      <c r="B1162" s="4">
        <v>7.8443699999999998E-3</v>
      </c>
      <c r="C1162" s="6">
        <f t="shared" si="72"/>
        <v>1.3339426494016265E-3</v>
      </c>
      <c r="D1162" s="7">
        <f t="shared" si="74"/>
        <v>2.628896841525624E-5</v>
      </c>
      <c r="E1162" s="7">
        <f t="shared" si="73"/>
        <v>10.47867485908314</v>
      </c>
      <c r="G1162"/>
      <c r="H1162" s="5">
        <f t="shared" si="75"/>
        <v>0.51272769005834118</v>
      </c>
    </row>
    <row r="1163" spans="1:8" s="5" customFormat="1" x14ac:dyDescent="0.2">
      <c r="A1163" s="3">
        <v>33826</v>
      </c>
      <c r="B1163" s="4">
        <v>7.8155499999999992E-3</v>
      </c>
      <c r="C1163" s="6">
        <f t="shared" si="72"/>
        <v>-3.6739725433655706E-3</v>
      </c>
      <c r="D1163" s="7">
        <f t="shared" si="74"/>
        <v>2.5490898486701934E-5</v>
      </c>
      <c r="E1163" s="7">
        <f t="shared" si="73"/>
        <v>10.047663847270217</v>
      </c>
      <c r="G1163"/>
      <c r="H1163" s="5">
        <f t="shared" si="75"/>
        <v>0.50488512046506118</v>
      </c>
    </row>
    <row r="1164" spans="1:8" s="5" customFormat="1" x14ac:dyDescent="0.2">
      <c r="A1164" s="3">
        <v>33827</v>
      </c>
      <c r="B1164" s="4">
        <v>7.8125E-3</v>
      </c>
      <c r="C1164" s="6">
        <f t="shared" si="72"/>
        <v>-3.9024764731838887E-4</v>
      </c>
      <c r="D1164" s="7">
        <f t="shared" si="74"/>
        <v>2.548490064008702E-5</v>
      </c>
      <c r="E1164" s="7">
        <f t="shared" si="73"/>
        <v>10.571448591084648</v>
      </c>
      <c r="G1164"/>
      <c r="H1164" s="5">
        <f t="shared" si="75"/>
        <v>0.50482571883856142</v>
      </c>
    </row>
    <row r="1165" spans="1:8" s="5" customFormat="1" x14ac:dyDescent="0.2">
      <c r="A1165" s="3">
        <v>33828</v>
      </c>
      <c r="B1165" s="4">
        <v>7.8339199999999994E-3</v>
      </c>
      <c r="C1165" s="6">
        <f t="shared" si="72"/>
        <v>2.7417599999999265E-3</v>
      </c>
      <c r="D1165" s="7">
        <f t="shared" si="74"/>
        <v>2.466926704904127E-5</v>
      </c>
      <c r="E1165" s="7">
        <f t="shared" si="73"/>
        <v>10.305231168913657</v>
      </c>
      <c r="G1165"/>
      <c r="H1165" s="5">
        <f t="shared" si="75"/>
        <v>0.49668165910411133</v>
      </c>
    </row>
    <row r="1166" spans="1:8" s="5" customFormat="1" x14ac:dyDescent="0.2">
      <c r="A1166" s="3">
        <v>33829</v>
      </c>
      <c r="B1166" s="4">
        <v>7.8696800000000004E-3</v>
      </c>
      <c r="C1166" s="6">
        <f t="shared" si="72"/>
        <v>4.5647645112537535E-3</v>
      </c>
      <c r="D1166" s="7">
        <f t="shared" si="74"/>
        <v>2.4383159272827003E-5</v>
      </c>
      <c r="E1166" s="7">
        <f t="shared" si="73"/>
        <v>9.7670495546276737</v>
      </c>
      <c r="G1166"/>
      <c r="H1166" s="5">
        <f t="shared" si="75"/>
        <v>0.49379306670737089</v>
      </c>
    </row>
    <row r="1167" spans="1:8" s="5" customFormat="1" x14ac:dyDescent="0.2">
      <c r="A1167" s="3">
        <v>33830</v>
      </c>
      <c r="B1167" s="4">
        <v>7.9207900000000005E-3</v>
      </c>
      <c r="C1167" s="6">
        <f t="shared" si="72"/>
        <v>6.4945461568958387E-3</v>
      </c>
      <c r="D1167" s="7">
        <f t="shared" si="74"/>
        <v>2.4934617724961347E-5</v>
      </c>
      <c r="E1167" s="7">
        <f t="shared" si="73"/>
        <v>8.9076642605982599</v>
      </c>
      <c r="G1167"/>
      <c r="H1167" s="5">
        <f t="shared" si="75"/>
        <v>0.49934574920551134</v>
      </c>
    </row>
    <row r="1168" spans="1:8" s="5" customFormat="1" x14ac:dyDescent="0.2">
      <c r="A1168" s="3">
        <v>33833</v>
      </c>
      <c r="B1168" s="4">
        <v>7.9590000000000008E-3</v>
      </c>
      <c r="C1168" s="6">
        <f t="shared" si="72"/>
        <v>4.8240137663036545E-3</v>
      </c>
      <c r="D1168" s="7">
        <f t="shared" si="74"/>
        <v>2.6726079140965213E-5</v>
      </c>
      <c r="E1168" s="7">
        <f t="shared" si="73"/>
        <v>9.6591440926382095</v>
      </c>
      <c r="G1168"/>
      <c r="H1168" s="5">
        <f t="shared" si="75"/>
        <v>0.51697271824502711</v>
      </c>
    </row>
    <row r="1169" spans="1:8" s="5" customFormat="1" x14ac:dyDescent="0.2">
      <c r="A1169" s="3">
        <v>33834</v>
      </c>
      <c r="B1169" s="4">
        <v>7.9251900000000004E-3</v>
      </c>
      <c r="C1169" s="6">
        <f t="shared" si="72"/>
        <v>-4.2480211081794743E-3</v>
      </c>
      <c r="D1169" s="7">
        <f t="shared" si="74"/>
        <v>2.7188648204998542E-5</v>
      </c>
      <c r="E1169" s="7">
        <f t="shared" si="73"/>
        <v>9.8489897758925764</v>
      </c>
      <c r="G1169"/>
      <c r="H1169" s="5">
        <f t="shared" si="75"/>
        <v>0.52142735069229484</v>
      </c>
    </row>
    <row r="1170" spans="1:8" s="5" customFormat="1" x14ac:dyDescent="0.2">
      <c r="A1170" s="3">
        <v>33835</v>
      </c>
      <c r="B1170" s="4">
        <v>7.9207900000000005E-3</v>
      </c>
      <c r="C1170" s="6">
        <f t="shared" si="72"/>
        <v>-5.5519173672806453E-4</v>
      </c>
      <c r="D1170" s="7">
        <f t="shared" si="74"/>
        <v>2.7287249118392688E-5</v>
      </c>
      <c r="E1170" s="7">
        <f t="shared" si="73"/>
        <v>10.497794989886131</v>
      </c>
      <c r="G1170"/>
      <c r="H1170" s="5">
        <f t="shared" si="75"/>
        <v>0.52237198545091112</v>
      </c>
    </row>
    <row r="1171" spans="1:8" s="5" customFormat="1" x14ac:dyDescent="0.2">
      <c r="A1171" s="3">
        <v>33836</v>
      </c>
      <c r="B1171" s="4">
        <v>7.9207900000000005E-3</v>
      </c>
      <c r="C1171" s="6">
        <f t="shared" si="72"/>
        <v>0</v>
      </c>
      <c r="D1171" s="7">
        <f t="shared" si="74"/>
        <v>2.6299024276886345E-5</v>
      </c>
      <c r="E1171" s="7">
        <f t="shared" si="73"/>
        <v>10.545978719206929</v>
      </c>
      <c r="G1171"/>
      <c r="H1171" s="5">
        <f t="shared" si="75"/>
        <v>0.51282574308322659</v>
      </c>
    </row>
    <row r="1172" spans="1:8" s="5" customFormat="1" x14ac:dyDescent="0.2">
      <c r="A1172" s="3">
        <v>33837</v>
      </c>
      <c r="B1172" s="4">
        <v>7.9380000000000006E-3</v>
      </c>
      <c r="C1172" s="6">
        <f t="shared" si="72"/>
        <v>2.172763070350324E-3</v>
      </c>
      <c r="D1172" s="7">
        <f t="shared" si="74"/>
        <v>2.5391908465350047E-5</v>
      </c>
      <c r="E1172" s="7">
        <f t="shared" si="73"/>
        <v>10.395158591592233</v>
      </c>
      <c r="G1172"/>
      <c r="H1172" s="5">
        <f t="shared" si="75"/>
        <v>0.50390384465044569</v>
      </c>
    </row>
    <row r="1173" spans="1:8" s="5" customFormat="1" x14ac:dyDescent="0.2">
      <c r="A1173" s="3">
        <v>33840</v>
      </c>
      <c r="B1173" s="4">
        <v>8.0256800000000003E-3</v>
      </c>
      <c r="C1173" s="6">
        <f t="shared" si="72"/>
        <v>1.1045603426555769E-2</v>
      </c>
      <c r="D1173" s="7">
        <f t="shared" si="74"/>
        <v>2.4863034864805361E-5</v>
      </c>
      <c r="E1173" s="7">
        <f t="shared" si="73"/>
        <v>5.6950301437836428</v>
      </c>
      <c r="G1173"/>
      <c r="H1173" s="5">
        <f t="shared" si="75"/>
        <v>0.49862846754678342</v>
      </c>
    </row>
    <row r="1174" spans="1:8" s="5" customFormat="1" x14ac:dyDescent="0.2">
      <c r="A1174" s="3">
        <v>33841</v>
      </c>
      <c r="B1174" s="4">
        <v>8.0044799999999996E-3</v>
      </c>
      <c r="C1174" s="6">
        <f t="shared" si="72"/>
        <v>-2.6415207184937264E-3</v>
      </c>
      <c r="D1174" s="7">
        <f t="shared" si="74"/>
        <v>3.1508092187863169E-5</v>
      </c>
      <c r="E1174" s="7">
        <f t="shared" si="73"/>
        <v>10.143810923321503</v>
      </c>
      <c r="G1174"/>
      <c r="H1174" s="5">
        <f t="shared" si="75"/>
        <v>0.56132069432600806</v>
      </c>
    </row>
    <row r="1175" spans="1:8" s="5" customFormat="1" x14ac:dyDescent="0.2">
      <c r="A1175" s="3">
        <v>33842</v>
      </c>
      <c r="B1175" s="4">
        <v>8.0059999999999992E-3</v>
      </c>
      <c r="C1175" s="6">
        <f t="shared" si="72"/>
        <v>1.8989365955060749E-4</v>
      </c>
      <c r="D1175" s="7">
        <f t="shared" si="74"/>
        <v>3.0498419941506704E-5</v>
      </c>
      <c r="E1175" s="7">
        <f t="shared" si="73"/>
        <v>10.396653337607081</v>
      </c>
      <c r="G1175"/>
      <c r="H1175" s="5">
        <f t="shared" si="75"/>
        <v>0.55225374549663941</v>
      </c>
    </row>
    <row r="1176" spans="1:8" s="5" customFormat="1" x14ac:dyDescent="0.2">
      <c r="A1176" s="3">
        <v>33843</v>
      </c>
      <c r="B1176" s="4">
        <v>8.0128200000000004E-3</v>
      </c>
      <c r="C1176" s="6">
        <f t="shared" si="72"/>
        <v>8.5186110417201236E-4</v>
      </c>
      <c r="D1176" s="7">
        <f t="shared" si="74"/>
        <v>2.9169303889699566E-5</v>
      </c>
      <c r="E1176" s="7">
        <f t="shared" si="73"/>
        <v>10.417515864593073</v>
      </c>
      <c r="G1176"/>
      <c r="H1176" s="5">
        <f t="shared" si="75"/>
        <v>0.54008614025634438</v>
      </c>
    </row>
    <row r="1177" spans="1:8" s="5" customFormat="1" x14ac:dyDescent="0.2">
      <c r="A1177" s="3">
        <v>33844</v>
      </c>
      <c r="B1177" s="4">
        <v>8.1169999999999992E-3</v>
      </c>
      <c r="C1177" s="6">
        <f t="shared" si="72"/>
        <v>1.3001664832106406E-2</v>
      </c>
      <c r="D1177" s="7">
        <f t="shared" si="74"/>
        <v>2.8016311624816379E-5</v>
      </c>
      <c r="E1177" s="7">
        <f t="shared" si="73"/>
        <v>4.4489783659178297</v>
      </c>
      <c r="G1177"/>
      <c r="H1177" s="5">
        <f t="shared" si="75"/>
        <v>0.52930437013892473</v>
      </c>
    </row>
    <row r="1178" spans="1:8" s="5" customFormat="1" x14ac:dyDescent="0.2">
      <c r="A1178" s="3">
        <v>33848</v>
      </c>
      <c r="B1178" s="4">
        <v>8.1386800000000006E-3</v>
      </c>
      <c r="C1178" s="6">
        <f t="shared" si="72"/>
        <v>2.6709375384996125E-3</v>
      </c>
      <c r="D1178" s="7">
        <f t="shared" si="74"/>
        <v>3.7198590790830278E-5</v>
      </c>
      <c r="E1178" s="7">
        <f t="shared" si="73"/>
        <v>10.007460711863031</v>
      </c>
      <c r="G1178"/>
      <c r="H1178" s="5">
        <f t="shared" si="75"/>
        <v>0.60990647472239778</v>
      </c>
    </row>
    <row r="1179" spans="1:8" s="5" customFormat="1" x14ac:dyDescent="0.2">
      <c r="A1179" s="3">
        <v>33849</v>
      </c>
      <c r="B1179" s="4">
        <v>8.1353699999999994E-3</v>
      </c>
      <c r="C1179" s="6">
        <f t="shared" si="72"/>
        <v>-4.0669985796236722E-4</v>
      </c>
      <c r="D1179" s="7">
        <f t="shared" si="74"/>
        <v>3.5623597461288974E-5</v>
      </c>
      <c r="E1179" s="7">
        <f t="shared" si="73"/>
        <v>10.237859165822979</v>
      </c>
      <c r="G1179"/>
      <c r="H1179" s="5">
        <f t="shared" si="75"/>
        <v>0.59685507002361105</v>
      </c>
    </row>
    <row r="1180" spans="1:8" s="5" customFormat="1" x14ac:dyDescent="0.2">
      <c r="A1180" s="3">
        <v>33850</v>
      </c>
      <c r="B1180" s="4">
        <v>8.0612700000000006E-3</v>
      </c>
      <c r="C1180" s="6">
        <f t="shared" si="72"/>
        <v>-9.1083749110364778E-3</v>
      </c>
      <c r="D1180" s="7">
        <f t="shared" si="74"/>
        <v>3.3784629568357625E-5</v>
      </c>
      <c r="E1180" s="7">
        <f t="shared" si="73"/>
        <v>7.8398762744139976</v>
      </c>
      <c r="G1180"/>
      <c r="H1180" s="5">
        <f t="shared" si="75"/>
        <v>0.58124546938756971</v>
      </c>
    </row>
    <row r="1181" spans="1:8" s="5" customFormat="1" x14ac:dyDescent="0.2">
      <c r="A1181" s="3">
        <v>33851</v>
      </c>
      <c r="B1181" s="4">
        <v>8.1221599999999998E-3</v>
      </c>
      <c r="C1181" s="6">
        <f t="shared" si="72"/>
        <v>7.5534003947267869E-3</v>
      </c>
      <c r="D1181" s="7">
        <f t="shared" si="74"/>
        <v>3.7158150131017534E-5</v>
      </c>
      <c r="E1181" s="7">
        <f t="shared" si="73"/>
        <v>8.6648942221055645</v>
      </c>
      <c r="G1181"/>
      <c r="H1181" s="5">
        <f t="shared" si="75"/>
        <v>0.60957485291814273</v>
      </c>
    </row>
    <row r="1182" spans="1:8" s="5" customFormat="1" x14ac:dyDescent="0.2">
      <c r="A1182" s="3">
        <v>33854</v>
      </c>
      <c r="B1182" s="4">
        <v>8.1004500000000004E-3</v>
      </c>
      <c r="C1182" s="6">
        <f t="shared" si="72"/>
        <v>-2.6729342933406188E-3</v>
      </c>
      <c r="D1182" s="7">
        <f t="shared" si="74"/>
        <v>3.8617953912187494E-5</v>
      </c>
      <c r="E1182" s="7">
        <f t="shared" si="73"/>
        <v>9.9767866265277618</v>
      </c>
      <c r="G1182"/>
      <c r="H1182" s="5">
        <f t="shared" si="75"/>
        <v>0.6214334551035009</v>
      </c>
    </row>
    <row r="1183" spans="1:8" s="5" customFormat="1" x14ac:dyDescent="0.2">
      <c r="A1183" s="3">
        <v>33855</v>
      </c>
      <c r="B1183" s="4">
        <v>8.1569999999999993E-3</v>
      </c>
      <c r="C1183" s="6">
        <f t="shared" si="72"/>
        <v>6.9810936429456341E-3</v>
      </c>
      <c r="D1183" s="7">
        <f t="shared" si="74"/>
        <v>3.6900235651373166E-5</v>
      </c>
      <c r="E1183" s="7">
        <f t="shared" si="73"/>
        <v>8.8865512327260578</v>
      </c>
      <c r="G1183"/>
      <c r="H1183" s="5">
        <f t="shared" si="75"/>
        <v>0.60745564160169896</v>
      </c>
    </row>
    <row r="1184" spans="1:8" s="5" customFormat="1" x14ac:dyDescent="0.2">
      <c r="A1184" s="3">
        <v>33856</v>
      </c>
      <c r="B1184" s="4">
        <v>8.1201799999999994E-3</v>
      </c>
      <c r="C1184" s="6">
        <f t="shared" si="72"/>
        <v>-4.513914429324496E-3</v>
      </c>
      <c r="D1184" s="7">
        <f t="shared" si="74"/>
        <v>3.7881082650853689E-5</v>
      </c>
      <c r="E1184" s="7">
        <f t="shared" si="73"/>
        <v>9.6431801149915053</v>
      </c>
      <c r="G1184"/>
      <c r="H1184" s="5">
        <f t="shared" si="75"/>
        <v>0.61547609743071008</v>
      </c>
    </row>
    <row r="1185" spans="1:8" s="5" customFormat="1" x14ac:dyDescent="0.2">
      <c r="A1185" s="3">
        <v>33857</v>
      </c>
      <c r="B1185" s="4">
        <v>8.1373599999999997E-3</v>
      </c>
      <c r="C1185" s="6">
        <f t="shared" si="72"/>
        <v>2.1157166466753597E-3</v>
      </c>
      <c r="D1185" s="7">
        <f t="shared" si="74"/>
        <v>3.7041060962531552E-5</v>
      </c>
      <c r="E1185" s="7">
        <f t="shared" si="73"/>
        <v>10.082637697228355</v>
      </c>
      <c r="G1185"/>
      <c r="H1185" s="5">
        <f t="shared" si="75"/>
        <v>0.60861367847372239</v>
      </c>
    </row>
    <row r="1186" spans="1:8" s="5" customFormat="1" x14ac:dyDescent="0.2">
      <c r="A1186" s="3">
        <v>33858</v>
      </c>
      <c r="B1186" s="4">
        <v>8.0677700000000001E-3</v>
      </c>
      <c r="C1186" s="6">
        <f t="shared" si="72"/>
        <v>-8.5519136427538636E-3</v>
      </c>
      <c r="D1186" s="7">
        <f t="shared" si="74"/>
        <v>3.5320630254178491E-5</v>
      </c>
      <c r="E1186" s="7">
        <f t="shared" si="73"/>
        <v>8.1804339967391169</v>
      </c>
      <c r="G1186"/>
      <c r="H1186" s="5">
        <f t="shared" si="75"/>
        <v>0.59431162073594435</v>
      </c>
    </row>
    <row r="1187" spans="1:8" s="5" customFormat="1" x14ac:dyDescent="0.2">
      <c r="A1187" s="3">
        <v>33861</v>
      </c>
      <c r="B1187" s="4">
        <v>8.0515299999999995E-3</v>
      </c>
      <c r="C1187" s="6">
        <f t="shared" si="72"/>
        <v>-2.0129478158153612E-3</v>
      </c>
      <c r="D1187" s="7">
        <f t="shared" si="74"/>
        <v>3.7942368757448348E-5</v>
      </c>
      <c r="E1187" s="7">
        <f t="shared" si="73"/>
        <v>10.072649700804121</v>
      </c>
      <c r="G1187"/>
      <c r="H1187" s="5">
        <f t="shared" si="75"/>
        <v>0.61597377182351154</v>
      </c>
    </row>
    <row r="1188" spans="1:8" s="5" customFormat="1" x14ac:dyDescent="0.2">
      <c r="A1188" s="3">
        <v>33862</v>
      </c>
      <c r="B1188" s="4">
        <v>8.0580200000000008E-3</v>
      </c>
      <c r="C1188" s="6">
        <f t="shared" si="72"/>
        <v>8.0605797904266096E-4</v>
      </c>
      <c r="D1188" s="7">
        <f t="shared" si="74"/>
        <v>3.6105135377004848E-5</v>
      </c>
      <c r="E1188" s="7">
        <f t="shared" si="73"/>
        <v>10.21107996232773</v>
      </c>
      <c r="G1188"/>
      <c r="H1188" s="5">
        <f t="shared" si="75"/>
        <v>0.60087548940695568</v>
      </c>
    </row>
    <row r="1189" spans="1:8" s="5" customFormat="1" x14ac:dyDescent="0.2">
      <c r="A1189" s="3">
        <v>33863</v>
      </c>
      <c r="B1189" s="4">
        <v>7.9808499999999994E-3</v>
      </c>
      <c r="C1189" s="6">
        <f t="shared" si="72"/>
        <v>-9.576794299344181E-3</v>
      </c>
      <c r="D1189" s="7">
        <f t="shared" si="74"/>
        <v>3.424693041283089E-5</v>
      </c>
      <c r="E1189" s="7">
        <f t="shared" si="73"/>
        <v>7.603863706106381</v>
      </c>
      <c r="G1189"/>
      <c r="H1189" s="5">
        <f t="shared" si="75"/>
        <v>0.58520876969531899</v>
      </c>
    </row>
    <row r="1190" spans="1:8" s="5" customFormat="1" x14ac:dyDescent="0.2">
      <c r="A1190" s="3">
        <v>33864</v>
      </c>
      <c r="B1190" s="4">
        <v>8.0580200000000008E-3</v>
      </c>
      <c r="C1190" s="6">
        <f t="shared" si="72"/>
        <v>9.6693961169551368E-3</v>
      </c>
      <c r="D1190" s="7">
        <f t="shared" si="74"/>
        <v>3.8105129647172536E-5</v>
      </c>
      <c r="E1190" s="7">
        <f t="shared" si="73"/>
        <v>7.7214966922891755</v>
      </c>
      <c r="G1190"/>
      <c r="H1190" s="5">
        <f t="shared" si="75"/>
        <v>0.61729352537648197</v>
      </c>
    </row>
    <row r="1191" spans="1:8" s="5" customFormat="1" x14ac:dyDescent="0.2">
      <c r="A1191" s="3">
        <v>33865</v>
      </c>
      <c r="B1191" s="4">
        <v>8.0450499999999998E-3</v>
      </c>
      <c r="C1191" s="6">
        <f t="shared" si="72"/>
        <v>-1.6095765460995425E-3</v>
      </c>
      <c r="D1191" s="7">
        <f t="shared" si="74"/>
        <v>4.1681806240266175E-5</v>
      </c>
      <c r="E1191" s="7">
        <f t="shared" si="73"/>
        <v>10.023290729812665</v>
      </c>
      <c r="G1191"/>
      <c r="H1191" s="5">
        <f t="shared" si="75"/>
        <v>0.64561448435011248</v>
      </c>
    </row>
    <row r="1192" spans="1:8" s="5" customFormat="1" x14ac:dyDescent="0.2">
      <c r="A1192" s="3">
        <v>33868</v>
      </c>
      <c r="B1192" s="4">
        <v>8.0938899999999994E-3</v>
      </c>
      <c r="C1192" s="6">
        <f t="shared" si="72"/>
        <v>6.0708137301818694E-3</v>
      </c>
      <c r="D1192" s="7">
        <f t="shared" si="74"/>
        <v>3.9378131788981212E-5</v>
      </c>
      <c r="E1192" s="7">
        <f t="shared" si="73"/>
        <v>9.2063799711117671</v>
      </c>
      <c r="G1192"/>
      <c r="H1192" s="5">
        <f t="shared" si="75"/>
        <v>0.6275199740962929</v>
      </c>
    </row>
    <row r="1193" spans="1:8" s="5" customFormat="1" x14ac:dyDescent="0.2">
      <c r="A1193" s="3">
        <v>33869</v>
      </c>
      <c r="B1193" s="4">
        <v>8.2440199999999995E-3</v>
      </c>
      <c r="C1193" s="6">
        <f t="shared" si="72"/>
        <v>1.8548559468932746E-2</v>
      </c>
      <c r="D1193" s="7">
        <f t="shared" si="74"/>
        <v>3.9387375575872168E-5</v>
      </c>
      <c r="E1193" s="7">
        <f t="shared" si="73"/>
        <v>1.4070567625529105</v>
      </c>
      <c r="G1193"/>
      <c r="H1193" s="5">
        <f t="shared" si="75"/>
        <v>0.62759362310233979</v>
      </c>
    </row>
    <row r="1194" spans="1:8" s="5" customFormat="1" x14ac:dyDescent="0.2">
      <c r="A1194" s="3">
        <v>33870</v>
      </c>
      <c r="B1194" s="4">
        <v>8.2440199999999995E-3</v>
      </c>
      <c r="C1194" s="6">
        <f t="shared" si="72"/>
        <v>0</v>
      </c>
      <c r="D1194" s="7">
        <f t="shared" si="74"/>
        <v>5.8045893019270467E-5</v>
      </c>
      <c r="E1194" s="7">
        <f t="shared" si="73"/>
        <v>9.7542766013452464</v>
      </c>
      <c r="G1194"/>
      <c r="H1194" s="5">
        <f t="shared" si="75"/>
        <v>0.76187855344057609</v>
      </c>
    </row>
    <row r="1195" spans="1:8" s="5" customFormat="1" x14ac:dyDescent="0.2">
      <c r="A1195" s="3">
        <v>33871</v>
      </c>
      <c r="B1195" s="4">
        <v>8.2987600000000005E-3</v>
      </c>
      <c r="C1195" s="6">
        <f t="shared" si="72"/>
        <v>6.6399644833468434E-3</v>
      </c>
      <c r="D1195" s="7">
        <f t="shared" si="74"/>
        <v>5.3931961626919928E-5</v>
      </c>
      <c r="E1195" s="7">
        <f t="shared" si="73"/>
        <v>9.0102919165467323</v>
      </c>
      <c r="G1195"/>
      <c r="H1195" s="5">
        <f t="shared" si="75"/>
        <v>0.73438383442801847</v>
      </c>
    </row>
    <row r="1196" spans="1:8" s="5" customFormat="1" x14ac:dyDescent="0.2">
      <c r="A1196" s="3">
        <v>33872</v>
      </c>
      <c r="B1196" s="4">
        <v>8.3056499999999995E-3</v>
      </c>
      <c r="C1196" s="6">
        <f t="shared" si="72"/>
        <v>8.3024451845805638E-4</v>
      </c>
      <c r="D1196" s="7">
        <f t="shared" si="74"/>
        <v>5.2910301306024639E-5</v>
      </c>
      <c r="E1196" s="7">
        <f t="shared" si="73"/>
        <v>9.8338846848842714</v>
      </c>
      <c r="G1196"/>
      <c r="H1196" s="5">
        <f t="shared" si="75"/>
        <v>0.72739467489131815</v>
      </c>
    </row>
    <row r="1197" spans="1:8" s="5" customFormat="1" x14ac:dyDescent="0.2">
      <c r="A1197" s="3">
        <v>33875</v>
      </c>
      <c r="B1197" s="4">
        <v>8.3716999999999993E-3</v>
      </c>
      <c r="C1197" s="6">
        <f t="shared" si="72"/>
        <v>7.9524179323713119E-3</v>
      </c>
      <c r="D1197" s="7">
        <f t="shared" si="74"/>
        <v>4.9356975203669865E-5</v>
      </c>
      <c r="E1197" s="7">
        <f t="shared" si="73"/>
        <v>8.6351343245389103</v>
      </c>
      <c r="G1197"/>
      <c r="H1197" s="5">
        <f t="shared" si="75"/>
        <v>0.70254519572529894</v>
      </c>
    </row>
    <row r="1198" spans="1:8" s="5" customFormat="1" x14ac:dyDescent="0.2">
      <c r="A1198" s="3">
        <v>33876</v>
      </c>
      <c r="B1198" s="4">
        <v>8.3611999999999992E-3</v>
      </c>
      <c r="C1198" s="6">
        <f t="shared" si="72"/>
        <v>-1.2542255455881236E-3</v>
      </c>
      <c r="D1198" s="7">
        <f t="shared" si="74"/>
        <v>4.9960178289932069E-5</v>
      </c>
      <c r="E1198" s="7">
        <f t="shared" si="73"/>
        <v>9.8727975925816747</v>
      </c>
      <c r="G1198"/>
      <c r="H1198" s="5">
        <f t="shared" si="75"/>
        <v>0.7068251430865492</v>
      </c>
    </row>
    <row r="1199" spans="1:8" s="5" customFormat="1" x14ac:dyDescent="0.2">
      <c r="A1199" s="3">
        <v>33877</v>
      </c>
      <c r="B1199" s="4">
        <v>8.3437600000000004E-3</v>
      </c>
      <c r="C1199" s="6">
        <f t="shared" si="72"/>
        <v>-2.0858250011958545E-3</v>
      </c>
      <c r="D1199" s="7">
        <f t="shared" si="74"/>
        <v>4.6758505394988855E-5</v>
      </c>
      <c r="E1199" s="7">
        <f t="shared" si="73"/>
        <v>9.8774689403316653</v>
      </c>
      <c r="G1199"/>
      <c r="H1199" s="5">
        <f t="shared" si="75"/>
        <v>0.68380191133828261</v>
      </c>
    </row>
    <row r="1200" spans="1:8" s="5" customFormat="1" x14ac:dyDescent="0.2">
      <c r="A1200" s="3">
        <v>33878</v>
      </c>
      <c r="B1200" s="4">
        <v>8.3472500000000005E-3</v>
      </c>
      <c r="C1200" s="6">
        <f t="shared" si="72"/>
        <v>4.1827665225271221E-4</v>
      </c>
      <c r="D1200" s="7">
        <f t="shared" si="74"/>
        <v>4.4048871111465292E-5</v>
      </c>
      <c r="E1200" s="7">
        <f t="shared" si="73"/>
        <v>10.026238986771833</v>
      </c>
      <c r="G1200"/>
      <c r="H1200" s="5">
        <f t="shared" si="75"/>
        <v>0.66369323570054028</v>
      </c>
    </row>
    <row r="1201" spans="1:8" s="5" customFormat="1" x14ac:dyDescent="0.2">
      <c r="A1201" s="3">
        <v>33879</v>
      </c>
      <c r="B1201" s="4">
        <v>8.3633000000000006E-3</v>
      </c>
      <c r="C1201" s="6">
        <f t="shared" si="72"/>
        <v>1.9227889424660925E-3</v>
      </c>
      <c r="D1201" s="7">
        <f t="shared" si="74"/>
        <v>4.1359429073937548E-5</v>
      </c>
      <c r="E1201" s="7">
        <f t="shared" si="73"/>
        <v>10.003820181189647</v>
      </c>
      <c r="G1201"/>
      <c r="H1201" s="5">
        <f t="shared" si="75"/>
        <v>0.64311296887823333</v>
      </c>
    </row>
    <row r="1202" spans="1:8" s="5" customFormat="1" x14ac:dyDescent="0.2">
      <c r="A1202" s="3">
        <v>33882</v>
      </c>
      <c r="B1202" s="4">
        <v>8.3913700000000004E-3</v>
      </c>
      <c r="C1202" s="6">
        <f t="shared" si="72"/>
        <v>3.3563306350363887E-3</v>
      </c>
      <c r="D1202" s="7">
        <f t="shared" si="74"/>
        <v>3.9155488558157777E-5</v>
      </c>
      <c r="E1202" s="7">
        <f t="shared" si="73"/>
        <v>9.860271962909275</v>
      </c>
      <c r="G1202"/>
      <c r="H1202" s="5">
        <f t="shared" si="75"/>
        <v>0.62574346627158461</v>
      </c>
    </row>
    <row r="1203" spans="1:8" s="5" customFormat="1" x14ac:dyDescent="0.2">
      <c r="A1203" s="3">
        <v>33883</v>
      </c>
      <c r="B1203" s="4">
        <v>8.3646999999999992E-3</v>
      </c>
      <c r="C1203" s="6">
        <f t="shared" si="72"/>
        <v>-3.1782652892199015E-3</v>
      </c>
      <c r="D1203" s="7">
        <f t="shared" si="74"/>
        <v>3.7633626894713112E-5</v>
      </c>
      <c r="E1203" s="7">
        <f t="shared" si="73"/>
        <v>9.9191991616658832</v>
      </c>
      <c r="G1203"/>
      <c r="H1203" s="5">
        <f t="shared" si="75"/>
        <v>0.61346252448469185</v>
      </c>
    </row>
    <row r="1204" spans="1:8" s="5" customFormat="1" x14ac:dyDescent="0.2">
      <c r="A1204" s="3">
        <v>33884</v>
      </c>
      <c r="B1204" s="4">
        <v>8.3280000000000003E-3</v>
      </c>
      <c r="C1204" s="6">
        <f t="shared" si="72"/>
        <v>-4.3874855045607005E-3</v>
      </c>
      <c r="D1204" s="7">
        <f t="shared" si="74"/>
        <v>3.6194848636299714E-5</v>
      </c>
      <c r="E1204" s="7">
        <f t="shared" si="73"/>
        <v>9.694749310772945</v>
      </c>
      <c r="G1204"/>
      <c r="H1204" s="5">
        <f t="shared" si="75"/>
        <v>0.60162154745570495</v>
      </c>
    </row>
    <row r="1205" spans="1:8" s="5" customFormat="1" x14ac:dyDescent="0.2">
      <c r="A1205" s="3">
        <v>33885</v>
      </c>
      <c r="B1205" s="4">
        <v>8.2836300000000002E-3</v>
      </c>
      <c r="C1205" s="6">
        <f t="shared" si="72"/>
        <v>-5.327809798270914E-3</v>
      </c>
      <c r="D1205" s="7">
        <f t="shared" si="74"/>
        <v>3.5456832547508107E-5</v>
      </c>
      <c r="E1205" s="7">
        <f t="shared" si="73"/>
        <v>9.4466279474090289</v>
      </c>
      <c r="G1205"/>
      <c r="H1205" s="5">
        <f t="shared" si="75"/>
        <v>0.59545640098590014</v>
      </c>
    </row>
    <row r="1206" spans="1:8" s="5" customFormat="1" x14ac:dyDescent="0.2">
      <c r="A1206" s="3">
        <v>33886</v>
      </c>
      <c r="B1206" s="4">
        <v>8.2068100000000001E-3</v>
      </c>
      <c r="C1206" s="6">
        <f t="shared" si="72"/>
        <v>-9.2737121286199427E-3</v>
      </c>
      <c r="D1206" s="7">
        <f t="shared" si="74"/>
        <v>3.5347996042465919E-5</v>
      </c>
      <c r="E1206" s="7">
        <f t="shared" si="73"/>
        <v>7.8172670945499529</v>
      </c>
      <c r="G1206"/>
      <c r="H1206" s="5">
        <f t="shared" si="75"/>
        <v>0.59454180712937188</v>
      </c>
    </row>
    <row r="1207" spans="1:8" s="5" customFormat="1" x14ac:dyDescent="0.2">
      <c r="A1207" s="3">
        <v>33889</v>
      </c>
      <c r="B1207" s="4">
        <v>8.2610500000000007E-3</v>
      </c>
      <c r="C1207" s="6">
        <f t="shared" si="72"/>
        <v>6.6091453317428496E-3</v>
      </c>
      <c r="D1207" s="7">
        <f t="shared" si="74"/>
        <v>3.8748114617803281E-5</v>
      </c>
      <c r="E1207" s="7">
        <f t="shared" si="73"/>
        <v>9.0311271058569478</v>
      </c>
      <c r="G1207"/>
      <c r="H1207" s="5">
        <f t="shared" si="75"/>
        <v>0.62247983596099943</v>
      </c>
    </row>
    <row r="1208" spans="1:8" s="5" customFormat="1" x14ac:dyDescent="0.2">
      <c r="A1208" s="3">
        <v>33890</v>
      </c>
      <c r="B1208" s="4">
        <v>8.2474200000000001E-3</v>
      </c>
      <c r="C1208" s="6">
        <f t="shared" si="72"/>
        <v>-1.6499113308841595E-3</v>
      </c>
      <c r="D1208" s="7">
        <f t="shared" si="74"/>
        <v>3.923541539009532E-5</v>
      </c>
      <c r="E1208" s="7">
        <f t="shared" si="73"/>
        <v>10.076549381763279</v>
      </c>
      <c r="G1208"/>
      <c r="H1208" s="5">
        <f t="shared" si="75"/>
        <v>0.62638179563342444</v>
      </c>
    </row>
    <row r="1209" spans="1:8" s="5" customFormat="1" x14ac:dyDescent="0.2">
      <c r="A1209" s="3">
        <v>33891</v>
      </c>
      <c r="B1209" s="4">
        <v>8.2713000000000005E-3</v>
      </c>
      <c r="C1209" s="6">
        <f t="shared" si="72"/>
        <v>2.8954509410216078E-3</v>
      </c>
      <c r="D1209" s="7">
        <f t="shared" si="74"/>
        <v>3.7186837617042552E-5</v>
      </c>
      <c r="E1209" s="7">
        <f t="shared" si="73"/>
        <v>9.9741093544617314</v>
      </c>
      <c r="G1209"/>
      <c r="H1209" s="5">
        <f t="shared" si="75"/>
        <v>0.60981011484758552</v>
      </c>
    </row>
    <row r="1210" spans="1:8" s="5" customFormat="1" x14ac:dyDescent="0.2">
      <c r="A1210" s="3">
        <v>33892</v>
      </c>
      <c r="B1210" s="4">
        <v>8.3042700000000007E-3</v>
      </c>
      <c r="C1210" s="6">
        <f t="shared" si="72"/>
        <v>3.9860723223677317E-3</v>
      </c>
      <c r="D1210" s="7">
        <f t="shared" si="74"/>
        <v>3.5688904336950412E-5</v>
      </c>
      <c r="E1210" s="7">
        <f t="shared" si="73"/>
        <v>9.7954686931803661</v>
      </c>
      <c r="G1210"/>
      <c r="H1210" s="5">
        <f t="shared" si="75"/>
        <v>0.59740191108625029</v>
      </c>
    </row>
    <row r="1211" spans="1:8" s="5" customFormat="1" x14ac:dyDescent="0.2">
      <c r="A1211" s="3">
        <v>33893</v>
      </c>
      <c r="B1211" s="4">
        <v>8.3472500000000005E-3</v>
      </c>
      <c r="C1211" s="6">
        <f t="shared" si="72"/>
        <v>5.1756505990291444E-3</v>
      </c>
      <c r="D1211" s="7">
        <f t="shared" si="74"/>
        <v>3.4797927981903396E-5</v>
      </c>
      <c r="E1211" s="7">
        <f t="shared" si="73"/>
        <v>9.4961551804405531</v>
      </c>
      <c r="G1211"/>
      <c r="H1211" s="5">
        <f t="shared" si="75"/>
        <v>0.5898976858905568</v>
      </c>
    </row>
    <row r="1212" spans="1:8" s="5" customFormat="1" x14ac:dyDescent="0.2">
      <c r="A1212" s="3">
        <v>33896</v>
      </c>
      <c r="B1212" s="4">
        <v>8.3437600000000004E-3</v>
      </c>
      <c r="C1212" s="6">
        <f t="shared" si="72"/>
        <v>-4.1810177004403726E-4</v>
      </c>
      <c r="D1212" s="7">
        <f t="shared" si="74"/>
        <v>3.4658619851714301E-5</v>
      </c>
      <c r="E1212" s="7">
        <f t="shared" si="73"/>
        <v>10.264920353438526</v>
      </c>
      <c r="G1212"/>
      <c r="H1212" s="5">
        <f t="shared" si="75"/>
        <v>0.58871571961103863</v>
      </c>
    </row>
    <row r="1213" spans="1:8" s="5" customFormat="1" x14ac:dyDescent="0.2">
      <c r="A1213" s="3">
        <v>33897</v>
      </c>
      <c r="B1213" s="4">
        <v>8.21355E-3</v>
      </c>
      <c r="C1213" s="6">
        <f t="shared" si="72"/>
        <v>-1.5605674180465448E-2</v>
      </c>
      <c r="D1213" s="7">
        <f t="shared" si="74"/>
        <v>3.2917697253246124E-5</v>
      </c>
      <c r="E1213" s="7">
        <f t="shared" si="73"/>
        <v>2.9231373402520591</v>
      </c>
      <c r="G1213"/>
      <c r="H1213" s="5">
        <f t="shared" si="75"/>
        <v>0.57373946398383757</v>
      </c>
    </row>
    <row r="1214" spans="1:8" s="5" customFormat="1" x14ac:dyDescent="0.2">
      <c r="A1214" s="3">
        <v>33898</v>
      </c>
      <c r="B1214" s="4">
        <v>8.2270699999999995E-3</v>
      </c>
      <c r="C1214" s="6">
        <f t="shared" si="72"/>
        <v>1.6460604732423257E-3</v>
      </c>
      <c r="D1214" s="7">
        <f t="shared" si="74"/>
        <v>4.61275021508614E-5</v>
      </c>
      <c r="E1214" s="7">
        <f t="shared" si="73"/>
        <v>9.9253615219665843</v>
      </c>
      <c r="G1214"/>
      <c r="H1214" s="5">
        <f t="shared" si="75"/>
        <v>0.67917230619969626</v>
      </c>
    </row>
    <row r="1215" spans="1:8" s="5" customFormat="1" x14ac:dyDescent="0.2">
      <c r="A1215" s="3">
        <v>33899</v>
      </c>
      <c r="B1215" s="4">
        <v>8.2918699999999998E-3</v>
      </c>
      <c r="C1215" s="6">
        <f t="shared" si="72"/>
        <v>7.8764371762973066E-3</v>
      </c>
      <c r="D1215" s="7">
        <f t="shared" si="74"/>
        <v>4.3381970150953398E-5</v>
      </c>
      <c r="E1215" s="7">
        <f t="shared" si="73"/>
        <v>8.6154194917166045</v>
      </c>
      <c r="G1215"/>
      <c r="H1215" s="5">
        <f t="shared" si="75"/>
        <v>0.6586499081526801</v>
      </c>
    </row>
    <row r="1216" spans="1:8" s="5" customFormat="1" x14ac:dyDescent="0.2">
      <c r="A1216" s="3">
        <v>33900</v>
      </c>
      <c r="B1216" s="4">
        <v>8.2000800000000002E-3</v>
      </c>
      <c r="C1216" s="6">
        <f t="shared" si="72"/>
        <v>-1.1069879291402251E-2</v>
      </c>
      <c r="D1216" s="7">
        <f t="shared" si="74"/>
        <v>4.45157036676292E-5</v>
      </c>
      <c r="E1216" s="7">
        <f t="shared" si="73"/>
        <v>7.2668820523965092</v>
      </c>
      <c r="G1216"/>
      <c r="H1216" s="5">
        <f t="shared" si="75"/>
        <v>0.66720089678918448</v>
      </c>
    </row>
    <row r="1217" spans="1:8" s="5" customFormat="1" x14ac:dyDescent="0.2">
      <c r="A1217" s="3">
        <v>33903</v>
      </c>
      <c r="B1217" s="4">
        <v>8.2068100000000001E-3</v>
      </c>
      <c r="C1217" s="6">
        <f t="shared" si="72"/>
        <v>8.2072370025657439E-4</v>
      </c>
      <c r="D1217" s="7">
        <f t="shared" si="74"/>
        <v>4.9208199368992073E-5</v>
      </c>
      <c r="E1217" s="7">
        <f t="shared" si="73"/>
        <v>9.9057617751005438</v>
      </c>
      <c r="G1217"/>
      <c r="H1217" s="5">
        <f t="shared" si="75"/>
        <v>0.70148556199676748</v>
      </c>
    </row>
    <row r="1218" spans="1:8" s="5" customFormat="1" x14ac:dyDescent="0.2">
      <c r="A1218" s="3">
        <v>33904</v>
      </c>
      <c r="B1218" s="4">
        <v>8.17996E-3</v>
      </c>
      <c r="C1218" s="6">
        <f t="shared" si="72"/>
        <v>-3.2716731592421582E-3</v>
      </c>
      <c r="D1218" s="7">
        <f t="shared" si="74"/>
        <v>4.60278757926528E-5</v>
      </c>
      <c r="E1218" s="7">
        <f t="shared" si="73"/>
        <v>9.7537119863211572</v>
      </c>
      <c r="G1218"/>
      <c r="H1218" s="5">
        <f t="shared" si="75"/>
        <v>0.67843847025837789</v>
      </c>
    </row>
    <row r="1219" spans="1:8" s="5" customFormat="1" x14ac:dyDescent="0.2">
      <c r="A1219" s="3">
        <v>33905</v>
      </c>
      <c r="B1219" s="4">
        <v>8.17996E-3</v>
      </c>
      <c r="C1219" s="6">
        <f t="shared" ref="C1219:C1282" si="76">(B1219-B1218)/B1218</f>
        <v>0</v>
      </c>
      <c r="D1219" s="7">
        <f t="shared" si="74"/>
        <v>4.3777754559337618E-5</v>
      </c>
      <c r="E1219" s="7">
        <f t="shared" si="73"/>
        <v>10.036384756373161</v>
      </c>
      <c r="G1219"/>
      <c r="H1219" s="5">
        <f t="shared" si="75"/>
        <v>0.66164759925006611</v>
      </c>
    </row>
    <row r="1220" spans="1:8" s="5" customFormat="1" x14ac:dyDescent="0.2">
      <c r="A1220" s="3">
        <v>33906</v>
      </c>
      <c r="B1220" s="4">
        <v>8.1280999999999992E-3</v>
      </c>
      <c r="C1220" s="6">
        <f t="shared" si="76"/>
        <v>-6.3398843026128242E-3</v>
      </c>
      <c r="D1220" s="7">
        <f t="shared" si="74"/>
        <v>4.1105076762540626E-5</v>
      </c>
      <c r="E1220" s="7">
        <f t="shared" ref="E1220:E1283" si="77">-LN(D1220)-C1220*C1220/D1220</f>
        <v>9.1215402670002224</v>
      </c>
      <c r="G1220"/>
      <c r="H1220" s="5">
        <f t="shared" si="75"/>
        <v>0.64113241036887714</v>
      </c>
    </row>
    <row r="1221" spans="1:8" s="5" customFormat="1" x14ac:dyDescent="0.2">
      <c r="A1221" s="3">
        <v>33907</v>
      </c>
      <c r="B1221" s="4">
        <v>8.1168799999999999E-3</v>
      </c>
      <c r="C1221" s="6">
        <f t="shared" si="76"/>
        <v>-1.3803964026032267E-3</v>
      </c>
      <c r="D1221" s="7">
        <f t="shared" ref="D1221:D1284" si="78">C$2427+C$2428*D1220+C$2429*C1220*C1220</f>
        <v>4.1142615307134508E-5</v>
      </c>
      <c r="E1221" s="7">
        <f t="shared" si="77"/>
        <v>10.052151736791675</v>
      </c>
      <c r="G1221"/>
      <c r="H1221" s="5">
        <f t="shared" ref="H1221:H1284" si="79">SQRT(D1221)*100</f>
        <v>0.64142509544867754</v>
      </c>
    </row>
    <row r="1222" spans="1:8" s="5" customFormat="1" x14ac:dyDescent="0.2">
      <c r="A1222" s="3">
        <v>33910</v>
      </c>
      <c r="B1222" s="4">
        <v>8.0710299999999999E-3</v>
      </c>
      <c r="C1222" s="6">
        <f t="shared" si="76"/>
        <v>-5.6487221691093204E-3</v>
      </c>
      <c r="D1222" s="7">
        <f t="shared" si="78"/>
        <v>3.8851803569832648E-5</v>
      </c>
      <c r="E1222" s="7">
        <f t="shared" si="77"/>
        <v>9.3344798442715238</v>
      </c>
      <c r="G1222"/>
      <c r="H1222" s="5">
        <f t="shared" si="79"/>
        <v>0.62331214948717828</v>
      </c>
    </row>
    <row r="1223" spans="1:8" s="5" customFormat="1" x14ac:dyDescent="0.2">
      <c r="A1223" s="3">
        <v>33911</v>
      </c>
      <c r="B1223" s="4">
        <v>8.1866600000000001E-3</v>
      </c>
      <c r="C1223" s="6">
        <f t="shared" si="76"/>
        <v>1.4326548160519816E-2</v>
      </c>
      <c r="D1223" s="7">
        <f t="shared" si="78"/>
        <v>3.86138905070083E-5</v>
      </c>
      <c r="E1223" s="7">
        <f t="shared" si="77"/>
        <v>4.8464542403427933</v>
      </c>
      <c r="G1223"/>
      <c r="H1223" s="5">
        <f t="shared" si="79"/>
        <v>0.62140076043571357</v>
      </c>
    </row>
    <row r="1224" spans="1:8" s="5" customFormat="1" x14ac:dyDescent="0.2">
      <c r="A1224" s="3">
        <v>33912</v>
      </c>
      <c r="B1224" s="4">
        <v>8.1433200000000008E-3</v>
      </c>
      <c r="C1224" s="6">
        <f t="shared" si="76"/>
        <v>-5.2939782524252079E-3</v>
      </c>
      <c r="D1224" s="7">
        <f t="shared" si="78"/>
        <v>4.8923847301673423E-5</v>
      </c>
      <c r="E1224" s="7">
        <f t="shared" si="77"/>
        <v>9.3523919301656679</v>
      </c>
      <c r="G1224"/>
      <c r="H1224" s="5">
        <f t="shared" si="79"/>
        <v>0.69945584064809574</v>
      </c>
    </row>
    <row r="1225" spans="1:8" s="5" customFormat="1" x14ac:dyDescent="0.2">
      <c r="A1225" s="3">
        <v>33913</v>
      </c>
      <c r="B1225" s="4">
        <v>8.1566099999999999E-3</v>
      </c>
      <c r="C1225" s="6">
        <f t="shared" si="76"/>
        <v>1.6320124961316925E-3</v>
      </c>
      <c r="D1225" s="7">
        <f t="shared" si="78"/>
        <v>4.7432863582923212E-5</v>
      </c>
      <c r="E1225" s="7">
        <f t="shared" si="77"/>
        <v>9.900042936497286</v>
      </c>
      <c r="G1225"/>
      <c r="H1225" s="5">
        <f t="shared" si="79"/>
        <v>0.68871520661971164</v>
      </c>
    </row>
    <row r="1226" spans="1:8" s="5" customFormat="1" x14ac:dyDescent="0.2">
      <c r="A1226" s="3">
        <v>33914</v>
      </c>
      <c r="B1226" s="4">
        <v>8.1353699999999994E-3</v>
      </c>
      <c r="C1226" s="6">
        <f t="shared" si="76"/>
        <v>-2.6040229948471848E-3</v>
      </c>
      <c r="D1226" s="7">
        <f t="shared" si="78"/>
        <v>4.4552678598328689E-5</v>
      </c>
      <c r="E1226" s="7">
        <f t="shared" si="77"/>
        <v>9.8666378744908627</v>
      </c>
      <c r="G1226"/>
      <c r="H1226" s="5">
        <f t="shared" si="79"/>
        <v>0.66747792921061211</v>
      </c>
    </row>
    <row r="1227" spans="1:8" s="5" customFormat="1" x14ac:dyDescent="0.2">
      <c r="A1227" s="3">
        <v>33917</v>
      </c>
      <c r="B1227" s="4">
        <v>8.0971700000000008E-3</v>
      </c>
      <c r="C1227" s="6">
        <f t="shared" si="76"/>
        <v>-4.695545500696177E-3</v>
      </c>
      <c r="D1227" s="7">
        <f t="shared" si="78"/>
        <v>4.2213404535275955E-5</v>
      </c>
      <c r="E1227" s="7">
        <f t="shared" si="77"/>
        <v>9.5504706985405878</v>
      </c>
      <c r="G1227"/>
      <c r="H1227" s="5">
        <f t="shared" si="79"/>
        <v>0.64971843544166075</v>
      </c>
    </row>
    <row r="1228" spans="1:8" s="5" customFormat="1" x14ac:dyDescent="0.2">
      <c r="A1228" s="3">
        <v>33918</v>
      </c>
      <c r="B1228" s="4">
        <v>8.0450499999999998E-3</v>
      </c>
      <c r="C1228" s="6">
        <f t="shared" si="76"/>
        <v>-6.4368168137757982E-3</v>
      </c>
      <c r="D1228" s="7">
        <f t="shared" si="78"/>
        <v>4.1037319718457892E-5</v>
      </c>
      <c r="E1228" s="7">
        <f t="shared" si="77"/>
        <v>9.0913961927663323</v>
      </c>
      <c r="G1228"/>
      <c r="H1228" s="5">
        <f t="shared" si="79"/>
        <v>0.64060377549978498</v>
      </c>
    </row>
    <row r="1229" spans="1:8" s="5" customFormat="1" x14ac:dyDescent="0.2">
      <c r="A1229" s="3">
        <v>33919</v>
      </c>
      <c r="B1229" s="4">
        <v>8.0742799999999997E-3</v>
      </c>
      <c r="C1229" s="6">
        <f t="shared" si="76"/>
        <v>3.6332900354876453E-3</v>
      </c>
      <c r="D1229" s="7">
        <f t="shared" si="78"/>
        <v>4.1156892306878143E-5</v>
      </c>
      <c r="E1229" s="7">
        <f t="shared" si="77"/>
        <v>9.7773758762695593</v>
      </c>
      <c r="G1229"/>
      <c r="H1229" s="5">
        <f t="shared" si="79"/>
        <v>0.64153637704247257</v>
      </c>
    </row>
    <row r="1230" spans="1:8" s="5" customFormat="1" x14ac:dyDescent="0.2">
      <c r="A1230" s="3">
        <v>33920</v>
      </c>
      <c r="B1230" s="4">
        <v>8.0567199999999999E-3</v>
      </c>
      <c r="C1230" s="6">
        <f t="shared" si="76"/>
        <v>-2.1748069177684945E-3</v>
      </c>
      <c r="D1230" s="7">
        <f t="shared" si="78"/>
        <v>3.9550392498835339E-5</v>
      </c>
      <c r="E1230" s="7">
        <f t="shared" si="77"/>
        <v>10.018346110577784</v>
      </c>
      <c r="G1230"/>
      <c r="H1230" s="5">
        <f t="shared" si="79"/>
        <v>0.62889102791211249</v>
      </c>
    </row>
    <row r="1231" spans="1:8" s="5" customFormat="1" x14ac:dyDescent="0.2">
      <c r="A1231" s="3">
        <v>33921</v>
      </c>
      <c r="B1231" s="4">
        <v>8.0827699999999995E-3</v>
      </c>
      <c r="C1231" s="6">
        <f t="shared" si="76"/>
        <v>3.2333257206406188E-3</v>
      </c>
      <c r="D1231" s="7">
        <f t="shared" si="78"/>
        <v>3.7591881186568978E-5</v>
      </c>
      <c r="E1231" s="7">
        <f t="shared" si="77"/>
        <v>9.9106199812976516</v>
      </c>
      <c r="G1231"/>
      <c r="H1231" s="5">
        <f t="shared" si="79"/>
        <v>0.61312218347217695</v>
      </c>
    </row>
    <row r="1232" spans="1:8" s="5" customFormat="1" x14ac:dyDescent="0.2">
      <c r="A1232" s="3">
        <v>33924</v>
      </c>
      <c r="B1232" s="4">
        <v>8.0256800000000003E-3</v>
      </c>
      <c r="C1232" s="6">
        <f t="shared" si="76"/>
        <v>-7.0631726499701501E-3</v>
      </c>
      <c r="D1232" s="7">
        <f t="shared" si="78"/>
        <v>3.6178752401289179E-5</v>
      </c>
      <c r="E1232" s="7">
        <f t="shared" si="77"/>
        <v>8.8480963767932366</v>
      </c>
      <c r="G1232"/>
      <c r="H1232" s="5">
        <f t="shared" si="79"/>
        <v>0.60148775882214911</v>
      </c>
    </row>
    <row r="1233" spans="1:8" s="5" customFormat="1" x14ac:dyDescent="0.2">
      <c r="A1233" s="3">
        <v>33925</v>
      </c>
      <c r="B1233" s="4">
        <v>8.0321300000000002E-3</v>
      </c>
      <c r="C1233" s="6">
        <f t="shared" si="76"/>
        <v>8.0367021859828176E-4</v>
      </c>
      <c r="D1233" s="7">
        <f t="shared" si="78"/>
        <v>3.730246235888187E-5</v>
      </c>
      <c r="E1233" s="7">
        <f t="shared" si="77"/>
        <v>10.179136387814669</v>
      </c>
      <c r="G1233"/>
      <c r="H1233" s="5">
        <f t="shared" si="79"/>
        <v>0.61075741795644101</v>
      </c>
    </row>
    <row r="1234" spans="1:8" s="5" customFormat="1" x14ac:dyDescent="0.2">
      <c r="A1234" s="3">
        <v>33926</v>
      </c>
      <c r="B1234" s="4">
        <v>8.0469900000000004E-3</v>
      </c>
      <c r="C1234" s="6">
        <f t="shared" si="76"/>
        <v>1.8500696577371408E-3</v>
      </c>
      <c r="D1234" s="7">
        <f t="shared" si="78"/>
        <v>3.5323079615352289E-5</v>
      </c>
      <c r="E1234" s="7">
        <f t="shared" si="77"/>
        <v>10.154075372231425</v>
      </c>
      <c r="G1234"/>
      <c r="H1234" s="5">
        <f t="shared" si="79"/>
        <v>0.59433222708643596</v>
      </c>
    </row>
    <row r="1235" spans="1:8" s="5" customFormat="1" x14ac:dyDescent="0.2">
      <c r="A1235" s="3">
        <v>33927</v>
      </c>
      <c r="B1235" s="4">
        <v>8.1070099999999996E-3</v>
      </c>
      <c r="C1235" s="6">
        <f t="shared" si="76"/>
        <v>7.4586895224175954E-3</v>
      </c>
      <c r="D1235" s="7">
        <f t="shared" si="78"/>
        <v>3.3712226232113912E-5</v>
      </c>
      <c r="E1235" s="7">
        <f t="shared" si="77"/>
        <v>8.6474460253552916</v>
      </c>
      <c r="G1235"/>
      <c r="H1235" s="5">
        <f t="shared" si="79"/>
        <v>0.58062230608299847</v>
      </c>
    </row>
    <row r="1236" spans="1:8" s="5" customFormat="1" x14ac:dyDescent="0.2">
      <c r="A1236" s="3">
        <v>33928</v>
      </c>
      <c r="B1236" s="4">
        <v>8.0528300000000004E-3</v>
      </c>
      <c r="C1236" s="6">
        <f t="shared" si="76"/>
        <v>-6.6831051152026659E-3</v>
      </c>
      <c r="D1236" s="7">
        <f t="shared" si="78"/>
        <v>3.5433789752505611E-5</v>
      </c>
      <c r="E1236" s="7">
        <f t="shared" si="77"/>
        <v>8.9873559125777813</v>
      </c>
      <c r="G1236"/>
      <c r="H1236" s="5">
        <f t="shared" si="79"/>
        <v>0.59526288102405323</v>
      </c>
    </row>
    <row r="1237" spans="1:8" s="5" customFormat="1" x14ac:dyDescent="0.2">
      <c r="A1237" s="3">
        <v>33931</v>
      </c>
      <c r="B1237" s="4">
        <v>8.0580200000000008E-3</v>
      </c>
      <c r="C1237" s="6">
        <f t="shared" si="76"/>
        <v>6.4449392325435935E-4</v>
      </c>
      <c r="D1237" s="7">
        <f t="shared" si="78"/>
        <v>3.631556212943723E-5</v>
      </c>
      <c r="E1237" s="7">
        <f t="shared" si="77"/>
        <v>10.211826336963721</v>
      </c>
      <c r="G1237"/>
      <c r="H1237" s="5">
        <f t="shared" si="79"/>
        <v>0.60262394683116627</v>
      </c>
    </row>
    <row r="1238" spans="1:8" s="5" customFormat="1" x14ac:dyDescent="0.2">
      <c r="A1238" s="3">
        <v>33932</v>
      </c>
      <c r="B1238" s="4">
        <v>8.0612700000000006E-3</v>
      </c>
      <c r="C1238" s="6">
        <f t="shared" si="76"/>
        <v>4.0332488626235483E-4</v>
      </c>
      <c r="D1238" s="7">
        <f t="shared" si="78"/>
        <v>3.4421873378190002E-5</v>
      </c>
      <c r="E1238" s="7">
        <f t="shared" si="77"/>
        <v>10.272092539468083</v>
      </c>
      <c r="G1238"/>
      <c r="H1238" s="5">
        <f t="shared" si="79"/>
        <v>0.58670157131364498</v>
      </c>
    </row>
    <row r="1239" spans="1:8" s="5" customFormat="1" x14ac:dyDescent="0.2">
      <c r="A1239" s="3">
        <v>33933</v>
      </c>
      <c r="B1239" s="4">
        <v>8.0827699999999995E-3</v>
      </c>
      <c r="C1239" s="6">
        <f t="shared" si="76"/>
        <v>2.6670735504453948E-3</v>
      </c>
      <c r="D1239" s="7">
        <f t="shared" si="78"/>
        <v>3.2704128097897148E-5</v>
      </c>
      <c r="E1239" s="7">
        <f t="shared" si="77"/>
        <v>10.110505165605506</v>
      </c>
      <c r="G1239"/>
      <c r="H1239" s="5">
        <f t="shared" si="79"/>
        <v>0.57187523200342527</v>
      </c>
    </row>
    <row r="1240" spans="1:8" s="5" customFormat="1" x14ac:dyDescent="0.2">
      <c r="A1240" s="3">
        <v>33934</v>
      </c>
      <c r="B1240" s="4">
        <v>8.0610000000000005E-3</v>
      </c>
      <c r="C1240" s="6">
        <f t="shared" si="76"/>
        <v>-2.6933835801339246E-3</v>
      </c>
      <c r="D1240" s="7">
        <f t="shared" si="78"/>
        <v>3.1581877322969868E-5</v>
      </c>
      <c r="E1240" s="7">
        <f t="shared" si="77"/>
        <v>10.133228437726901</v>
      </c>
      <c r="G1240"/>
      <c r="H1240" s="5">
        <f t="shared" si="79"/>
        <v>0.56197755580601139</v>
      </c>
    </row>
    <row r="1241" spans="1:8" s="5" customFormat="1" x14ac:dyDescent="0.2">
      <c r="A1241" s="3">
        <v>33935</v>
      </c>
      <c r="B1241" s="4">
        <v>8.0370000000000007E-3</v>
      </c>
      <c r="C1241" s="6">
        <f t="shared" si="76"/>
        <v>-2.9772981019724246E-3</v>
      </c>
      <c r="D1241" s="7">
        <f t="shared" si="78"/>
        <v>3.05815497386781E-5</v>
      </c>
      <c r="E1241" s="7">
        <f t="shared" si="77"/>
        <v>10.105255773964011</v>
      </c>
      <c r="G1241"/>
      <c r="H1241" s="5">
        <f t="shared" si="79"/>
        <v>0.55300587464038842</v>
      </c>
    </row>
    <row r="1242" spans="1:8" s="5" customFormat="1" x14ac:dyDescent="0.2">
      <c r="A1242" s="3">
        <v>33938</v>
      </c>
      <c r="B1242" s="4">
        <v>8.0389999999999993E-3</v>
      </c>
      <c r="C1242" s="6">
        <f t="shared" si="76"/>
        <v>2.4884907303702011E-4</v>
      </c>
      <c r="D1242" s="7">
        <f t="shared" si="78"/>
        <v>2.9780012016936643E-5</v>
      </c>
      <c r="E1242" s="7">
        <f t="shared" si="77"/>
        <v>10.419593683391518</v>
      </c>
      <c r="G1242"/>
      <c r="H1242" s="5">
        <f t="shared" si="79"/>
        <v>0.54571065608925617</v>
      </c>
    </row>
    <row r="1243" spans="1:8" s="5" customFormat="1" x14ac:dyDescent="0.2">
      <c r="A1243" s="3">
        <v>33939</v>
      </c>
      <c r="B1243" s="4">
        <v>8.0405200000000007E-3</v>
      </c>
      <c r="C1243" s="6">
        <f t="shared" si="76"/>
        <v>1.8907824356280401E-4</v>
      </c>
      <c r="D1243" s="7">
        <f t="shared" si="78"/>
        <v>2.8525034184089843E-5</v>
      </c>
      <c r="E1243" s="7">
        <f t="shared" si="77"/>
        <v>10.463475158327791</v>
      </c>
      <c r="G1243"/>
      <c r="H1243" s="5">
        <f t="shared" si="79"/>
        <v>0.53408832775197257</v>
      </c>
    </row>
    <row r="1244" spans="1:8" s="5" customFormat="1" x14ac:dyDescent="0.2">
      <c r="A1244" s="3">
        <v>33940</v>
      </c>
      <c r="B1244" s="4">
        <v>8.0463500000000007E-3</v>
      </c>
      <c r="C1244" s="6">
        <f t="shared" si="76"/>
        <v>7.2507748255088865E-4</v>
      </c>
      <c r="D1244" s="7">
        <f t="shared" si="78"/>
        <v>2.7395235067792022E-5</v>
      </c>
      <c r="E1244" s="7">
        <f t="shared" si="77"/>
        <v>10.485950630258461</v>
      </c>
      <c r="G1244"/>
      <c r="H1244" s="5">
        <f t="shared" si="79"/>
        <v>0.52340457647781435</v>
      </c>
    </row>
    <row r="1245" spans="1:8" s="5" customFormat="1" x14ac:dyDescent="0.2">
      <c r="A1245" s="3">
        <v>33941</v>
      </c>
      <c r="B1245" s="4">
        <v>8.0276099999999993E-3</v>
      </c>
      <c r="C1245" s="6">
        <f t="shared" si="76"/>
        <v>-2.3290063196357929E-3</v>
      </c>
      <c r="D1245" s="7">
        <f t="shared" si="78"/>
        <v>2.6409307054143881E-5</v>
      </c>
      <c r="E1245" s="7">
        <f t="shared" si="77"/>
        <v>10.336401689748561</v>
      </c>
      <c r="G1245"/>
      <c r="H1245" s="5">
        <f t="shared" si="79"/>
        <v>0.51389986431350498</v>
      </c>
    </row>
    <row r="1246" spans="1:8" s="5" customFormat="1" x14ac:dyDescent="0.2">
      <c r="A1246" s="3">
        <v>33942</v>
      </c>
      <c r="B1246" s="4">
        <v>8.0096100000000003E-3</v>
      </c>
      <c r="C1246" s="6">
        <f t="shared" si="76"/>
        <v>-2.2422613953591319E-3</v>
      </c>
      <c r="D1246" s="7">
        <f t="shared" si="78"/>
        <v>2.5820366631037172E-5</v>
      </c>
      <c r="E1246" s="7">
        <f t="shared" si="77"/>
        <v>10.369627191010673</v>
      </c>
      <c r="G1246"/>
      <c r="H1246" s="5">
        <f t="shared" si="79"/>
        <v>0.50813744824640872</v>
      </c>
    </row>
    <row r="1247" spans="1:8" s="5" customFormat="1" x14ac:dyDescent="0.2">
      <c r="A1247" s="3">
        <v>33945</v>
      </c>
      <c r="B1247" s="4">
        <v>8.0334199999999995E-3</v>
      </c>
      <c r="C1247" s="6">
        <f t="shared" si="76"/>
        <v>2.9726790692679306E-3</v>
      </c>
      <c r="D1247" s="7">
        <f t="shared" si="78"/>
        <v>2.5266842107086948E-5</v>
      </c>
      <c r="E1247" s="7">
        <f t="shared" si="77"/>
        <v>10.23627778893761</v>
      </c>
      <c r="G1247"/>
      <c r="H1247" s="5">
        <f t="shared" si="79"/>
        <v>0.50266133834906124</v>
      </c>
    </row>
    <row r="1248" spans="1:8" s="5" customFormat="1" x14ac:dyDescent="0.2">
      <c r="A1248" s="3">
        <v>33946</v>
      </c>
      <c r="B1248" s="4">
        <v>8.0710299999999999E-3</v>
      </c>
      <c r="C1248" s="6">
        <f t="shared" si="76"/>
        <v>4.6816922307062773E-3</v>
      </c>
      <c r="D1248" s="7">
        <f t="shared" si="78"/>
        <v>2.5000485238194346E-5</v>
      </c>
      <c r="E1248" s="7">
        <f t="shared" si="77"/>
        <v>9.7199026546133425</v>
      </c>
      <c r="G1248"/>
      <c r="H1248" s="5">
        <f t="shared" si="79"/>
        <v>0.50000485235839809</v>
      </c>
    </row>
    <row r="1249" spans="1:8" s="5" customFormat="1" x14ac:dyDescent="0.2">
      <c r="A1249" s="3">
        <v>33947</v>
      </c>
      <c r="B1249" s="4">
        <v>8.0645200000000004E-3</v>
      </c>
      <c r="C1249" s="6">
        <f t="shared" si="76"/>
        <v>-8.0658850233483238E-4</v>
      </c>
      <c r="D1249" s="7">
        <f t="shared" si="78"/>
        <v>2.5555225555639624E-5</v>
      </c>
      <c r="E1249" s="7">
        <f t="shared" si="77"/>
        <v>10.549210736374171</v>
      </c>
      <c r="G1249"/>
      <c r="H1249" s="5">
        <f t="shared" si="79"/>
        <v>0.50552176566038798</v>
      </c>
    </row>
    <row r="1250" spans="1:8" s="5" customFormat="1" x14ac:dyDescent="0.2">
      <c r="A1250" s="3">
        <v>33948</v>
      </c>
      <c r="B1250" s="4">
        <v>8.1070099999999996E-3</v>
      </c>
      <c r="C1250" s="6">
        <f t="shared" si="76"/>
        <v>5.2687574709963138E-3</v>
      </c>
      <c r="D1250" s="7">
        <f t="shared" si="78"/>
        <v>2.4762740314713616E-5</v>
      </c>
      <c r="E1250" s="7">
        <f t="shared" si="77"/>
        <v>9.4851392089814031</v>
      </c>
      <c r="G1250"/>
      <c r="H1250" s="5">
        <f t="shared" si="79"/>
        <v>0.49762174706008999</v>
      </c>
    </row>
    <row r="1251" spans="1:8" s="5" customFormat="1" x14ac:dyDescent="0.2">
      <c r="A1251" s="3">
        <v>33949</v>
      </c>
      <c r="B1251" s="4">
        <v>8.0840700000000005E-3</v>
      </c>
      <c r="C1251" s="6">
        <f t="shared" si="76"/>
        <v>-2.8296498955840779E-3</v>
      </c>
      <c r="D1251" s="7">
        <f t="shared" si="78"/>
        <v>2.5696145445986197E-5</v>
      </c>
      <c r="E1251" s="7">
        <f t="shared" si="77"/>
        <v>10.25756957511172</v>
      </c>
      <c r="G1251"/>
      <c r="H1251" s="5">
        <f t="shared" si="79"/>
        <v>0.50691365582302272</v>
      </c>
    </row>
    <row r="1252" spans="1:8" s="5" customFormat="1" x14ac:dyDescent="0.2">
      <c r="A1252" s="3">
        <v>33952</v>
      </c>
      <c r="B1252" s="4">
        <v>8.0906099999999998E-3</v>
      </c>
      <c r="C1252" s="6">
        <f t="shared" si="76"/>
        <v>8.0899843766807117E-4</v>
      </c>
      <c r="D1252" s="7">
        <f t="shared" si="78"/>
        <v>2.5336039210697598E-5</v>
      </c>
      <c r="E1252" s="7">
        <f t="shared" si="77"/>
        <v>10.557450783700736</v>
      </c>
      <c r="G1252"/>
      <c r="H1252" s="5">
        <f t="shared" si="79"/>
        <v>0.50334917513290511</v>
      </c>
    </row>
    <row r="1253" spans="1:8" s="5" customFormat="1" x14ac:dyDescent="0.2">
      <c r="A1253" s="3">
        <v>33953</v>
      </c>
      <c r="B1253" s="4">
        <v>8.0645200000000004E-3</v>
      </c>
      <c r="C1253" s="6">
        <f t="shared" si="76"/>
        <v>-3.2247259477344043E-3</v>
      </c>
      <c r="D1253" s="7">
        <f t="shared" si="78"/>
        <v>2.4565930804461563E-5</v>
      </c>
      <c r="E1253" s="7">
        <f t="shared" si="77"/>
        <v>10.190845974511715</v>
      </c>
      <c r="G1253"/>
      <c r="H1253" s="5">
        <f t="shared" si="79"/>
        <v>0.49564030106985407</v>
      </c>
    </row>
    <row r="1254" spans="1:8" s="5" customFormat="1" x14ac:dyDescent="0.2">
      <c r="A1254" s="3">
        <v>33954</v>
      </c>
      <c r="B1254" s="4">
        <v>8.1333900000000008E-3</v>
      </c>
      <c r="C1254" s="6">
        <f t="shared" si="76"/>
        <v>8.5398759008596149E-3</v>
      </c>
      <c r="D1254" s="7">
        <f t="shared" si="78"/>
        <v>2.4465207899839217E-5</v>
      </c>
      <c r="E1254" s="7">
        <f t="shared" si="77"/>
        <v>7.6373118497896275</v>
      </c>
      <c r="G1254"/>
      <c r="H1254" s="5">
        <f t="shared" si="79"/>
        <v>0.4946231686833848</v>
      </c>
    </row>
    <row r="1255" spans="1:8" s="5" customFormat="1" x14ac:dyDescent="0.2">
      <c r="A1255" s="3">
        <v>33955</v>
      </c>
      <c r="B1255" s="4">
        <v>8.1267800000000001E-3</v>
      </c>
      <c r="C1255" s="6">
        <f t="shared" si="76"/>
        <v>-8.1269925578395267E-4</v>
      </c>
      <c r="D1255" s="7">
        <f t="shared" si="78"/>
        <v>2.8170983455676585E-5</v>
      </c>
      <c r="E1255" s="7">
        <f t="shared" si="77"/>
        <v>10.453772661509204</v>
      </c>
      <c r="G1255"/>
      <c r="H1255" s="5">
        <f t="shared" si="79"/>
        <v>0.53076344500800521</v>
      </c>
    </row>
    <row r="1256" spans="1:8" s="5" customFormat="1" x14ac:dyDescent="0.2">
      <c r="A1256" s="3">
        <v>33956</v>
      </c>
      <c r="B1256" s="4">
        <v>8.1201799999999994E-3</v>
      </c>
      <c r="C1256" s="6">
        <f t="shared" si="76"/>
        <v>-8.121297734158796E-4</v>
      </c>
      <c r="D1256" s="7">
        <f t="shared" si="78"/>
        <v>2.7114875949477298E-5</v>
      </c>
      <c r="E1256" s="7">
        <f t="shared" si="77"/>
        <v>10.491103590688979</v>
      </c>
      <c r="G1256"/>
      <c r="H1256" s="5">
        <f t="shared" si="79"/>
        <v>0.52071946333392705</v>
      </c>
    </row>
    <row r="1257" spans="1:8" s="5" customFormat="1" x14ac:dyDescent="0.2">
      <c r="A1257" s="3">
        <v>33959</v>
      </c>
      <c r="B1257" s="4">
        <v>8.1386800000000006E-3</v>
      </c>
      <c r="C1257" s="6">
        <f t="shared" si="76"/>
        <v>2.2782746195282809E-3</v>
      </c>
      <c r="D1257" s="7">
        <f t="shared" si="78"/>
        <v>2.6165391826822339E-5</v>
      </c>
      <c r="E1257" s="7">
        <f t="shared" si="77"/>
        <v>10.352698874089111</v>
      </c>
      <c r="G1257"/>
      <c r="H1257" s="5">
        <f t="shared" si="79"/>
        <v>0.51152118066432339</v>
      </c>
    </row>
    <row r="1258" spans="1:8" s="5" customFormat="1" x14ac:dyDescent="0.2">
      <c r="A1258" s="3">
        <v>33960</v>
      </c>
      <c r="B1258" s="4">
        <v>8.10898E-3</v>
      </c>
      <c r="C1258" s="6">
        <f t="shared" si="76"/>
        <v>-3.6492404173650464E-3</v>
      </c>
      <c r="D1258" s="7">
        <f t="shared" si="78"/>
        <v>2.5586899374854767E-5</v>
      </c>
      <c r="E1258" s="7">
        <f t="shared" si="77"/>
        <v>10.052970159772119</v>
      </c>
      <c r="G1258"/>
      <c r="H1258" s="5">
        <f t="shared" si="79"/>
        <v>0.50583494714041621</v>
      </c>
    </row>
    <row r="1259" spans="1:8" s="5" customFormat="1" x14ac:dyDescent="0.2">
      <c r="A1259" s="3">
        <v>33961</v>
      </c>
      <c r="B1259" s="4">
        <v>8.0775399999999994E-3</v>
      </c>
      <c r="C1259" s="6">
        <f t="shared" si="76"/>
        <v>-3.8771830735802324E-3</v>
      </c>
      <c r="D1259" s="7">
        <f t="shared" si="78"/>
        <v>2.5560208311096328E-5</v>
      </c>
      <c r="E1259" s="7">
        <f t="shared" si="77"/>
        <v>9.9863506927843719</v>
      </c>
      <c r="G1259"/>
      <c r="H1259" s="5">
        <f t="shared" si="79"/>
        <v>0.50557104655128671</v>
      </c>
    </row>
    <row r="1260" spans="1:8" s="5" customFormat="1" x14ac:dyDescent="0.2">
      <c r="A1260" s="3">
        <v>33962</v>
      </c>
      <c r="B1260" s="4">
        <v>8.0809999999999996E-3</v>
      </c>
      <c r="C1260" s="6">
        <f t="shared" si="76"/>
        <v>4.2834823473486588E-4</v>
      </c>
      <c r="D1260" s="7">
        <f t="shared" si="78"/>
        <v>2.5640369486961709E-5</v>
      </c>
      <c r="E1260" s="7">
        <f t="shared" si="77"/>
        <v>10.564186526128061</v>
      </c>
      <c r="G1260"/>
      <c r="H1260" s="5">
        <f t="shared" si="79"/>
        <v>0.50636320449813199</v>
      </c>
    </row>
    <row r="1261" spans="1:8" s="5" customFormat="1" x14ac:dyDescent="0.2">
      <c r="A1261" s="3">
        <v>33967</v>
      </c>
      <c r="B1261" s="4">
        <v>8.0237499999999996E-3</v>
      </c>
      <c r="C1261" s="6">
        <f t="shared" si="76"/>
        <v>-7.0845192426679882E-3</v>
      </c>
      <c r="D1261" s="7">
        <f t="shared" si="78"/>
        <v>2.4810925200632596E-5</v>
      </c>
      <c r="E1261" s="7">
        <f t="shared" si="77"/>
        <v>8.581310657474349</v>
      </c>
      <c r="G1261"/>
      <c r="H1261" s="5">
        <f t="shared" si="79"/>
        <v>0.49810566349553387</v>
      </c>
    </row>
    <row r="1262" spans="1:8" s="5" customFormat="1" x14ac:dyDescent="0.2">
      <c r="A1262" s="3">
        <v>33968</v>
      </c>
      <c r="B1262" s="4">
        <v>8.0321300000000002E-3</v>
      </c>
      <c r="C1262" s="6">
        <f t="shared" si="76"/>
        <v>1.0443994391650462E-3</v>
      </c>
      <c r="D1262" s="7">
        <f t="shared" si="78"/>
        <v>2.7101257592662289E-5</v>
      </c>
      <c r="E1262" s="7">
        <f t="shared" si="77"/>
        <v>10.475682470798944</v>
      </c>
      <c r="G1262"/>
      <c r="H1262" s="5">
        <f t="shared" si="79"/>
        <v>0.52058868209616582</v>
      </c>
    </row>
    <row r="1263" spans="1:8" s="5" customFormat="1" x14ac:dyDescent="0.2">
      <c r="A1263" s="3">
        <v>33969</v>
      </c>
      <c r="B1263" s="4">
        <v>8.0160300000000004E-3</v>
      </c>
      <c r="C1263" s="6">
        <f t="shared" si="76"/>
        <v>-2.0044496291767929E-3</v>
      </c>
      <c r="D1263" s="7">
        <f t="shared" si="78"/>
        <v>2.6179328797411536E-5</v>
      </c>
      <c r="E1263" s="7">
        <f t="shared" si="77"/>
        <v>10.397067505040097</v>
      </c>
      <c r="G1263"/>
      <c r="H1263" s="5">
        <f t="shared" si="79"/>
        <v>0.51165739315885517</v>
      </c>
    </row>
    <row r="1264" spans="1:8" s="5" customFormat="1" x14ac:dyDescent="0.2">
      <c r="A1264" s="3">
        <v>33973</v>
      </c>
      <c r="B1264" s="4">
        <v>7.9808499999999994E-3</v>
      </c>
      <c r="C1264" s="6">
        <f t="shared" si="76"/>
        <v>-4.3887061300919503E-3</v>
      </c>
      <c r="D1264" s="7">
        <f t="shared" si="78"/>
        <v>2.5528231209152894E-5</v>
      </c>
      <c r="E1264" s="7">
        <f t="shared" si="77"/>
        <v>9.8212377142756697</v>
      </c>
      <c r="G1264"/>
      <c r="H1264" s="5">
        <f t="shared" si="79"/>
        <v>0.50525470021715679</v>
      </c>
    </row>
    <row r="1265" spans="1:8" s="5" customFormat="1" x14ac:dyDescent="0.2">
      <c r="A1265" s="3">
        <v>33974</v>
      </c>
      <c r="B1265" s="4">
        <v>7.99361E-3</v>
      </c>
      <c r="C1265" s="6">
        <f t="shared" si="76"/>
        <v>1.5988271925923365E-3</v>
      </c>
      <c r="D1265" s="7">
        <f t="shared" si="78"/>
        <v>2.5868322141928076E-5</v>
      </c>
      <c r="E1265" s="7">
        <f t="shared" si="77"/>
        <v>10.46367370976083</v>
      </c>
      <c r="G1265"/>
      <c r="H1265" s="5">
        <f t="shared" si="79"/>
        <v>0.50860910473494347</v>
      </c>
    </row>
    <row r="1266" spans="1:8" s="5" customFormat="1" x14ac:dyDescent="0.2">
      <c r="A1266" s="3">
        <v>33975</v>
      </c>
      <c r="B1266" s="4">
        <v>8.0012799999999995E-3</v>
      </c>
      <c r="C1266" s="6">
        <f t="shared" si="76"/>
        <v>9.5951641373541517E-4</v>
      </c>
      <c r="D1266" s="7">
        <f t="shared" si="78"/>
        <v>2.5159905950105415E-5</v>
      </c>
      <c r="E1266" s="7">
        <f t="shared" si="77"/>
        <v>10.553666050626964</v>
      </c>
      <c r="G1266"/>
      <c r="H1266" s="5">
        <f t="shared" si="79"/>
        <v>0.50159651065478328</v>
      </c>
    </row>
    <row r="1267" spans="1:8" s="5" customFormat="1" x14ac:dyDescent="0.2">
      <c r="A1267" s="3">
        <v>33976</v>
      </c>
      <c r="B1267" s="4">
        <v>7.99361E-3</v>
      </c>
      <c r="C1267" s="6">
        <f t="shared" si="76"/>
        <v>-9.5859662454001772E-4</v>
      </c>
      <c r="D1267" s="7">
        <f t="shared" si="78"/>
        <v>2.4423750099058082E-5</v>
      </c>
      <c r="E1267" s="7">
        <f t="shared" si="77"/>
        <v>10.582331012795676</v>
      </c>
      <c r="G1267"/>
      <c r="H1267" s="5">
        <f t="shared" si="79"/>
        <v>0.4942039062882656</v>
      </c>
    </row>
    <row r="1268" spans="1:8" s="5" customFormat="1" x14ac:dyDescent="0.2">
      <c r="A1268" s="3">
        <v>33977</v>
      </c>
      <c r="B1268" s="4">
        <v>7.9904099999999999E-3</v>
      </c>
      <c r="C1268" s="6">
        <f t="shared" si="76"/>
        <v>-4.0031975540463918E-4</v>
      </c>
      <c r="D1268" s="7">
        <f t="shared" si="78"/>
        <v>2.3761847732390184E-5</v>
      </c>
      <c r="E1268" s="7">
        <f t="shared" si="77"/>
        <v>10.640685047243354</v>
      </c>
      <c r="G1268"/>
      <c r="H1268" s="5">
        <f t="shared" si="79"/>
        <v>0.48746125725425798</v>
      </c>
    </row>
    <row r="1269" spans="1:8" s="5" customFormat="1" x14ac:dyDescent="0.2">
      <c r="A1269" s="3">
        <v>33980</v>
      </c>
      <c r="B1269" s="4">
        <v>8.0064100000000003E-3</v>
      </c>
      <c r="C1269" s="6">
        <f t="shared" si="76"/>
        <v>2.0024003774525199E-3</v>
      </c>
      <c r="D1269" s="7">
        <f t="shared" si="78"/>
        <v>2.312074663496744E-5</v>
      </c>
      <c r="E1269" s="7">
        <f t="shared" si="77"/>
        <v>10.501359901147159</v>
      </c>
      <c r="G1269"/>
      <c r="H1269" s="5">
        <f t="shared" si="79"/>
        <v>0.48084037512429673</v>
      </c>
    </row>
    <row r="1270" spans="1:8" s="5" customFormat="1" x14ac:dyDescent="0.2">
      <c r="A1270" s="3">
        <v>33981</v>
      </c>
      <c r="B1270" s="4">
        <v>7.9840299999999996E-3</v>
      </c>
      <c r="C1270" s="6">
        <f t="shared" si="76"/>
        <v>-2.7952602976865615E-3</v>
      </c>
      <c r="D1270" s="7">
        <f t="shared" si="78"/>
        <v>2.2778104128109087E-5</v>
      </c>
      <c r="E1270" s="7">
        <f t="shared" si="77"/>
        <v>10.346684908363349</v>
      </c>
      <c r="G1270"/>
      <c r="H1270" s="5">
        <f t="shared" si="79"/>
        <v>0.4772641210913417</v>
      </c>
    </row>
    <row r="1271" spans="1:8" s="5" customFormat="1" x14ac:dyDescent="0.2">
      <c r="A1271" s="3">
        <v>33982</v>
      </c>
      <c r="B1271" s="4">
        <v>7.9428099999999998E-3</v>
      </c>
      <c r="C1271" s="6">
        <f t="shared" si="76"/>
        <v>-5.162806251980491E-3</v>
      </c>
      <c r="D1271" s="7">
        <f t="shared" si="78"/>
        <v>2.2701011238864489E-5</v>
      </c>
      <c r="E1271" s="7">
        <f t="shared" si="77"/>
        <v>9.5189433313679004</v>
      </c>
      <c r="G1271"/>
      <c r="H1271" s="5">
        <f t="shared" si="79"/>
        <v>0.47645578219667445</v>
      </c>
    </row>
    <row r="1272" spans="1:8" s="5" customFormat="1" x14ac:dyDescent="0.2">
      <c r="A1272" s="3">
        <v>33983</v>
      </c>
      <c r="B1272" s="4">
        <v>7.9617799999999999E-3</v>
      </c>
      <c r="C1272" s="6">
        <f t="shared" si="76"/>
        <v>2.388323527819512E-3</v>
      </c>
      <c r="D1272" s="7">
        <f t="shared" si="78"/>
        <v>2.3775575279839914E-5</v>
      </c>
      <c r="E1272" s="7">
        <f t="shared" si="77"/>
        <v>10.406937925186748</v>
      </c>
      <c r="G1272"/>
      <c r="H1272" s="5">
        <f t="shared" si="79"/>
        <v>0.48760204347233738</v>
      </c>
    </row>
    <row r="1273" spans="1:8" s="5" customFormat="1" x14ac:dyDescent="0.2">
      <c r="A1273" s="3">
        <v>33984</v>
      </c>
      <c r="B1273" s="4">
        <v>7.9459700000000001E-3</v>
      </c>
      <c r="C1273" s="6">
        <f t="shared" si="76"/>
        <v>-1.9857368578382953E-3</v>
      </c>
      <c r="D1273" s="7">
        <f t="shared" si="78"/>
        <v>2.3469661648173985E-5</v>
      </c>
      <c r="E1273" s="7">
        <f t="shared" si="77"/>
        <v>10.491791410010567</v>
      </c>
      <c r="G1273"/>
      <c r="H1273" s="5">
        <f t="shared" si="79"/>
        <v>0.48445496847667874</v>
      </c>
    </row>
    <row r="1274" spans="1:8" s="5" customFormat="1" x14ac:dyDescent="0.2">
      <c r="A1274" s="3">
        <v>33987</v>
      </c>
      <c r="B1274" s="4">
        <v>7.9554499999999993E-3</v>
      </c>
      <c r="C1274" s="6">
        <f t="shared" si="76"/>
        <v>1.1930576128527054E-3</v>
      </c>
      <c r="D1274" s="7">
        <f t="shared" si="78"/>
        <v>2.3087739864378477E-5</v>
      </c>
      <c r="E1274" s="7">
        <f t="shared" si="77"/>
        <v>10.61455764047159</v>
      </c>
      <c r="G1274"/>
      <c r="H1274" s="5">
        <f t="shared" si="79"/>
        <v>0.48049703291881501</v>
      </c>
    </row>
    <row r="1275" spans="1:8" s="5" customFormat="1" x14ac:dyDescent="0.2">
      <c r="A1275" s="3">
        <v>33988</v>
      </c>
      <c r="B1275" s="4">
        <v>7.9744800000000008E-3</v>
      </c>
      <c r="C1275" s="6">
        <f t="shared" si="76"/>
        <v>2.3920708445155808E-3</v>
      </c>
      <c r="D1275" s="7">
        <f t="shared" si="78"/>
        <v>2.2591418246217226E-5</v>
      </c>
      <c r="E1275" s="7">
        <f t="shared" si="77"/>
        <v>10.444658300063688</v>
      </c>
      <c r="G1275"/>
      <c r="H1275" s="5">
        <f t="shared" si="79"/>
        <v>0.47530430511638783</v>
      </c>
    </row>
    <row r="1276" spans="1:8" s="5" customFormat="1" x14ac:dyDescent="0.2">
      <c r="A1276" s="3">
        <v>33989</v>
      </c>
      <c r="B1276" s="4">
        <v>8.0096100000000003E-3</v>
      </c>
      <c r="C1276" s="6">
        <f t="shared" si="76"/>
        <v>4.4053029163029483E-3</v>
      </c>
      <c r="D1276" s="7">
        <f t="shared" si="78"/>
        <v>2.2406206281091792E-5</v>
      </c>
      <c r="E1276" s="7">
        <f t="shared" si="77"/>
        <v>9.8400422884843035</v>
      </c>
      <c r="G1276"/>
      <c r="H1276" s="5">
        <f t="shared" si="79"/>
        <v>0.47335194391796676</v>
      </c>
    </row>
    <row r="1277" spans="1:8" s="5" customFormat="1" x14ac:dyDescent="0.2">
      <c r="A1277" s="3">
        <v>33990</v>
      </c>
      <c r="B1277" s="4">
        <v>8.0000000000000002E-3</v>
      </c>
      <c r="C1277" s="6">
        <f t="shared" si="76"/>
        <v>-1.1998087297633935E-3</v>
      </c>
      <c r="D1277" s="7">
        <f t="shared" si="78"/>
        <v>2.3070520255736306E-5</v>
      </c>
      <c r="E1277" s="7">
        <f t="shared" si="77"/>
        <v>10.614557512858372</v>
      </c>
      <c r="G1277"/>
      <c r="H1277" s="5">
        <f t="shared" si="79"/>
        <v>0.48031781411619856</v>
      </c>
    </row>
    <row r="1278" spans="1:8" s="5" customFormat="1" x14ac:dyDescent="0.2">
      <c r="A1278" s="3">
        <v>33991</v>
      </c>
      <c r="B1278" s="4">
        <v>7.9961600000000004E-3</v>
      </c>
      <c r="C1278" s="6">
        <f t="shared" si="76"/>
        <v>-4.799999999999683E-4</v>
      </c>
      <c r="D1278" s="7">
        <f t="shared" si="78"/>
        <v>2.2576918789374337E-5</v>
      </c>
      <c r="E1278" s="7">
        <f t="shared" si="77"/>
        <v>10.688377353395566</v>
      </c>
      <c r="G1278"/>
      <c r="H1278" s="5">
        <f t="shared" si="79"/>
        <v>0.47515175248939506</v>
      </c>
    </row>
    <row r="1279" spans="1:8" s="5" customFormat="1" x14ac:dyDescent="0.2">
      <c r="A1279" s="3">
        <v>33994</v>
      </c>
      <c r="B1279" s="4">
        <v>8.0906099999999998E-3</v>
      </c>
      <c r="C1279" s="6">
        <f t="shared" si="76"/>
        <v>1.1811919721466228E-2</v>
      </c>
      <c r="D1279" s="7">
        <f t="shared" si="78"/>
        <v>2.2059768316017389E-5</v>
      </c>
      <c r="E1279" s="7">
        <f t="shared" si="77"/>
        <v>4.3970536487095311</v>
      </c>
      <c r="G1279"/>
      <c r="H1279" s="5">
        <f t="shared" si="79"/>
        <v>0.46967827622764702</v>
      </c>
    </row>
    <row r="1280" spans="1:8" s="5" customFormat="1" x14ac:dyDescent="0.2">
      <c r="A1280" s="3">
        <v>33995</v>
      </c>
      <c r="B1280" s="4">
        <v>8.0840700000000005E-3</v>
      </c>
      <c r="C1280" s="6">
        <f t="shared" si="76"/>
        <v>-8.083444882399874E-4</v>
      </c>
      <c r="D1280" s="7">
        <f t="shared" si="78"/>
        <v>3.0051416492788914E-5</v>
      </c>
      <c r="E1280" s="7">
        <f t="shared" si="77"/>
        <v>10.390857332202236</v>
      </c>
      <c r="G1280"/>
      <c r="H1280" s="5">
        <f t="shared" si="79"/>
        <v>0.54819172278308725</v>
      </c>
    </row>
    <row r="1281" spans="1:8" s="5" customFormat="1" x14ac:dyDescent="0.2">
      <c r="A1281" s="3">
        <v>33996</v>
      </c>
      <c r="B1281" s="4">
        <v>8.0677700000000001E-3</v>
      </c>
      <c r="C1281" s="6">
        <f t="shared" si="76"/>
        <v>-2.0163110908243422E-3</v>
      </c>
      <c r="D1281" s="7">
        <f t="shared" si="78"/>
        <v>2.8804934054417366E-5</v>
      </c>
      <c r="E1281" s="7">
        <f t="shared" si="77"/>
        <v>10.313824488272672</v>
      </c>
      <c r="G1281"/>
      <c r="H1281" s="5">
        <f t="shared" si="79"/>
        <v>0.53670228296903455</v>
      </c>
    </row>
    <row r="1282" spans="1:8" s="5" customFormat="1" x14ac:dyDescent="0.2">
      <c r="A1282" s="3">
        <v>33997</v>
      </c>
      <c r="B1282" s="4">
        <v>8.0580200000000008E-3</v>
      </c>
      <c r="C1282" s="6">
        <f t="shared" si="76"/>
        <v>-1.2085123894210348E-3</v>
      </c>
      <c r="D1282" s="7">
        <f t="shared" si="78"/>
        <v>2.7891514211603796E-5</v>
      </c>
      <c r="E1282" s="7">
        <f t="shared" si="77"/>
        <v>10.434824390164977</v>
      </c>
      <c r="G1282"/>
      <c r="H1282" s="5">
        <f t="shared" si="79"/>
        <v>0.52812417300861925</v>
      </c>
    </row>
    <row r="1283" spans="1:8" s="5" customFormat="1" x14ac:dyDescent="0.2">
      <c r="A1283" s="3">
        <v>33998</v>
      </c>
      <c r="B1283" s="4">
        <v>8.0083299999999993E-3</v>
      </c>
      <c r="C1283" s="6">
        <f t="shared" ref="C1283:C1346" si="80">(B1283-B1282)/B1282</f>
        <v>-6.1665272610395023E-3</v>
      </c>
      <c r="D1283" s="7">
        <f t="shared" si="78"/>
        <v>2.6912206955941926E-5</v>
      </c>
      <c r="E1283" s="7">
        <f t="shared" si="77"/>
        <v>9.1099636533953685</v>
      </c>
      <c r="G1283"/>
      <c r="H1283" s="5">
        <f t="shared" si="79"/>
        <v>0.51876976546385123</v>
      </c>
    </row>
    <row r="1284" spans="1:8" s="5" customFormat="1" x14ac:dyDescent="0.2">
      <c r="A1284" s="3">
        <v>34001</v>
      </c>
      <c r="B1284" s="4">
        <v>8.0140999999999997E-3</v>
      </c>
      <c r="C1284" s="6">
        <f t="shared" si="80"/>
        <v>7.2049977960454031E-4</v>
      </c>
      <c r="D1284" s="7">
        <f t="shared" si="78"/>
        <v>2.8251769128836548E-5</v>
      </c>
      <c r="E1284" s="7">
        <f t="shared" ref="E1284:E1347" si="81">-LN(D1284)-C1284*C1284/D1284</f>
        <v>10.455979702194558</v>
      </c>
      <c r="G1284"/>
      <c r="H1284" s="5">
        <f t="shared" si="79"/>
        <v>0.53152393294033851</v>
      </c>
    </row>
    <row r="1285" spans="1:8" s="5" customFormat="1" x14ac:dyDescent="0.2">
      <c r="A1285" s="3">
        <v>34002</v>
      </c>
      <c r="B1285" s="4">
        <v>8.0192500000000003E-3</v>
      </c>
      <c r="C1285" s="6">
        <f t="shared" si="80"/>
        <v>6.4261738685574682E-4</v>
      </c>
      <c r="D1285" s="7">
        <f t="shared" ref="D1285:D1348" si="82">C$2427+C$2428*D1284+C$2429*C1284*C1284</f>
        <v>2.7178919119690845E-5</v>
      </c>
      <c r="E1285" s="7">
        <f t="shared" si="81"/>
        <v>10.497874895120331</v>
      </c>
      <c r="G1285"/>
      <c r="H1285" s="5">
        <f t="shared" ref="H1285:H1348" si="83">SQRT(D1285)*100</f>
        <v>0.52133404952765983</v>
      </c>
    </row>
    <row r="1286" spans="1:8" s="5" customFormat="1" x14ac:dyDescent="0.2">
      <c r="A1286" s="3">
        <v>34003</v>
      </c>
      <c r="B1286" s="4">
        <v>8.0515299999999995E-3</v>
      </c>
      <c r="C1286" s="6">
        <f t="shared" si="80"/>
        <v>4.0253140879756974E-3</v>
      </c>
      <c r="D1286" s="7">
        <f t="shared" si="82"/>
        <v>2.6207994567058655E-5</v>
      </c>
      <c r="E1286" s="7">
        <f t="shared" si="81"/>
        <v>9.9311937351821094</v>
      </c>
      <c r="G1286"/>
      <c r="H1286" s="5">
        <f t="shared" si="83"/>
        <v>0.51193744312228873</v>
      </c>
    </row>
    <row r="1287" spans="1:8" s="5" customFormat="1" x14ac:dyDescent="0.2">
      <c r="A1287" s="3">
        <v>34004</v>
      </c>
      <c r="B1287" s="4">
        <v>8.0256800000000003E-3</v>
      </c>
      <c r="C1287" s="6">
        <f t="shared" si="80"/>
        <v>-3.2105699165250754E-3</v>
      </c>
      <c r="D1287" s="7">
        <f t="shared" si="82"/>
        <v>2.6293790651523589E-5</v>
      </c>
      <c r="E1287" s="7">
        <f t="shared" si="81"/>
        <v>10.154155181061878</v>
      </c>
      <c r="G1287"/>
      <c r="H1287" s="5">
        <f t="shared" si="83"/>
        <v>0.51277471321744783</v>
      </c>
    </row>
    <row r="1288" spans="1:8" s="5" customFormat="1" x14ac:dyDescent="0.2">
      <c r="A1288" s="3">
        <v>34005</v>
      </c>
      <c r="B1288" s="4">
        <v>8.0450499999999998E-3</v>
      </c>
      <c r="C1288" s="6">
        <f t="shared" si="80"/>
        <v>2.413502656472655E-3</v>
      </c>
      <c r="D1288" s="7">
        <f t="shared" si="82"/>
        <v>2.6013002414396604E-5</v>
      </c>
      <c r="E1288" s="7">
        <f t="shared" si="81"/>
        <v>10.332987763993509</v>
      </c>
      <c r="G1288"/>
      <c r="H1288" s="5">
        <f t="shared" si="83"/>
        <v>0.51002943458585415</v>
      </c>
    </row>
    <row r="1289" spans="1:8" s="5" customFormat="1" x14ac:dyDescent="0.2">
      <c r="A1289" s="3">
        <v>34008</v>
      </c>
      <c r="B1289" s="4">
        <v>8.0645200000000004E-3</v>
      </c>
      <c r="C1289" s="6">
        <f t="shared" si="80"/>
        <v>2.4201216897347558E-3</v>
      </c>
      <c r="D1289" s="7">
        <f t="shared" si="82"/>
        <v>2.5488422096634314E-5</v>
      </c>
      <c r="E1289" s="7">
        <f t="shared" si="81"/>
        <v>10.347496068583302</v>
      </c>
      <c r="G1289"/>
      <c r="H1289" s="5">
        <f t="shared" si="83"/>
        <v>0.50486059557698026</v>
      </c>
    </row>
    <row r="1290" spans="1:8" s="5" customFormat="1" x14ac:dyDescent="0.2">
      <c r="A1290" s="3">
        <v>34009</v>
      </c>
      <c r="B1290" s="4">
        <v>8.2440199999999995E-3</v>
      </c>
      <c r="C1290" s="6">
        <f t="shared" si="80"/>
        <v>2.2257989316165017E-2</v>
      </c>
      <c r="D1290" s="7">
        <f t="shared" si="82"/>
        <v>2.5018773097405592E-5</v>
      </c>
      <c r="E1290" s="7">
        <f t="shared" si="81"/>
        <v>-9.2059697596924916</v>
      </c>
      <c r="G1290"/>
      <c r="H1290" s="5">
        <f t="shared" si="83"/>
        <v>0.5001876957443635</v>
      </c>
    </row>
    <row r="1291" spans="1:8" s="5" customFormat="1" x14ac:dyDescent="0.2">
      <c r="A1291" s="3">
        <v>34010</v>
      </c>
      <c r="B1291" s="4">
        <v>8.2781499999999997E-3</v>
      </c>
      <c r="C1291" s="6">
        <f t="shared" si="80"/>
        <v>4.1399705483490179E-3</v>
      </c>
      <c r="D1291" s="7">
        <f t="shared" si="82"/>
        <v>5.4318524167672087E-5</v>
      </c>
      <c r="E1291" s="7">
        <f t="shared" si="81"/>
        <v>9.505110969329003</v>
      </c>
      <c r="G1291"/>
      <c r="H1291" s="5">
        <f t="shared" si="83"/>
        <v>0.73701101869423968</v>
      </c>
    </row>
    <row r="1292" spans="1:8" s="5" customFormat="1" x14ac:dyDescent="0.2">
      <c r="A1292" s="3">
        <v>34011</v>
      </c>
      <c r="B1292" s="4">
        <v>8.3416800000000006E-3</v>
      </c>
      <c r="C1292" s="6">
        <f t="shared" si="80"/>
        <v>7.6744200093017013E-3</v>
      </c>
      <c r="D1292" s="7">
        <f t="shared" si="82"/>
        <v>5.1621656872113641E-5</v>
      </c>
      <c r="E1292" s="7">
        <f t="shared" si="81"/>
        <v>8.7306387726475627</v>
      </c>
      <c r="G1292"/>
      <c r="H1292" s="5">
        <f t="shared" si="83"/>
        <v>0.71848212832410552</v>
      </c>
    </row>
    <row r="1293" spans="1:8" s="5" customFormat="1" x14ac:dyDescent="0.2">
      <c r="A1293" s="3">
        <v>34012</v>
      </c>
      <c r="B1293" s="4">
        <v>8.2726699999999993E-3</v>
      </c>
      <c r="C1293" s="6">
        <f t="shared" si="80"/>
        <v>-8.2729138494885071E-3</v>
      </c>
      <c r="D1293" s="7">
        <f t="shared" si="82"/>
        <v>5.1732355498841118E-5</v>
      </c>
      <c r="E1293" s="7">
        <f t="shared" si="81"/>
        <v>8.5464426581387158</v>
      </c>
      <c r="G1293"/>
      <c r="H1293" s="5">
        <f t="shared" si="83"/>
        <v>0.71925208028090626</v>
      </c>
    </row>
    <row r="1294" spans="1:8" s="5" customFormat="1" x14ac:dyDescent="0.2">
      <c r="A1294" s="3">
        <v>34015</v>
      </c>
      <c r="B1294" s="4">
        <v>8.2713000000000005E-3</v>
      </c>
      <c r="C1294" s="6">
        <f t="shared" si="80"/>
        <v>-1.6560554210415777E-4</v>
      </c>
      <c r="D1294" s="7">
        <f t="shared" si="82"/>
        <v>5.2411325363120503E-5</v>
      </c>
      <c r="E1294" s="7">
        <f t="shared" si="81"/>
        <v>9.8558645886072203</v>
      </c>
      <c r="G1294"/>
      <c r="H1294" s="5">
        <f t="shared" si="83"/>
        <v>0.72395666557550598</v>
      </c>
    </row>
    <row r="1295" spans="1:8" s="5" customFormat="1" x14ac:dyDescent="0.2">
      <c r="A1295" s="3">
        <v>34016</v>
      </c>
      <c r="B1295" s="4">
        <v>8.3542200000000007E-3</v>
      </c>
      <c r="C1295" s="6">
        <f t="shared" si="80"/>
        <v>1.0025026295745556E-2</v>
      </c>
      <c r="D1295" s="7">
        <f t="shared" si="82"/>
        <v>4.8868218097371164E-5</v>
      </c>
      <c r="E1295" s="7">
        <f t="shared" si="81"/>
        <v>7.8698083790834978</v>
      </c>
      <c r="G1295"/>
      <c r="H1295" s="5">
        <f t="shared" si="83"/>
        <v>0.69905806695417771</v>
      </c>
    </row>
    <row r="1296" spans="1:8" s="5" customFormat="1" x14ac:dyDescent="0.2">
      <c r="A1296" s="3">
        <v>34017</v>
      </c>
      <c r="B1296" s="4">
        <v>8.3577100000000008E-3</v>
      </c>
      <c r="C1296" s="6">
        <f t="shared" si="80"/>
        <v>4.1775294402111629E-4</v>
      </c>
      <c r="D1296" s="7">
        <f t="shared" si="82"/>
        <v>5.1782912045614731E-5</v>
      </c>
      <c r="E1296" s="7">
        <f t="shared" si="81"/>
        <v>9.8650801705110016</v>
      </c>
      <c r="G1296"/>
      <c r="H1296" s="5">
        <f t="shared" si="83"/>
        <v>0.7196034466677792</v>
      </c>
    </row>
    <row r="1297" spans="1:8" s="5" customFormat="1" x14ac:dyDescent="0.2">
      <c r="A1297" s="3">
        <v>34018</v>
      </c>
      <c r="B1297" s="4">
        <v>8.3857399999999992E-3</v>
      </c>
      <c r="C1297" s="6">
        <f t="shared" si="80"/>
        <v>3.3537894949691163E-3</v>
      </c>
      <c r="D1297" s="7">
        <f t="shared" si="82"/>
        <v>4.8312212270354134E-5</v>
      </c>
      <c r="E1297" s="7">
        <f t="shared" si="81"/>
        <v>9.7050091944230825</v>
      </c>
      <c r="G1297"/>
      <c r="H1297" s="5">
        <f t="shared" si="83"/>
        <v>0.69506986893659928</v>
      </c>
    </row>
    <row r="1298" spans="1:8" s="5" customFormat="1" x14ac:dyDescent="0.2">
      <c r="A1298" s="3">
        <v>34019</v>
      </c>
      <c r="B1298" s="4">
        <v>8.3857399999999992E-3</v>
      </c>
      <c r="C1298" s="6">
        <f t="shared" si="80"/>
        <v>0</v>
      </c>
      <c r="D1298" s="7">
        <f t="shared" si="82"/>
        <v>4.5864376166457046E-5</v>
      </c>
      <c r="E1298" s="7">
        <f t="shared" si="81"/>
        <v>9.9898218606114106</v>
      </c>
      <c r="G1298"/>
      <c r="H1298" s="5">
        <f t="shared" si="83"/>
        <v>0.67723242809582773</v>
      </c>
    </row>
    <row r="1299" spans="1:8" s="5" customFormat="1" x14ac:dyDescent="0.2">
      <c r="A1299" s="3">
        <v>34022</v>
      </c>
      <c r="B1299" s="4">
        <v>8.6095600000000005E-3</v>
      </c>
      <c r="C1299" s="6">
        <f t="shared" si="80"/>
        <v>2.6690548478727139E-2</v>
      </c>
      <c r="D1299" s="7">
        <f t="shared" si="82"/>
        <v>4.2980924490343862E-5</v>
      </c>
      <c r="E1299" s="7">
        <f t="shared" si="81"/>
        <v>-6.5197003605308819</v>
      </c>
      <c r="G1299"/>
      <c r="H1299" s="5">
        <f t="shared" si="83"/>
        <v>0.65559838689813643</v>
      </c>
    </row>
    <row r="1300" spans="1:8" s="5" customFormat="1" x14ac:dyDescent="0.2">
      <c r="A1300" s="3">
        <v>34023</v>
      </c>
      <c r="B1300" s="4">
        <v>8.5689800000000003E-3</v>
      </c>
      <c r="C1300" s="6">
        <f t="shared" si="80"/>
        <v>-4.7133651429341486E-3</v>
      </c>
      <c r="D1300" s="7">
        <f t="shared" si="82"/>
        <v>8.3638679066914598E-5</v>
      </c>
      <c r="E1300" s="7">
        <f t="shared" si="81"/>
        <v>9.123388003242459</v>
      </c>
      <c r="G1300"/>
      <c r="H1300" s="5">
        <f t="shared" si="83"/>
        <v>0.91454184741276112</v>
      </c>
    </row>
    <row r="1301" spans="1:8" s="5" customFormat="1" x14ac:dyDescent="0.2">
      <c r="A1301" s="3">
        <v>34024</v>
      </c>
      <c r="B1301" s="4">
        <v>8.5616400000000006E-3</v>
      </c>
      <c r="C1301" s="6">
        <f t="shared" si="80"/>
        <v>-8.56578029123627E-4</v>
      </c>
      <c r="D1301" s="7">
        <f t="shared" si="82"/>
        <v>7.8288322364766682E-5</v>
      </c>
      <c r="E1301" s="7">
        <f t="shared" si="81"/>
        <v>9.4457400065918673</v>
      </c>
      <c r="G1301"/>
      <c r="H1301" s="5">
        <f t="shared" si="83"/>
        <v>0.88480688494589987</v>
      </c>
    </row>
    <row r="1302" spans="1:8" s="5" customFormat="1" x14ac:dyDescent="0.2">
      <c r="A1302" s="3">
        <v>34025</v>
      </c>
      <c r="B1302" s="4">
        <v>8.5070200000000006E-3</v>
      </c>
      <c r="C1302" s="6">
        <f t="shared" si="80"/>
        <v>-6.3796188580692494E-3</v>
      </c>
      <c r="D1302" s="7">
        <f t="shared" si="82"/>
        <v>7.2174207699196008E-5</v>
      </c>
      <c r="E1302" s="7">
        <f t="shared" si="81"/>
        <v>8.9725208677044517</v>
      </c>
      <c r="G1302"/>
      <c r="H1302" s="5">
        <f t="shared" si="83"/>
        <v>0.84955404595114492</v>
      </c>
    </row>
    <row r="1303" spans="1:8" s="5" customFormat="1" x14ac:dyDescent="0.2">
      <c r="A1303" s="3">
        <v>34026</v>
      </c>
      <c r="B1303" s="4">
        <v>8.4781700000000002E-3</v>
      </c>
      <c r="C1303" s="6">
        <f t="shared" si="80"/>
        <v>-3.3913168183453669E-3</v>
      </c>
      <c r="D1303" s="7">
        <f t="shared" si="82"/>
        <v>6.9104074126178429E-5</v>
      </c>
      <c r="E1303" s="7">
        <f t="shared" si="81"/>
        <v>9.4134663089653454</v>
      </c>
      <c r="G1303"/>
      <c r="H1303" s="5">
        <f t="shared" si="83"/>
        <v>0.83128860287013695</v>
      </c>
    </row>
    <row r="1304" spans="1:8" s="5" customFormat="1" x14ac:dyDescent="0.2">
      <c r="A1304" s="3">
        <v>34029</v>
      </c>
      <c r="B1304" s="4">
        <v>8.4388199999999997E-3</v>
      </c>
      <c r="C1304" s="6">
        <f t="shared" si="80"/>
        <v>-4.6413317968382909E-3</v>
      </c>
      <c r="D1304" s="7">
        <f t="shared" si="82"/>
        <v>6.4571377530420353E-5</v>
      </c>
      <c r="E1304" s="7">
        <f t="shared" si="81"/>
        <v>9.314124616020516</v>
      </c>
      <c r="G1304"/>
      <c r="H1304" s="5">
        <f t="shared" si="83"/>
        <v>0.80356317443260394</v>
      </c>
    </row>
    <row r="1305" spans="1:8" s="5" customFormat="1" x14ac:dyDescent="0.2">
      <c r="A1305" s="3">
        <v>34030</v>
      </c>
      <c r="B1305" s="4">
        <v>8.5033999999999995E-3</v>
      </c>
      <c r="C1305" s="6">
        <f t="shared" si="80"/>
        <v>7.6527286990361034E-3</v>
      </c>
      <c r="D1305" s="7">
        <f t="shared" si="82"/>
        <v>6.1106137204813382E-5</v>
      </c>
      <c r="E1305" s="7">
        <f t="shared" si="81"/>
        <v>8.7444960481362806</v>
      </c>
      <c r="G1305"/>
      <c r="H1305" s="5">
        <f t="shared" si="83"/>
        <v>0.78170414611164352</v>
      </c>
    </row>
    <row r="1306" spans="1:8" s="5" customFormat="1" x14ac:dyDescent="0.2">
      <c r="A1306" s="3">
        <v>34031</v>
      </c>
      <c r="B1306" s="4">
        <v>8.5433599999999998E-3</v>
      </c>
      <c r="C1306" s="6">
        <f t="shared" si="80"/>
        <v>4.6992967518875205E-3</v>
      </c>
      <c r="D1306" s="7">
        <f t="shared" si="82"/>
        <v>6.0238604756409265E-5</v>
      </c>
      <c r="E1306" s="7">
        <f t="shared" si="81"/>
        <v>9.3505985063959383</v>
      </c>
      <c r="G1306"/>
      <c r="H1306" s="5">
        <f t="shared" si="83"/>
        <v>0.7761353281252521</v>
      </c>
    </row>
    <row r="1307" spans="1:8" s="5" customFormat="1" x14ac:dyDescent="0.2">
      <c r="A1307" s="3">
        <v>34032</v>
      </c>
      <c r="B1307" s="4">
        <v>8.5726499999999994E-3</v>
      </c>
      <c r="C1307" s="6">
        <f t="shared" si="80"/>
        <v>3.4283935126226128E-3</v>
      </c>
      <c r="D1307" s="7">
        <f t="shared" si="82"/>
        <v>5.724389753550987E-5</v>
      </c>
      <c r="E1307" s="7">
        <f t="shared" si="81"/>
        <v>9.562859643811441</v>
      </c>
      <c r="G1307"/>
      <c r="H1307" s="5">
        <f t="shared" si="83"/>
        <v>0.75659697022595762</v>
      </c>
    </row>
    <row r="1308" spans="1:8" s="5" customFormat="1" x14ac:dyDescent="0.2">
      <c r="A1308" s="3">
        <v>34033</v>
      </c>
      <c r="B1308" s="4">
        <v>8.5726499999999994E-3</v>
      </c>
      <c r="C1308" s="6">
        <f t="shared" si="80"/>
        <v>0</v>
      </c>
      <c r="D1308" s="7">
        <f t="shared" si="82"/>
        <v>5.3924572453008249E-5</v>
      </c>
      <c r="E1308" s="7">
        <f t="shared" si="81"/>
        <v>9.8279242942692431</v>
      </c>
      <c r="G1308"/>
      <c r="H1308" s="5">
        <f t="shared" si="83"/>
        <v>0.73433352404073349</v>
      </c>
    </row>
    <row r="1309" spans="1:8" s="5" customFormat="1" x14ac:dyDescent="0.2">
      <c r="A1309" s="3">
        <v>34036</v>
      </c>
      <c r="B1309" s="4">
        <v>8.4947300000000007E-3</v>
      </c>
      <c r="C1309" s="6">
        <f t="shared" si="80"/>
        <v>-9.0893714312375619E-3</v>
      </c>
      <c r="D1309" s="7">
        <f t="shared" si="82"/>
        <v>5.0226944007340928E-5</v>
      </c>
      <c r="E1309" s="7">
        <f t="shared" si="81"/>
        <v>8.2540913386516035</v>
      </c>
      <c r="G1309"/>
      <c r="H1309" s="5">
        <f t="shared" si="83"/>
        <v>0.70870970084612872</v>
      </c>
    </row>
    <row r="1310" spans="1:8" s="5" customFormat="1" x14ac:dyDescent="0.2">
      <c r="A1310" s="3">
        <v>34037</v>
      </c>
      <c r="B1310" s="4">
        <v>8.5748600000000001E-3</v>
      </c>
      <c r="C1310" s="6">
        <f t="shared" si="80"/>
        <v>9.4329072260094706E-3</v>
      </c>
      <c r="D1310" s="7">
        <f t="shared" si="82"/>
        <v>5.1918597789264338E-5</v>
      </c>
      <c r="E1310" s="7">
        <f t="shared" si="81"/>
        <v>8.1520017926169697</v>
      </c>
      <c r="G1310"/>
      <c r="H1310" s="5">
        <f t="shared" si="83"/>
        <v>0.72054561125069894</v>
      </c>
    </row>
    <row r="1311" spans="1:8" s="5" customFormat="1" x14ac:dyDescent="0.2">
      <c r="A1311" s="3">
        <v>34038</v>
      </c>
      <c r="B1311" s="4">
        <v>8.5178900000000002E-3</v>
      </c>
      <c r="C1311" s="6">
        <f t="shared" si="80"/>
        <v>-6.6438402492868618E-3</v>
      </c>
      <c r="D1311" s="7">
        <f t="shared" si="82"/>
        <v>5.3825685082632036E-5</v>
      </c>
      <c r="E1311" s="7">
        <f t="shared" si="81"/>
        <v>9.0096938055014864</v>
      </c>
      <c r="G1311"/>
      <c r="H1311" s="5">
        <f t="shared" si="83"/>
        <v>0.73365990133461734</v>
      </c>
    </row>
    <row r="1312" spans="1:8" s="5" customFormat="1" x14ac:dyDescent="0.2">
      <c r="A1312" s="3">
        <v>34039</v>
      </c>
      <c r="B1312" s="4">
        <v>8.5059999999999997E-3</v>
      </c>
      <c r="C1312" s="6">
        <f t="shared" si="80"/>
        <v>-1.3958856007767781E-3</v>
      </c>
      <c r="D1312" s="7">
        <f t="shared" si="82"/>
        <v>5.2817885694523886E-5</v>
      </c>
      <c r="E1312" s="7">
        <f t="shared" si="81"/>
        <v>9.8117698320648987</v>
      </c>
      <c r="G1312"/>
      <c r="H1312" s="5">
        <f t="shared" si="83"/>
        <v>0.72675914644759643</v>
      </c>
    </row>
    <row r="1313" spans="1:8" s="5" customFormat="1" x14ac:dyDescent="0.2">
      <c r="A1313" s="3">
        <v>34040</v>
      </c>
      <c r="B1313" s="4">
        <v>8.4997900000000001E-3</v>
      </c>
      <c r="C1313" s="6">
        <f t="shared" si="80"/>
        <v>-7.3007288972484709E-4</v>
      </c>
      <c r="D1313" s="7">
        <f t="shared" si="82"/>
        <v>4.9350341959501656E-5</v>
      </c>
      <c r="E1313" s="7">
        <f t="shared" si="81"/>
        <v>9.9057654022305179</v>
      </c>
      <c r="G1313"/>
      <c r="H1313" s="5">
        <f t="shared" si="83"/>
        <v>0.70249798547399167</v>
      </c>
    </row>
    <row r="1314" spans="1:8" s="5" customFormat="1" x14ac:dyDescent="0.2">
      <c r="A1314" s="3">
        <v>34043</v>
      </c>
      <c r="B1314" s="4">
        <v>8.4473699999999992E-3</v>
      </c>
      <c r="C1314" s="6">
        <f t="shared" si="80"/>
        <v>-6.167211189923626E-3</v>
      </c>
      <c r="D1314" s="7">
        <f t="shared" si="82"/>
        <v>4.6147125398734925E-5</v>
      </c>
      <c r="E1314" s="7">
        <f t="shared" si="81"/>
        <v>9.1594751697402561</v>
      </c>
      <c r="G1314"/>
      <c r="H1314" s="5">
        <f t="shared" si="83"/>
        <v>0.67931675526763602</v>
      </c>
    </row>
    <row r="1315" spans="1:8" s="5" customFormat="1" x14ac:dyDescent="0.2">
      <c r="A1315" s="3">
        <v>34044</v>
      </c>
      <c r="B1315" s="4">
        <v>8.5653099999999996E-3</v>
      </c>
      <c r="C1315" s="6">
        <f t="shared" si="80"/>
        <v>1.3961741938615263E-2</v>
      </c>
      <c r="D1315" s="7">
        <f t="shared" si="82"/>
        <v>4.5544241584779291E-5</v>
      </c>
      <c r="E1315" s="7">
        <f t="shared" si="81"/>
        <v>5.7168069526960812</v>
      </c>
      <c r="G1315"/>
      <c r="H1315" s="5">
        <f t="shared" si="83"/>
        <v>0.6748647389275817</v>
      </c>
    </row>
    <row r="1316" spans="1:8" s="5" customFormat="1" x14ac:dyDescent="0.2">
      <c r="A1316" s="3">
        <v>34045</v>
      </c>
      <c r="B1316" s="4">
        <v>8.5397100000000007E-3</v>
      </c>
      <c r="C1316" s="6">
        <f t="shared" si="80"/>
        <v>-2.98880017185588E-3</v>
      </c>
      <c r="D1316" s="7">
        <f t="shared" si="82"/>
        <v>5.4527623020541205E-5</v>
      </c>
      <c r="E1316" s="7">
        <f t="shared" si="81"/>
        <v>9.6529792658426761</v>
      </c>
      <c r="G1316"/>
      <c r="H1316" s="5">
        <f t="shared" si="83"/>
        <v>0.73842821601386011</v>
      </c>
    </row>
    <row r="1317" spans="1:8" s="5" customFormat="1" x14ac:dyDescent="0.2">
      <c r="A1317" s="3">
        <v>34046</v>
      </c>
      <c r="B1317" s="4">
        <v>8.5579799999999998E-3</v>
      </c>
      <c r="C1317" s="6">
        <f t="shared" si="80"/>
        <v>2.1394169122837953E-3</v>
      </c>
      <c r="D1317" s="7">
        <f t="shared" si="82"/>
        <v>5.1311410053759432E-5</v>
      </c>
      <c r="E1317" s="7">
        <f t="shared" si="81"/>
        <v>9.7883949382517397</v>
      </c>
      <c r="G1317"/>
      <c r="H1317" s="5">
        <f t="shared" si="83"/>
        <v>0.71631983117710374</v>
      </c>
    </row>
    <row r="1318" spans="1:8" s="5" customFormat="1" x14ac:dyDescent="0.2">
      <c r="A1318" s="3">
        <v>34047</v>
      </c>
      <c r="B1318" s="4">
        <v>8.6333399999999998E-3</v>
      </c>
      <c r="C1318" s="6">
        <f t="shared" si="80"/>
        <v>8.8058163258152057E-3</v>
      </c>
      <c r="D1318" s="7">
        <f t="shared" si="82"/>
        <v>4.81556250645071E-5</v>
      </c>
      <c r="E1318" s="7">
        <f t="shared" si="81"/>
        <v>8.3308266333752687</v>
      </c>
      <c r="G1318"/>
      <c r="H1318" s="5">
        <f t="shared" si="83"/>
        <v>0.6939425413138115</v>
      </c>
    </row>
    <row r="1319" spans="1:8" s="5" customFormat="1" x14ac:dyDescent="0.2">
      <c r="A1319" s="3">
        <v>34050</v>
      </c>
      <c r="B1319" s="4">
        <v>8.6670099999999993E-3</v>
      </c>
      <c r="C1319" s="6">
        <f t="shared" si="80"/>
        <v>3.8999969884192603E-3</v>
      </c>
      <c r="D1319" s="7">
        <f t="shared" si="82"/>
        <v>4.9748440615780514E-5</v>
      </c>
      <c r="E1319" s="7">
        <f t="shared" si="81"/>
        <v>9.6027936850400835</v>
      </c>
      <c r="G1319"/>
      <c r="H1319" s="5">
        <f t="shared" si="83"/>
        <v>0.7053257447150254</v>
      </c>
    </row>
    <row r="1320" spans="1:8" s="5" customFormat="1" x14ac:dyDescent="0.2">
      <c r="A1320" s="3">
        <v>34051</v>
      </c>
      <c r="B1320" s="4">
        <v>8.6445399999999992E-3</v>
      </c>
      <c r="C1320" s="6">
        <f t="shared" si="80"/>
        <v>-2.592589601258119E-3</v>
      </c>
      <c r="D1320" s="7">
        <f t="shared" si="82"/>
        <v>4.7396071308045181E-5</v>
      </c>
      <c r="E1320" s="7">
        <f t="shared" si="81"/>
        <v>9.815155225104597</v>
      </c>
      <c r="G1320"/>
      <c r="H1320" s="5">
        <f t="shared" si="83"/>
        <v>0.68844804675476556</v>
      </c>
    </row>
    <row r="1321" spans="1:8" s="5" customFormat="1" x14ac:dyDescent="0.2">
      <c r="A1321" s="3">
        <v>34052</v>
      </c>
      <c r="B1321" s="4">
        <v>8.5594499999999997E-3</v>
      </c>
      <c r="C1321" s="6">
        <f t="shared" si="80"/>
        <v>-9.8432073887100395E-3</v>
      </c>
      <c r="D1321" s="7">
        <f t="shared" si="82"/>
        <v>4.4765973216948066E-5</v>
      </c>
      <c r="E1321" s="7">
        <f t="shared" si="81"/>
        <v>7.8497234571274248</v>
      </c>
      <c r="G1321"/>
      <c r="H1321" s="5">
        <f t="shared" si="83"/>
        <v>0.66907378678997775</v>
      </c>
    </row>
    <row r="1322" spans="1:8" s="5" customFormat="1" x14ac:dyDescent="0.2">
      <c r="A1322" s="3">
        <v>34053</v>
      </c>
      <c r="B1322" s="4">
        <v>8.5287799999999997E-3</v>
      </c>
      <c r="C1322" s="6">
        <f t="shared" si="80"/>
        <v>-3.5831741525448484E-3</v>
      </c>
      <c r="D1322" s="7">
        <f t="shared" si="82"/>
        <v>4.7875727981588231E-5</v>
      </c>
      <c r="E1322" s="7">
        <f t="shared" si="81"/>
        <v>9.6787255750882455</v>
      </c>
      <c r="G1322"/>
      <c r="H1322" s="5">
        <f t="shared" si="83"/>
        <v>0.69192288574369487</v>
      </c>
    </row>
    <row r="1323" spans="1:8" s="5" customFormat="1" x14ac:dyDescent="0.2">
      <c r="A1323" s="3">
        <v>34054</v>
      </c>
      <c r="B1323" s="4">
        <v>8.5984500000000005E-3</v>
      </c>
      <c r="C1323" s="6">
        <f t="shared" si="80"/>
        <v>8.1688119520026137E-3</v>
      </c>
      <c r="D1323" s="7">
        <f t="shared" si="82"/>
        <v>4.5568588091202155E-5</v>
      </c>
      <c r="E1323" s="7">
        <f t="shared" si="81"/>
        <v>8.5319172103126029</v>
      </c>
      <c r="G1323"/>
      <c r="H1323" s="5">
        <f t="shared" si="83"/>
        <v>0.67504509546549674</v>
      </c>
    </row>
    <row r="1324" spans="1:8" s="5" customFormat="1" x14ac:dyDescent="0.2">
      <c r="A1324" s="3">
        <v>34057</v>
      </c>
      <c r="B1324" s="4">
        <v>8.5789999999999998E-3</v>
      </c>
      <c r="C1324" s="6">
        <f t="shared" si="80"/>
        <v>-2.262035599439517E-3</v>
      </c>
      <c r="D1324" s="7">
        <f t="shared" si="82"/>
        <v>4.6766257994367114E-5</v>
      </c>
      <c r="E1324" s="7">
        <f t="shared" si="81"/>
        <v>9.8609362723643113</v>
      </c>
      <c r="G1324"/>
      <c r="H1324" s="5">
        <f t="shared" si="83"/>
        <v>0.68385859645373415</v>
      </c>
    </row>
    <row r="1325" spans="1:8" s="5" customFormat="1" x14ac:dyDescent="0.2">
      <c r="A1325" s="3">
        <v>34058</v>
      </c>
      <c r="B1325" s="4">
        <v>8.5763300000000001E-3</v>
      </c>
      <c r="C1325" s="6">
        <f t="shared" si="80"/>
        <v>-3.1122508450865554E-4</v>
      </c>
      <c r="D1325" s="7">
        <f t="shared" si="82"/>
        <v>4.4102354015000954E-5</v>
      </c>
      <c r="E1325" s="7">
        <f t="shared" si="81"/>
        <v>10.026801119381529</v>
      </c>
      <c r="G1325"/>
      <c r="H1325" s="5">
        <f t="shared" si="83"/>
        <v>0.66409603232515213</v>
      </c>
    </row>
    <row r="1326" spans="1:8" s="5" customFormat="1" x14ac:dyDescent="0.2">
      <c r="A1326" s="3">
        <v>34059</v>
      </c>
      <c r="B1326" s="4">
        <v>8.6933800000000006E-3</v>
      </c>
      <c r="C1326" s="6">
        <f t="shared" si="80"/>
        <v>1.3648028935453799E-2</v>
      </c>
      <c r="D1326" s="7">
        <f t="shared" si="82"/>
        <v>4.1402768343169722E-5</v>
      </c>
      <c r="E1326" s="7">
        <f t="shared" si="81"/>
        <v>5.5932198352116895</v>
      </c>
      <c r="G1326"/>
      <c r="H1326" s="5">
        <f t="shared" si="83"/>
        <v>0.64344982977050913</v>
      </c>
    </row>
    <row r="1327" spans="1:8" s="5" customFormat="1" x14ac:dyDescent="0.2">
      <c r="A1327" s="3">
        <v>34060</v>
      </c>
      <c r="B1327" s="4">
        <v>8.7719300000000007E-3</v>
      </c>
      <c r="C1327" s="6">
        <f t="shared" si="80"/>
        <v>9.035611005155663E-3</v>
      </c>
      <c r="D1327" s="7">
        <f t="shared" si="82"/>
        <v>5.0278633561112097E-5</v>
      </c>
      <c r="E1327" s="7">
        <f t="shared" si="81"/>
        <v>8.2741339101682936</v>
      </c>
      <c r="G1327"/>
      <c r="H1327" s="5">
        <f t="shared" si="83"/>
        <v>0.70907428074294232</v>
      </c>
    </row>
    <row r="1328" spans="1:8" s="5" customFormat="1" x14ac:dyDescent="0.2">
      <c r="A1328" s="3">
        <v>34061</v>
      </c>
      <c r="B1328" s="4">
        <v>8.7527400000000002E-3</v>
      </c>
      <c r="C1328" s="6">
        <f t="shared" si="80"/>
        <v>-2.1876599562468606E-3</v>
      </c>
      <c r="D1328" s="7">
        <f t="shared" si="82"/>
        <v>5.1905908436623186E-5</v>
      </c>
      <c r="E1328" s="7">
        <f t="shared" si="81"/>
        <v>9.7738754014785005</v>
      </c>
      <c r="G1328"/>
      <c r="H1328" s="5">
        <f t="shared" si="83"/>
        <v>0.72045755209188544</v>
      </c>
    </row>
    <row r="1329" spans="1:8" s="5" customFormat="1" x14ac:dyDescent="0.2">
      <c r="A1329" s="3">
        <v>34064</v>
      </c>
      <c r="B1329" s="4">
        <v>8.8066900000000007E-3</v>
      </c>
      <c r="C1329" s="6">
        <f t="shared" si="80"/>
        <v>6.163784140737703E-3</v>
      </c>
      <c r="D1329" s="7">
        <f t="shared" si="82"/>
        <v>4.8702745556209559E-5</v>
      </c>
      <c r="E1329" s="7">
        <f t="shared" si="81"/>
        <v>9.1496911038957442</v>
      </c>
      <c r="G1329"/>
      <c r="H1329" s="5">
        <f t="shared" si="83"/>
        <v>0.6978735240443612</v>
      </c>
    </row>
    <row r="1330" spans="1:8" s="5" customFormat="1" x14ac:dyDescent="0.2">
      <c r="A1330" s="3">
        <v>34065</v>
      </c>
      <c r="B1330" s="4">
        <v>8.7603999999999998E-3</v>
      </c>
      <c r="C1330" s="6">
        <f t="shared" si="80"/>
        <v>-5.2562313423091889E-3</v>
      </c>
      <c r="D1330" s="7">
        <f t="shared" si="82"/>
        <v>4.7839147768046579E-5</v>
      </c>
      <c r="E1330" s="7">
        <f t="shared" si="81"/>
        <v>9.3701482839489003</v>
      </c>
      <c r="G1330"/>
      <c r="H1330" s="5">
        <f t="shared" si="83"/>
        <v>0.69165849787338385</v>
      </c>
    </row>
    <row r="1331" spans="1:8" s="5" customFormat="1" x14ac:dyDescent="0.2">
      <c r="A1331" s="3">
        <v>34066</v>
      </c>
      <c r="B1331" s="4">
        <v>8.7912100000000007E-3</v>
      </c>
      <c r="C1331" s="6">
        <f t="shared" si="80"/>
        <v>3.51696269576742E-3</v>
      </c>
      <c r="D1331" s="7">
        <f t="shared" si="82"/>
        <v>4.6433554156936072E-5</v>
      </c>
      <c r="E1331" s="7">
        <f t="shared" si="81"/>
        <v>9.7111069944919013</v>
      </c>
      <c r="G1331"/>
      <c r="H1331" s="5">
        <f t="shared" si="83"/>
        <v>0.68142170611843644</v>
      </c>
    </row>
    <row r="1332" spans="1:8" s="5" customFormat="1" x14ac:dyDescent="0.2">
      <c r="A1332" s="3">
        <v>34067</v>
      </c>
      <c r="B1332" s="4">
        <v>8.8183399999999992E-3</v>
      </c>
      <c r="C1332" s="6">
        <f t="shared" si="80"/>
        <v>3.0860370756697285E-3</v>
      </c>
      <c r="D1332" s="7">
        <f t="shared" si="82"/>
        <v>4.4243550088567833E-5</v>
      </c>
      <c r="E1332" s="7">
        <f t="shared" si="81"/>
        <v>9.8105464221363441</v>
      </c>
      <c r="G1332"/>
      <c r="H1332" s="5">
        <f t="shared" si="83"/>
        <v>0.66515825251264704</v>
      </c>
    </row>
    <row r="1333" spans="1:8" s="5" customFormat="1" x14ac:dyDescent="0.2">
      <c r="A1333" s="3">
        <v>34072</v>
      </c>
      <c r="B1333" s="4">
        <v>8.8237899999999998E-3</v>
      </c>
      <c r="C1333" s="6">
        <f t="shared" si="80"/>
        <v>6.1803015079942415E-4</v>
      </c>
      <c r="D1333" s="7">
        <f t="shared" si="82"/>
        <v>4.2102014329396832E-5</v>
      </c>
      <c r="E1333" s="7">
        <f t="shared" si="81"/>
        <v>10.066342692004065</v>
      </c>
      <c r="G1333"/>
      <c r="H1333" s="5">
        <f t="shared" si="83"/>
        <v>0.64886065013527228</v>
      </c>
    </row>
    <row r="1334" spans="1:8" s="5" customFormat="1" x14ac:dyDescent="0.2">
      <c r="A1334" s="3">
        <v>34073</v>
      </c>
      <c r="B1334" s="4">
        <v>8.7819400000000002E-3</v>
      </c>
      <c r="C1334" s="6">
        <f t="shared" si="80"/>
        <v>-4.7428599275367534E-3</v>
      </c>
      <c r="D1334" s="7">
        <f t="shared" si="82"/>
        <v>3.9621795869912487E-5</v>
      </c>
      <c r="E1334" s="7">
        <f t="shared" si="81"/>
        <v>9.5683951804639804</v>
      </c>
      <c r="G1334"/>
      <c r="H1334" s="5">
        <f t="shared" si="83"/>
        <v>0.6294584646337873</v>
      </c>
    </row>
    <row r="1335" spans="1:8" s="5" customFormat="1" x14ac:dyDescent="0.2">
      <c r="A1335" s="3">
        <v>34074</v>
      </c>
      <c r="B1335" s="4">
        <v>8.8613200000000007E-3</v>
      </c>
      <c r="C1335" s="6">
        <f t="shared" si="80"/>
        <v>9.0390050489983324E-3</v>
      </c>
      <c r="D1335" s="7">
        <f t="shared" si="82"/>
        <v>3.8734606773872587E-5</v>
      </c>
      <c r="E1335" s="7">
        <f t="shared" si="81"/>
        <v>8.0494588936755846</v>
      </c>
      <c r="G1335"/>
      <c r="H1335" s="5">
        <f t="shared" si="83"/>
        <v>0.62237132625043534</v>
      </c>
    </row>
    <row r="1336" spans="1:8" s="5" customFormat="1" x14ac:dyDescent="0.2">
      <c r="A1336" s="3">
        <v>34075</v>
      </c>
      <c r="B1336" s="4">
        <v>8.8967999999999998E-3</v>
      </c>
      <c r="C1336" s="6">
        <f t="shared" si="80"/>
        <v>4.0039181521487983E-3</v>
      </c>
      <c r="D1336" s="7">
        <f t="shared" si="82"/>
        <v>4.1531691607994608E-5</v>
      </c>
      <c r="E1336" s="7">
        <f t="shared" si="81"/>
        <v>9.7030506964023413</v>
      </c>
      <c r="G1336"/>
      <c r="H1336" s="5">
        <f t="shared" si="83"/>
        <v>0.64445086397641371</v>
      </c>
    </row>
    <row r="1337" spans="1:8" s="5" customFormat="1" x14ac:dyDescent="0.2">
      <c r="A1337" s="3">
        <v>34078</v>
      </c>
      <c r="B1337" s="4">
        <v>9.0130699999999998E-3</v>
      </c>
      <c r="C1337" s="6">
        <f t="shared" si="80"/>
        <v>1.3068743818001969E-2</v>
      </c>
      <c r="D1337" s="7">
        <f t="shared" si="82"/>
        <v>4.0059180187586352E-5</v>
      </c>
      <c r="E1337" s="7">
        <f t="shared" si="81"/>
        <v>5.8616589270556876</v>
      </c>
      <c r="G1337"/>
      <c r="H1337" s="5">
        <f t="shared" si="83"/>
        <v>0.63292321957395714</v>
      </c>
    </row>
    <row r="1338" spans="1:8" s="5" customFormat="1" x14ac:dyDescent="0.2">
      <c r="A1338" s="3">
        <v>34079</v>
      </c>
      <c r="B1338" s="4">
        <v>9.0375100000000003E-3</v>
      </c>
      <c r="C1338" s="6">
        <f t="shared" si="80"/>
        <v>2.7116176840966035E-3</v>
      </c>
      <c r="D1338" s="7">
        <f t="shared" si="82"/>
        <v>4.8131155528310415E-5</v>
      </c>
      <c r="E1338" s="7">
        <f t="shared" si="81"/>
        <v>9.7888134877364408</v>
      </c>
      <c r="G1338"/>
      <c r="H1338" s="5">
        <f t="shared" si="83"/>
        <v>0.69376621082545098</v>
      </c>
    </row>
    <row r="1339" spans="1:8" s="5" customFormat="1" x14ac:dyDescent="0.2">
      <c r="A1339" s="3">
        <v>34080</v>
      </c>
      <c r="B1339" s="4">
        <v>9.0252700000000002E-3</v>
      </c>
      <c r="C1339" s="6">
        <f t="shared" si="80"/>
        <v>-1.3543553478779185E-3</v>
      </c>
      <c r="D1339" s="7">
        <f t="shared" si="82"/>
        <v>4.5465135235232849E-5</v>
      </c>
      <c r="E1339" s="7">
        <f t="shared" si="81"/>
        <v>9.9582200586361971</v>
      </c>
      <c r="G1339"/>
      <c r="H1339" s="5">
        <f t="shared" si="83"/>
        <v>0.67427839380505772</v>
      </c>
    </row>
    <row r="1340" spans="1:8" s="5" customFormat="1" x14ac:dyDescent="0.2">
      <c r="A1340" s="3">
        <v>34081</v>
      </c>
      <c r="B1340" s="4">
        <v>9.1074699999999995E-3</v>
      </c>
      <c r="C1340" s="6">
        <f t="shared" si="80"/>
        <v>9.1077607650518252E-3</v>
      </c>
      <c r="D1340" s="7">
        <f t="shared" si="82"/>
        <v>4.2733373380698022E-5</v>
      </c>
      <c r="E1340" s="7">
        <f t="shared" si="81"/>
        <v>8.1193939746099382</v>
      </c>
      <c r="G1340"/>
      <c r="H1340" s="5">
        <f t="shared" si="83"/>
        <v>0.65370768223035303</v>
      </c>
    </row>
    <row r="1341" spans="1:8" s="5" customFormat="1" x14ac:dyDescent="0.2">
      <c r="A1341" s="3">
        <v>34082</v>
      </c>
      <c r="B1341" s="4">
        <v>9.0391399999999993E-3</v>
      </c>
      <c r="C1341" s="6">
        <f t="shared" si="80"/>
        <v>-7.5026324544577288E-3</v>
      </c>
      <c r="D1341" s="7">
        <f t="shared" si="82"/>
        <v>4.5202283985479662E-5</v>
      </c>
      <c r="E1341" s="7">
        <f t="shared" si="81"/>
        <v>8.759083084547628</v>
      </c>
      <c r="G1341"/>
      <c r="H1341" s="5">
        <f t="shared" si="83"/>
        <v>0.67232643846185058</v>
      </c>
    </row>
    <row r="1342" spans="1:8" s="5" customFormat="1" x14ac:dyDescent="0.2">
      <c r="A1342" s="3">
        <v>34085</v>
      </c>
      <c r="B1342" s="4">
        <v>9.0744099999999998E-3</v>
      </c>
      <c r="C1342" s="6">
        <f t="shared" si="80"/>
        <v>3.9019198729083123E-3</v>
      </c>
      <c r="D1342" s="7">
        <f t="shared" si="82"/>
        <v>4.580312786950823E-5</v>
      </c>
      <c r="E1342" s="7">
        <f t="shared" si="81"/>
        <v>9.6587577604646366</v>
      </c>
      <c r="G1342"/>
      <c r="H1342" s="5">
        <f t="shared" si="83"/>
        <v>0.67678008148517654</v>
      </c>
    </row>
    <row r="1343" spans="1:8" s="5" customFormat="1" x14ac:dyDescent="0.2">
      <c r="A1343" s="3">
        <v>34086</v>
      </c>
      <c r="B1343" s="4">
        <v>8.9887600000000002E-3</v>
      </c>
      <c r="C1343" s="6">
        <f t="shared" si="80"/>
        <v>-9.4386301698953009E-3</v>
      </c>
      <c r="D1343" s="7">
        <f t="shared" si="82"/>
        <v>4.3850193405956562E-5</v>
      </c>
      <c r="E1343" s="7">
        <f t="shared" si="81"/>
        <v>8.0030929666578796</v>
      </c>
      <c r="G1343"/>
      <c r="H1343" s="5">
        <f t="shared" si="83"/>
        <v>0.66219478558771938</v>
      </c>
    </row>
    <row r="1344" spans="1:8" s="5" customFormat="1" x14ac:dyDescent="0.2">
      <c r="A1344" s="3">
        <v>34087</v>
      </c>
      <c r="B1344" s="4">
        <v>8.9126599999999993E-3</v>
      </c>
      <c r="C1344" s="6">
        <f t="shared" si="80"/>
        <v>-8.4661288097580556E-3</v>
      </c>
      <c r="D1344" s="7">
        <f t="shared" si="82"/>
        <v>4.6578843466524246E-5</v>
      </c>
      <c r="E1344" s="7">
        <f t="shared" si="81"/>
        <v>8.435568143988041</v>
      </c>
      <c r="G1344"/>
      <c r="H1344" s="5">
        <f t="shared" si="83"/>
        <v>0.68248694834790979</v>
      </c>
    </row>
    <row r="1345" spans="1:8" s="5" customFormat="1" x14ac:dyDescent="0.2">
      <c r="A1345" s="3">
        <v>34088</v>
      </c>
      <c r="B1345" s="4">
        <v>8.9405500000000002E-3</v>
      </c>
      <c r="C1345" s="6">
        <f t="shared" si="80"/>
        <v>3.1292565855761244E-3</v>
      </c>
      <c r="D1345" s="7">
        <f t="shared" si="82"/>
        <v>4.7974735004806772E-5</v>
      </c>
      <c r="E1345" s="7">
        <f t="shared" si="81"/>
        <v>9.740723462994989</v>
      </c>
      <c r="G1345"/>
      <c r="H1345" s="5">
        <f t="shared" si="83"/>
        <v>0.69263796463092298</v>
      </c>
    </row>
    <row r="1346" spans="1:8" s="5" customFormat="1" x14ac:dyDescent="0.2">
      <c r="A1346" s="3">
        <v>34089</v>
      </c>
      <c r="B1346" s="4">
        <v>9.0049499999999994E-3</v>
      </c>
      <c r="C1346" s="6">
        <f t="shared" si="80"/>
        <v>7.2031362723768873E-3</v>
      </c>
      <c r="D1346" s="7">
        <f t="shared" si="82"/>
        <v>4.547261311745229E-5</v>
      </c>
      <c r="E1346" s="7">
        <f t="shared" si="81"/>
        <v>8.8573800777700953</v>
      </c>
      <c r="G1346"/>
      <c r="H1346" s="5">
        <f t="shared" si="83"/>
        <v>0.67433384252499362</v>
      </c>
    </row>
    <row r="1347" spans="1:8" s="5" customFormat="1" x14ac:dyDescent="0.2">
      <c r="A1347" s="3">
        <v>34093</v>
      </c>
      <c r="B1347" s="4">
        <v>9.0661800000000001E-3</v>
      </c>
      <c r="C1347" s="6">
        <f t="shared" ref="C1347:C1410" si="84">(B1347-B1346)/B1346</f>
        <v>6.7995935568771248E-3</v>
      </c>
      <c r="D1347" s="7">
        <f t="shared" si="82"/>
        <v>4.5778757796873437E-5</v>
      </c>
      <c r="E1347" s="7">
        <f t="shared" si="81"/>
        <v>8.9817356574272598</v>
      </c>
      <c r="G1347"/>
      <c r="H1347" s="5">
        <f t="shared" si="83"/>
        <v>0.67660001327869801</v>
      </c>
    </row>
    <row r="1348" spans="1:8" s="5" customFormat="1" x14ac:dyDescent="0.2">
      <c r="A1348" s="3">
        <v>34094</v>
      </c>
      <c r="B1348" s="4">
        <v>9.0727599999999992E-3</v>
      </c>
      <c r="C1348" s="6">
        <f t="shared" si="84"/>
        <v>7.2577425111779018E-4</v>
      </c>
      <c r="D1348" s="7">
        <f t="shared" si="82"/>
        <v>4.5710916064123606E-5</v>
      </c>
      <c r="E1348" s="7">
        <f t="shared" ref="E1348:E1411" si="85">-LN(D1348)-C1348*C1348/D1348</f>
        <v>9.9816499573665265</v>
      </c>
      <c r="G1348"/>
      <c r="H1348" s="5">
        <f t="shared" si="83"/>
        <v>0.6760984844245963</v>
      </c>
    </row>
    <row r="1349" spans="1:8" s="5" customFormat="1" x14ac:dyDescent="0.2">
      <c r="A1349" s="3">
        <v>34095</v>
      </c>
      <c r="B1349" s="4">
        <v>9.0801800000000002E-3</v>
      </c>
      <c r="C1349" s="6">
        <f t="shared" si="84"/>
        <v>8.1783272124480726E-4</v>
      </c>
      <c r="D1349" s="7">
        <f t="shared" ref="D1349:D1412" si="86">C$2427+C$2428*D1348+C$2429*C1348*C1348</f>
        <v>4.2874945350300126E-5</v>
      </c>
      <c r="E1349" s="7">
        <f t="shared" si="85"/>
        <v>10.041622898828239</v>
      </c>
      <c r="G1349"/>
      <c r="H1349" s="5">
        <f t="shared" ref="H1349:H1412" si="87">SQRT(D1349)*100</f>
        <v>0.65478962537825935</v>
      </c>
    </row>
    <row r="1350" spans="1:8" s="5" customFormat="1" x14ac:dyDescent="0.2">
      <c r="A1350" s="3">
        <v>34096</v>
      </c>
      <c r="B1350" s="4">
        <v>9.0744099999999998E-3</v>
      </c>
      <c r="C1350" s="6">
        <f t="shared" si="84"/>
        <v>-6.3544995804052642E-4</v>
      </c>
      <c r="D1350" s="7">
        <f t="shared" si="86"/>
        <v>4.0334069011481117E-5</v>
      </c>
      <c r="E1350" s="7">
        <f t="shared" si="85"/>
        <v>10.108302756684051</v>
      </c>
      <c r="G1350"/>
      <c r="H1350" s="5">
        <f t="shared" si="87"/>
        <v>0.63509108804549541</v>
      </c>
    </row>
    <row r="1351" spans="1:8" s="5" customFormat="1" x14ac:dyDescent="0.2">
      <c r="A1351" s="3">
        <v>34099</v>
      </c>
      <c r="B1351" s="4">
        <v>8.9485499999999996E-3</v>
      </c>
      <c r="C1351" s="6">
        <f t="shared" si="84"/>
        <v>-1.3869772249655923E-2</v>
      </c>
      <c r="D1351" s="7">
        <f t="shared" si="86"/>
        <v>3.8033759950702139E-5</v>
      </c>
      <c r="E1351" s="7">
        <f t="shared" si="85"/>
        <v>5.1191461588663643</v>
      </c>
      <c r="G1351"/>
      <c r="H1351" s="5">
        <f t="shared" si="87"/>
        <v>0.6167151688640562</v>
      </c>
    </row>
    <row r="1352" spans="1:8" s="5" customFormat="1" x14ac:dyDescent="0.2">
      <c r="A1352" s="3">
        <v>34100</v>
      </c>
      <c r="B1352" s="4">
        <v>8.9968500000000007E-3</v>
      </c>
      <c r="C1352" s="6">
        <f t="shared" si="84"/>
        <v>5.3975225036459679E-3</v>
      </c>
      <c r="D1352" s="7">
        <f t="shared" si="86"/>
        <v>4.7620389977818628E-5</v>
      </c>
      <c r="E1352" s="7">
        <f t="shared" si="85"/>
        <v>9.3404685406650767</v>
      </c>
      <c r="G1352"/>
      <c r="H1352" s="5">
        <f t="shared" si="87"/>
        <v>0.6900752855871497</v>
      </c>
    </row>
    <row r="1353" spans="1:8" s="5" customFormat="1" x14ac:dyDescent="0.2">
      <c r="A1353" s="3">
        <v>34101</v>
      </c>
      <c r="B1353" s="4">
        <v>8.9686100000000001E-3</v>
      </c>
      <c r="C1353" s="6">
        <f t="shared" si="84"/>
        <v>-3.1388763845124185E-3</v>
      </c>
      <c r="D1353" s="7">
        <f t="shared" si="86"/>
        <v>4.6328281328869882E-5</v>
      </c>
      <c r="E1353" s="7">
        <f t="shared" si="85"/>
        <v>9.7670899118344945</v>
      </c>
      <c r="G1353"/>
      <c r="H1353" s="5">
        <f t="shared" si="87"/>
        <v>0.68064881788533127</v>
      </c>
    </row>
    <row r="1354" spans="1:8" s="5" customFormat="1" x14ac:dyDescent="0.2">
      <c r="A1354" s="3">
        <v>34102</v>
      </c>
      <c r="B1354" s="4">
        <v>8.9549599999999997E-3</v>
      </c>
      <c r="C1354" s="6">
        <f t="shared" si="84"/>
        <v>-1.5219749771704274E-3</v>
      </c>
      <c r="D1354" s="7">
        <f t="shared" si="86"/>
        <v>4.3996131854967425E-5</v>
      </c>
      <c r="E1354" s="7">
        <f t="shared" si="85"/>
        <v>9.9787585791617506</v>
      </c>
      <c r="G1354"/>
      <c r="H1354" s="5">
        <f t="shared" si="87"/>
        <v>0.66329580018998635</v>
      </c>
    </row>
    <row r="1355" spans="1:8" s="5" customFormat="1" x14ac:dyDescent="0.2">
      <c r="A1355" s="3">
        <v>34103</v>
      </c>
      <c r="B1355" s="4">
        <v>9.0228300000000008E-3</v>
      </c>
      <c r="C1355" s="6">
        <f t="shared" si="84"/>
        <v>7.5790399957119991E-3</v>
      </c>
      <c r="D1355" s="7">
        <f t="shared" si="86"/>
        <v>4.1442027782462685E-5</v>
      </c>
      <c r="E1355" s="7">
        <f t="shared" si="85"/>
        <v>8.7051378903571184</v>
      </c>
      <c r="G1355"/>
      <c r="H1355" s="5">
        <f t="shared" si="87"/>
        <v>0.64375482741850321</v>
      </c>
    </row>
    <row r="1356" spans="1:8" s="5" customFormat="1" x14ac:dyDescent="0.2">
      <c r="A1356" s="3">
        <v>34106</v>
      </c>
      <c r="B1356" s="4">
        <v>8.9928100000000004E-3</v>
      </c>
      <c r="C1356" s="6">
        <f t="shared" si="84"/>
        <v>-3.3271157718809275E-3</v>
      </c>
      <c r="D1356" s="7">
        <f t="shared" si="86"/>
        <v>4.2492663812050093E-5</v>
      </c>
      <c r="E1356" s="7">
        <f t="shared" si="85"/>
        <v>9.8056706307987849</v>
      </c>
      <c r="G1356"/>
      <c r="H1356" s="5">
        <f t="shared" si="87"/>
        <v>0.65186397209885816</v>
      </c>
    </row>
    <row r="1357" spans="1:8" s="5" customFormat="1" x14ac:dyDescent="0.2">
      <c r="A1357" s="3">
        <v>34107</v>
      </c>
      <c r="B1357" s="4">
        <v>8.9726300000000005E-3</v>
      </c>
      <c r="C1357" s="6">
        <f t="shared" si="84"/>
        <v>-2.2440149408249313E-3</v>
      </c>
      <c r="D1357" s="7">
        <f t="shared" si="86"/>
        <v>4.0621853038374966E-5</v>
      </c>
      <c r="E1357" s="7">
        <f t="shared" si="85"/>
        <v>9.9872414754031649</v>
      </c>
      <c r="G1357"/>
      <c r="H1357" s="5">
        <f t="shared" si="87"/>
        <v>0.63735275192294394</v>
      </c>
    </row>
    <row r="1358" spans="1:8" s="5" customFormat="1" x14ac:dyDescent="0.2">
      <c r="A1358" s="3">
        <v>34108</v>
      </c>
      <c r="B1358" s="4">
        <v>9.0415900000000004E-3</v>
      </c>
      <c r="C1358" s="6">
        <f t="shared" si="84"/>
        <v>7.6855949704824397E-3</v>
      </c>
      <c r="D1358" s="7">
        <f t="shared" si="86"/>
        <v>3.8573677971501576E-5</v>
      </c>
      <c r="E1358" s="7">
        <f t="shared" si="85"/>
        <v>8.6316275482199298</v>
      </c>
      <c r="G1358"/>
      <c r="H1358" s="5">
        <f t="shared" si="87"/>
        <v>0.62107711253516318</v>
      </c>
    </row>
    <row r="1359" spans="1:8" s="5" customFormat="1" x14ac:dyDescent="0.2">
      <c r="A1359" s="3">
        <v>34109</v>
      </c>
      <c r="B1359" s="4">
        <v>9.0579700000000003E-3</v>
      </c>
      <c r="C1359" s="6">
        <f t="shared" si="84"/>
        <v>1.8116282644977117E-3</v>
      </c>
      <c r="D1359" s="7">
        <f t="shared" si="86"/>
        <v>4.0012800374143083E-5</v>
      </c>
      <c r="E1359" s="7">
        <f t="shared" si="85"/>
        <v>10.044287469814153</v>
      </c>
      <c r="G1359"/>
      <c r="H1359" s="5">
        <f t="shared" si="87"/>
        <v>0.63255671978205308</v>
      </c>
    </row>
    <row r="1360" spans="1:8" s="5" customFormat="1" x14ac:dyDescent="0.2">
      <c r="A1360" s="3">
        <v>34110</v>
      </c>
      <c r="B1360" s="4">
        <v>9.0702899999999999E-3</v>
      </c>
      <c r="C1360" s="6">
        <f t="shared" si="84"/>
        <v>1.3601281523343191E-3</v>
      </c>
      <c r="D1360" s="7">
        <f t="shared" si="86"/>
        <v>3.7919682999112454E-5</v>
      </c>
      <c r="E1360" s="7">
        <f t="shared" si="85"/>
        <v>10.131254268400339</v>
      </c>
      <c r="G1360"/>
      <c r="H1360" s="5">
        <f t="shared" si="87"/>
        <v>0.61578959880069795</v>
      </c>
    </row>
    <row r="1361" spans="1:8" s="5" customFormat="1" x14ac:dyDescent="0.2">
      <c r="A1361" s="3">
        <v>34113</v>
      </c>
      <c r="B1361" s="4">
        <v>9.0661800000000001E-3</v>
      </c>
      <c r="C1361" s="6">
        <f t="shared" si="84"/>
        <v>-4.5312773902486886E-4</v>
      </c>
      <c r="D1361" s="7">
        <f t="shared" si="86"/>
        <v>3.5951053933275071E-5</v>
      </c>
      <c r="E1361" s="7">
        <f t="shared" si="85"/>
        <v>10.227640927303627</v>
      </c>
      <c r="G1361"/>
      <c r="H1361" s="5">
        <f t="shared" si="87"/>
        <v>0.59959197737524028</v>
      </c>
    </row>
    <row r="1362" spans="1:8" s="5" customFormat="1" x14ac:dyDescent="0.2">
      <c r="A1362" s="3">
        <v>34114</v>
      </c>
      <c r="B1362" s="4">
        <v>9.1407699999999995E-3</v>
      </c>
      <c r="C1362" s="6">
        <f t="shared" si="84"/>
        <v>8.2272798466387579E-3</v>
      </c>
      <c r="D1362" s="7">
        <f t="shared" si="86"/>
        <v>3.4081432597281857E-5</v>
      </c>
      <c r="E1362" s="7">
        <f t="shared" si="85"/>
        <v>8.3006871505267235</v>
      </c>
      <c r="G1362"/>
      <c r="H1362" s="5">
        <f t="shared" si="87"/>
        <v>0.58379305063765408</v>
      </c>
    </row>
    <row r="1363" spans="1:8" s="5" customFormat="1" x14ac:dyDescent="0.2">
      <c r="A1363" s="3">
        <v>34115</v>
      </c>
      <c r="B1363" s="4">
        <v>9.2165900000000002E-3</v>
      </c>
      <c r="C1363" s="6">
        <f t="shared" si="84"/>
        <v>8.2947060258600474E-3</v>
      </c>
      <c r="D1363" s="7">
        <f t="shared" si="86"/>
        <v>3.6497644085486903E-5</v>
      </c>
      <c r="E1363" s="7">
        <f t="shared" si="85"/>
        <v>8.3331508116857211</v>
      </c>
      <c r="G1363"/>
      <c r="H1363" s="5">
        <f t="shared" si="87"/>
        <v>0.60413280067785513</v>
      </c>
    </row>
    <row r="1364" spans="1:8" s="5" customFormat="1" x14ac:dyDescent="0.2">
      <c r="A1364" s="3">
        <v>34116</v>
      </c>
      <c r="B1364" s="4">
        <v>9.2635500000000006E-3</v>
      </c>
      <c r="C1364" s="6">
        <f t="shared" si="84"/>
        <v>5.0951599235726447E-3</v>
      </c>
      <c r="D1364" s="7">
        <f t="shared" si="86"/>
        <v>3.8737422570713852E-5</v>
      </c>
      <c r="E1364" s="7">
        <f t="shared" si="85"/>
        <v>9.4885345327350343</v>
      </c>
      <c r="G1364"/>
      <c r="H1364" s="5">
        <f t="shared" si="87"/>
        <v>0.62239394735741005</v>
      </c>
    </row>
    <row r="1365" spans="1:8" s="5" customFormat="1" x14ac:dyDescent="0.2">
      <c r="A1365" s="3">
        <v>34117</v>
      </c>
      <c r="B1365" s="4">
        <v>9.3283600000000008E-3</v>
      </c>
      <c r="C1365" s="6">
        <f t="shared" si="84"/>
        <v>6.9962379433370801E-3</v>
      </c>
      <c r="D1365" s="7">
        <f t="shared" si="86"/>
        <v>3.814998768432608E-5</v>
      </c>
      <c r="E1365" s="7">
        <f t="shared" si="85"/>
        <v>8.8909612394102862</v>
      </c>
      <c r="G1365"/>
      <c r="H1365" s="5">
        <f t="shared" si="87"/>
        <v>0.61765676297055216</v>
      </c>
    </row>
    <row r="1366" spans="1:8" s="5" customFormat="1" x14ac:dyDescent="0.2">
      <c r="A1366" s="3">
        <v>34121</v>
      </c>
      <c r="B1366" s="4">
        <v>9.3396799999999995E-3</v>
      </c>
      <c r="C1366" s="6">
        <f t="shared" si="84"/>
        <v>1.2135037670071365E-3</v>
      </c>
      <c r="D1366" s="7">
        <f t="shared" si="86"/>
        <v>3.9017445907146571E-5</v>
      </c>
      <c r="E1366" s="7">
        <f t="shared" si="85"/>
        <v>10.11375981035683</v>
      </c>
      <c r="G1366"/>
      <c r="H1366" s="5">
        <f t="shared" si="87"/>
        <v>0.6246394632677843</v>
      </c>
    </row>
    <row r="1367" spans="1:8" s="5" customFormat="1" x14ac:dyDescent="0.2">
      <c r="A1367" s="3">
        <v>34122</v>
      </c>
      <c r="B1367" s="4">
        <v>9.3023299999999993E-3</v>
      </c>
      <c r="C1367" s="6">
        <f t="shared" si="84"/>
        <v>-3.9990663491683044E-3</v>
      </c>
      <c r="D1367" s="7">
        <f t="shared" si="86"/>
        <v>3.6915019684842557E-5</v>
      </c>
      <c r="E1367" s="7">
        <f t="shared" si="85"/>
        <v>9.7736664491424357</v>
      </c>
      <c r="G1367"/>
      <c r="H1367" s="5">
        <f t="shared" si="87"/>
        <v>0.60757731758881972</v>
      </c>
    </row>
    <row r="1368" spans="1:8" s="5" customFormat="1" x14ac:dyDescent="0.2">
      <c r="A1368" s="3">
        <v>34123</v>
      </c>
      <c r="B1368" s="4">
        <v>9.3066499999999996E-3</v>
      </c>
      <c r="C1368" s="6">
        <f t="shared" si="84"/>
        <v>4.6439977941014406E-4</v>
      </c>
      <c r="D1368" s="7">
        <f t="shared" si="86"/>
        <v>3.590649029731559E-5</v>
      </c>
      <c r="E1368" s="7">
        <f t="shared" si="85"/>
        <v>10.228586134815917</v>
      </c>
      <c r="G1368"/>
      <c r="H1368" s="5">
        <f t="shared" si="87"/>
        <v>0.59922024579711575</v>
      </c>
    </row>
    <row r="1369" spans="1:8" s="5" customFormat="1" x14ac:dyDescent="0.2">
      <c r="A1369" s="3">
        <v>34124</v>
      </c>
      <c r="B1369" s="4">
        <v>9.2910900000000001E-3</v>
      </c>
      <c r="C1369" s="6">
        <f t="shared" si="84"/>
        <v>-1.6719227649046149E-3</v>
      </c>
      <c r="D1369" s="7">
        <f t="shared" si="86"/>
        <v>3.4041998326995306E-5</v>
      </c>
      <c r="E1369" s="7">
        <f t="shared" si="85"/>
        <v>10.205801518963526</v>
      </c>
      <c r="G1369"/>
      <c r="H1369" s="5">
        <f t="shared" si="87"/>
        <v>0.58345521102305109</v>
      </c>
    </row>
    <row r="1370" spans="1:8" s="5" customFormat="1" x14ac:dyDescent="0.2">
      <c r="A1370" s="3">
        <v>34127</v>
      </c>
      <c r="B1370" s="4">
        <v>9.3283600000000008E-3</v>
      </c>
      <c r="C1370" s="6">
        <f t="shared" si="84"/>
        <v>4.0113700330101964E-3</v>
      </c>
      <c r="D1370" s="7">
        <f t="shared" si="86"/>
        <v>3.2522457260838214E-5</v>
      </c>
      <c r="E1370" s="7">
        <f t="shared" si="85"/>
        <v>9.8388111486131784</v>
      </c>
      <c r="G1370"/>
      <c r="H1370" s="5">
        <f t="shared" si="87"/>
        <v>0.570284641743386</v>
      </c>
    </row>
    <row r="1371" spans="1:8" s="5" customFormat="1" x14ac:dyDescent="0.2">
      <c r="A1371" s="3">
        <v>34128</v>
      </c>
      <c r="B1371" s="4">
        <v>9.4117599999999999E-3</v>
      </c>
      <c r="C1371" s="6">
        <f t="shared" si="84"/>
        <v>8.9404782834280726E-3</v>
      </c>
      <c r="D1371" s="7">
        <f t="shared" si="86"/>
        <v>3.1963613100737346E-5</v>
      </c>
      <c r="E1371" s="7">
        <f t="shared" si="85"/>
        <v>7.8501890957714036</v>
      </c>
      <c r="G1371"/>
      <c r="H1371" s="5">
        <f t="shared" si="87"/>
        <v>0.56536371567989174</v>
      </c>
    </row>
    <row r="1372" spans="1:8" s="5" customFormat="1" x14ac:dyDescent="0.2">
      <c r="A1372" s="3">
        <v>34129</v>
      </c>
      <c r="B1372" s="4">
        <v>9.3852699999999994E-3</v>
      </c>
      <c r="C1372" s="6">
        <f t="shared" si="84"/>
        <v>-2.8145639072820112E-3</v>
      </c>
      <c r="D1372" s="7">
        <f t="shared" si="86"/>
        <v>3.5337101824349351E-5</v>
      </c>
      <c r="E1372" s="7">
        <f t="shared" si="85"/>
        <v>10.026399975102915</v>
      </c>
      <c r="G1372"/>
      <c r="H1372" s="5">
        <f t="shared" si="87"/>
        <v>0.59445018146476625</v>
      </c>
    </row>
    <row r="1373" spans="1:8" s="5" customFormat="1" x14ac:dyDescent="0.2">
      <c r="A1373" s="3">
        <v>34130</v>
      </c>
      <c r="B1373" s="4">
        <v>9.4161999999999996E-3</v>
      </c>
      <c r="C1373" s="6">
        <f t="shared" si="84"/>
        <v>3.295589791236714E-3</v>
      </c>
      <c r="D1373" s="7">
        <f t="shared" si="86"/>
        <v>3.3997973546742415E-5</v>
      </c>
      <c r="E1373" s="7">
        <f t="shared" si="85"/>
        <v>9.9697520061595881</v>
      </c>
      <c r="G1373"/>
      <c r="H1373" s="5">
        <f t="shared" si="87"/>
        <v>0.5830778125322762</v>
      </c>
    </row>
    <row r="1374" spans="1:8" s="5" customFormat="1" x14ac:dyDescent="0.2">
      <c r="A1374" s="3">
        <v>34131</v>
      </c>
      <c r="B1374" s="4">
        <v>9.4232900000000008E-3</v>
      </c>
      <c r="C1374" s="6">
        <f t="shared" si="84"/>
        <v>7.5295766869875984E-4</v>
      </c>
      <c r="D1374" s="7">
        <f t="shared" si="86"/>
        <v>3.2972552883274755E-5</v>
      </c>
      <c r="E1374" s="7">
        <f t="shared" si="85"/>
        <v>10.302640613108521</v>
      </c>
      <c r="G1374"/>
      <c r="H1374" s="5">
        <f t="shared" si="87"/>
        <v>0.57421731847162849</v>
      </c>
    </row>
    <row r="1375" spans="1:8" s="5" customFormat="1" x14ac:dyDescent="0.2">
      <c r="A1375" s="3">
        <v>34134</v>
      </c>
      <c r="B1375" s="4">
        <v>9.5165600000000003E-3</v>
      </c>
      <c r="C1375" s="6">
        <f t="shared" si="84"/>
        <v>9.8978170044644129E-3</v>
      </c>
      <c r="D1375" s="7">
        <f t="shared" si="86"/>
        <v>3.1425750479357497E-5</v>
      </c>
      <c r="E1375" s="7">
        <f t="shared" si="85"/>
        <v>7.250478247357373</v>
      </c>
      <c r="G1375"/>
      <c r="H1375" s="5">
        <f t="shared" si="87"/>
        <v>0.56058675046202711</v>
      </c>
    </row>
    <row r="1376" spans="1:8" s="5" customFormat="1" x14ac:dyDescent="0.2">
      <c r="A1376" s="3">
        <v>34135</v>
      </c>
      <c r="B1376" s="4">
        <v>9.4786699999999998E-3</v>
      </c>
      <c r="C1376" s="6">
        <f t="shared" si="84"/>
        <v>-3.9814807031112601E-3</v>
      </c>
      <c r="D1376" s="7">
        <f t="shared" si="86"/>
        <v>3.5948478145371321E-5</v>
      </c>
      <c r="E1376" s="7">
        <f t="shared" si="85"/>
        <v>9.7924541359907913</v>
      </c>
      <c r="G1376"/>
      <c r="H1376" s="5">
        <f t="shared" si="87"/>
        <v>0.5995704974844186</v>
      </c>
    </row>
    <row r="1377" spans="1:8" s="5" customFormat="1" x14ac:dyDescent="0.2">
      <c r="A1377" s="3">
        <v>34136</v>
      </c>
      <c r="B1377" s="4">
        <v>9.3914399999999992E-3</v>
      </c>
      <c r="C1377" s="6">
        <f t="shared" si="84"/>
        <v>-9.2027678988719566E-3</v>
      </c>
      <c r="D1377" s="7">
        <f t="shared" si="86"/>
        <v>3.5029060648095195E-5</v>
      </c>
      <c r="E1377" s="7">
        <f t="shared" si="85"/>
        <v>7.8415989340385348</v>
      </c>
      <c r="G1377"/>
      <c r="H1377" s="5">
        <f t="shared" si="87"/>
        <v>0.59185353465274826</v>
      </c>
    </row>
    <row r="1378" spans="1:8" s="5" customFormat="1" x14ac:dyDescent="0.2">
      <c r="A1378" s="3">
        <v>34137</v>
      </c>
      <c r="B1378" s="4">
        <v>9.3790999999999996E-3</v>
      </c>
      <c r="C1378" s="6">
        <f t="shared" si="84"/>
        <v>-1.3139625020230736E-3</v>
      </c>
      <c r="D1378" s="7">
        <f t="shared" si="86"/>
        <v>3.8381814998847676E-5</v>
      </c>
      <c r="E1378" s="7">
        <f t="shared" si="85"/>
        <v>10.122944604902619</v>
      </c>
      <c r="G1378"/>
      <c r="H1378" s="5">
        <f t="shared" si="87"/>
        <v>0.61953058842035935</v>
      </c>
    </row>
    <row r="1379" spans="1:8" s="5" customFormat="1" x14ac:dyDescent="0.2">
      <c r="A1379" s="3">
        <v>34138</v>
      </c>
      <c r="B1379" s="4">
        <v>9.18274E-3</v>
      </c>
      <c r="C1379" s="6">
        <f t="shared" si="84"/>
        <v>-2.0935910695055987E-2</v>
      </c>
      <c r="D1379" s="7">
        <f t="shared" si="86"/>
        <v>3.6359010146451179E-5</v>
      </c>
      <c r="E1379" s="7">
        <f t="shared" si="85"/>
        <v>-1.8330549591746781</v>
      </c>
      <c r="G1379"/>
      <c r="H1379" s="5">
        <f t="shared" si="87"/>
        <v>0.6029843293689412</v>
      </c>
    </row>
    <row r="1380" spans="1:8" s="5" customFormat="1" x14ac:dyDescent="0.2">
      <c r="A1380" s="3">
        <v>34141</v>
      </c>
      <c r="B1380" s="4">
        <v>9.0293500000000002E-3</v>
      </c>
      <c r="C1380" s="6">
        <f t="shared" si="84"/>
        <v>-1.6704164552192459E-2</v>
      </c>
      <c r="D1380" s="7">
        <f t="shared" si="86"/>
        <v>6.1046289606178948E-5</v>
      </c>
      <c r="E1380" s="7">
        <f t="shared" si="85"/>
        <v>5.1330988926867471</v>
      </c>
      <c r="G1380"/>
      <c r="H1380" s="5">
        <f t="shared" si="87"/>
        <v>0.78132125023052423</v>
      </c>
    </row>
    <row r="1381" spans="1:8" s="5" customFormat="1" x14ac:dyDescent="0.2">
      <c r="A1381" s="3">
        <v>34142</v>
      </c>
      <c r="B1381" s="4">
        <v>8.9847299999999998E-3</v>
      </c>
      <c r="C1381" s="6">
        <f t="shared" si="84"/>
        <v>-4.941662467398032E-3</v>
      </c>
      <c r="D1381" s="7">
        <f t="shared" si="86"/>
        <v>7.3569541665265985E-5</v>
      </c>
      <c r="E1381" s="7">
        <f t="shared" si="85"/>
        <v>9.1853482309368122</v>
      </c>
      <c r="G1381"/>
      <c r="H1381" s="5">
        <f t="shared" si="87"/>
        <v>0.85772688931422669</v>
      </c>
    </row>
    <row r="1382" spans="1:8" s="5" customFormat="1" x14ac:dyDescent="0.2">
      <c r="A1382" s="3">
        <v>34143</v>
      </c>
      <c r="B1382" s="4">
        <v>9.1743099999999998E-3</v>
      </c>
      <c r="C1382" s="6">
        <f t="shared" si="84"/>
        <v>2.1100244525990203E-2</v>
      </c>
      <c r="D1382" s="7">
        <f t="shared" si="86"/>
        <v>6.9370110136888604E-5</v>
      </c>
      <c r="E1382" s="7">
        <f t="shared" si="85"/>
        <v>3.1580119156897029</v>
      </c>
      <c r="G1382"/>
      <c r="H1382" s="5">
        <f t="shared" si="87"/>
        <v>0.83288720807134875</v>
      </c>
    </row>
    <row r="1383" spans="1:8" s="5" customFormat="1" x14ac:dyDescent="0.2">
      <c r="A1383" s="3">
        <v>34144</v>
      </c>
      <c r="B1383" s="4">
        <v>9.1743099999999998E-3</v>
      </c>
      <c r="C1383" s="6">
        <f t="shared" si="84"/>
        <v>0</v>
      </c>
      <c r="D1383" s="7">
        <f t="shared" si="86"/>
        <v>9.1142263808301107E-5</v>
      </c>
      <c r="E1383" s="7">
        <f t="shared" si="85"/>
        <v>9.303088933636257</v>
      </c>
      <c r="G1383"/>
      <c r="H1383" s="5">
        <f t="shared" si="87"/>
        <v>0.95468457517811145</v>
      </c>
    </row>
    <row r="1384" spans="1:8" s="5" customFormat="1" x14ac:dyDescent="0.2">
      <c r="A1384" s="3">
        <v>34145</v>
      </c>
      <c r="B1384" s="4">
        <v>9.4268500000000005E-3</v>
      </c>
      <c r="C1384" s="6">
        <f t="shared" si="84"/>
        <v>2.7526865780641896E-2</v>
      </c>
      <c r="D1384" s="7">
        <f t="shared" si="86"/>
        <v>8.3685200897188421E-5</v>
      </c>
      <c r="E1384" s="7">
        <f t="shared" si="85"/>
        <v>0.33394018390622726</v>
      </c>
      <c r="G1384"/>
      <c r="H1384" s="5">
        <f t="shared" si="87"/>
        <v>0.91479615706007655</v>
      </c>
    </row>
    <row r="1385" spans="1:8" s="5" customFormat="1" x14ac:dyDescent="0.2">
      <c r="A1385" s="3">
        <v>34148</v>
      </c>
      <c r="B1385" s="4">
        <v>9.4410899999999992E-3</v>
      </c>
      <c r="C1385" s="6">
        <f t="shared" si="84"/>
        <v>1.5105788253763131E-3</v>
      </c>
      <c r="D1385" s="7">
        <f t="shared" si="86"/>
        <v>1.2298417052793425E-4</v>
      </c>
      <c r="E1385" s="7">
        <f t="shared" si="85"/>
        <v>8.9849009050554987</v>
      </c>
      <c r="G1385"/>
      <c r="H1385" s="5">
        <f t="shared" si="87"/>
        <v>1.108982283573251</v>
      </c>
    </row>
    <row r="1386" spans="1:8" s="5" customFormat="1" x14ac:dyDescent="0.2">
      <c r="A1386" s="3">
        <v>34149</v>
      </c>
      <c r="B1386" s="4">
        <v>9.3370699999999994E-3</v>
      </c>
      <c r="C1386" s="6">
        <f t="shared" si="84"/>
        <v>-1.1017795614701249E-2</v>
      </c>
      <c r="D1386" s="7">
        <f t="shared" si="86"/>
        <v>1.1244922636131151E-4</v>
      </c>
      <c r="E1386" s="7">
        <f t="shared" si="85"/>
        <v>8.0134831447544936</v>
      </c>
      <c r="G1386"/>
      <c r="H1386" s="5">
        <f t="shared" si="87"/>
        <v>1.0604207955397305</v>
      </c>
    </row>
    <row r="1387" spans="1:8" s="5" customFormat="1" x14ac:dyDescent="0.2">
      <c r="A1387" s="3">
        <v>34150</v>
      </c>
      <c r="B1387" s="4">
        <v>9.4055700000000002E-3</v>
      </c>
      <c r="C1387" s="6">
        <f t="shared" si="84"/>
        <v>7.3363485547394266E-3</v>
      </c>
      <c r="D1387" s="7">
        <f t="shared" si="86"/>
        <v>1.1020977630886797E-4</v>
      </c>
      <c r="E1387" s="7">
        <f t="shared" si="85"/>
        <v>8.6247652797854943</v>
      </c>
      <c r="G1387"/>
      <c r="H1387" s="5">
        <f t="shared" si="87"/>
        <v>1.0498084411399442</v>
      </c>
    </row>
    <row r="1388" spans="1:8" s="5" customFormat="1" x14ac:dyDescent="0.2">
      <c r="A1388" s="3">
        <v>34151</v>
      </c>
      <c r="B1388" s="4">
        <v>9.3283600000000008E-3</v>
      </c>
      <c r="C1388" s="6">
        <f t="shared" si="84"/>
        <v>-8.2089655385053136E-3</v>
      </c>
      <c r="D1388" s="7">
        <f t="shared" si="86"/>
        <v>1.0409427709859381E-4</v>
      </c>
      <c r="E1388" s="7">
        <f t="shared" si="85"/>
        <v>8.5228473722904479</v>
      </c>
      <c r="G1388"/>
      <c r="H1388" s="5">
        <f t="shared" si="87"/>
        <v>1.0202660295167814</v>
      </c>
    </row>
    <row r="1389" spans="1:8" s="5" customFormat="1" x14ac:dyDescent="0.2">
      <c r="A1389" s="3">
        <v>34152</v>
      </c>
      <c r="B1389" s="4">
        <v>9.2421399999999994E-3</v>
      </c>
      <c r="C1389" s="6">
        <f t="shared" si="84"/>
        <v>-9.2427822253859648E-3</v>
      </c>
      <c r="D1389" s="7">
        <f t="shared" si="86"/>
        <v>9.9420073942782107E-5</v>
      </c>
      <c r="E1389" s="7">
        <f t="shared" si="85"/>
        <v>8.3568831306471658</v>
      </c>
      <c r="G1389"/>
      <c r="H1389" s="5">
        <f t="shared" si="87"/>
        <v>0.99709615355181325</v>
      </c>
    </row>
    <row r="1390" spans="1:8" s="5" customFormat="1" x14ac:dyDescent="0.2">
      <c r="A1390" s="3">
        <v>34155</v>
      </c>
      <c r="B1390" s="4">
        <v>9.18274E-3</v>
      </c>
      <c r="C1390" s="6">
        <f t="shared" si="84"/>
        <v>-6.427082905041407E-3</v>
      </c>
      <c r="D1390" s="7">
        <f t="shared" si="86"/>
        <v>9.6313371763912038E-5</v>
      </c>
      <c r="E1390" s="7">
        <f t="shared" si="85"/>
        <v>8.8190180382236711</v>
      </c>
      <c r="G1390"/>
      <c r="H1390" s="5">
        <f t="shared" si="87"/>
        <v>0.98139376278796497</v>
      </c>
    </row>
    <row r="1391" spans="1:8" s="5" customFormat="1" x14ac:dyDescent="0.2">
      <c r="A1391" s="3">
        <v>34156</v>
      </c>
      <c r="B1391" s="4">
        <v>9.2378800000000004E-3</v>
      </c>
      <c r="C1391" s="6">
        <f t="shared" si="84"/>
        <v>6.0047436821689818E-3</v>
      </c>
      <c r="D1391" s="7">
        <f t="shared" si="86"/>
        <v>9.0841796213517257E-5</v>
      </c>
      <c r="E1391" s="7">
        <f t="shared" si="85"/>
        <v>8.9094708370850846</v>
      </c>
      <c r="G1391"/>
      <c r="H1391" s="5">
        <f t="shared" si="87"/>
        <v>0.95310962755350059</v>
      </c>
    </row>
    <row r="1392" spans="1:8" s="5" customFormat="1" x14ac:dyDescent="0.2">
      <c r="A1392" s="3">
        <v>34157</v>
      </c>
      <c r="B1392" s="4">
        <v>9.28936E-3</v>
      </c>
      <c r="C1392" s="6">
        <f t="shared" si="84"/>
        <v>5.572707157919304E-3</v>
      </c>
      <c r="D1392" s="7">
        <f t="shared" si="86"/>
        <v>8.5604153340006737E-5</v>
      </c>
      <c r="E1392" s="7">
        <f t="shared" si="85"/>
        <v>9.0030015414244797</v>
      </c>
      <c r="G1392"/>
      <c r="H1392" s="5">
        <f t="shared" si="87"/>
        <v>0.92522512579375371</v>
      </c>
    </row>
    <row r="1393" spans="1:8" s="5" customFormat="1" x14ac:dyDescent="0.2">
      <c r="A1393" s="3">
        <v>34158</v>
      </c>
      <c r="B1393" s="4">
        <v>9.2123399999999994E-3</v>
      </c>
      <c r="C1393" s="6">
        <f t="shared" si="84"/>
        <v>-8.2912062833177484E-3</v>
      </c>
      <c r="D1393" s="7">
        <f t="shared" si="86"/>
        <v>8.0591903951252977E-5</v>
      </c>
      <c r="E1393" s="7">
        <f t="shared" si="85"/>
        <v>8.5731221934750721</v>
      </c>
      <c r="G1393"/>
      <c r="H1393" s="5">
        <f t="shared" si="87"/>
        <v>0.89772993684767455</v>
      </c>
    </row>
    <row r="1394" spans="1:8" s="5" customFormat="1" x14ac:dyDescent="0.2">
      <c r="A1394" s="3">
        <v>34159</v>
      </c>
      <c r="B1394" s="4">
        <v>9.1199300000000001E-3</v>
      </c>
      <c r="C1394" s="6">
        <f t="shared" si="84"/>
        <v>-1.0031110445337381E-2</v>
      </c>
      <c r="D1394" s="7">
        <f t="shared" si="86"/>
        <v>7.8374107761047663E-5</v>
      </c>
      <c r="E1394" s="7">
        <f t="shared" si="85"/>
        <v>8.1701340431852341</v>
      </c>
      <c r="G1394"/>
      <c r="H1394" s="5">
        <f t="shared" si="87"/>
        <v>0.88529152125753285</v>
      </c>
    </row>
    <row r="1395" spans="1:8" s="5" customFormat="1" x14ac:dyDescent="0.2">
      <c r="A1395" s="3">
        <v>34162</v>
      </c>
      <c r="B1395" s="4">
        <v>9.1199300000000001E-3</v>
      </c>
      <c r="C1395" s="6">
        <f t="shared" si="84"/>
        <v>0</v>
      </c>
      <c r="D1395" s="7">
        <f t="shared" si="86"/>
        <v>7.8315760254414935E-5</v>
      </c>
      <c r="E1395" s="7">
        <f t="shared" si="85"/>
        <v>9.4547616948332553</v>
      </c>
      <c r="G1395"/>
      <c r="H1395" s="5">
        <f t="shared" si="87"/>
        <v>0.88496192152213493</v>
      </c>
    </row>
    <row r="1396" spans="1:8" s="5" customFormat="1" x14ac:dyDescent="0.2">
      <c r="A1396" s="3">
        <v>34163</v>
      </c>
      <c r="B1396" s="4">
        <v>9.2378800000000004E-3</v>
      </c>
      <c r="C1396" s="6">
        <f t="shared" si="84"/>
        <v>1.2933213303172321E-2</v>
      </c>
      <c r="D1396" s="7">
        <f t="shared" si="86"/>
        <v>7.2154328473973648E-5</v>
      </c>
      <c r="E1396" s="7">
        <f t="shared" si="85"/>
        <v>7.2185054705184495</v>
      </c>
      <c r="G1396"/>
      <c r="H1396" s="5">
        <f t="shared" si="87"/>
        <v>0.8494370398915605</v>
      </c>
    </row>
    <row r="1397" spans="1:8" s="5" customFormat="1" x14ac:dyDescent="0.2">
      <c r="A1397" s="3">
        <v>34164</v>
      </c>
      <c r="B1397" s="4">
        <v>9.3023299999999993E-3</v>
      </c>
      <c r="C1397" s="6">
        <f t="shared" si="84"/>
        <v>6.9767089418783183E-3</v>
      </c>
      <c r="D1397" s="7">
        <f t="shared" si="86"/>
        <v>7.6770357132569271E-5</v>
      </c>
      <c r="E1397" s="7">
        <f t="shared" si="85"/>
        <v>8.8406651177595368</v>
      </c>
      <c r="G1397"/>
      <c r="H1397" s="5">
        <f t="shared" si="87"/>
        <v>0.87618694998595636</v>
      </c>
    </row>
    <row r="1398" spans="1:8" s="5" customFormat="1" x14ac:dyDescent="0.2">
      <c r="A1398" s="3">
        <v>34165</v>
      </c>
      <c r="B1398" s="4">
        <v>9.2378800000000004E-3</v>
      </c>
      <c r="C1398" s="6">
        <f t="shared" si="84"/>
        <v>-6.9283717090233184E-3</v>
      </c>
      <c r="D1398" s="7">
        <f t="shared" si="86"/>
        <v>7.3720126733312164E-5</v>
      </c>
      <c r="E1398" s="7">
        <f t="shared" si="85"/>
        <v>8.8640918409235585</v>
      </c>
      <c r="G1398"/>
      <c r="H1398" s="5">
        <f t="shared" si="87"/>
        <v>0.85860425536630181</v>
      </c>
    </row>
    <row r="1399" spans="1:8" s="5" customFormat="1" x14ac:dyDescent="0.2">
      <c r="A1399" s="3">
        <v>34166</v>
      </c>
      <c r="B1399" s="4">
        <v>9.2404400000000008E-3</v>
      </c>
      <c r="C1399" s="6">
        <f t="shared" si="84"/>
        <v>2.7711985866891634E-4</v>
      </c>
      <c r="D1399" s="7">
        <f t="shared" si="86"/>
        <v>7.0937200120821202E-5</v>
      </c>
      <c r="E1399" s="7">
        <f t="shared" si="85"/>
        <v>9.5526329945401809</v>
      </c>
      <c r="G1399"/>
      <c r="H1399" s="5">
        <f t="shared" si="87"/>
        <v>0.84224224615499554</v>
      </c>
    </row>
    <row r="1400" spans="1:8" s="5" customFormat="1" x14ac:dyDescent="0.2">
      <c r="A1400" s="3">
        <v>34169</v>
      </c>
      <c r="B1400" s="4">
        <v>9.22509E-3</v>
      </c>
      <c r="C1400" s="6">
        <f t="shared" si="84"/>
        <v>-1.6611763076217992E-3</v>
      </c>
      <c r="D1400" s="7">
        <f t="shared" si="86"/>
        <v>6.5525754020438244E-5</v>
      </c>
      <c r="E1400" s="7">
        <f t="shared" si="85"/>
        <v>9.5909539863693993</v>
      </c>
      <c r="G1400"/>
      <c r="H1400" s="5">
        <f t="shared" si="87"/>
        <v>0.80947979604458464</v>
      </c>
    </row>
    <row r="1401" spans="1:8" s="5" customFormat="1" x14ac:dyDescent="0.2">
      <c r="A1401" s="3">
        <v>34170</v>
      </c>
      <c r="B1401" s="4">
        <v>9.2421399999999994E-3</v>
      </c>
      <c r="C1401" s="6">
        <f t="shared" si="84"/>
        <v>1.8482204509657203E-3</v>
      </c>
      <c r="D1401" s="7">
        <f t="shared" si="86"/>
        <v>6.0823800332498567E-5</v>
      </c>
      <c r="E1401" s="7">
        <f t="shared" si="85"/>
        <v>9.6513685015111808</v>
      </c>
      <c r="G1401"/>
      <c r="H1401" s="5">
        <f t="shared" si="87"/>
        <v>0.77989614906408256</v>
      </c>
    </row>
    <row r="1402" spans="1:8" s="5" customFormat="1" x14ac:dyDescent="0.2">
      <c r="A1402" s="3">
        <v>34171</v>
      </c>
      <c r="B1402" s="4">
        <v>9.2123399999999994E-3</v>
      </c>
      <c r="C1402" s="6">
        <f t="shared" si="84"/>
        <v>-3.2243614574113751E-3</v>
      </c>
      <c r="D1402" s="7">
        <f t="shared" si="86"/>
        <v>5.6636652245342824E-5</v>
      </c>
      <c r="E1402" s="7">
        <f t="shared" si="85"/>
        <v>9.5952892207784704</v>
      </c>
      <c r="G1402"/>
      <c r="H1402" s="5">
        <f t="shared" si="87"/>
        <v>0.75257326716634587</v>
      </c>
    </row>
    <row r="1403" spans="1:8" s="5" customFormat="1" x14ac:dyDescent="0.2">
      <c r="A1403" s="3">
        <v>34172</v>
      </c>
      <c r="B1403" s="4">
        <v>9.3589099999999998E-3</v>
      </c>
      <c r="C1403" s="6">
        <f t="shared" si="84"/>
        <v>1.5910181343719444E-2</v>
      </c>
      <c r="D1403" s="7">
        <f t="shared" si="86"/>
        <v>5.329625803206357E-5</v>
      </c>
      <c r="E1403" s="7">
        <f t="shared" si="85"/>
        <v>5.0900826508328061</v>
      </c>
      <c r="G1403"/>
      <c r="H1403" s="5">
        <f t="shared" si="87"/>
        <v>0.73004286197499102</v>
      </c>
    </row>
    <row r="1404" spans="1:8" s="5" customFormat="1" x14ac:dyDescent="0.2">
      <c r="A1404" s="3">
        <v>34173</v>
      </c>
      <c r="B1404" s="4">
        <v>9.3720699999999997E-3</v>
      </c>
      <c r="C1404" s="6">
        <f t="shared" si="84"/>
        <v>1.4061466559674052E-3</v>
      </c>
      <c r="D1404" s="7">
        <f t="shared" si="86"/>
        <v>6.5030218973175278E-5</v>
      </c>
      <c r="E1404" s="7">
        <f t="shared" si="85"/>
        <v>9.6102534179315917</v>
      </c>
      <c r="G1404"/>
      <c r="H1404" s="5">
        <f t="shared" si="87"/>
        <v>0.80641316316870282</v>
      </c>
    </row>
    <row r="1405" spans="1:8" s="5" customFormat="1" x14ac:dyDescent="0.2">
      <c r="A1405" s="3">
        <v>34176</v>
      </c>
      <c r="B1405" s="4">
        <v>9.3676799999999998E-3</v>
      </c>
      <c r="C1405" s="6">
        <f t="shared" si="84"/>
        <v>-4.6841306136210565E-4</v>
      </c>
      <c r="D1405" s="7">
        <f t="shared" si="86"/>
        <v>6.0330828255935984E-5</v>
      </c>
      <c r="E1405" s="7">
        <f t="shared" si="85"/>
        <v>9.7120305428179368</v>
      </c>
      <c r="G1405"/>
      <c r="H1405" s="5">
        <f t="shared" si="87"/>
        <v>0.77672922087388985</v>
      </c>
    </row>
    <row r="1406" spans="1:8" s="5" customFormat="1" x14ac:dyDescent="0.2">
      <c r="A1406" s="3">
        <v>34177</v>
      </c>
      <c r="B1406" s="4">
        <v>9.40911E-3</v>
      </c>
      <c r="C1406" s="6">
        <f t="shared" si="84"/>
        <v>4.4226532076245438E-3</v>
      </c>
      <c r="D1406" s="7">
        <f t="shared" si="86"/>
        <v>5.5999411668083645E-5</v>
      </c>
      <c r="E1406" s="7">
        <f t="shared" si="85"/>
        <v>9.440882464433745</v>
      </c>
      <c r="G1406"/>
      <c r="H1406" s="5">
        <f t="shared" si="87"/>
        <v>0.74832754638649812</v>
      </c>
    </row>
    <row r="1407" spans="1:8" s="5" customFormat="1" x14ac:dyDescent="0.2">
      <c r="A1407" s="3">
        <v>34178</v>
      </c>
      <c r="B1407" s="4">
        <v>9.4921699999999994E-3</v>
      </c>
      <c r="C1407" s="6">
        <f t="shared" si="84"/>
        <v>8.8276149391387053E-3</v>
      </c>
      <c r="D1407" s="7">
        <f t="shared" si="86"/>
        <v>5.3279706880227905E-5</v>
      </c>
      <c r="E1407" s="7">
        <f t="shared" si="85"/>
        <v>8.37735716856624</v>
      </c>
      <c r="G1407"/>
      <c r="H1407" s="5">
        <f t="shared" si="87"/>
        <v>0.72992949577495436</v>
      </c>
    </row>
    <row r="1408" spans="1:8" s="5" customFormat="1" x14ac:dyDescent="0.2">
      <c r="A1408" s="3">
        <v>34179</v>
      </c>
      <c r="B1408" s="4">
        <v>9.4250700000000007E-3</v>
      </c>
      <c r="C1408" s="6">
        <f t="shared" si="84"/>
        <v>-7.0689842259460964E-3</v>
      </c>
      <c r="D1408" s="7">
        <f t="shared" si="86"/>
        <v>5.4378265065660305E-5</v>
      </c>
      <c r="E1408" s="7">
        <f t="shared" si="85"/>
        <v>8.9006028033718092</v>
      </c>
      <c r="G1408"/>
      <c r="H1408" s="5">
        <f t="shared" si="87"/>
        <v>0.73741619907390366</v>
      </c>
    </row>
    <row r="1409" spans="1:8" s="5" customFormat="1" x14ac:dyDescent="0.2">
      <c r="A1409" s="3">
        <v>34180</v>
      </c>
      <c r="B1409" s="4">
        <v>9.5392500000000009E-3</v>
      </c>
      <c r="C1409" s="6">
        <f t="shared" si="84"/>
        <v>1.2114498884358437E-2</v>
      </c>
      <c r="D1409" s="7">
        <f t="shared" si="86"/>
        <v>5.3668591585092323E-5</v>
      </c>
      <c r="E1409" s="7">
        <f t="shared" si="85"/>
        <v>7.0981021290020019</v>
      </c>
      <c r="G1409"/>
      <c r="H1409" s="5">
        <f t="shared" si="87"/>
        <v>0.73258850376655738</v>
      </c>
    </row>
    <row r="1410" spans="1:8" s="5" customFormat="1" x14ac:dyDescent="0.2">
      <c r="A1410" s="3">
        <v>34183</v>
      </c>
      <c r="B1410" s="4">
        <v>9.5831300000000005E-3</v>
      </c>
      <c r="C1410" s="6">
        <f t="shared" si="84"/>
        <v>4.5999423434755996E-3</v>
      </c>
      <c r="D1410" s="7">
        <f t="shared" si="86"/>
        <v>5.8906897151668861E-5</v>
      </c>
      <c r="E1410" s="7">
        <f t="shared" si="85"/>
        <v>9.3803504717011528</v>
      </c>
      <c r="G1410"/>
      <c r="H1410" s="5">
        <f t="shared" si="87"/>
        <v>0.76750828758827649</v>
      </c>
    </row>
    <row r="1411" spans="1:8" s="5" customFormat="1" x14ac:dyDescent="0.2">
      <c r="A1411" s="3">
        <v>34184</v>
      </c>
      <c r="B1411" s="4">
        <v>9.5877299999999992E-3</v>
      </c>
      <c r="C1411" s="6">
        <f t="shared" ref="C1411:C1474" si="88">(B1411-B1410)/B1410</f>
        <v>4.8001018456378055E-4</v>
      </c>
      <c r="D1411" s="7">
        <f t="shared" si="86"/>
        <v>5.5990615877137277E-5</v>
      </c>
      <c r="E1411" s="7">
        <f t="shared" si="85"/>
        <v>9.786211304994465</v>
      </c>
      <c r="G1411"/>
      <c r="H1411" s="5">
        <f t="shared" si="87"/>
        <v>0.74826877441957496</v>
      </c>
    </row>
    <row r="1412" spans="1:8" s="5" customFormat="1" x14ac:dyDescent="0.2">
      <c r="A1412" s="3">
        <v>34185</v>
      </c>
      <c r="B1412" s="4">
        <v>9.5510999999999999E-3</v>
      </c>
      <c r="C1412" s="6">
        <f t="shared" si="88"/>
        <v>-3.8205080868984947E-3</v>
      </c>
      <c r="D1412" s="7">
        <f t="shared" si="86"/>
        <v>5.2098280705773541E-5</v>
      </c>
      <c r="E1412" s="7">
        <f t="shared" ref="E1412:E1475" si="89">-LN(D1412)-C1412*C1412/D1412</f>
        <v>9.5822103997798642</v>
      </c>
      <c r="G1412"/>
      <c r="H1412" s="5">
        <f t="shared" si="87"/>
        <v>0.72179138749207539</v>
      </c>
    </row>
    <row r="1413" spans="1:8" s="5" customFormat="1" x14ac:dyDescent="0.2">
      <c r="A1413" s="3">
        <v>34186</v>
      </c>
      <c r="B1413" s="4">
        <v>9.59693E-3</v>
      </c>
      <c r="C1413" s="6">
        <f t="shared" si="88"/>
        <v>4.798400184271987E-3</v>
      </c>
      <c r="D1413" s="7">
        <f t="shared" ref="D1413:D1476" si="90">C$2427+C$2428*D1412+C$2429*C1412*C1412</f>
        <v>4.9471291010521766E-5</v>
      </c>
      <c r="E1413" s="7">
        <f t="shared" si="89"/>
        <v>9.448703775591234</v>
      </c>
      <c r="G1413"/>
      <c r="H1413" s="5">
        <f t="shared" ref="H1413:H1476" si="91">SQRT(D1413)*100</f>
        <v>0.70335830847813097</v>
      </c>
    </row>
    <row r="1414" spans="1:8" s="5" customFormat="1" x14ac:dyDescent="0.2">
      <c r="A1414" s="3">
        <v>34187</v>
      </c>
      <c r="B1414" s="4">
        <v>9.5666299999999996E-3</v>
      </c>
      <c r="C1414" s="6">
        <f t="shared" si="88"/>
        <v>-3.1572596653305241E-3</v>
      </c>
      <c r="D1414" s="7">
        <f t="shared" si="90"/>
        <v>4.7621356891674928E-5</v>
      </c>
      <c r="E1414" s="7">
        <f t="shared" si="89"/>
        <v>9.7429053137808914</v>
      </c>
      <c r="G1414"/>
      <c r="H1414" s="5">
        <f t="shared" si="91"/>
        <v>0.69008229140932842</v>
      </c>
    </row>
    <row r="1415" spans="1:8" s="5" customFormat="1" x14ac:dyDescent="0.2">
      <c r="A1415" s="3">
        <v>34190</v>
      </c>
      <c r="B1415" s="4">
        <v>9.5438099999999998E-3</v>
      </c>
      <c r="C1415" s="6">
        <f t="shared" si="88"/>
        <v>-2.3853749962107645E-3</v>
      </c>
      <c r="D1415" s="7">
        <f t="shared" si="90"/>
        <v>4.5165618196376013E-5</v>
      </c>
      <c r="E1415" s="7">
        <f t="shared" si="89"/>
        <v>9.8791933285815841</v>
      </c>
      <c r="G1415"/>
      <c r="H1415" s="5">
        <f t="shared" si="91"/>
        <v>0.67205370467229786</v>
      </c>
    </row>
    <row r="1416" spans="1:8" s="5" customFormat="1" x14ac:dyDescent="0.2">
      <c r="A1416" s="3">
        <v>34191</v>
      </c>
      <c r="B1416" s="4">
        <v>9.5648E-3</v>
      </c>
      <c r="C1416" s="6">
        <f t="shared" si="88"/>
        <v>2.1993312943153986E-3</v>
      </c>
      <c r="D1416" s="7">
        <f t="shared" si="90"/>
        <v>4.2698198421923494E-5</v>
      </c>
      <c r="E1416" s="7">
        <f t="shared" si="89"/>
        <v>9.9480690003166359</v>
      </c>
      <c r="G1416"/>
      <c r="H1416" s="5">
        <f t="shared" si="91"/>
        <v>0.65343858488708406</v>
      </c>
    </row>
    <row r="1417" spans="1:8" s="5" customFormat="1" x14ac:dyDescent="0.2">
      <c r="A1417" s="3">
        <v>34192</v>
      </c>
      <c r="B1417" s="4">
        <v>9.6385499999999992E-3</v>
      </c>
      <c r="C1417" s="6">
        <f t="shared" si="88"/>
        <v>7.7105637336901097E-3</v>
      </c>
      <c r="D1417" s="7">
        <f t="shared" si="90"/>
        <v>4.0428233550143959E-5</v>
      </c>
      <c r="E1417" s="7">
        <f t="shared" si="89"/>
        <v>8.645406089900268</v>
      </c>
      <c r="G1417"/>
      <c r="H1417" s="5">
        <f t="shared" si="91"/>
        <v>0.63583200257728434</v>
      </c>
    </row>
    <row r="1418" spans="1:8" s="5" customFormat="1" x14ac:dyDescent="0.2">
      <c r="A1418" s="3">
        <v>34193</v>
      </c>
      <c r="B1418" s="4">
        <v>9.6946199999999993E-3</v>
      </c>
      <c r="C1418" s="6">
        <f t="shared" si="88"/>
        <v>5.8172650450534656E-3</v>
      </c>
      <c r="D1418" s="7">
        <f t="shared" si="90"/>
        <v>4.1703362410363665E-5</v>
      </c>
      <c r="E1418" s="7">
        <f t="shared" si="89"/>
        <v>9.2734697068393928</v>
      </c>
      <c r="G1418"/>
      <c r="H1418" s="5">
        <f t="shared" si="91"/>
        <v>0.64578140582060473</v>
      </c>
    </row>
    <row r="1419" spans="1:8" s="5" customFormat="1" x14ac:dyDescent="0.2">
      <c r="A1419" s="3">
        <v>34194</v>
      </c>
      <c r="B1419" s="4">
        <v>9.8019999999999999E-3</v>
      </c>
      <c r="C1419" s="6">
        <f t="shared" si="88"/>
        <v>1.107624641295901E-2</v>
      </c>
      <c r="D1419" s="7">
        <f t="shared" si="90"/>
        <v>4.1294733102394228E-5</v>
      </c>
      <c r="E1419" s="7">
        <f t="shared" si="89"/>
        <v>7.1238583513622542</v>
      </c>
      <c r="G1419"/>
      <c r="H1419" s="5">
        <f t="shared" si="91"/>
        <v>0.64260978130117374</v>
      </c>
    </row>
    <row r="1420" spans="1:8" s="5" customFormat="1" x14ac:dyDescent="0.2">
      <c r="A1420" s="3">
        <v>34197</v>
      </c>
      <c r="B1420" s="4">
        <v>9.9009900000000001E-3</v>
      </c>
      <c r="C1420" s="6">
        <f t="shared" si="88"/>
        <v>1.0098959396041643E-2</v>
      </c>
      <c r="D1420" s="7">
        <f t="shared" si="90"/>
        <v>4.6321146314005961E-5</v>
      </c>
      <c r="E1420" s="7">
        <f t="shared" si="89"/>
        <v>7.7781318185836952</v>
      </c>
      <c r="G1420"/>
      <c r="H1420" s="5">
        <f t="shared" si="91"/>
        <v>0.68059640253241105</v>
      </c>
    </row>
    <row r="1421" spans="1:8" s="5" customFormat="1" x14ac:dyDescent="0.2">
      <c r="A1421" s="3">
        <v>34198</v>
      </c>
      <c r="B1421" s="4">
        <v>9.8638800000000002E-3</v>
      </c>
      <c r="C1421" s="6">
        <f t="shared" si="88"/>
        <v>-3.7481100374810923E-3</v>
      </c>
      <c r="D1421" s="7">
        <f t="shared" si="90"/>
        <v>4.958345336913114E-5</v>
      </c>
      <c r="E1421" s="7">
        <f t="shared" si="89"/>
        <v>9.6285264264888237</v>
      </c>
      <c r="G1421"/>
      <c r="H1421" s="5">
        <f t="shared" si="91"/>
        <v>0.7041551914821842</v>
      </c>
    </row>
    <row r="1422" spans="1:8" s="5" customFormat="1" x14ac:dyDescent="0.2">
      <c r="A1422" s="3">
        <v>34199</v>
      </c>
      <c r="B1422" s="4">
        <v>9.8697200000000002E-3</v>
      </c>
      <c r="C1422" s="6">
        <f t="shared" si="88"/>
        <v>5.9205910858607484E-4</v>
      </c>
      <c r="D1422" s="7">
        <f t="shared" si="90"/>
        <v>4.7177224454371938E-5</v>
      </c>
      <c r="E1422" s="7">
        <f t="shared" si="89"/>
        <v>9.95416916173982</v>
      </c>
      <c r="G1422"/>
      <c r="H1422" s="5">
        <f t="shared" si="91"/>
        <v>0.68685678605057066</v>
      </c>
    </row>
    <row r="1423" spans="1:8" s="5" customFormat="1" x14ac:dyDescent="0.2">
      <c r="A1423" s="3">
        <v>34200</v>
      </c>
      <c r="B1423" s="4">
        <v>9.6711799999999997E-3</v>
      </c>
      <c r="C1423" s="6">
        <f t="shared" si="88"/>
        <v>-2.0116072188471459E-2</v>
      </c>
      <c r="D1423" s="7">
        <f t="shared" si="90"/>
        <v>4.4182440734382839E-5</v>
      </c>
      <c r="E1423" s="7">
        <f t="shared" si="89"/>
        <v>0.8684233563754109</v>
      </c>
      <c r="G1423"/>
      <c r="H1423" s="5">
        <f t="shared" si="91"/>
        <v>0.66469873427277448</v>
      </c>
    </row>
    <row r="1424" spans="1:8" s="5" customFormat="1" x14ac:dyDescent="0.2">
      <c r="A1424" s="3">
        <v>34201</v>
      </c>
      <c r="B1424" s="4">
        <v>9.5283499999999997E-3</v>
      </c>
      <c r="C1424" s="6">
        <f t="shared" si="88"/>
        <v>-1.4768621822776542E-2</v>
      </c>
      <c r="D1424" s="7">
        <f t="shared" si="90"/>
        <v>6.6036155566998142E-5</v>
      </c>
      <c r="E1424" s="7">
        <f t="shared" si="89"/>
        <v>6.3223873729380831</v>
      </c>
      <c r="G1424"/>
      <c r="H1424" s="5">
        <f t="shared" si="91"/>
        <v>0.81262633212933821</v>
      </c>
    </row>
    <row r="1425" spans="1:8" s="5" customFormat="1" x14ac:dyDescent="0.2">
      <c r="A1425" s="3">
        <v>34204</v>
      </c>
      <c r="B1425" s="4">
        <v>9.6899199999999994E-3</v>
      </c>
      <c r="C1425" s="6">
        <f t="shared" si="88"/>
        <v>1.6956765861875327E-2</v>
      </c>
      <c r="D1425" s="7">
        <f t="shared" si="90"/>
        <v>7.4357016972367027E-5</v>
      </c>
      <c r="E1425" s="7">
        <f t="shared" si="89"/>
        <v>5.6397222968455898</v>
      </c>
      <c r="G1425"/>
      <c r="H1425" s="5">
        <f t="shared" si="91"/>
        <v>0.8623051488444623</v>
      </c>
    </row>
    <row r="1426" spans="1:8" s="5" customFormat="1" x14ac:dyDescent="0.2">
      <c r="A1426" s="3">
        <v>34205</v>
      </c>
      <c r="B1426" s="4">
        <v>9.6431999999999993E-3</v>
      </c>
      <c r="C1426" s="6">
        <f t="shared" si="88"/>
        <v>-4.8215052343053497E-3</v>
      </c>
      <c r="D1426" s="7">
        <f t="shared" si="90"/>
        <v>8.6051942416425788E-5</v>
      </c>
      <c r="E1426" s="7">
        <f t="shared" si="89"/>
        <v>9.0904096892802286</v>
      </c>
      <c r="G1426"/>
      <c r="H1426" s="5">
        <f t="shared" si="91"/>
        <v>0.92764186201586329</v>
      </c>
    </row>
    <row r="1427" spans="1:8" s="5" customFormat="1" x14ac:dyDescent="0.2">
      <c r="A1427" s="3">
        <v>34206</v>
      </c>
      <c r="B1427" s="4">
        <v>9.5337970000000001E-3</v>
      </c>
      <c r="C1427" s="6">
        <f t="shared" si="88"/>
        <v>-1.1345092915214789E-2</v>
      </c>
      <c r="D1427" s="7">
        <f t="shared" si="90"/>
        <v>8.0520416763709584E-5</v>
      </c>
      <c r="E1427" s="7">
        <f t="shared" si="89"/>
        <v>7.8285091322473876</v>
      </c>
      <c r="G1427"/>
      <c r="H1427" s="5">
        <f t="shared" si="91"/>
        <v>0.89733169320886896</v>
      </c>
    </row>
    <row r="1428" spans="1:8" s="5" customFormat="1" x14ac:dyDescent="0.2">
      <c r="A1428" s="3">
        <v>34207</v>
      </c>
      <c r="B1428" s="4">
        <v>9.5693800000000006E-3</v>
      </c>
      <c r="C1428" s="6">
        <f t="shared" si="88"/>
        <v>3.7323009919343246E-3</v>
      </c>
      <c r="D1428" s="7">
        <f t="shared" si="90"/>
        <v>8.1950526550047379E-5</v>
      </c>
      <c r="E1428" s="7">
        <f t="shared" si="89"/>
        <v>9.239413360901338</v>
      </c>
      <c r="G1428"/>
      <c r="H1428" s="5">
        <f t="shared" si="91"/>
        <v>0.90526530116893011</v>
      </c>
    </row>
    <row r="1429" spans="1:8" s="5" customFormat="1" x14ac:dyDescent="0.2">
      <c r="A1429" s="3">
        <v>34208</v>
      </c>
      <c r="B1429" s="4">
        <v>9.6061500000000008E-3</v>
      </c>
      <c r="C1429" s="6">
        <f t="shared" si="88"/>
        <v>3.8424641930825407E-3</v>
      </c>
      <c r="D1429" s="7">
        <f t="shared" si="90"/>
        <v>7.6267654323387227E-5</v>
      </c>
      <c r="E1429" s="7">
        <f t="shared" si="89"/>
        <v>9.2876732646627129</v>
      </c>
      <c r="G1429"/>
      <c r="H1429" s="5">
        <f t="shared" si="91"/>
        <v>0.87331354233967551</v>
      </c>
    </row>
    <row r="1430" spans="1:8" s="5" customFormat="1" x14ac:dyDescent="0.2">
      <c r="A1430" s="3">
        <v>34212</v>
      </c>
      <c r="B1430" s="4">
        <v>9.5648E-3</v>
      </c>
      <c r="C1430" s="6">
        <f t="shared" si="88"/>
        <v>-4.3045340745252528E-3</v>
      </c>
      <c r="D1430" s="7">
        <f t="shared" si="90"/>
        <v>7.1209481835079284E-5</v>
      </c>
      <c r="E1430" s="7">
        <f t="shared" si="89"/>
        <v>9.2896802734194033</v>
      </c>
      <c r="G1430"/>
      <c r="H1430" s="5">
        <f t="shared" si="91"/>
        <v>0.84385710777998002</v>
      </c>
    </row>
    <row r="1431" spans="1:8" s="5" customFormat="1" x14ac:dyDescent="0.2">
      <c r="A1431" s="3">
        <v>34213</v>
      </c>
      <c r="B1431" s="4">
        <v>9.4625300000000002E-3</v>
      </c>
      <c r="C1431" s="6">
        <f t="shared" si="88"/>
        <v>-1.0692330210772812E-2</v>
      </c>
      <c r="D1431" s="7">
        <f t="shared" si="90"/>
        <v>6.6890792764799924E-5</v>
      </c>
      <c r="E1431" s="7">
        <f t="shared" si="89"/>
        <v>7.9033063001232904</v>
      </c>
      <c r="G1431"/>
      <c r="H1431" s="5">
        <f t="shared" si="91"/>
        <v>0.81786791577124429</v>
      </c>
    </row>
    <row r="1432" spans="1:8" s="5" customFormat="1" x14ac:dyDescent="0.2">
      <c r="A1432" s="3">
        <v>34214</v>
      </c>
      <c r="B1432" s="4">
        <v>9.4473300000000003E-3</v>
      </c>
      <c r="C1432" s="6">
        <f t="shared" si="88"/>
        <v>-1.6063357262803854E-3</v>
      </c>
      <c r="D1432" s="7">
        <f t="shared" si="90"/>
        <v>6.8824311802482695E-5</v>
      </c>
      <c r="E1432" s="7">
        <f t="shared" si="89"/>
        <v>9.5464621837826549</v>
      </c>
      <c r="G1432"/>
      <c r="H1432" s="5">
        <f t="shared" si="91"/>
        <v>0.82960419359163506</v>
      </c>
    </row>
    <row r="1433" spans="1:8" s="5" customFormat="1" x14ac:dyDescent="0.2">
      <c r="A1433" s="3">
        <v>34215</v>
      </c>
      <c r="B1433" s="4">
        <v>9.5238100000000006E-3</v>
      </c>
      <c r="C1433" s="6">
        <f t="shared" si="88"/>
        <v>8.0954089674014022E-3</v>
      </c>
      <c r="D1433" s="7">
        <f t="shared" si="90"/>
        <v>6.3778285084592162E-5</v>
      </c>
      <c r="E1433" s="7">
        <f t="shared" si="89"/>
        <v>8.6325435589788881</v>
      </c>
      <c r="G1433"/>
      <c r="H1433" s="5">
        <f t="shared" si="91"/>
        <v>0.79861307956101102</v>
      </c>
    </row>
    <row r="1434" spans="1:8" s="5" customFormat="1" x14ac:dyDescent="0.2">
      <c r="A1434" s="3">
        <v>34218</v>
      </c>
      <c r="B1434" s="4">
        <v>9.5950900000000006E-3</v>
      </c>
      <c r="C1434" s="6">
        <f t="shared" si="88"/>
        <v>7.4843996257800138E-3</v>
      </c>
      <c r="D1434" s="7">
        <f t="shared" si="90"/>
        <v>6.3064076682903061E-5</v>
      </c>
      <c r="E1434" s="7">
        <f t="shared" si="89"/>
        <v>8.783116050634348</v>
      </c>
      <c r="G1434"/>
      <c r="H1434" s="5">
        <f t="shared" si="91"/>
        <v>0.79412893589708122</v>
      </c>
    </row>
    <row r="1435" spans="1:8" s="5" customFormat="1" x14ac:dyDescent="0.2">
      <c r="A1435" s="3">
        <v>34219</v>
      </c>
      <c r="B1435" s="4">
        <v>9.62001E-3</v>
      </c>
      <c r="C1435" s="6">
        <f t="shared" si="88"/>
        <v>2.5971616733141069E-3</v>
      </c>
      <c r="D1435" s="7">
        <f t="shared" si="90"/>
        <v>6.1844074905596265E-5</v>
      </c>
      <c r="E1435" s="7">
        <f t="shared" si="89"/>
        <v>9.5818256277424965</v>
      </c>
      <c r="G1435"/>
      <c r="H1435" s="5">
        <f t="shared" si="91"/>
        <v>0.78641003875584059</v>
      </c>
    </row>
    <row r="1436" spans="1:8" s="5" customFormat="1" x14ac:dyDescent="0.2">
      <c r="A1436" s="3">
        <v>34220</v>
      </c>
      <c r="B1436" s="4">
        <v>9.4786699999999998E-3</v>
      </c>
      <c r="C1436" s="6">
        <f t="shared" si="88"/>
        <v>-1.4692292419654472E-2</v>
      </c>
      <c r="D1436" s="7">
        <f t="shared" si="90"/>
        <v>5.7755995232727805E-5</v>
      </c>
      <c r="E1436" s="7">
        <f t="shared" si="89"/>
        <v>6.0217760528944542</v>
      </c>
      <c r="G1436"/>
      <c r="H1436" s="5">
        <f t="shared" si="91"/>
        <v>0.75997365239018522</v>
      </c>
    </row>
    <row r="1437" spans="1:8" s="5" customFormat="1" x14ac:dyDescent="0.2">
      <c r="A1437" s="3">
        <v>34221</v>
      </c>
      <c r="B1437" s="4">
        <v>9.5238100000000006E-3</v>
      </c>
      <c r="C1437" s="6">
        <f t="shared" si="88"/>
        <v>4.7622715001156071E-3</v>
      </c>
      <c r="D1437" s="7">
        <f t="shared" si="90"/>
        <v>6.6776728540247037E-5</v>
      </c>
      <c r="E1437" s="7">
        <f t="shared" si="89"/>
        <v>9.2745281666438881</v>
      </c>
      <c r="G1437"/>
      <c r="H1437" s="5">
        <f t="shared" si="91"/>
        <v>0.81717029155646026</v>
      </c>
    </row>
    <row r="1438" spans="1:8" s="5" customFormat="1" x14ac:dyDescent="0.2">
      <c r="A1438" s="3">
        <v>34222</v>
      </c>
      <c r="B1438" s="4">
        <v>9.40999E-3</v>
      </c>
      <c r="C1438" s="6">
        <f t="shared" si="88"/>
        <v>-1.1951099402445091E-2</v>
      </c>
      <c r="D1438" s="7">
        <f t="shared" si="90"/>
        <v>6.3157766477122418E-5</v>
      </c>
      <c r="E1438" s="7">
        <f t="shared" si="89"/>
        <v>7.4084145049304251</v>
      </c>
      <c r="G1438"/>
      <c r="H1438" s="5">
        <f t="shared" si="91"/>
        <v>0.79471860728890964</v>
      </c>
    </row>
    <row r="1439" spans="1:8" s="5" customFormat="1" x14ac:dyDescent="0.2">
      <c r="A1439" s="3">
        <v>34225</v>
      </c>
      <c r="B1439" s="4">
        <v>9.4232900000000008E-3</v>
      </c>
      <c r="C1439" s="6">
        <f t="shared" si="88"/>
        <v>1.4133915126371879E-3</v>
      </c>
      <c r="D1439" s="7">
        <f t="shared" si="90"/>
        <v>6.719881526584667E-5</v>
      </c>
      <c r="E1439" s="7">
        <f t="shared" si="89"/>
        <v>9.57812710146219</v>
      </c>
      <c r="G1439"/>
      <c r="H1439" s="5">
        <f t="shared" si="91"/>
        <v>0.81974883510650187</v>
      </c>
    </row>
    <row r="1440" spans="1:8" s="5" customFormat="1" x14ac:dyDescent="0.2">
      <c r="A1440" s="3">
        <v>34226</v>
      </c>
      <c r="B1440" s="4">
        <v>9.4562599999999993E-3</v>
      </c>
      <c r="C1440" s="6">
        <f t="shared" si="88"/>
        <v>3.4987780276313774E-3</v>
      </c>
      <c r="D1440" s="7">
        <f t="shared" si="90"/>
        <v>6.2281610401803019E-5</v>
      </c>
      <c r="E1440" s="7">
        <f t="shared" si="89"/>
        <v>9.487294399450338</v>
      </c>
      <c r="G1440"/>
      <c r="H1440" s="5">
        <f t="shared" si="91"/>
        <v>0.78918698926048592</v>
      </c>
    </row>
    <row r="1441" spans="1:8" s="5" customFormat="1" x14ac:dyDescent="0.2">
      <c r="A1441" s="3">
        <v>34227</v>
      </c>
      <c r="B1441" s="4">
        <v>9.4117599999999999E-3</v>
      </c>
      <c r="C1441" s="6">
        <f t="shared" si="88"/>
        <v>-4.7058773764680119E-3</v>
      </c>
      <c r="D1441" s="7">
        <f t="shared" si="90"/>
        <v>5.8483016539126577E-5</v>
      </c>
      <c r="E1441" s="7">
        <f t="shared" si="89"/>
        <v>9.3681124029934697</v>
      </c>
      <c r="G1441"/>
      <c r="H1441" s="5">
        <f t="shared" si="91"/>
        <v>0.7647418946227974</v>
      </c>
    </row>
    <row r="1442" spans="1:8" s="5" customFormat="1" x14ac:dyDescent="0.2">
      <c r="A1442" s="3">
        <v>34228</v>
      </c>
      <c r="B1442" s="4">
        <v>9.5831300000000005E-3</v>
      </c>
      <c r="C1442" s="6">
        <f t="shared" si="88"/>
        <v>1.8208071604035862E-2</v>
      </c>
      <c r="D1442" s="7">
        <f t="shared" si="90"/>
        <v>5.5669402391302494E-5</v>
      </c>
      <c r="E1442" s="7">
        <f t="shared" si="89"/>
        <v>3.8406742765164035</v>
      </c>
      <c r="G1442"/>
      <c r="H1442" s="5">
        <f t="shared" si="91"/>
        <v>0.74611930943584681</v>
      </c>
    </row>
    <row r="1443" spans="1:8" s="5" customFormat="1" x14ac:dyDescent="0.2">
      <c r="A1443" s="3">
        <v>34229</v>
      </c>
      <c r="B1443" s="4">
        <v>9.5895700000000004E-3</v>
      </c>
      <c r="C1443" s="6">
        <f t="shared" si="88"/>
        <v>6.7201425838947374E-4</v>
      </c>
      <c r="D1443" s="7">
        <f t="shared" si="90"/>
        <v>7.1923424264148386E-5</v>
      </c>
      <c r="E1443" s="7">
        <f t="shared" si="89"/>
        <v>9.5336296126653686</v>
      </c>
      <c r="G1443"/>
      <c r="H1443" s="5">
        <f t="shared" si="91"/>
        <v>0.84807679053343021</v>
      </c>
    </row>
    <row r="1444" spans="1:8" s="5" customFormat="1" x14ac:dyDescent="0.2">
      <c r="A1444" s="3">
        <v>34232</v>
      </c>
      <c r="B1444" s="4">
        <v>9.6311299999999999E-3</v>
      </c>
      <c r="C1444" s="6">
        <f t="shared" si="88"/>
        <v>4.3338752415384126E-3</v>
      </c>
      <c r="D1444" s="7">
        <f t="shared" si="90"/>
        <v>6.6435112781901233E-5</v>
      </c>
      <c r="E1444" s="7">
        <f t="shared" si="89"/>
        <v>9.3365657446036447</v>
      </c>
      <c r="G1444"/>
      <c r="H1444" s="5">
        <f t="shared" si="91"/>
        <v>0.8150773753570959</v>
      </c>
    </row>
    <row r="1445" spans="1:8" s="5" customFormat="1" x14ac:dyDescent="0.2">
      <c r="A1445" s="3">
        <v>34233</v>
      </c>
      <c r="B1445" s="4">
        <v>9.4161999999999996E-3</v>
      </c>
      <c r="C1445" s="6">
        <f t="shared" si="88"/>
        <v>-2.231617681414334E-2</v>
      </c>
      <c r="D1445" s="7">
        <f t="shared" si="90"/>
        <v>6.2614080393291912E-5</v>
      </c>
      <c r="E1445" s="7">
        <f t="shared" si="89"/>
        <v>1.7248501423970373</v>
      </c>
      <c r="G1445"/>
      <c r="H1445" s="5">
        <f t="shared" si="91"/>
        <v>0.79129059386101575</v>
      </c>
    </row>
    <row r="1446" spans="1:8" s="5" customFormat="1" x14ac:dyDescent="0.2">
      <c r="A1446" s="3">
        <v>34234</v>
      </c>
      <c r="B1446" s="4">
        <v>9.3967300000000007E-3</v>
      </c>
      <c r="C1446" s="6">
        <f t="shared" si="88"/>
        <v>-2.0677130902061196E-3</v>
      </c>
      <c r="D1446" s="7">
        <f t="shared" si="90"/>
        <v>8.8273718034268423E-5</v>
      </c>
      <c r="E1446" s="7">
        <f t="shared" si="89"/>
        <v>9.2866342727465288</v>
      </c>
      <c r="G1446"/>
      <c r="H1446" s="5">
        <f t="shared" si="91"/>
        <v>0.93954094128073218</v>
      </c>
    </row>
    <row r="1447" spans="1:8" s="5" customFormat="1" x14ac:dyDescent="0.2">
      <c r="A1447" s="3">
        <v>34235</v>
      </c>
      <c r="B1447" s="4">
        <v>9.4339599999999999E-3</v>
      </c>
      <c r="C1447" s="6">
        <f t="shared" si="88"/>
        <v>3.9620165738506064E-3</v>
      </c>
      <c r="D1447" s="7">
        <f t="shared" si="90"/>
        <v>8.1365980715467973E-5</v>
      </c>
      <c r="E1447" s="7">
        <f t="shared" si="89"/>
        <v>9.2236277649948963</v>
      </c>
      <c r="G1447"/>
      <c r="H1447" s="5">
        <f t="shared" si="91"/>
        <v>0.90203093469940365</v>
      </c>
    </row>
    <row r="1448" spans="1:8" s="5" customFormat="1" x14ac:dyDescent="0.2">
      <c r="A1448" s="3">
        <v>34236</v>
      </c>
      <c r="B1448" s="4">
        <v>9.4339599999999999E-3</v>
      </c>
      <c r="C1448" s="6">
        <f t="shared" si="88"/>
        <v>0</v>
      </c>
      <c r="D1448" s="7">
        <f t="shared" si="90"/>
        <v>7.5849462402510391E-5</v>
      </c>
      <c r="E1448" s="7">
        <f t="shared" si="89"/>
        <v>9.4867599398347924</v>
      </c>
      <c r="G1448"/>
      <c r="H1448" s="5">
        <f t="shared" si="91"/>
        <v>0.8709159684063118</v>
      </c>
    </row>
    <row r="1449" spans="1:8" s="5" customFormat="1" x14ac:dyDescent="0.2">
      <c r="A1449" s="3">
        <v>34239</v>
      </c>
      <c r="B1449" s="4">
        <v>9.4517999999999998E-3</v>
      </c>
      <c r="C1449" s="6">
        <f t="shared" si="88"/>
        <v>1.8910404538496951E-3</v>
      </c>
      <c r="D1449" s="7">
        <f t="shared" si="90"/>
        <v>6.9937156368692955E-5</v>
      </c>
      <c r="E1449" s="7">
        <f t="shared" si="89"/>
        <v>9.5167813806637227</v>
      </c>
      <c r="G1449"/>
      <c r="H1449" s="5">
        <f t="shared" si="91"/>
        <v>0.83628437967412117</v>
      </c>
    </row>
    <row r="1450" spans="1:8" s="5" customFormat="1" x14ac:dyDescent="0.2">
      <c r="A1450" s="3">
        <v>34240</v>
      </c>
      <c r="B1450" s="4">
        <v>9.5057000000000006E-3</v>
      </c>
      <c r="C1450" s="6">
        <f t="shared" si="88"/>
        <v>5.7026174908483915E-3</v>
      </c>
      <c r="D1450" s="7">
        <f t="shared" si="90"/>
        <v>6.4839170532589467E-5</v>
      </c>
      <c r="E1450" s="7">
        <f t="shared" si="89"/>
        <v>9.1420543510639973</v>
      </c>
      <c r="G1450"/>
      <c r="H1450" s="5">
        <f t="shared" si="91"/>
        <v>0.80522773506995804</v>
      </c>
    </row>
    <row r="1451" spans="1:8" s="5" customFormat="1" x14ac:dyDescent="0.2">
      <c r="A1451" s="3">
        <v>34241</v>
      </c>
      <c r="B1451" s="4">
        <v>9.5147500000000006E-3</v>
      </c>
      <c r="C1451" s="6">
        <f t="shared" si="88"/>
        <v>9.5206034274172651E-4</v>
      </c>
      <c r="D1451" s="7">
        <f t="shared" si="90"/>
        <v>6.2013363136100201E-5</v>
      </c>
      <c r="E1451" s="7">
        <f t="shared" si="89"/>
        <v>9.6735441524350225</v>
      </c>
      <c r="G1451"/>
      <c r="H1451" s="5">
        <f t="shared" si="91"/>
        <v>0.78748563882841816</v>
      </c>
    </row>
    <row r="1452" spans="1:8" s="5" customFormat="1" x14ac:dyDescent="0.2">
      <c r="A1452" s="3">
        <v>34242</v>
      </c>
      <c r="B1452" s="4">
        <v>9.4366299999999997E-3</v>
      </c>
      <c r="C1452" s="6">
        <f t="shared" si="88"/>
        <v>-8.2104101526578165E-3</v>
      </c>
      <c r="D1452" s="7">
        <f t="shared" si="90"/>
        <v>5.7553699540374597E-5</v>
      </c>
      <c r="E1452" s="7">
        <f t="shared" si="89"/>
        <v>8.5915236488387841</v>
      </c>
      <c r="G1452"/>
      <c r="H1452" s="5">
        <f t="shared" si="91"/>
        <v>0.75864154605699385</v>
      </c>
    </row>
    <row r="1453" spans="1:8" s="5" customFormat="1" x14ac:dyDescent="0.2">
      <c r="A1453" s="3">
        <v>34243</v>
      </c>
      <c r="B1453" s="4">
        <v>9.4224100000000009E-3</v>
      </c>
      <c r="C1453" s="6">
        <f t="shared" si="88"/>
        <v>-1.5068938805483333E-3</v>
      </c>
      <c r="D1453" s="7">
        <f t="shared" si="90"/>
        <v>5.7582094543107194E-5</v>
      </c>
      <c r="E1453" s="7">
        <f t="shared" si="89"/>
        <v>9.7228642572419837</v>
      </c>
      <c r="G1453"/>
      <c r="H1453" s="5">
        <f t="shared" si="91"/>
        <v>0.758828666716718</v>
      </c>
    </row>
    <row r="1454" spans="1:8" s="5" customFormat="1" x14ac:dyDescent="0.2">
      <c r="A1454" s="3">
        <v>34246</v>
      </c>
      <c r="B1454" s="4">
        <v>9.4634200000000002E-3</v>
      </c>
      <c r="C1454" s="6">
        <f t="shared" si="88"/>
        <v>4.3523896752528605E-3</v>
      </c>
      <c r="D1454" s="7">
        <f t="shared" si="90"/>
        <v>5.3652871615405293E-5</v>
      </c>
      <c r="E1454" s="7">
        <f t="shared" si="89"/>
        <v>9.4799041394288839</v>
      </c>
      <c r="G1454"/>
      <c r="H1454" s="5">
        <f t="shared" si="91"/>
        <v>0.73248120532478711</v>
      </c>
    </row>
    <row r="1455" spans="1:8" s="5" customFormat="1" x14ac:dyDescent="0.2">
      <c r="A1455" s="3">
        <v>34247</v>
      </c>
      <c r="B1455" s="4">
        <v>9.4876700000000001E-3</v>
      </c>
      <c r="C1455" s="6">
        <f t="shared" si="88"/>
        <v>2.5624985470369026E-3</v>
      </c>
      <c r="D1455" s="7">
        <f t="shared" si="90"/>
        <v>5.1132763015405711E-5</v>
      </c>
      <c r="E1455" s="7">
        <f t="shared" si="89"/>
        <v>9.7526664924730486</v>
      </c>
      <c r="G1455"/>
      <c r="H1455" s="5">
        <f t="shared" si="91"/>
        <v>0.71507176573687847</v>
      </c>
    </row>
    <row r="1456" spans="1:8" s="5" customFormat="1" x14ac:dyDescent="0.2">
      <c r="A1456" s="3">
        <v>34248</v>
      </c>
      <c r="B1456" s="4">
        <v>9.4786699999999998E-3</v>
      </c>
      <c r="C1456" s="6">
        <f t="shared" si="88"/>
        <v>-9.4859960348540016E-4</v>
      </c>
      <c r="D1456" s="7">
        <f t="shared" si="90"/>
        <v>4.8115796436108533E-5</v>
      </c>
      <c r="E1456" s="7">
        <f t="shared" si="89"/>
        <v>9.9231984508666127</v>
      </c>
      <c r="G1456"/>
      <c r="H1456" s="5">
        <f t="shared" si="91"/>
        <v>0.69365550841976698</v>
      </c>
    </row>
    <row r="1457" spans="1:8" s="5" customFormat="1" x14ac:dyDescent="0.2">
      <c r="A1457" s="3">
        <v>34249</v>
      </c>
      <c r="B1457" s="4">
        <v>9.5147500000000006E-3</v>
      </c>
      <c r="C1457" s="6">
        <f t="shared" si="88"/>
        <v>3.8064411990290656E-3</v>
      </c>
      <c r="D1457" s="7">
        <f t="shared" si="90"/>
        <v>4.505955489015538E-5</v>
      </c>
      <c r="E1457" s="7">
        <f t="shared" si="89"/>
        <v>9.6859733989115959</v>
      </c>
      <c r="G1457"/>
      <c r="H1457" s="5">
        <f t="shared" si="91"/>
        <v>0.67126414242200794</v>
      </c>
    </row>
    <row r="1458" spans="1:8" s="5" customFormat="1" x14ac:dyDescent="0.2">
      <c r="A1458" s="3">
        <v>34250</v>
      </c>
      <c r="B1458" s="4">
        <v>9.4786699999999998E-3</v>
      </c>
      <c r="C1458" s="6">
        <f t="shared" si="88"/>
        <v>-3.7920071467984792E-3</v>
      </c>
      <c r="D1458" s="7">
        <f t="shared" si="90"/>
        <v>4.3137047585958628E-5</v>
      </c>
      <c r="E1458" s="7">
        <f t="shared" si="89"/>
        <v>9.7177880151719513</v>
      </c>
      <c r="G1458"/>
      <c r="H1458" s="5">
        <f t="shared" si="91"/>
        <v>0.65678799917445685</v>
      </c>
    </row>
    <row r="1459" spans="1:8" s="5" customFormat="1" x14ac:dyDescent="0.2">
      <c r="A1459" s="3">
        <v>34253</v>
      </c>
      <c r="B1459" s="4">
        <v>9.4117599999999999E-3</v>
      </c>
      <c r="C1459" s="6">
        <f t="shared" si="88"/>
        <v>-7.0590072235872632E-3</v>
      </c>
      <c r="D1459" s="7">
        <f t="shared" si="90"/>
        <v>4.1402078030264692E-5</v>
      </c>
      <c r="E1459" s="7">
        <f t="shared" si="89"/>
        <v>8.8886267799874403</v>
      </c>
      <c r="G1459"/>
      <c r="H1459" s="5">
        <f t="shared" si="91"/>
        <v>0.6434444655932996</v>
      </c>
    </row>
    <row r="1460" spans="1:8" s="5" customFormat="1" x14ac:dyDescent="0.2">
      <c r="A1460" s="3">
        <v>34254</v>
      </c>
      <c r="B1460" s="4">
        <v>9.4473300000000003E-3</v>
      </c>
      <c r="C1460" s="6">
        <f t="shared" si="88"/>
        <v>3.7793143896572368E-3</v>
      </c>
      <c r="D1460" s="7">
        <f t="shared" si="90"/>
        <v>4.1994597930899757E-5</v>
      </c>
      <c r="E1460" s="7">
        <f t="shared" si="89"/>
        <v>9.7378492208010794</v>
      </c>
      <c r="G1460"/>
      <c r="H1460" s="5">
        <f t="shared" si="91"/>
        <v>0.6480323906325961</v>
      </c>
    </row>
    <row r="1461" spans="1:8" s="5" customFormat="1" x14ac:dyDescent="0.2">
      <c r="A1461" s="3">
        <v>34255</v>
      </c>
      <c r="B1461" s="4">
        <v>9.4410899999999992E-3</v>
      </c>
      <c r="C1461" s="6">
        <f t="shared" si="88"/>
        <v>-6.6050407893035446E-4</v>
      </c>
      <c r="D1461" s="7">
        <f t="shared" si="90"/>
        <v>4.0369195104368851E-5</v>
      </c>
      <c r="E1461" s="7">
        <f t="shared" si="89"/>
        <v>10.106636666620586</v>
      </c>
      <c r="G1461"/>
      <c r="H1461" s="5">
        <f t="shared" si="91"/>
        <v>0.63536757160220925</v>
      </c>
    </row>
    <row r="1462" spans="1:8" s="5" customFormat="1" x14ac:dyDescent="0.2">
      <c r="A1462" s="3">
        <v>34256</v>
      </c>
      <c r="B1462" s="4">
        <v>9.3196600000000004E-3</v>
      </c>
      <c r="C1462" s="6">
        <f t="shared" si="88"/>
        <v>-1.2861862348521068E-2</v>
      </c>
      <c r="D1462" s="7">
        <f t="shared" si="90"/>
        <v>3.806730912484779E-5</v>
      </c>
      <c r="E1462" s="7">
        <f t="shared" si="89"/>
        <v>5.8304967607523501</v>
      </c>
      <c r="G1462"/>
      <c r="H1462" s="5">
        <f t="shared" si="91"/>
        <v>0.61698710784624822</v>
      </c>
    </row>
    <row r="1463" spans="1:8" s="5" customFormat="1" x14ac:dyDescent="0.2">
      <c r="A1463" s="3">
        <v>34257</v>
      </c>
      <c r="B1463" s="4">
        <v>9.3457899999999997E-3</v>
      </c>
      <c r="C1463" s="6">
        <f t="shared" si="88"/>
        <v>2.8037503514075843E-3</v>
      </c>
      <c r="D1463" s="7">
        <f t="shared" si="90"/>
        <v>4.601479711574175E-5</v>
      </c>
      <c r="E1463" s="7">
        <f t="shared" si="89"/>
        <v>9.8157108380203066</v>
      </c>
      <c r="G1463"/>
      <c r="H1463" s="5">
        <f t="shared" si="91"/>
        <v>0.67834207532587676</v>
      </c>
    </row>
    <row r="1464" spans="1:8" s="5" customFormat="1" x14ac:dyDescent="0.2">
      <c r="A1464" s="3">
        <v>34260</v>
      </c>
      <c r="B1464" s="4">
        <v>9.3109899999999999E-3</v>
      </c>
      <c r="C1464" s="6">
        <f t="shared" si="88"/>
        <v>-3.7236017500927973E-3</v>
      </c>
      <c r="D1464" s="7">
        <f t="shared" si="90"/>
        <v>4.3593404726754451E-5</v>
      </c>
      <c r="E1464" s="7">
        <f t="shared" si="89"/>
        <v>9.7225471714305289</v>
      </c>
      <c r="G1464"/>
      <c r="H1464" s="5">
        <f t="shared" si="91"/>
        <v>0.66025301761335742</v>
      </c>
    </row>
    <row r="1465" spans="1:8" s="5" customFormat="1" x14ac:dyDescent="0.2">
      <c r="A1465" s="3">
        <v>34261</v>
      </c>
      <c r="B1465" s="4">
        <v>9.3422999999999996E-3</v>
      </c>
      <c r="C1465" s="6">
        <f t="shared" si="88"/>
        <v>3.3626929037620782E-3</v>
      </c>
      <c r="D1465" s="7">
        <f t="shared" si="90"/>
        <v>4.1781125360755439E-5</v>
      </c>
      <c r="E1465" s="7">
        <f t="shared" si="89"/>
        <v>9.8124244355992332</v>
      </c>
      <c r="G1465"/>
      <c r="H1465" s="5">
        <f t="shared" si="91"/>
        <v>0.64638320956500284</v>
      </c>
    </row>
    <row r="1466" spans="1:8" s="5" customFormat="1" x14ac:dyDescent="0.2">
      <c r="A1466" s="3">
        <v>34262</v>
      </c>
      <c r="B1466" s="4">
        <v>9.3144600000000001E-3</v>
      </c>
      <c r="C1466" s="6">
        <f t="shared" si="88"/>
        <v>-2.9799942198387402E-3</v>
      </c>
      <c r="D1466" s="7">
        <f t="shared" si="90"/>
        <v>3.9996638107057395E-5</v>
      </c>
      <c r="E1466" s="7">
        <f t="shared" si="89"/>
        <v>9.9046873551069545</v>
      </c>
      <c r="G1466"/>
      <c r="H1466" s="5">
        <f t="shared" si="91"/>
        <v>0.63242895337782723</v>
      </c>
    </row>
    <row r="1467" spans="1:8" s="5" customFormat="1" x14ac:dyDescent="0.2">
      <c r="A1467" s="3">
        <v>34263</v>
      </c>
      <c r="B1467" s="4">
        <v>9.24642E-3</v>
      </c>
      <c r="C1467" s="6">
        <f t="shared" si="88"/>
        <v>-7.3047712910893504E-3</v>
      </c>
      <c r="D1467" s="7">
        <f t="shared" si="90"/>
        <v>3.8245038340023536E-5</v>
      </c>
      <c r="E1467" s="7">
        <f t="shared" si="89"/>
        <v>8.7762913331674355</v>
      </c>
      <c r="G1467"/>
      <c r="H1467" s="5">
        <f t="shared" si="91"/>
        <v>0.61842572989829214</v>
      </c>
    </row>
    <row r="1468" spans="1:8" s="5" customFormat="1" x14ac:dyDescent="0.2">
      <c r="A1468" s="3">
        <v>34264</v>
      </c>
      <c r="B1468" s="4">
        <v>9.2267900000000003E-3</v>
      </c>
      <c r="C1468" s="6">
        <f t="shared" si="88"/>
        <v>-2.12298381427619E-3</v>
      </c>
      <c r="D1468" s="7">
        <f t="shared" si="90"/>
        <v>3.9370774717675852E-5</v>
      </c>
      <c r="E1468" s="7">
        <f t="shared" si="89"/>
        <v>10.028009468041933</v>
      </c>
      <c r="G1468"/>
      <c r="H1468" s="5">
        <f t="shared" si="91"/>
        <v>0.62746135114185209</v>
      </c>
    </row>
    <row r="1469" spans="1:8" s="5" customFormat="1" x14ac:dyDescent="0.2">
      <c r="A1469" s="3">
        <v>34267</v>
      </c>
      <c r="B1469" s="4">
        <v>9.2378800000000004E-3</v>
      </c>
      <c r="C1469" s="6">
        <f t="shared" si="88"/>
        <v>1.2019348007270196E-3</v>
      </c>
      <c r="D1469" s="7">
        <f t="shared" si="90"/>
        <v>3.7416885014814819E-5</v>
      </c>
      <c r="E1469" s="7">
        <f t="shared" si="89"/>
        <v>10.154778983286723</v>
      </c>
      <c r="G1469"/>
      <c r="H1469" s="5">
        <f t="shared" si="91"/>
        <v>0.61169342823684825</v>
      </c>
    </row>
    <row r="1470" spans="1:8" s="5" customFormat="1" x14ac:dyDescent="0.2">
      <c r="A1470" s="3">
        <v>34268</v>
      </c>
      <c r="B1470" s="4">
        <v>9.2506900000000006E-3</v>
      </c>
      <c r="C1470" s="6">
        <f t="shared" si="88"/>
        <v>1.3866817927923128E-3</v>
      </c>
      <c r="D1470" s="7">
        <f t="shared" si="90"/>
        <v>3.5474438165259554E-5</v>
      </c>
      <c r="E1470" s="7">
        <f t="shared" si="89"/>
        <v>10.192493328309661</v>
      </c>
      <c r="G1470"/>
      <c r="H1470" s="5">
        <f t="shared" si="91"/>
        <v>0.5956042156101613</v>
      </c>
    </row>
    <row r="1471" spans="1:8" s="5" customFormat="1" x14ac:dyDescent="0.2">
      <c r="A1471" s="3">
        <v>34269</v>
      </c>
      <c r="B1471" s="4">
        <v>9.2081000000000003E-3</v>
      </c>
      <c r="C1471" s="6">
        <f t="shared" si="88"/>
        <v>-4.6039808922361831E-3</v>
      </c>
      <c r="D1471" s="7">
        <f t="shared" si="90"/>
        <v>3.3757236397181766E-5</v>
      </c>
      <c r="E1471" s="7">
        <f t="shared" si="89"/>
        <v>9.6684017897491916</v>
      </c>
      <c r="G1471"/>
      <c r="H1471" s="5">
        <f t="shared" si="91"/>
        <v>0.58100977958362943</v>
      </c>
    </row>
    <row r="1472" spans="1:8" s="5" customFormat="1" x14ac:dyDescent="0.2">
      <c r="A1472" s="3">
        <v>34270</v>
      </c>
      <c r="B1472" s="4">
        <v>9.2293500000000007E-3</v>
      </c>
      <c r="C1472" s="6">
        <f t="shared" si="88"/>
        <v>2.3077507846353141E-3</v>
      </c>
      <c r="D1472" s="7">
        <f t="shared" si="90"/>
        <v>3.3383630022459701E-5</v>
      </c>
      <c r="E1472" s="7">
        <f t="shared" si="89"/>
        <v>10.147914202670217</v>
      </c>
      <c r="G1472"/>
      <c r="H1472" s="5">
        <f t="shared" si="91"/>
        <v>0.5777856871060385</v>
      </c>
    </row>
    <row r="1473" spans="1:8" s="5" customFormat="1" x14ac:dyDescent="0.2">
      <c r="A1473" s="3">
        <v>34271</v>
      </c>
      <c r="B1473" s="4">
        <v>9.23532E-3</v>
      </c>
      <c r="C1473" s="6">
        <f t="shared" si="88"/>
        <v>6.4684945310333221E-4</v>
      </c>
      <c r="D1473" s="7">
        <f t="shared" si="90"/>
        <v>3.2084215572859083E-5</v>
      </c>
      <c r="E1473" s="7">
        <f t="shared" si="89"/>
        <v>10.334105252052082</v>
      </c>
      <c r="G1473"/>
      <c r="H1473" s="5">
        <f t="shared" si="91"/>
        <v>0.5664293033809169</v>
      </c>
    </row>
    <row r="1474" spans="1:8" s="5" customFormat="1" x14ac:dyDescent="0.2">
      <c r="A1474" s="3">
        <v>34274</v>
      </c>
      <c r="B1474" s="4">
        <v>9.2336099999999997E-3</v>
      </c>
      <c r="C1474" s="6">
        <f t="shared" si="88"/>
        <v>-1.8515871675266833E-4</v>
      </c>
      <c r="D1474" s="7">
        <f t="shared" si="90"/>
        <v>3.0618128388595041E-5</v>
      </c>
      <c r="E1474" s="7">
        <f t="shared" si="89"/>
        <v>10.392798572781629</v>
      </c>
      <c r="G1474"/>
      <c r="H1474" s="5">
        <f t="shared" si="91"/>
        <v>0.55333650149429903</v>
      </c>
    </row>
    <row r="1475" spans="1:8" s="5" customFormat="1" x14ac:dyDescent="0.2">
      <c r="A1475" s="3">
        <v>34275</v>
      </c>
      <c r="B1475" s="4">
        <v>9.2850499999999996E-3</v>
      </c>
      <c r="C1475" s="6">
        <f t="shared" ref="C1475:C1538" si="92">(B1475-B1474)/B1474</f>
        <v>5.5709522061252121E-3</v>
      </c>
      <c r="D1475" s="7">
        <f t="shared" si="90"/>
        <v>2.9276812529322971E-5</v>
      </c>
      <c r="E1475" s="7">
        <f t="shared" si="89"/>
        <v>9.3786434445233589</v>
      </c>
      <c r="G1475"/>
      <c r="H1475" s="5">
        <f t="shared" si="91"/>
        <v>0.5410805164605631</v>
      </c>
    </row>
    <row r="1476" spans="1:8" s="5" customFormat="1" x14ac:dyDescent="0.2">
      <c r="A1476" s="3">
        <v>34276</v>
      </c>
      <c r="B1476" s="4">
        <v>9.3283600000000008E-3</v>
      </c>
      <c r="C1476" s="6">
        <f t="shared" si="92"/>
        <v>4.6644875364162033E-3</v>
      </c>
      <c r="D1476" s="7">
        <f t="shared" si="90"/>
        <v>2.9953114735285484E-5</v>
      </c>
      <c r="E1476" s="7">
        <f t="shared" ref="E1476:E1539" si="93">-LN(D1476)-C1476*C1476/D1476</f>
        <v>9.6894938858619479</v>
      </c>
      <c r="G1476"/>
      <c r="H1476" s="5">
        <f t="shared" si="91"/>
        <v>0.54729438819784626</v>
      </c>
    </row>
    <row r="1477" spans="1:8" s="5" customFormat="1" x14ac:dyDescent="0.2">
      <c r="A1477" s="3">
        <v>34277</v>
      </c>
      <c r="B1477" s="4">
        <v>9.2421399999999994E-3</v>
      </c>
      <c r="C1477" s="6">
        <f t="shared" si="92"/>
        <v>-9.2427822253859648E-3</v>
      </c>
      <c r="D1477" s="7">
        <f t="shared" ref="D1477:D1540" si="94">C$2427+C$2428*D1476+C$2429*C1476*C1476</f>
        <v>2.9997817617032622E-5</v>
      </c>
      <c r="E1477" s="7">
        <f t="shared" si="93"/>
        <v>7.5665446468401534</v>
      </c>
      <c r="G1477"/>
      <c r="H1477" s="5">
        <f t="shared" ref="H1477:H1540" si="95">SQRT(D1477)*100</f>
        <v>0.54770263480316239</v>
      </c>
    </row>
    <row r="1478" spans="1:8" s="5" customFormat="1" x14ac:dyDescent="0.2">
      <c r="A1478" s="3">
        <v>34278</v>
      </c>
      <c r="B1478" s="4">
        <v>9.2421399999999994E-3</v>
      </c>
      <c r="C1478" s="6">
        <f t="shared" si="92"/>
        <v>0</v>
      </c>
      <c r="D1478" s="7">
        <f t="shared" si="94"/>
        <v>3.3903598308433034E-5</v>
      </c>
      <c r="E1478" s="7">
        <f t="shared" si="93"/>
        <v>10.291989404419294</v>
      </c>
      <c r="G1478"/>
      <c r="H1478" s="5">
        <f t="shared" si="95"/>
        <v>0.582267965016392</v>
      </c>
    </row>
    <row r="1479" spans="1:8" s="5" customFormat="1" x14ac:dyDescent="0.2">
      <c r="A1479" s="3">
        <v>34281</v>
      </c>
      <c r="B1479" s="4">
        <v>9.2592600000000001E-3</v>
      </c>
      <c r="C1479" s="6">
        <f t="shared" si="92"/>
        <v>1.8523848372780198E-3</v>
      </c>
      <c r="D1479" s="7">
        <f t="shared" si="94"/>
        <v>3.2228329055128737E-5</v>
      </c>
      <c r="E1479" s="7">
        <f t="shared" si="93"/>
        <v>10.236195347348776</v>
      </c>
      <c r="G1479"/>
      <c r="H1479" s="5">
        <f t="shared" si="95"/>
        <v>0.5677000004855447</v>
      </c>
    </row>
    <row r="1480" spans="1:8" s="5" customFormat="1" x14ac:dyDescent="0.2">
      <c r="A1480" s="3">
        <v>34282</v>
      </c>
      <c r="B1480" s="4">
        <v>9.2421399999999994E-3</v>
      </c>
      <c r="C1480" s="6">
        <f t="shared" si="92"/>
        <v>-1.8489598520832849E-3</v>
      </c>
      <c r="D1480" s="7">
        <f t="shared" si="94"/>
        <v>3.0930603109994716E-5</v>
      </c>
      <c r="E1480" s="7">
        <f t="shared" si="93"/>
        <v>10.273237932500088</v>
      </c>
      <c r="G1480"/>
      <c r="H1480" s="5">
        <f t="shared" si="95"/>
        <v>0.5561528846458923</v>
      </c>
    </row>
    <row r="1481" spans="1:8" s="5" customFormat="1" x14ac:dyDescent="0.2">
      <c r="A1481" s="3">
        <v>34283</v>
      </c>
      <c r="B1481" s="4">
        <v>9.3196600000000004E-3</v>
      </c>
      <c r="C1481" s="6">
        <f t="shared" si="92"/>
        <v>8.3876677912259577E-3</v>
      </c>
      <c r="D1481" s="7">
        <f t="shared" si="94"/>
        <v>2.9763193451793731E-5</v>
      </c>
      <c r="E1481" s="7">
        <f t="shared" si="93"/>
        <v>8.0584805727678663</v>
      </c>
      <c r="G1481"/>
      <c r="H1481" s="5">
        <f t="shared" si="95"/>
        <v>0.54555653650005631</v>
      </c>
    </row>
    <row r="1482" spans="1:8" s="5" customFormat="1" x14ac:dyDescent="0.2">
      <c r="A1482" s="3">
        <v>34284</v>
      </c>
      <c r="B1482" s="4">
        <v>9.3985000000000006E-3</v>
      </c>
      <c r="C1482" s="6">
        <f t="shared" si="92"/>
        <v>8.4595360774964053E-3</v>
      </c>
      <c r="D1482" s="7">
        <f t="shared" si="94"/>
        <v>3.2777385144592395E-5</v>
      </c>
      <c r="E1482" s="7">
        <f t="shared" si="93"/>
        <v>8.1424447372043307</v>
      </c>
      <c r="G1482"/>
      <c r="H1482" s="5">
        <f t="shared" si="95"/>
        <v>0.57251537223547444</v>
      </c>
    </row>
    <row r="1483" spans="1:8" s="5" customFormat="1" x14ac:dyDescent="0.2">
      <c r="A1483" s="3">
        <v>34285</v>
      </c>
      <c r="B1483" s="4">
        <v>9.4339599999999999E-3</v>
      </c>
      <c r="C1483" s="6">
        <f t="shared" si="92"/>
        <v>3.7729424908229301E-3</v>
      </c>
      <c r="D1483" s="7">
        <f t="shared" si="94"/>
        <v>3.5560615401703628E-5</v>
      </c>
      <c r="E1483" s="7">
        <f t="shared" si="93"/>
        <v>9.8439667601698986</v>
      </c>
      <c r="G1483"/>
      <c r="H1483" s="5">
        <f t="shared" si="95"/>
        <v>0.59632722059037047</v>
      </c>
    </row>
    <row r="1484" spans="1:8" s="5" customFormat="1" x14ac:dyDescent="0.2">
      <c r="A1484" s="3">
        <v>34288</v>
      </c>
      <c r="B1484" s="4">
        <v>9.3967300000000007E-3</v>
      </c>
      <c r="C1484" s="6">
        <f t="shared" si="92"/>
        <v>-3.9463809471313432E-3</v>
      </c>
      <c r="D1484" s="7">
        <f t="shared" si="94"/>
        <v>3.4582200626692988E-5</v>
      </c>
      <c r="E1484" s="7">
        <f t="shared" si="93"/>
        <v>9.8218263994200861</v>
      </c>
      <c r="G1484"/>
      <c r="H1484" s="5">
        <f t="shared" si="95"/>
        <v>0.58806632811863147</v>
      </c>
    </row>
    <row r="1485" spans="1:8" s="5" customFormat="1" x14ac:dyDescent="0.2">
      <c r="A1485" s="3">
        <v>34289</v>
      </c>
      <c r="B1485" s="4">
        <v>9.4011500000000005E-3</v>
      </c>
      <c r="C1485" s="6">
        <f t="shared" si="92"/>
        <v>4.703763968954914E-4</v>
      </c>
      <c r="D1485" s="7">
        <f t="shared" si="94"/>
        <v>3.3783899661358844E-5</v>
      </c>
      <c r="E1485" s="7">
        <f t="shared" si="93"/>
        <v>10.288977115744261</v>
      </c>
      <c r="G1485"/>
      <c r="H1485" s="5">
        <f t="shared" si="95"/>
        <v>0.58123919053483342</v>
      </c>
    </row>
    <row r="1486" spans="1:8" s="5" customFormat="1" x14ac:dyDescent="0.2">
      <c r="A1486" s="3">
        <v>34290</v>
      </c>
      <c r="B1486" s="4">
        <v>9.3501599999999997E-3</v>
      </c>
      <c r="C1486" s="6">
        <f t="shared" si="92"/>
        <v>-5.4238045345517041E-3</v>
      </c>
      <c r="D1486" s="7">
        <f t="shared" si="94"/>
        <v>3.2134154057545022E-5</v>
      </c>
      <c r="E1486" s="7">
        <f t="shared" si="93"/>
        <v>9.4301272778137939</v>
      </c>
      <c r="G1486"/>
      <c r="H1486" s="5">
        <f t="shared" si="95"/>
        <v>0.56686995031969212</v>
      </c>
    </row>
    <row r="1487" spans="1:8" s="5" customFormat="1" x14ac:dyDescent="0.2">
      <c r="A1487" s="3">
        <v>34291</v>
      </c>
      <c r="B1487" s="4">
        <v>9.3344499999999993E-3</v>
      </c>
      <c r="C1487" s="6">
        <f t="shared" si="92"/>
        <v>-1.6801851519118792E-3</v>
      </c>
      <c r="D1487" s="7">
        <f t="shared" si="94"/>
        <v>3.2423608223952592E-5</v>
      </c>
      <c r="E1487" s="7">
        <f t="shared" si="93"/>
        <v>10.249556879685461</v>
      </c>
      <c r="G1487"/>
      <c r="H1487" s="5">
        <f t="shared" si="95"/>
        <v>0.56941731817668306</v>
      </c>
    </row>
    <row r="1488" spans="1:8" s="5" customFormat="1" x14ac:dyDescent="0.2">
      <c r="A1488" s="3">
        <v>34292</v>
      </c>
      <c r="B1488" s="4">
        <v>9.2361700000000001E-3</v>
      </c>
      <c r="C1488" s="6">
        <f t="shared" si="92"/>
        <v>-1.0528740311426942E-2</v>
      </c>
      <c r="D1488" s="7">
        <f t="shared" si="94"/>
        <v>3.1069225512652121E-5</v>
      </c>
      <c r="E1488" s="7">
        <f t="shared" si="93"/>
        <v>6.8113128489215331</v>
      </c>
      <c r="G1488"/>
      <c r="H1488" s="5">
        <f t="shared" si="95"/>
        <v>0.55739775306913575</v>
      </c>
    </row>
    <row r="1489" spans="1:8" s="5" customFormat="1" x14ac:dyDescent="0.2">
      <c r="A1489" s="3">
        <v>34295</v>
      </c>
      <c r="B1489" s="4">
        <v>9.24642E-3</v>
      </c>
      <c r="C1489" s="6">
        <f t="shared" si="92"/>
        <v>1.1097673602802722E-3</v>
      </c>
      <c r="D1489" s="7">
        <f t="shared" si="94"/>
        <v>3.641039071645041E-5</v>
      </c>
      <c r="E1489" s="7">
        <f t="shared" si="93"/>
        <v>10.186831306370431</v>
      </c>
      <c r="G1489"/>
      <c r="H1489" s="5">
        <f t="shared" si="95"/>
        <v>0.60341023123949777</v>
      </c>
    </row>
    <row r="1490" spans="1:8" s="5" customFormat="1" x14ac:dyDescent="0.2">
      <c r="A1490" s="3">
        <v>34296</v>
      </c>
      <c r="B1490" s="4">
        <v>9.1996300000000003E-3</v>
      </c>
      <c r="C1490" s="6">
        <f t="shared" si="92"/>
        <v>-5.0603368655111579E-3</v>
      </c>
      <c r="D1490" s="7">
        <f t="shared" si="94"/>
        <v>3.455667649417839E-5</v>
      </c>
      <c r="E1490" s="7">
        <f t="shared" si="93"/>
        <v>9.5318949712662118</v>
      </c>
      <c r="G1490"/>
      <c r="H1490" s="5">
        <f t="shared" si="95"/>
        <v>0.5878492705973053</v>
      </c>
    </row>
    <row r="1491" spans="1:8" s="5" customFormat="1" x14ac:dyDescent="0.2">
      <c r="A1491" s="3">
        <v>34297</v>
      </c>
      <c r="B1491" s="4">
        <v>9.24642E-3</v>
      </c>
      <c r="C1491" s="6">
        <f t="shared" si="92"/>
        <v>5.0860741138501961E-3</v>
      </c>
      <c r="D1491" s="7">
        <f t="shared" si="94"/>
        <v>3.4370076920570626E-5</v>
      </c>
      <c r="E1491" s="7">
        <f t="shared" si="93"/>
        <v>9.525688442113081</v>
      </c>
      <c r="G1491"/>
      <c r="H1491" s="5">
        <f t="shared" si="95"/>
        <v>0.58625998431217041</v>
      </c>
    </row>
    <row r="1492" spans="1:8" s="5" customFormat="1" x14ac:dyDescent="0.2">
      <c r="A1492" s="3">
        <v>34298</v>
      </c>
      <c r="B1492" s="4">
        <v>9.2319099999999994E-3</v>
      </c>
      <c r="C1492" s="6">
        <f t="shared" si="92"/>
        <v>-1.5692559931303753E-3</v>
      </c>
      <c r="D1492" s="7">
        <f t="shared" si="94"/>
        <v>3.4218180376422237E-5</v>
      </c>
      <c r="E1492" s="7">
        <f t="shared" si="93"/>
        <v>10.210786915682347</v>
      </c>
      <c r="G1492"/>
      <c r="H1492" s="5">
        <f t="shared" si="95"/>
        <v>0.58496307897526523</v>
      </c>
    </row>
    <row r="1493" spans="1:8" s="5" customFormat="1" x14ac:dyDescent="0.2">
      <c r="A1493" s="3">
        <v>34299</v>
      </c>
      <c r="B1493" s="4">
        <v>9.2038699999999994E-3</v>
      </c>
      <c r="C1493" s="6">
        <f t="shared" si="92"/>
        <v>-3.0372913080825106E-3</v>
      </c>
      <c r="D1493" s="7">
        <f t="shared" si="94"/>
        <v>3.2660640382518669E-5</v>
      </c>
      <c r="E1493" s="7">
        <f t="shared" si="93"/>
        <v>10.046885557758308</v>
      </c>
      <c r="G1493"/>
      <c r="H1493" s="5">
        <f t="shared" si="95"/>
        <v>0.57149488521349578</v>
      </c>
    </row>
    <row r="1494" spans="1:8" s="5" customFormat="1" x14ac:dyDescent="0.2">
      <c r="A1494" s="3">
        <v>34302</v>
      </c>
      <c r="B1494" s="4">
        <v>9.1658999999999994E-3</v>
      </c>
      <c r="C1494" s="6">
        <f t="shared" si="92"/>
        <v>-4.1254385383539772E-3</v>
      </c>
      <c r="D1494" s="7">
        <f t="shared" si="94"/>
        <v>3.1670996281970293E-5</v>
      </c>
      <c r="E1494" s="7">
        <f t="shared" si="93"/>
        <v>9.8227329291249124</v>
      </c>
      <c r="G1494"/>
      <c r="H1494" s="5">
        <f t="shared" si="95"/>
        <v>0.56276990219778367</v>
      </c>
    </row>
    <row r="1495" spans="1:8" s="5" customFormat="1" x14ac:dyDescent="0.2">
      <c r="A1495" s="3">
        <v>34303</v>
      </c>
      <c r="B1495" s="4">
        <v>9.1852670000000004E-3</v>
      </c>
      <c r="C1495" s="6">
        <f t="shared" si="92"/>
        <v>2.1129403550116232E-3</v>
      </c>
      <c r="D1495" s="7">
        <f t="shared" si="94"/>
        <v>3.1254509463916999E-5</v>
      </c>
      <c r="E1495" s="7">
        <f t="shared" si="93"/>
        <v>10.230502959929856</v>
      </c>
      <c r="G1495"/>
      <c r="H1495" s="5">
        <f t="shared" si="95"/>
        <v>0.55905732679142128</v>
      </c>
    </row>
    <row r="1496" spans="1:8" s="5" customFormat="1" x14ac:dyDescent="0.2">
      <c r="A1496" s="3">
        <v>34304</v>
      </c>
      <c r="B1496" s="4">
        <v>9.1954020000000001E-3</v>
      </c>
      <c r="C1496" s="6">
        <f t="shared" si="92"/>
        <v>1.1033974298188236E-3</v>
      </c>
      <c r="D1496" s="7">
        <f t="shared" si="94"/>
        <v>3.0117877303684665E-5</v>
      </c>
      <c r="E1496" s="7">
        <f t="shared" si="93"/>
        <v>10.369967605067536</v>
      </c>
      <c r="G1496"/>
      <c r="H1496" s="5">
        <f t="shared" si="95"/>
        <v>0.54879757018125241</v>
      </c>
    </row>
    <row r="1497" spans="1:8" s="5" customFormat="1" x14ac:dyDescent="0.2">
      <c r="A1497" s="3">
        <v>34305</v>
      </c>
      <c r="B1497" s="4">
        <v>9.1996300000000003E-3</v>
      </c>
      <c r="C1497" s="6">
        <f t="shared" si="92"/>
        <v>4.5979501494336164E-4</v>
      </c>
      <c r="D1497" s="7">
        <f t="shared" si="94"/>
        <v>2.8898926727740062E-5</v>
      </c>
      <c r="E1497" s="7">
        <f t="shared" si="93"/>
        <v>10.444390554017145</v>
      </c>
      <c r="G1497"/>
      <c r="H1497" s="5">
        <f t="shared" si="95"/>
        <v>0.53757721982744078</v>
      </c>
    </row>
    <row r="1498" spans="1:8" s="5" customFormat="1" x14ac:dyDescent="0.2">
      <c r="A1498" s="3">
        <v>34306</v>
      </c>
      <c r="B1498" s="4">
        <v>9.2319050000000003E-3</v>
      </c>
      <c r="C1498" s="6">
        <f t="shared" si="92"/>
        <v>3.5082932683162269E-3</v>
      </c>
      <c r="D1498" s="7">
        <f t="shared" si="94"/>
        <v>2.7742024592300225E-5</v>
      </c>
      <c r="E1498" s="7">
        <f t="shared" si="93"/>
        <v>10.048898735818039</v>
      </c>
      <c r="G1498"/>
      <c r="H1498" s="5">
        <f t="shared" si="95"/>
        <v>0.5267069829829506</v>
      </c>
    </row>
    <row r="1499" spans="1:8" s="5" customFormat="1" x14ac:dyDescent="0.2">
      <c r="A1499" s="3">
        <v>34309</v>
      </c>
      <c r="B1499" s="4">
        <v>9.2438499999999996E-3</v>
      </c>
      <c r="C1499" s="6">
        <f t="shared" si="92"/>
        <v>1.2938824652116022E-3</v>
      </c>
      <c r="D1499" s="7">
        <f t="shared" si="94"/>
        <v>2.7436392196627859E-5</v>
      </c>
      <c r="E1499" s="7">
        <f t="shared" si="93"/>
        <v>10.442621585407867</v>
      </c>
      <c r="G1499"/>
      <c r="H1499" s="5">
        <f t="shared" si="95"/>
        <v>0.52379759637313972</v>
      </c>
    </row>
    <row r="1500" spans="1:8" s="5" customFormat="1" x14ac:dyDescent="0.2">
      <c r="A1500" s="3">
        <v>34310</v>
      </c>
      <c r="B1500" s="4">
        <v>9.3005999999999991E-3</v>
      </c>
      <c r="C1500" s="6">
        <f t="shared" si="92"/>
        <v>6.1392168847395311E-3</v>
      </c>
      <c r="D1500" s="7">
        <f t="shared" si="94"/>
        <v>2.6516027501710292E-5</v>
      </c>
      <c r="E1500" s="7">
        <f t="shared" si="93"/>
        <v>9.1163573320717148</v>
      </c>
      <c r="G1500"/>
      <c r="H1500" s="5">
        <f t="shared" si="95"/>
        <v>0.51493715637648729</v>
      </c>
    </row>
    <row r="1501" spans="1:8" s="5" customFormat="1" x14ac:dyDescent="0.2">
      <c r="A1501" s="3">
        <v>34311</v>
      </c>
      <c r="B1501" s="4">
        <v>9.2123399999999994E-3</v>
      </c>
      <c r="C1501" s="6">
        <f t="shared" si="92"/>
        <v>-9.4897103412682777E-3</v>
      </c>
      <c r="D1501" s="7">
        <f t="shared" si="94"/>
        <v>2.787520499713561E-5</v>
      </c>
      <c r="E1501" s="7">
        <f t="shared" si="93"/>
        <v>7.2571383519790693</v>
      </c>
      <c r="G1501"/>
      <c r="H1501" s="5">
        <f t="shared" si="95"/>
        <v>0.52796974342414371</v>
      </c>
    </row>
    <row r="1502" spans="1:8" s="5" customFormat="1" x14ac:dyDescent="0.2">
      <c r="A1502" s="3">
        <v>34312</v>
      </c>
      <c r="B1502" s="4">
        <v>9.2038699999999994E-3</v>
      </c>
      <c r="C1502" s="6">
        <f t="shared" si="92"/>
        <v>-9.194189532735446E-4</v>
      </c>
      <c r="D1502" s="7">
        <f t="shared" si="94"/>
        <v>3.2276220666015876E-5</v>
      </c>
      <c r="E1502" s="7">
        <f t="shared" si="93"/>
        <v>10.31498927468823</v>
      </c>
      <c r="G1502"/>
      <c r="H1502" s="5">
        <f t="shared" si="95"/>
        <v>0.5681216477658273</v>
      </c>
    </row>
    <row r="1503" spans="1:8" s="5" customFormat="1" x14ac:dyDescent="0.2">
      <c r="A1503" s="3">
        <v>34313</v>
      </c>
      <c r="B1503" s="4">
        <v>9.1743099999999998E-3</v>
      </c>
      <c r="C1503" s="6">
        <f t="shared" si="92"/>
        <v>-3.2116924728401918E-3</v>
      </c>
      <c r="D1503" s="7">
        <f t="shared" si="94"/>
        <v>3.0816657404102446E-5</v>
      </c>
      <c r="E1503" s="7">
        <f t="shared" si="93"/>
        <v>10.052734638569829</v>
      </c>
      <c r="G1503"/>
      <c r="H1503" s="5">
        <f t="shared" si="95"/>
        <v>0.55512752952904831</v>
      </c>
    </row>
    <row r="1504" spans="1:8" s="5" customFormat="1" x14ac:dyDescent="0.2">
      <c r="A1504" s="3">
        <v>34316</v>
      </c>
      <c r="B1504" s="4">
        <v>9.18274E-3</v>
      </c>
      <c r="C1504" s="6">
        <f t="shared" si="92"/>
        <v>9.1887019296276698E-4</v>
      </c>
      <c r="D1504" s="7">
        <f t="shared" si="94"/>
        <v>3.0079442915948737E-5</v>
      </c>
      <c r="E1504" s="7">
        <f t="shared" si="93"/>
        <v>10.383598829510451</v>
      </c>
      <c r="G1504"/>
      <c r="H1504" s="5">
        <f t="shared" si="95"/>
        <v>0.54844728931729381</v>
      </c>
    </row>
    <row r="1505" spans="1:8" s="5" customFormat="1" x14ac:dyDescent="0.2">
      <c r="A1505" s="3">
        <v>34317</v>
      </c>
      <c r="B1505" s="4">
        <v>9.1575100000000006E-3</v>
      </c>
      <c r="C1505" s="6">
        <f t="shared" si="92"/>
        <v>-2.7475459394471968E-3</v>
      </c>
      <c r="D1505" s="7">
        <f t="shared" si="94"/>
        <v>2.884171938420538E-5</v>
      </c>
      <c r="E1505" s="7">
        <f t="shared" si="93"/>
        <v>10.191948424740563</v>
      </c>
      <c r="G1505"/>
      <c r="H1505" s="5">
        <f t="shared" si="95"/>
        <v>0.53704487134880441</v>
      </c>
    </row>
    <row r="1506" spans="1:8" s="5" customFormat="1" x14ac:dyDescent="0.2">
      <c r="A1506" s="3">
        <v>34318</v>
      </c>
      <c r="B1506" s="4">
        <v>9.1240899999999996E-3</v>
      </c>
      <c r="C1506" s="6">
        <f t="shared" si="92"/>
        <v>-3.649463664249454E-3</v>
      </c>
      <c r="D1506" s="7">
        <f t="shared" si="94"/>
        <v>2.8136071981097985E-5</v>
      </c>
      <c r="E1506" s="7">
        <f t="shared" si="93"/>
        <v>10.005094763429858</v>
      </c>
      <c r="G1506"/>
      <c r="H1506" s="5">
        <f t="shared" si="95"/>
        <v>0.53043446325722454</v>
      </c>
    </row>
    <row r="1507" spans="1:8" s="5" customFormat="1" x14ac:dyDescent="0.2">
      <c r="A1507" s="3">
        <v>34319</v>
      </c>
      <c r="B1507" s="4">
        <v>9.1141099999999999E-3</v>
      </c>
      <c r="C1507" s="6">
        <f t="shared" si="92"/>
        <v>-1.0938077112347326E-3</v>
      </c>
      <c r="D1507" s="7">
        <f t="shared" si="94"/>
        <v>2.7851982747753372E-5</v>
      </c>
      <c r="E1507" s="7">
        <f t="shared" si="93"/>
        <v>10.445650201464344</v>
      </c>
      <c r="G1507"/>
      <c r="H1507" s="5">
        <f t="shared" si="95"/>
        <v>0.5277497773353711</v>
      </c>
    </row>
    <row r="1508" spans="1:8" s="5" customFormat="1" x14ac:dyDescent="0.2">
      <c r="A1508" s="3">
        <v>34320</v>
      </c>
      <c r="B1508" s="4">
        <v>9.0975299999999995E-3</v>
      </c>
      <c r="C1508" s="6">
        <f t="shared" si="92"/>
        <v>-1.8191573285817721E-3</v>
      </c>
      <c r="D1508" s="7">
        <f t="shared" si="94"/>
        <v>2.6860635549958514E-5</v>
      </c>
      <c r="E1508" s="7">
        <f t="shared" si="93"/>
        <v>10.401644867748619</v>
      </c>
      <c r="G1508"/>
      <c r="H1508" s="5">
        <f t="shared" si="95"/>
        <v>0.51827247225719519</v>
      </c>
    </row>
    <row r="1509" spans="1:8" s="5" customFormat="1" x14ac:dyDescent="0.2">
      <c r="A1509" s="3">
        <v>34323</v>
      </c>
      <c r="B1509" s="4">
        <v>9.0456800000000004E-3</v>
      </c>
      <c r="C1509" s="6">
        <f t="shared" si="92"/>
        <v>-5.6993491640037596E-3</v>
      </c>
      <c r="D1509" s="7">
        <f t="shared" si="94"/>
        <v>2.6097704644111006E-5</v>
      </c>
      <c r="E1509" s="7">
        <f t="shared" si="93"/>
        <v>9.309010402351559</v>
      </c>
      <c r="G1509"/>
      <c r="H1509" s="5">
        <f t="shared" si="95"/>
        <v>0.51085912582737536</v>
      </c>
    </row>
    <row r="1510" spans="1:8" s="5" customFormat="1" x14ac:dyDescent="0.2">
      <c r="A1510" s="3">
        <v>34324</v>
      </c>
      <c r="B1510" s="4">
        <v>9.0130699999999998E-3</v>
      </c>
      <c r="C1510" s="6">
        <f t="shared" si="92"/>
        <v>-3.6050357739827875E-3</v>
      </c>
      <c r="D1510" s="7">
        <f t="shared" si="94"/>
        <v>2.7182988834903013E-5</v>
      </c>
      <c r="E1510" s="7">
        <f t="shared" si="93"/>
        <v>10.034815660287684</v>
      </c>
      <c r="G1510"/>
      <c r="H1510" s="5">
        <f t="shared" si="95"/>
        <v>0.52137307980852843</v>
      </c>
    </row>
    <row r="1511" spans="1:8" s="5" customFormat="1" x14ac:dyDescent="0.2">
      <c r="A1511" s="3">
        <v>34325</v>
      </c>
      <c r="B1511" s="4">
        <v>9.0049499999999994E-3</v>
      </c>
      <c r="C1511" s="6">
        <f t="shared" si="92"/>
        <v>-9.0091389504357001E-4</v>
      </c>
      <c r="D1511" s="7">
        <f t="shared" si="94"/>
        <v>2.6975605037326343E-5</v>
      </c>
      <c r="E1511" s="7">
        <f t="shared" si="93"/>
        <v>10.490489475091646</v>
      </c>
      <c r="G1511"/>
      <c r="H1511" s="5">
        <f t="shared" si="95"/>
        <v>0.51938044858587373</v>
      </c>
    </row>
    <row r="1512" spans="1:8" s="5" customFormat="1" x14ac:dyDescent="0.2">
      <c r="A1512" s="3">
        <v>34326</v>
      </c>
      <c r="B1512" s="4">
        <v>9.0497700000000004E-3</v>
      </c>
      <c r="C1512" s="6">
        <f t="shared" si="92"/>
        <v>4.9772625056220161E-3</v>
      </c>
      <c r="D1512" s="7">
        <f t="shared" si="94"/>
        <v>2.6049422620384534E-5</v>
      </c>
      <c r="E1512" s="7">
        <f t="shared" si="93"/>
        <v>9.6045095362140653</v>
      </c>
      <c r="G1512"/>
      <c r="H1512" s="5">
        <f t="shared" si="95"/>
        <v>0.51038634993879428</v>
      </c>
    </row>
    <row r="1513" spans="1:8" s="5" customFormat="1" x14ac:dyDescent="0.2">
      <c r="A1513" s="3">
        <v>34327</v>
      </c>
      <c r="B1513" s="4">
        <v>9.0277150000000004E-3</v>
      </c>
      <c r="C1513" s="6">
        <f t="shared" si="92"/>
        <v>-2.4370785113875812E-3</v>
      </c>
      <c r="D1513" s="7">
        <f t="shared" si="94"/>
        <v>2.6671532733714109E-5</v>
      </c>
      <c r="E1513" s="7">
        <f t="shared" si="93"/>
        <v>10.309228698456074</v>
      </c>
      <c r="G1513"/>
      <c r="H1513" s="5">
        <f t="shared" si="95"/>
        <v>0.51644489283672956</v>
      </c>
    </row>
    <row r="1514" spans="1:8" s="5" customFormat="1" x14ac:dyDescent="0.2">
      <c r="A1514" s="3">
        <v>34332</v>
      </c>
      <c r="B1514" s="4">
        <v>8.9605699999999993E-3</v>
      </c>
      <c r="C1514" s="6">
        <f t="shared" si="92"/>
        <v>-7.4376517202859298E-3</v>
      </c>
      <c r="D1514" s="7">
        <f t="shared" si="94"/>
        <v>2.6087375687038725E-5</v>
      </c>
      <c r="E1514" s="7">
        <f t="shared" si="93"/>
        <v>8.4335443706026751</v>
      </c>
      <c r="G1514"/>
      <c r="H1514" s="5">
        <f t="shared" si="95"/>
        <v>0.5107580218365515</v>
      </c>
    </row>
    <row r="1515" spans="1:8" s="5" customFormat="1" x14ac:dyDescent="0.2">
      <c r="A1515" s="3">
        <v>34333</v>
      </c>
      <c r="B1515" s="4">
        <v>8.9365499999999997E-3</v>
      </c>
      <c r="C1515" s="6">
        <f t="shared" si="92"/>
        <v>-2.680633040085575E-3</v>
      </c>
      <c r="D1515" s="7">
        <f t="shared" si="94"/>
        <v>2.8560114688276573E-5</v>
      </c>
      <c r="E1515" s="7">
        <f t="shared" si="93"/>
        <v>10.21189700145232</v>
      </c>
      <c r="G1515"/>
      <c r="H1515" s="5">
        <f t="shared" si="95"/>
        <v>0.53441664165963776</v>
      </c>
    </row>
    <row r="1516" spans="1:8" s="5" customFormat="1" x14ac:dyDescent="0.2">
      <c r="A1516" s="3">
        <v>34334</v>
      </c>
      <c r="B1516" s="4">
        <v>8.9525500000000001E-3</v>
      </c>
      <c r="C1516" s="6">
        <f t="shared" si="92"/>
        <v>1.790400098472049E-3</v>
      </c>
      <c r="D1516" s="7">
        <f t="shared" si="94"/>
        <v>2.7860861428620873E-5</v>
      </c>
      <c r="E1516" s="7">
        <f t="shared" si="93"/>
        <v>10.373232630667596</v>
      </c>
      <c r="G1516"/>
      <c r="H1516" s="5">
        <f t="shared" si="95"/>
        <v>0.52783388891412486</v>
      </c>
    </row>
    <row r="1517" spans="1:8" s="5" customFormat="1" x14ac:dyDescent="0.2">
      <c r="A1517" s="3">
        <v>34338</v>
      </c>
      <c r="B1517" s="8">
        <v>8.8735387885228497E-3</v>
      </c>
      <c r="C1517" s="6">
        <f t="shared" si="92"/>
        <v>-8.8255537782140712E-3</v>
      </c>
      <c r="D1517" s="7">
        <f t="shared" si="94"/>
        <v>2.699059377811364E-5</v>
      </c>
      <c r="E1517" s="7">
        <f t="shared" si="93"/>
        <v>7.6341871573113984</v>
      </c>
      <c r="G1517"/>
      <c r="H1517" s="5">
        <f t="shared" si="95"/>
        <v>0.51952472297392782</v>
      </c>
    </row>
    <row r="1518" spans="1:8" s="5" customFormat="1" x14ac:dyDescent="0.2">
      <c r="A1518" s="3">
        <v>34339</v>
      </c>
      <c r="B1518" s="8">
        <v>8.8391502276176023E-3</v>
      </c>
      <c r="C1518" s="6">
        <f t="shared" si="92"/>
        <v>-3.8754054864476375E-3</v>
      </c>
      <c r="D1518" s="7">
        <f t="shared" si="94"/>
        <v>3.0742459533323596E-5</v>
      </c>
      <c r="E1518" s="7">
        <f t="shared" si="93"/>
        <v>9.9013308051761051</v>
      </c>
      <c r="G1518"/>
      <c r="H1518" s="5">
        <f t="shared" si="95"/>
        <v>0.55445883105352012</v>
      </c>
    </row>
    <row r="1519" spans="1:8" s="5" customFormat="1" x14ac:dyDescent="0.2">
      <c r="A1519" s="3">
        <v>34340</v>
      </c>
      <c r="B1519" s="8">
        <v>8.8713950495798964E-3</v>
      </c>
      <c r="C1519" s="6">
        <f t="shared" si="92"/>
        <v>3.6479549653479488E-3</v>
      </c>
      <c r="D1519" s="7">
        <f t="shared" si="94"/>
        <v>3.0298314347430105E-5</v>
      </c>
      <c r="E1519" s="7">
        <f t="shared" si="93"/>
        <v>9.9652001359018918</v>
      </c>
      <c r="G1519"/>
      <c r="H1519" s="5">
        <f t="shared" si="95"/>
        <v>0.55043904610256444</v>
      </c>
    </row>
    <row r="1520" spans="1:8" s="5" customFormat="1" x14ac:dyDescent="0.2">
      <c r="A1520" s="3">
        <v>34341</v>
      </c>
      <c r="B1520" s="8">
        <v>8.9390962671905706E-3</v>
      </c>
      <c r="C1520" s="6">
        <f t="shared" si="92"/>
        <v>7.6314060226503073E-3</v>
      </c>
      <c r="D1520" s="7">
        <f t="shared" si="94"/>
        <v>2.9795144219418568E-5</v>
      </c>
      <c r="E1520" s="7">
        <f t="shared" si="93"/>
        <v>8.4665393141054839</v>
      </c>
      <c r="G1520"/>
      <c r="H1520" s="5">
        <f t="shared" si="95"/>
        <v>0.54584928523740472</v>
      </c>
    </row>
    <row r="1521" spans="1:8" s="5" customFormat="1" x14ac:dyDescent="0.2">
      <c r="A1521" s="3">
        <v>34344</v>
      </c>
      <c r="B1521" s="8">
        <v>8.8969862597737797E-3</v>
      </c>
      <c r="C1521" s="6">
        <f t="shared" si="92"/>
        <v>-4.7107678626695697E-3</v>
      </c>
      <c r="D1521" s="7">
        <f t="shared" si="94"/>
        <v>3.207061288062043E-5</v>
      </c>
      <c r="E1521" s="7">
        <f t="shared" si="93"/>
        <v>9.6556181489807855</v>
      </c>
      <c r="G1521"/>
      <c r="H1521" s="5">
        <f t="shared" si="95"/>
        <v>0.56630921660008704</v>
      </c>
    </row>
    <row r="1522" spans="1:8" s="5" customFormat="1" x14ac:dyDescent="0.2">
      <c r="A1522" s="3">
        <v>34345</v>
      </c>
      <c r="B1522" s="8">
        <v>8.9051978512521748E-3</v>
      </c>
      <c r="C1522" s="6">
        <f t="shared" si="92"/>
        <v>9.2296326403496734E-4</v>
      </c>
      <c r="D1522" s="7">
        <f t="shared" si="94"/>
        <v>3.1927765061147045E-5</v>
      </c>
      <c r="E1522" s="7">
        <f t="shared" si="93"/>
        <v>10.325353658665021</v>
      </c>
      <c r="G1522"/>
      <c r="H1522" s="5">
        <f t="shared" si="95"/>
        <v>0.56504659154044146</v>
      </c>
    </row>
    <row r="1523" spans="1:8" s="5" customFormat="1" x14ac:dyDescent="0.2">
      <c r="A1523" s="3">
        <v>34346</v>
      </c>
      <c r="B1523" s="8">
        <v>8.9043688952828038E-3</v>
      </c>
      <c r="C1523" s="6">
        <f t="shared" si="92"/>
        <v>-9.3086754861308765E-5</v>
      </c>
      <c r="D1523" s="7">
        <f t="shared" si="94"/>
        <v>3.0503796450601291E-5</v>
      </c>
      <c r="E1523" s="7">
        <f t="shared" si="93"/>
        <v>10.397375340586215</v>
      </c>
      <c r="G1523"/>
      <c r="H1523" s="5">
        <f t="shared" si="95"/>
        <v>0.55230242123859363</v>
      </c>
    </row>
    <row r="1524" spans="1:8" s="5" customFormat="1" x14ac:dyDescent="0.2">
      <c r="A1524" s="3">
        <v>34347</v>
      </c>
      <c r="B1524" s="8">
        <v>8.9395200968889563E-3</v>
      </c>
      <c r="C1524" s="6">
        <f t="shared" si="92"/>
        <v>3.9476353708542229E-3</v>
      </c>
      <c r="D1524" s="7">
        <f t="shared" si="94"/>
        <v>2.917247414968434E-5</v>
      </c>
      <c r="E1524" s="7">
        <f t="shared" si="93"/>
        <v>9.9080887530147894</v>
      </c>
      <c r="G1524"/>
      <c r="H1524" s="5">
        <f t="shared" si="95"/>
        <v>0.54011548903622775</v>
      </c>
    </row>
    <row r="1525" spans="1:8" s="5" customFormat="1" x14ac:dyDescent="0.2">
      <c r="A1525" s="3">
        <v>34348</v>
      </c>
      <c r="B1525" s="8">
        <v>8.9890193108670968E-3</v>
      </c>
      <c r="C1525" s="6">
        <f t="shared" si="92"/>
        <v>5.5371220649044362E-3</v>
      </c>
      <c r="D1525" s="7">
        <f t="shared" si="94"/>
        <v>2.8921221815901516E-5</v>
      </c>
      <c r="E1525" s="7">
        <f t="shared" si="93"/>
        <v>9.3908233816067277</v>
      </c>
      <c r="G1525"/>
      <c r="H1525" s="5">
        <f t="shared" si="95"/>
        <v>0.53778454622554483</v>
      </c>
    </row>
    <row r="1526" spans="1:8" s="5" customFormat="1" x14ac:dyDescent="0.2">
      <c r="A1526" s="3">
        <v>34351</v>
      </c>
      <c r="B1526" s="8">
        <v>8.9868909600666815E-3</v>
      </c>
      <c r="C1526" s="6">
        <f t="shared" si="92"/>
        <v>-2.3677230260727965E-4</v>
      </c>
      <c r="D1526" s="7">
        <f t="shared" si="94"/>
        <v>2.9610628346691179E-5</v>
      </c>
      <c r="E1526" s="7">
        <f t="shared" si="93"/>
        <v>10.425483918259696</v>
      </c>
      <c r="G1526"/>
      <c r="H1526" s="5">
        <f t="shared" si="95"/>
        <v>0.54415648803162475</v>
      </c>
    </row>
    <row r="1527" spans="1:8" s="5" customFormat="1" x14ac:dyDescent="0.2">
      <c r="A1527" s="3">
        <v>34352</v>
      </c>
      <c r="B1527" s="8">
        <v>9.0370145169871539E-3</v>
      </c>
      <c r="C1527" s="6">
        <f t="shared" si="92"/>
        <v>5.5774079315301399E-3</v>
      </c>
      <c r="D1527" s="7">
        <f t="shared" si="94"/>
        <v>2.8372404245125935E-5</v>
      </c>
      <c r="E1527" s="7">
        <f t="shared" si="93"/>
        <v>9.3736944400671796</v>
      </c>
      <c r="G1527"/>
      <c r="H1527" s="5">
        <f t="shared" si="95"/>
        <v>0.5326575282968028</v>
      </c>
    </row>
    <row r="1528" spans="1:8" s="5" customFormat="1" x14ac:dyDescent="0.2">
      <c r="A1528" s="3">
        <v>34353</v>
      </c>
      <c r="B1528" s="8">
        <v>9.0257114518959344E-3</v>
      </c>
      <c r="C1528" s="6">
        <f t="shared" si="92"/>
        <v>-1.2507521228357944E-3</v>
      </c>
      <c r="D1528" s="7">
        <f t="shared" si="94"/>
        <v>2.9144432013690135E-5</v>
      </c>
      <c r="E1528" s="7">
        <f t="shared" si="93"/>
        <v>10.389569839798677</v>
      </c>
      <c r="G1528"/>
      <c r="H1528" s="5">
        <f t="shared" si="95"/>
        <v>0.53985583273398219</v>
      </c>
    </row>
    <row r="1529" spans="1:8" s="5" customFormat="1" x14ac:dyDescent="0.2">
      <c r="A1529" s="3">
        <v>34354</v>
      </c>
      <c r="B1529" s="8">
        <v>8.9680964738207899E-3</v>
      </c>
      <c r="C1529" s="6">
        <f t="shared" si="92"/>
        <v>-6.3834278751556872E-3</v>
      </c>
      <c r="D1529" s="7">
        <f t="shared" si="94"/>
        <v>2.8044871614663652E-5</v>
      </c>
      <c r="E1529" s="7">
        <f t="shared" si="93"/>
        <v>9.0287421065466713</v>
      </c>
      <c r="G1529"/>
      <c r="H1529" s="5">
        <f t="shared" si="95"/>
        <v>0.52957408938375794</v>
      </c>
    </row>
    <row r="1530" spans="1:8" s="5" customFormat="1" x14ac:dyDescent="0.2">
      <c r="A1530" s="3">
        <v>34355</v>
      </c>
      <c r="B1530" s="8">
        <v>8.9917632702867616E-3</v>
      </c>
      <c r="C1530" s="6">
        <f t="shared" si="92"/>
        <v>2.6389988706141286E-3</v>
      </c>
      <c r="D1530" s="7">
        <f t="shared" si="94"/>
        <v>2.9435283221323817E-5</v>
      </c>
      <c r="E1530" s="7">
        <f t="shared" si="93"/>
        <v>10.196718972640468</v>
      </c>
      <c r="G1530"/>
      <c r="H1530" s="5">
        <f t="shared" si="95"/>
        <v>0.54254293121672703</v>
      </c>
    </row>
    <row r="1531" spans="1:8" s="5" customFormat="1" x14ac:dyDescent="0.2">
      <c r="A1531" s="3">
        <v>34358</v>
      </c>
      <c r="B1531" s="8">
        <v>8.9480509573575413E-3</v>
      </c>
      <c r="C1531" s="6">
        <f t="shared" si="92"/>
        <v>-4.8613727491767303E-3</v>
      </c>
      <c r="D1531" s="7">
        <f t="shared" si="94"/>
        <v>2.8634181137399782E-5</v>
      </c>
      <c r="E1531" s="7">
        <f t="shared" si="93"/>
        <v>9.6355690617265459</v>
      </c>
      <c r="G1531"/>
      <c r="H1531" s="5">
        <f t="shared" si="95"/>
        <v>0.53510915837238082</v>
      </c>
    </row>
    <row r="1532" spans="1:8" s="5" customFormat="1" x14ac:dyDescent="0.2">
      <c r="A1532" s="3">
        <v>34359</v>
      </c>
      <c r="B1532" s="8">
        <v>9.004269594388532E-3</v>
      </c>
      <c r="C1532" s="6">
        <f t="shared" si="92"/>
        <v>6.2827801606074769E-3</v>
      </c>
      <c r="D1532" s="7">
        <f t="shared" si="94"/>
        <v>2.8925976546442474E-5</v>
      </c>
      <c r="E1532" s="7">
        <f t="shared" si="93"/>
        <v>9.0861380636397122</v>
      </c>
      <c r="G1532"/>
      <c r="H1532" s="5">
        <f t="shared" si="95"/>
        <v>0.53782875105782946</v>
      </c>
    </row>
    <row r="1533" spans="1:8" s="5" customFormat="1" x14ac:dyDescent="0.2">
      <c r="A1533" s="3">
        <v>34360</v>
      </c>
      <c r="B1533" s="8">
        <v>9.0701393648617776E-3</v>
      </c>
      <c r="C1533" s="6">
        <f t="shared" si="92"/>
        <v>7.3153929680532569E-3</v>
      </c>
      <c r="D1533" s="7">
        <f t="shared" si="94"/>
        <v>3.0149989501114322E-5</v>
      </c>
      <c r="E1533" s="7">
        <f t="shared" si="93"/>
        <v>8.634367677469692</v>
      </c>
      <c r="G1533"/>
      <c r="H1533" s="5">
        <f t="shared" si="95"/>
        <v>0.54909006092911861</v>
      </c>
    </row>
    <row r="1534" spans="1:8" s="5" customFormat="1" x14ac:dyDescent="0.2">
      <c r="A1534" s="3">
        <v>34361</v>
      </c>
      <c r="B1534" s="8">
        <v>9.1262580054894769E-3</v>
      </c>
      <c r="C1534" s="6">
        <f t="shared" si="92"/>
        <v>6.1871861467868968E-3</v>
      </c>
      <c r="D1534" s="7">
        <f t="shared" si="94"/>
        <v>3.2102851095181621E-5</v>
      </c>
      <c r="E1534" s="7">
        <f t="shared" si="93"/>
        <v>9.154108622068188</v>
      </c>
      <c r="G1534"/>
      <c r="H1534" s="5">
        <f t="shared" si="95"/>
        <v>0.56659377948563483</v>
      </c>
    </row>
    <row r="1535" spans="1:8" s="5" customFormat="1" x14ac:dyDescent="0.2">
      <c r="A1535" s="3">
        <v>34362</v>
      </c>
      <c r="B1535" s="8">
        <v>9.1382826070538475E-3</v>
      </c>
      <c r="C1535" s="6">
        <f t="shared" si="92"/>
        <v>1.3175829082563478E-3</v>
      </c>
      <c r="D1535" s="7">
        <f t="shared" si="94"/>
        <v>3.293359018609082E-5</v>
      </c>
      <c r="E1535" s="7">
        <f t="shared" si="93"/>
        <v>10.268304552634614</v>
      </c>
      <c r="G1535"/>
      <c r="H1535" s="5">
        <f t="shared" si="95"/>
        <v>0.57387795031775546</v>
      </c>
    </row>
    <row r="1536" spans="1:8" s="5" customFormat="1" x14ac:dyDescent="0.2">
      <c r="A1536" s="3">
        <v>34365</v>
      </c>
      <c r="B1536" s="8">
        <v>9.1991260453552336E-3</v>
      </c>
      <c r="C1536" s="6">
        <f t="shared" si="92"/>
        <v>6.6580823681706962E-3</v>
      </c>
      <c r="D1536" s="7">
        <f t="shared" si="94"/>
        <v>3.1461699982604909E-5</v>
      </c>
      <c r="E1536" s="7">
        <f t="shared" si="93"/>
        <v>8.9577229211690348</v>
      </c>
      <c r="G1536"/>
      <c r="H1536" s="5">
        <f t="shared" si="95"/>
        <v>0.56090730056404958</v>
      </c>
    </row>
    <row r="1537" spans="1:8" s="5" customFormat="1" x14ac:dyDescent="0.2">
      <c r="A1537" s="3">
        <v>34366</v>
      </c>
      <c r="B1537" s="8">
        <v>9.2521608417888007E-3</v>
      </c>
      <c r="C1537" s="6">
        <f t="shared" si="92"/>
        <v>5.7651994517832579E-3</v>
      </c>
      <c r="D1537" s="7">
        <f t="shared" si="94"/>
        <v>3.2724433708688396E-5</v>
      </c>
      <c r="E1537" s="7">
        <f t="shared" si="93"/>
        <v>9.3117094098687385</v>
      </c>
      <c r="G1537"/>
      <c r="H1537" s="5">
        <f t="shared" si="95"/>
        <v>0.57205273977744742</v>
      </c>
    </row>
    <row r="1538" spans="1:8" s="5" customFormat="1" x14ac:dyDescent="0.2">
      <c r="A1538" s="3">
        <v>34367</v>
      </c>
      <c r="B1538" s="8">
        <v>9.2580037664783434E-3</v>
      </c>
      <c r="C1538" s="6">
        <f t="shared" si="92"/>
        <v>6.3152000807770018E-4</v>
      </c>
      <c r="D1538" s="7">
        <f t="shared" si="94"/>
        <v>3.3186172288113562E-5</v>
      </c>
      <c r="E1538" s="7">
        <f t="shared" si="93"/>
        <v>10.301359684934479</v>
      </c>
      <c r="G1538"/>
      <c r="H1538" s="5">
        <f t="shared" si="95"/>
        <v>0.57607440741724991</v>
      </c>
    </row>
    <row r="1539" spans="1:8" s="5" customFormat="1" x14ac:dyDescent="0.2">
      <c r="A1539" s="3">
        <v>34368</v>
      </c>
      <c r="B1539" s="8">
        <v>9.2436341720656921E-3</v>
      </c>
      <c r="C1539" s="6">
        <f t="shared" ref="C1539:C1602" si="96">(B1539-B1538)/B1538</f>
        <v>-1.5521266544177795E-3</v>
      </c>
      <c r="D1539" s="7">
        <f t="shared" si="94"/>
        <v>3.160758447818489E-5</v>
      </c>
      <c r="E1539" s="7">
        <f t="shared" si="93"/>
        <v>10.285894493116148</v>
      </c>
      <c r="G1539"/>
      <c r="H1539" s="5">
        <f t="shared" si="95"/>
        <v>0.56220622976079593</v>
      </c>
    </row>
    <row r="1540" spans="1:8" s="5" customFormat="1" x14ac:dyDescent="0.2">
      <c r="A1540" s="3">
        <v>34369</v>
      </c>
      <c r="B1540" s="8">
        <v>9.1665417478638874E-3</v>
      </c>
      <c r="C1540" s="6">
        <f t="shared" si="96"/>
        <v>-8.3400557363875784E-3</v>
      </c>
      <c r="D1540" s="7">
        <f t="shared" si="94"/>
        <v>3.0310499997122545E-5</v>
      </c>
      <c r="E1540" s="7">
        <f t="shared" ref="E1540:E1603" si="97">-LN(D1540)-C1540*C1540/D1540</f>
        <v>8.1092165592156675</v>
      </c>
      <c r="G1540"/>
      <c r="H1540" s="5">
        <f t="shared" si="95"/>
        <v>0.55054972524852419</v>
      </c>
    </row>
    <row r="1541" spans="1:8" s="5" customFormat="1" x14ac:dyDescent="0.2">
      <c r="A1541" s="3">
        <v>34372</v>
      </c>
      <c r="B1541" s="8">
        <v>9.2128801431127019E-3</v>
      </c>
      <c r="C1541" s="6">
        <f t="shared" si="96"/>
        <v>5.055166552818343E-3</v>
      </c>
      <c r="D1541" s="7">
        <f t="shared" ref="D1541:D1604" si="98">C$2427+C$2428*D1540+C$2429*C1540*C1540</f>
        <v>3.3221054047576967E-5</v>
      </c>
      <c r="E1541" s="7">
        <f t="shared" si="97"/>
        <v>9.5430943929689853</v>
      </c>
      <c r="G1541"/>
      <c r="H1541" s="5">
        <f t="shared" ref="H1541:H1604" si="99">SQRT(D1541)*100</f>
        <v>0.5763770818446633</v>
      </c>
    </row>
    <row r="1542" spans="1:8" s="5" customFormat="1" x14ac:dyDescent="0.2">
      <c r="A1542" s="3">
        <v>34373</v>
      </c>
      <c r="B1542" s="8">
        <v>9.2026825633382998E-3</v>
      </c>
      <c r="C1542" s="6">
        <f t="shared" si="96"/>
        <v>-1.1068829308525754E-3</v>
      </c>
      <c r="D1542" s="7">
        <f t="shared" si="98"/>
        <v>3.3166193177835206E-5</v>
      </c>
      <c r="E1542" s="7">
        <f t="shared" si="97"/>
        <v>10.277038554582917</v>
      </c>
      <c r="G1542"/>
      <c r="H1542" s="5">
        <f t="shared" si="99"/>
        <v>0.57590097393419304</v>
      </c>
    </row>
    <row r="1543" spans="1:8" s="5" customFormat="1" x14ac:dyDescent="0.2">
      <c r="A1543" s="3">
        <v>34374</v>
      </c>
      <c r="B1543" s="8">
        <v>9.268764412705497E-3</v>
      </c>
      <c r="C1543" s="6">
        <f t="shared" si="96"/>
        <v>7.1807159393343029E-3</v>
      </c>
      <c r="D1543" s="7">
        <f t="shared" si="98"/>
        <v>3.1639793751719558E-5</v>
      </c>
      <c r="E1543" s="7">
        <f t="shared" si="97"/>
        <v>8.7314167566963405</v>
      </c>
      <c r="G1543"/>
      <c r="H1543" s="5">
        <f t="shared" si="99"/>
        <v>0.56249261107786608</v>
      </c>
    </row>
    <row r="1544" spans="1:8" s="5" customFormat="1" x14ac:dyDescent="0.2">
      <c r="A1544" s="3">
        <v>34375</v>
      </c>
      <c r="B1544" s="8">
        <v>9.2203339296362558E-3</v>
      </c>
      <c r="C1544" s="6">
        <f t="shared" si="96"/>
        <v>-5.2251282816999159E-3</v>
      </c>
      <c r="D1544" s="7">
        <f t="shared" si="98"/>
        <v>3.3323640683733455E-5</v>
      </c>
      <c r="E1544" s="7">
        <f t="shared" si="97"/>
        <v>9.4899462807894253</v>
      </c>
      <c r="G1544"/>
      <c r="H1544" s="5">
        <f t="shared" si="99"/>
        <v>0.57726632227883734</v>
      </c>
    </row>
    <row r="1545" spans="1:8" s="5" customFormat="1" x14ac:dyDescent="0.2">
      <c r="A1545" s="3">
        <v>34376</v>
      </c>
      <c r="B1545" s="8">
        <v>9.2865653857610968E-3</v>
      </c>
      <c r="C1545" s="6">
        <f t="shared" si="96"/>
        <v>7.1831949504516258E-3</v>
      </c>
      <c r="D1545" s="7">
        <f t="shared" si="98"/>
        <v>3.3364495801170492E-5</v>
      </c>
      <c r="E1545" s="7">
        <f t="shared" si="97"/>
        <v>8.7615153178574889</v>
      </c>
      <c r="G1545"/>
      <c r="H1545" s="5">
        <f t="shared" si="99"/>
        <v>0.5776200810322516</v>
      </c>
    </row>
    <row r="1546" spans="1:8" s="5" customFormat="1" x14ac:dyDescent="0.2">
      <c r="A1546" s="3">
        <v>34379</v>
      </c>
      <c r="B1546" s="8">
        <v>9.6054381557558743E-3</v>
      </c>
      <c r="C1546" s="6">
        <f t="shared" si="96"/>
        <v>3.4336997237288475E-2</v>
      </c>
      <c r="D1546" s="7">
        <f t="shared" si="98"/>
        <v>3.4876288913100146E-5</v>
      </c>
      <c r="E1546" s="7">
        <f t="shared" si="97"/>
        <v>-23.542341262365383</v>
      </c>
      <c r="G1546"/>
      <c r="H1546" s="5">
        <f t="shared" si="99"/>
        <v>0.59056150325855261</v>
      </c>
    </row>
    <row r="1547" spans="1:8" s="5" customFormat="1" x14ac:dyDescent="0.2">
      <c r="A1547" s="3">
        <v>34380</v>
      </c>
      <c r="B1547" s="8">
        <v>9.6138226390016981E-3</v>
      </c>
      <c r="C1547" s="6">
        <f t="shared" si="96"/>
        <v>8.7288920191521866E-4</v>
      </c>
      <c r="D1547" s="7">
        <f t="shared" si="98"/>
        <v>1.0468333897376144E-4</v>
      </c>
      <c r="E1547" s="7">
        <f t="shared" si="97"/>
        <v>9.1572921041399429</v>
      </c>
      <c r="G1547"/>
      <c r="H1547" s="5">
        <f t="shared" si="99"/>
        <v>1.023148762271457</v>
      </c>
    </row>
    <row r="1548" spans="1:8" s="5" customFormat="1" x14ac:dyDescent="0.2">
      <c r="A1548" s="3">
        <v>34381</v>
      </c>
      <c r="B1548" s="8">
        <v>9.6394462130747014E-3</v>
      </c>
      <c r="C1548" s="6">
        <f t="shared" si="96"/>
        <v>2.6652846672095558E-3</v>
      </c>
      <c r="D1548" s="7">
        <f t="shared" si="98"/>
        <v>9.5904722810478079E-5</v>
      </c>
      <c r="E1548" s="7">
        <f t="shared" si="97"/>
        <v>9.1780845006946663</v>
      </c>
      <c r="G1548"/>
      <c r="H1548" s="5">
        <f t="shared" si="99"/>
        <v>0.97930956704444616</v>
      </c>
    </row>
    <row r="1549" spans="1:8" s="5" customFormat="1" x14ac:dyDescent="0.2">
      <c r="A1549" s="3">
        <v>34382</v>
      </c>
      <c r="B1549" s="8">
        <v>9.6023278370514064E-3</v>
      </c>
      <c r="C1549" s="6">
        <f t="shared" si="96"/>
        <v>-3.8506751532000442E-3</v>
      </c>
      <c r="D1549" s="7">
        <f t="shared" si="98"/>
        <v>8.8397872695323396E-5</v>
      </c>
      <c r="E1549" s="7">
        <f t="shared" si="97"/>
        <v>9.1659244634854478</v>
      </c>
      <c r="G1549"/>
      <c r="H1549" s="5">
        <f t="shared" si="99"/>
        <v>0.94020142892533087</v>
      </c>
    </row>
    <row r="1550" spans="1:8" s="5" customFormat="1" x14ac:dyDescent="0.2">
      <c r="A1550" s="3">
        <v>34383</v>
      </c>
      <c r="B1550" s="8">
        <v>9.6010161386730422E-3</v>
      </c>
      <c r="C1550" s="6">
        <f t="shared" si="96"/>
        <v>-1.3660212404984618E-4</v>
      </c>
      <c r="D1550" s="7">
        <f t="shared" si="98"/>
        <v>8.2118237278321031E-5</v>
      </c>
      <c r="E1550" s="7">
        <f t="shared" si="97"/>
        <v>9.4071231962050508</v>
      </c>
      <c r="G1550"/>
      <c r="H1550" s="5">
        <f t="shared" si="99"/>
        <v>0.90619113479619207</v>
      </c>
    </row>
    <row r="1551" spans="1:8" s="5" customFormat="1" x14ac:dyDescent="0.2">
      <c r="A1551" s="3">
        <v>34386</v>
      </c>
      <c r="B1551" s="8">
        <v>9.4050906919459585E-3</v>
      </c>
      <c r="C1551" s="6">
        <f t="shared" si="96"/>
        <v>-2.0406740692570337E-2</v>
      </c>
      <c r="D1551" s="7">
        <f t="shared" si="98"/>
        <v>7.5573842467898208E-5</v>
      </c>
      <c r="E1551" s="7">
        <f t="shared" si="97"/>
        <v>3.9800934326481627</v>
      </c>
      <c r="G1551"/>
      <c r="H1551" s="5">
        <f t="shared" si="99"/>
        <v>0.86933217165763632</v>
      </c>
    </row>
    <row r="1552" spans="1:8" s="5" customFormat="1" x14ac:dyDescent="0.2">
      <c r="A1552" s="3">
        <v>34387</v>
      </c>
      <c r="B1552" s="8">
        <v>9.494377839005138E-3</v>
      </c>
      <c r="C1552" s="6">
        <f t="shared" si="96"/>
        <v>9.4934913424748191E-3</v>
      </c>
      <c r="D1552" s="7">
        <f t="shared" si="98"/>
        <v>9.4971750342741034E-5</v>
      </c>
      <c r="E1552" s="7">
        <f t="shared" si="97"/>
        <v>8.3129501674508877</v>
      </c>
      <c r="G1552"/>
      <c r="H1552" s="5">
        <f t="shared" si="99"/>
        <v>0.97453450602193159</v>
      </c>
    </row>
    <row r="1553" spans="1:8" s="5" customFormat="1" x14ac:dyDescent="0.2">
      <c r="A1553" s="3">
        <v>34388</v>
      </c>
      <c r="B1553" s="8">
        <v>9.4573411957901039E-3</v>
      </c>
      <c r="C1553" s="6">
        <f t="shared" si="96"/>
        <v>-3.9009026018407213E-3</v>
      </c>
      <c r="D1553" s="7">
        <f t="shared" si="98"/>
        <v>9.2599565517565691E-5</v>
      </c>
      <c r="E1553" s="7">
        <f t="shared" si="97"/>
        <v>9.1228944398022307</v>
      </c>
      <c r="G1553"/>
      <c r="H1553" s="5">
        <f t="shared" si="99"/>
        <v>0.96228668034825082</v>
      </c>
    </row>
    <row r="1554" spans="1:8" s="5" customFormat="1" x14ac:dyDescent="0.2">
      <c r="A1554" s="3">
        <v>34389</v>
      </c>
      <c r="B1554" s="8">
        <v>9.5167396629797351E-3</v>
      </c>
      <c r="C1554" s="6">
        <f t="shared" si="96"/>
        <v>6.2806729671624987E-3</v>
      </c>
      <c r="D1554" s="7">
        <f t="shared" si="98"/>
        <v>8.5919146101655556E-5</v>
      </c>
      <c r="E1554" s="7">
        <f t="shared" si="97"/>
        <v>8.9029878860464464</v>
      </c>
      <c r="G1554"/>
      <c r="H1554" s="5">
        <f t="shared" si="99"/>
        <v>0.92692581203489832</v>
      </c>
    </row>
    <row r="1555" spans="1:8" s="5" customFormat="1" x14ac:dyDescent="0.2">
      <c r="A1555" s="3">
        <v>34390</v>
      </c>
      <c r="B1555" s="8">
        <v>9.5537630429956347E-3</v>
      </c>
      <c r="C1555" s="6">
        <f t="shared" si="96"/>
        <v>3.8903428408282609E-3</v>
      </c>
      <c r="D1555" s="7">
        <f t="shared" si="98"/>
        <v>8.1384556189658584E-5</v>
      </c>
      <c r="E1555" s="7">
        <f t="shared" si="97"/>
        <v>9.2303589438185512</v>
      </c>
      <c r="G1555"/>
      <c r="H1555" s="5">
        <f t="shared" si="99"/>
        <v>0.90213389355271756</v>
      </c>
    </row>
    <row r="1556" spans="1:8" s="5" customFormat="1" x14ac:dyDescent="0.2">
      <c r="A1556" s="3">
        <v>34393</v>
      </c>
      <c r="B1556" s="8">
        <v>9.6005917159763306E-3</v>
      </c>
      <c r="C1556" s="6">
        <f t="shared" si="96"/>
        <v>4.9015945622629328E-3</v>
      </c>
      <c r="D1556" s="7">
        <f t="shared" si="98"/>
        <v>7.5831992650949163E-5</v>
      </c>
      <c r="E1556" s="7">
        <f t="shared" si="97"/>
        <v>9.1701632017834047</v>
      </c>
      <c r="G1556"/>
      <c r="H1556" s="5">
        <f t="shared" si="99"/>
        <v>0.87081566735417193</v>
      </c>
    </row>
    <row r="1557" spans="1:8" s="5" customFormat="1" x14ac:dyDescent="0.2">
      <c r="A1557" s="3">
        <v>34394</v>
      </c>
      <c r="B1557" s="8">
        <v>9.539327507035995E-3</v>
      </c>
      <c r="C1557" s="6">
        <f t="shared" si="96"/>
        <v>-6.3812951068824173E-3</v>
      </c>
      <c r="D1557" s="7">
        <f t="shared" si="98"/>
        <v>7.1380081848433072E-5</v>
      </c>
      <c r="E1557" s="7">
        <f t="shared" si="97"/>
        <v>8.9770114389973461</v>
      </c>
      <c r="G1557"/>
      <c r="H1557" s="5">
        <f t="shared" si="99"/>
        <v>0.84486733780181766</v>
      </c>
    </row>
    <row r="1558" spans="1:8" s="5" customFormat="1" x14ac:dyDescent="0.2">
      <c r="A1558" s="3">
        <v>34395</v>
      </c>
      <c r="B1558" s="8">
        <v>9.6452328159645235E-3</v>
      </c>
      <c r="C1558" s="6">
        <f t="shared" si="96"/>
        <v>1.1101968021374158E-2</v>
      </c>
      <c r="D1558" s="7">
        <f t="shared" si="98"/>
        <v>6.8391463183821989E-5</v>
      </c>
      <c r="E1558" s="7">
        <f t="shared" si="97"/>
        <v>7.7880830334249112</v>
      </c>
      <c r="G1558"/>
      <c r="H1558" s="5">
        <f t="shared" si="99"/>
        <v>0.82699131303673323</v>
      </c>
    </row>
    <row r="1559" spans="1:8" s="5" customFormat="1" x14ac:dyDescent="0.2">
      <c r="A1559" s="3">
        <v>34396</v>
      </c>
      <c r="B1559" s="8">
        <v>9.6467291098163571E-3</v>
      </c>
      <c r="C1559" s="6">
        <f t="shared" si="96"/>
        <v>1.5513299475332549E-4</v>
      </c>
      <c r="D1559" s="7">
        <f t="shared" si="98"/>
        <v>7.0715414158336698E-5</v>
      </c>
      <c r="E1559" s="7">
        <f t="shared" si="97"/>
        <v>9.5565066614620235</v>
      </c>
      <c r="G1559"/>
      <c r="H1559" s="5">
        <f t="shared" si="99"/>
        <v>0.84092457544262966</v>
      </c>
    </row>
    <row r="1560" spans="1:8" s="5" customFormat="1" x14ac:dyDescent="0.2">
      <c r="A1560" s="3">
        <v>34397</v>
      </c>
      <c r="B1560" s="8">
        <v>9.4673248360716139E-3</v>
      </c>
      <c r="C1560" s="6">
        <f t="shared" si="96"/>
        <v>-1.8597420089487567E-2</v>
      </c>
      <c r="D1560" s="7">
        <f t="shared" si="98"/>
        <v>6.5323169843810522E-5</v>
      </c>
      <c r="E1560" s="7">
        <f t="shared" si="97"/>
        <v>4.3415028516553855</v>
      </c>
      <c r="G1560"/>
      <c r="H1560" s="5">
        <f t="shared" si="99"/>
        <v>0.80822750413364752</v>
      </c>
    </row>
    <row r="1561" spans="1:8" s="5" customFormat="1" x14ac:dyDescent="0.2">
      <c r="A1561" s="3">
        <v>34400</v>
      </c>
      <c r="B1561" s="8">
        <v>9.4627459650674338E-3</v>
      </c>
      <c r="C1561" s="6">
        <f t="shared" si="96"/>
        <v>-4.8364993104853433E-4</v>
      </c>
      <c r="D1561" s="7">
        <f t="shared" si="98"/>
        <v>8.1472049906507917E-5</v>
      </c>
      <c r="E1561" s="7">
        <f t="shared" si="97"/>
        <v>9.4123794074472489</v>
      </c>
      <c r="G1561"/>
      <c r="H1561" s="5">
        <f t="shared" si="99"/>
        <v>0.90261868973840731</v>
      </c>
    </row>
    <row r="1562" spans="1:8" s="5" customFormat="1" x14ac:dyDescent="0.2">
      <c r="A1562" s="3">
        <v>34401</v>
      </c>
      <c r="B1562" s="8">
        <v>9.4995946643083497E-3</v>
      </c>
      <c r="C1562" s="6">
        <f t="shared" si="96"/>
        <v>3.8940809968846459E-3</v>
      </c>
      <c r="D1562" s="7">
        <f t="shared" si="98"/>
        <v>7.5005996362403584E-5</v>
      </c>
      <c r="E1562" s="7">
        <f t="shared" si="97"/>
        <v>9.2957737690139499</v>
      </c>
      <c r="G1562"/>
      <c r="H1562" s="5">
        <f t="shared" si="99"/>
        <v>0.8660600231069645</v>
      </c>
    </row>
    <row r="1563" spans="1:8" s="5" customFormat="1" x14ac:dyDescent="0.2">
      <c r="A1563" s="3">
        <v>34402</v>
      </c>
      <c r="B1563" s="8">
        <v>9.4466637076490619E-3</v>
      </c>
      <c r="C1563" s="6">
        <f t="shared" si="96"/>
        <v>-5.5719173848710422E-3</v>
      </c>
      <c r="D1563" s="7">
        <f t="shared" si="98"/>
        <v>7.0099510750822259E-5</v>
      </c>
      <c r="E1563" s="7">
        <f t="shared" si="97"/>
        <v>9.1227062977931901</v>
      </c>
      <c r="G1563"/>
      <c r="H1563" s="5">
        <f t="shared" si="99"/>
        <v>0.83725450581541971</v>
      </c>
    </row>
    <row r="1564" spans="1:8" s="5" customFormat="1" x14ac:dyDescent="0.2">
      <c r="A1564" s="3">
        <v>34403</v>
      </c>
      <c r="B1564" s="8">
        <v>9.4652327637006484E-3</v>
      </c>
      <c r="C1564" s="6">
        <f t="shared" si="96"/>
        <v>1.9656734510990325E-3</v>
      </c>
      <c r="D1564" s="7">
        <f t="shared" si="98"/>
        <v>6.6652882381467723E-5</v>
      </c>
      <c r="E1564" s="7">
        <f t="shared" si="97"/>
        <v>9.5580421978564463</v>
      </c>
      <c r="G1564"/>
      <c r="H1564" s="5">
        <f t="shared" si="99"/>
        <v>0.81641216540095563</v>
      </c>
    </row>
    <row r="1565" spans="1:8" s="5" customFormat="1" x14ac:dyDescent="0.2">
      <c r="A1565" s="3">
        <v>34404</v>
      </c>
      <c r="B1565" s="8">
        <v>9.5175148711169871E-3</v>
      </c>
      <c r="C1565" s="6">
        <f t="shared" si="96"/>
        <v>5.5235944769199538E-3</v>
      </c>
      <c r="D1565" s="7">
        <f t="shared" si="98"/>
        <v>6.1904122786899581E-5</v>
      </c>
      <c r="E1565" s="7">
        <f t="shared" si="97"/>
        <v>9.1970632920649891</v>
      </c>
      <c r="G1565"/>
      <c r="H1565" s="5">
        <f t="shared" si="99"/>
        <v>0.78679173093582766</v>
      </c>
    </row>
    <row r="1566" spans="1:8" s="5" customFormat="1" x14ac:dyDescent="0.2">
      <c r="A1566" s="3">
        <v>34407</v>
      </c>
      <c r="B1566" s="8">
        <v>9.4359049790394937E-3</v>
      </c>
      <c r="C1566" s="6">
        <f t="shared" si="96"/>
        <v>-8.5747060217532898E-3</v>
      </c>
      <c r="D1566" s="7">
        <f t="shared" si="98"/>
        <v>5.9252775677093582E-5</v>
      </c>
      <c r="E1566" s="7">
        <f t="shared" si="97"/>
        <v>8.492817947747799</v>
      </c>
      <c r="G1566"/>
      <c r="H1566" s="5">
        <f t="shared" si="99"/>
        <v>0.76975824566608952</v>
      </c>
    </row>
    <row r="1567" spans="1:8" s="5" customFormat="1" x14ac:dyDescent="0.2">
      <c r="A1567" s="3">
        <v>34408</v>
      </c>
      <c r="B1567" s="8">
        <v>9.4361756727032783E-3</v>
      </c>
      <c r="C1567" s="6">
        <f t="shared" si="96"/>
        <v>2.8687620783150828E-5</v>
      </c>
      <c r="D1567" s="7">
        <f t="shared" si="98"/>
        <v>5.9480778746973373E-5</v>
      </c>
      <c r="E1567" s="7">
        <f t="shared" si="97"/>
        <v>9.72984350781336</v>
      </c>
      <c r="G1567"/>
      <c r="H1567" s="5">
        <f t="shared" si="99"/>
        <v>0.77123782808530195</v>
      </c>
    </row>
    <row r="1568" spans="1:8" s="5" customFormat="1" x14ac:dyDescent="0.2">
      <c r="A1568" s="3">
        <v>34409</v>
      </c>
      <c r="B1568" s="8">
        <v>9.4465648854961826E-3</v>
      </c>
      <c r="C1568" s="6">
        <f t="shared" si="96"/>
        <v>1.1009982384026619E-3</v>
      </c>
      <c r="D1568" s="7">
        <f t="shared" si="98"/>
        <v>5.5221956602206355E-5</v>
      </c>
      <c r="E1568" s="7">
        <f t="shared" si="97"/>
        <v>9.7821985579376918</v>
      </c>
      <c r="G1568"/>
      <c r="H1568" s="5">
        <f t="shared" si="99"/>
        <v>0.74311477311520568</v>
      </c>
    </row>
    <row r="1569" spans="1:8" s="5" customFormat="1" x14ac:dyDescent="0.2">
      <c r="A1569" s="3">
        <v>34410</v>
      </c>
      <c r="B1569" s="8">
        <v>9.4530277513363119E-3</v>
      </c>
      <c r="C1569" s="6">
        <f t="shared" si="96"/>
        <v>6.8414983842984302E-4</v>
      </c>
      <c r="D1569" s="7">
        <f t="shared" si="98"/>
        <v>5.1466870987247032E-5</v>
      </c>
      <c r="E1569" s="7">
        <f t="shared" si="97"/>
        <v>9.865477825685053</v>
      </c>
      <c r="G1569"/>
      <c r="H1569" s="5">
        <f t="shared" si="99"/>
        <v>0.71740414681856302</v>
      </c>
    </row>
    <row r="1570" spans="1:8" s="5" customFormat="1" x14ac:dyDescent="0.2">
      <c r="A1570" s="3">
        <v>34411</v>
      </c>
      <c r="B1570" s="8">
        <v>9.4215600350569684E-3</v>
      </c>
      <c r="C1570" s="6">
        <f t="shared" si="96"/>
        <v>-3.3288505129898775E-3</v>
      </c>
      <c r="D1570" s="7">
        <f t="shared" si="98"/>
        <v>4.8045916607748088E-5</v>
      </c>
      <c r="E1570" s="7">
        <f t="shared" si="97"/>
        <v>9.7127147501198063</v>
      </c>
      <c r="G1570"/>
      <c r="H1570" s="5">
        <f t="shared" si="99"/>
        <v>0.69315161839058048</v>
      </c>
    </row>
    <row r="1571" spans="1:8" s="5" customFormat="1" x14ac:dyDescent="0.2">
      <c r="A1571" s="3">
        <v>34414</v>
      </c>
      <c r="B1571" s="8">
        <v>9.4134897360703806E-3</v>
      </c>
      <c r="C1571" s="6">
        <f t="shared" si="96"/>
        <v>-8.5657778080900086E-4</v>
      </c>
      <c r="D1571" s="7">
        <f t="shared" si="98"/>
        <v>4.5614861506813595E-5</v>
      </c>
      <c r="E1571" s="7">
        <f t="shared" si="97"/>
        <v>9.9791917552725327</v>
      </c>
      <c r="G1571"/>
      <c r="H1571" s="5">
        <f t="shared" si="99"/>
        <v>0.6753877516420741</v>
      </c>
    </row>
    <row r="1572" spans="1:8" s="5" customFormat="1" x14ac:dyDescent="0.2">
      <c r="A1572" s="3">
        <v>34415</v>
      </c>
      <c r="B1572" s="8">
        <v>9.4342384542194253E-3</v>
      </c>
      <c r="C1572" s="6">
        <f t="shared" si="96"/>
        <v>2.2041473173907292E-3</v>
      </c>
      <c r="D1572" s="7">
        <f t="shared" si="98"/>
        <v>4.2801159344558712E-5</v>
      </c>
      <c r="E1572" s="7">
        <f t="shared" si="97"/>
        <v>9.9454375691389387</v>
      </c>
      <c r="G1572"/>
      <c r="H1572" s="5">
        <f t="shared" si="99"/>
        <v>0.65422594984117455</v>
      </c>
    </row>
    <row r="1573" spans="1:8" s="5" customFormat="1" x14ac:dyDescent="0.2">
      <c r="A1573" s="3">
        <v>34416</v>
      </c>
      <c r="B1573" s="8">
        <v>9.4054688072721937E-3</v>
      </c>
      <c r="C1573" s="6">
        <f t="shared" si="96"/>
        <v>-3.049493298991659E-3</v>
      </c>
      <c r="D1573" s="7">
        <f t="shared" si="98"/>
        <v>4.0522081704212612E-5</v>
      </c>
      <c r="E1573" s="7">
        <f t="shared" si="97"/>
        <v>9.884173582897759</v>
      </c>
      <c r="G1573"/>
      <c r="H1573" s="5">
        <f t="shared" si="99"/>
        <v>0.63656956967964329</v>
      </c>
    </row>
    <row r="1574" spans="1:8" s="5" customFormat="1" x14ac:dyDescent="0.2">
      <c r="A1574" s="3">
        <v>34417</v>
      </c>
      <c r="B1574" s="8">
        <v>9.4856476759434642E-3</v>
      </c>
      <c r="C1574" s="6">
        <f t="shared" si="96"/>
        <v>8.5247073074419429E-3</v>
      </c>
      <c r="D1574" s="7">
        <f t="shared" si="98"/>
        <v>3.8742846568894436E-5</v>
      </c>
      <c r="E1574" s="7">
        <f t="shared" si="97"/>
        <v>8.2828469401808675</v>
      </c>
      <c r="G1574"/>
      <c r="H1574" s="5">
        <f t="shared" si="99"/>
        <v>0.62243751950613024</v>
      </c>
    </row>
    <row r="1575" spans="1:8" s="5" customFormat="1" x14ac:dyDescent="0.2">
      <c r="A1575" s="3">
        <v>34418</v>
      </c>
      <c r="B1575" s="8">
        <v>9.5345454545454553E-3</v>
      </c>
      <c r="C1575" s="6">
        <f t="shared" si="96"/>
        <v>5.1549224968581346E-3</v>
      </c>
      <c r="D1575" s="7">
        <f t="shared" si="98"/>
        <v>4.0990693996822905E-5</v>
      </c>
      <c r="E1575" s="7">
        <f t="shared" si="97"/>
        <v>9.4538908879748398</v>
      </c>
      <c r="G1575"/>
      <c r="H1575" s="5">
        <f t="shared" si="99"/>
        <v>0.64023975194315219</v>
      </c>
    </row>
    <row r="1576" spans="1:8" s="5" customFormat="1" x14ac:dyDescent="0.2">
      <c r="A1576" s="3">
        <v>34421</v>
      </c>
      <c r="B1576" s="8">
        <v>9.6093693169418768E-3</v>
      </c>
      <c r="C1576" s="6">
        <f t="shared" si="96"/>
        <v>7.8476590995484059E-3</v>
      </c>
      <c r="D1576" s="7">
        <f t="shared" si="98"/>
        <v>4.0212841681544225E-5</v>
      </c>
      <c r="E1576" s="7">
        <f t="shared" si="97"/>
        <v>8.5898294825741797</v>
      </c>
      <c r="G1576"/>
      <c r="H1576" s="5">
        <f t="shared" si="99"/>
        <v>0.63413596082815094</v>
      </c>
    </row>
    <row r="1577" spans="1:8" s="5" customFormat="1" x14ac:dyDescent="0.2">
      <c r="A1577" s="3">
        <v>34422</v>
      </c>
      <c r="B1577" s="8">
        <v>9.6652385447679907E-3</v>
      </c>
      <c r="C1577" s="6">
        <f t="shared" si="96"/>
        <v>5.8140369032974142E-3</v>
      </c>
      <c r="D1577" s="7">
        <f t="shared" si="98"/>
        <v>4.1639222801896506E-5</v>
      </c>
      <c r="E1577" s="7">
        <f t="shared" si="97"/>
        <v>9.2746606772664286</v>
      </c>
      <c r="G1577"/>
      <c r="H1577" s="5">
        <f t="shared" si="99"/>
        <v>0.64528461008997029</v>
      </c>
    </row>
    <row r="1578" spans="1:8" s="5" customFormat="1" x14ac:dyDescent="0.2">
      <c r="A1578" s="3">
        <v>34423</v>
      </c>
      <c r="B1578" s="8">
        <v>9.701276102088166E-3</v>
      </c>
      <c r="C1578" s="6">
        <f t="shared" si="96"/>
        <v>3.7285740184532989E-3</v>
      </c>
      <c r="D1578" s="7">
        <f t="shared" si="98"/>
        <v>4.1234792803506159E-5</v>
      </c>
      <c r="E1578" s="7">
        <f t="shared" si="97"/>
        <v>9.7590792924555672</v>
      </c>
      <c r="G1578"/>
      <c r="H1578" s="5">
        <f t="shared" si="99"/>
        <v>0.64214323015590657</v>
      </c>
    </row>
    <row r="1579" spans="1:8" s="5" customFormat="1" x14ac:dyDescent="0.2">
      <c r="A1579" s="3">
        <v>34424</v>
      </c>
      <c r="B1579" s="8">
        <v>9.7636770976367703E-3</v>
      </c>
      <c r="C1579" s="6">
        <f t="shared" si="96"/>
        <v>6.4322461181341569E-3</v>
      </c>
      <c r="D1579" s="7">
        <f t="shared" si="98"/>
        <v>3.9663011225098639E-5</v>
      </c>
      <c r="E1579" s="7">
        <f t="shared" si="97"/>
        <v>9.0919586570811965</v>
      </c>
      <c r="G1579"/>
      <c r="H1579" s="5">
        <f t="shared" si="99"/>
        <v>0.62978576694856037</v>
      </c>
    </row>
    <row r="1580" spans="1:8" s="5" customFormat="1" x14ac:dyDescent="0.2">
      <c r="A1580" s="3">
        <v>34428</v>
      </c>
      <c r="B1580" s="8">
        <v>9.6825055543610684E-3</v>
      </c>
      <c r="C1580" s="6">
        <f t="shared" si="96"/>
        <v>-8.313624310184212E-3</v>
      </c>
      <c r="D1580" s="7">
        <f t="shared" si="98"/>
        <v>3.9917834419381495E-5</v>
      </c>
      <c r="E1580" s="7">
        <f t="shared" si="97"/>
        <v>8.3972219552324425</v>
      </c>
      <c r="G1580"/>
      <c r="H1580" s="5">
        <f t="shared" si="99"/>
        <v>0.63180562216065705</v>
      </c>
    </row>
    <row r="1581" spans="1:8" s="5" customFormat="1" x14ac:dyDescent="0.2">
      <c r="A1581" s="3">
        <v>34429</v>
      </c>
      <c r="B1581" s="8">
        <v>9.6301112555989016E-3</v>
      </c>
      <c r="C1581" s="6">
        <f t="shared" si="96"/>
        <v>-5.4112335353701949E-3</v>
      </c>
      <c r="D1581" s="7">
        <f t="shared" si="98"/>
        <v>4.1831208146817687E-5</v>
      </c>
      <c r="E1581" s="7">
        <f t="shared" si="97"/>
        <v>9.3818773889962053</v>
      </c>
      <c r="G1581"/>
      <c r="H1581" s="5">
        <f t="shared" si="99"/>
        <v>0.64677050138992642</v>
      </c>
    </row>
    <row r="1582" spans="1:8" s="5" customFormat="1" x14ac:dyDescent="0.2">
      <c r="A1582" s="3">
        <v>34430</v>
      </c>
      <c r="B1582" s="8">
        <v>9.5743912132379514E-3</v>
      </c>
      <c r="C1582" s="6">
        <f t="shared" si="96"/>
        <v>-5.7860227033778933E-3</v>
      </c>
      <c r="D1582" s="7">
        <f t="shared" si="98"/>
        <v>4.1132873879439533E-5</v>
      </c>
      <c r="E1582" s="7">
        <f t="shared" si="97"/>
        <v>9.284802596979322</v>
      </c>
      <c r="G1582"/>
      <c r="H1582" s="5">
        <f t="shared" si="99"/>
        <v>0.64134915513657254</v>
      </c>
    </row>
    <row r="1583" spans="1:8" s="5" customFormat="1" x14ac:dyDescent="0.2">
      <c r="A1583" s="3">
        <v>34431</v>
      </c>
      <c r="B1583" s="8">
        <v>9.5447658899069331E-3</v>
      </c>
      <c r="C1583" s="6">
        <f t="shared" si="96"/>
        <v>-3.0942252798336822E-3</v>
      </c>
      <c r="D1583" s="7">
        <f t="shared" si="98"/>
        <v>4.0759862034574067E-5</v>
      </c>
      <c r="E1583" s="7">
        <f t="shared" si="97"/>
        <v>9.8729191502992535</v>
      </c>
      <c r="G1583"/>
      <c r="H1583" s="5">
        <f t="shared" si="99"/>
        <v>0.63843450748353248</v>
      </c>
    </row>
    <row r="1584" spans="1:8" s="5" customFormat="1" x14ac:dyDescent="0.2">
      <c r="A1584" s="3">
        <v>34432</v>
      </c>
      <c r="B1584" s="8">
        <v>9.5172613447202722E-3</v>
      </c>
      <c r="C1584" s="6">
        <f t="shared" si="96"/>
        <v>-2.8816364386417656E-3</v>
      </c>
      <c r="D1584" s="7">
        <f t="shared" si="98"/>
        <v>3.8973292986828559E-5</v>
      </c>
      <c r="E1584" s="7">
        <f t="shared" si="97"/>
        <v>9.9395693548739334</v>
      </c>
      <c r="G1584"/>
      <c r="H1584" s="5">
        <f t="shared" si="99"/>
        <v>0.62428593598469417</v>
      </c>
    </row>
    <row r="1585" spans="1:8" s="5" customFormat="1" x14ac:dyDescent="0.2">
      <c r="A1585" s="3">
        <v>34435</v>
      </c>
      <c r="B1585" s="8">
        <v>9.6678913622937832E-3</v>
      </c>
      <c r="C1585" s="6">
        <f t="shared" si="96"/>
        <v>1.5827033861697339E-2</v>
      </c>
      <c r="D1585" s="7">
        <f t="shared" si="98"/>
        <v>3.7290060994020365E-5</v>
      </c>
      <c r="E1585" s="7">
        <f t="shared" si="97"/>
        <v>3.4793101122969521</v>
      </c>
      <c r="G1585"/>
      <c r="H1585" s="5">
        <f t="shared" si="99"/>
        <v>0.61065588504509116</v>
      </c>
    </row>
    <row r="1586" spans="1:8" s="5" customFormat="1" x14ac:dyDescent="0.2">
      <c r="A1586" s="3">
        <v>34436</v>
      </c>
      <c r="B1586" s="8">
        <v>9.6498223736678039E-3</v>
      </c>
      <c r="C1586" s="6">
        <f t="shared" si="96"/>
        <v>-1.8689689352996866E-3</v>
      </c>
      <c r="D1586" s="7">
        <f t="shared" si="98"/>
        <v>5.0480630779508763E-5</v>
      </c>
      <c r="E1586" s="7">
        <f t="shared" si="97"/>
        <v>9.8247250986571348</v>
      </c>
      <c r="G1586"/>
      <c r="H1586" s="5">
        <f t="shared" si="99"/>
        <v>0.7104972257476363</v>
      </c>
    </row>
    <row r="1587" spans="1:8" s="5" customFormat="1" x14ac:dyDescent="0.2">
      <c r="A1587" s="3">
        <v>34437</v>
      </c>
      <c r="B1587" s="8">
        <v>9.6518642343193552E-3</v>
      </c>
      <c r="C1587" s="6">
        <f t="shared" si="96"/>
        <v>2.1159567217766024E-4</v>
      </c>
      <c r="D1587" s="7">
        <f t="shared" si="98"/>
        <v>4.7342949653835707E-5</v>
      </c>
      <c r="E1587" s="7">
        <f t="shared" si="97"/>
        <v>9.9571469373826247</v>
      </c>
      <c r="G1587"/>
      <c r="H1587" s="5">
        <f t="shared" si="99"/>
        <v>0.688062131306728</v>
      </c>
    </row>
    <row r="1588" spans="1:8" s="5" customFormat="1" x14ac:dyDescent="0.2">
      <c r="A1588" s="3">
        <v>34438</v>
      </c>
      <c r="B1588" s="8">
        <v>9.6049293222181947E-3</v>
      </c>
      <c r="C1588" s="6">
        <f t="shared" si="96"/>
        <v>-4.8627820451797171E-3</v>
      </c>
      <c r="D1588" s="7">
        <f t="shared" si="98"/>
        <v>4.4312862488714426E-5</v>
      </c>
      <c r="E1588" s="7">
        <f t="shared" si="97"/>
        <v>9.490606105796175</v>
      </c>
      <c r="G1588"/>
      <c r="H1588" s="5">
        <f t="shared" si="99"/>
        <v>0.66567907048903396</v>
      </c>
    </row>
    <row r="1589" spans="1:8" s="5" customFormat="1" x14ac:dyDescent="0.2">
      <c r="A1589" s="3">
        <v>34439</v>
      </c>
      <c r="B1589" s="8">
        <v>9.6534296028880865E-3</v>
      </c>
      <c r="C1589" s="6">
        <f t="shared" si="96"/>
        <v>5.0495197874804304E-3</v>
      </c>
      <c r="D1589" s="7">
        <f t="shared" si="98"/>
        <v>4.3021754507253727E-5</v>
      </c>
      <c r="E1589" s="7">
        <f t="shared" si="97"/>
        <v>9.461135887077095</v>
      </c>
      <c r="G1589"/>
      <c r="H1589" s="5">
        <f t="shared" si="99"/>
        <v>0.65590970801821291</v>
      </c>
    </row>
    <row r="1590" spans="1:8" s="5" customFormat="1" x14ac:dyDescent="0.2">
      <c r="A1590" s="3">
        <v>34442</v>
      </c>
      <c r="B1590" s="8">
        <v>9.6795102628736054E-3</v>
      </c>
      <c r="C1590" s="6">
        <f t="shared" si="96"/>
        <v>2.7016988840645947E-3</v>
      </c>
      <c r="D1590" s="7">
        <f t="shared" si="98"/>
        <v>4.1973440890901139E-5</v>
      </c>
      <c r="E1590" s="7">
        <f t="shared" si="97"/>
        <v>9.9045736069123915</v>
      </c>
      <c r="G1590"/>
      <c r="H1590" s="5">
        <f t="shared" si="99"/>
        <v>0.647869129461353</v>
      </c>
    </row>
    <row r="1591" spans="1:8" s="5" customFormat="1" x14ac:dyDescent="0.2">
      <c r="A1591" s="3">
        <v>34443</v>
      </c>
      <c r="B1591" s="8">
        <v>9.6904538566996174E-3</v>
      </c>
      <c r="C1591" s="6">
        <f t="shared" si="96"/>
        <v>1.1305937520400084E-3</v>
      </c>
      <c r="D1591" s="7">
        <f t="shared" si="98"/>
        <v>3.9926164022462045E-5</v>
      </c>
      <c r="E1591" s="7">
        <f t="shared" si="97"/>
        <v>10.096463556504677</v>
      </c>
      <c r="G1591"/>
      <c r="H1591" s="5">
        <f t="shared" si="99"/>
        <v>0.63187153775480376</v>
      </c>
    </row>
    <row r="1592" spans="1:8" s="5" customFormat="1" x14ac:dyDescent="0.2">
      <c r="A1592" s="3">
        <v>34444</v>
      </c>
      <c r="B1592" s="8">
        <v>9.6853348729792153E-3</v>
      </c>
      <c r="C1592" s="6">
        <f t="shared" si="96"/>
        <v>-5.282501517576573E-4</v>
      </c>
      <c r="D1592" s="7">
        <f t="shared" si="98"/>
        <v>3.7720147123224327E-5</v>
      </c>
      <c r="E1592" s="7">
        <f t="shared" si="97"/>
        <v>10.177918343640879</v>
      </c>
      <c r="G1592"/>
      <c r="H1592" s="5">
        <f t="shared" si="99"/>
        <v>0.61416729905803613</v>
      </c>
    </row>
    <row r="1593" spans="1:8" s="5" customFormat="1" x14ac:dyDescent="0.2">
      <c r="A1593" s="3">
        <v>34445</v>
      </c>
      <c r="B1593" s="8">
        <v>9.6465816917728851E-3</v>
      </c>
      <c r="C1593" s="6">
        <f t="shared" si="96"/>
        <v>-4.0012226437772819E-3</v>
      </c>
      <c r="D1593" s="7">
        <f t="shared" si="98"/>
        <v>3.5676301955556542E-5</v>
      </c>
      <c r="E1593" s="7">
        <f t="shared" si="97"/>
        <v>9.7922727191204526</v>
      </c>
      <c r="G1593"/>
      <c r="H1593" s="5">
        <f t="shared" si="99"/>
        <v>0.59729642519905091</v>
      </c>
    </row>
    <row r="1594" spans="1:8" s="5" customFormat="1" x14ac:dyDescent="0.2">
      <c r="A1594" s="3">
        <v>34446</v>
      </c>
      <c r="B1594" s="8">
        <v>9.6495683087861849E-3</v>
      </c>
      <c r="C1594" s="6">
        <f t="shared" si="96"/>
        <v>3.0960366155888502E-4</v>
      </c>
      <c r="D1594" s="7">
        <f t="shared" si="98"/>
        <v>3.4793945289315889E-5</v>
      </c>
      <c r="E1594" s="7">
        <f t="shared" si="97"/>
        <v>10.263312255378878</v>
      </c>
      <c r="G1594"/>
      <c r="H1594" s="5">
        <f t="shared" si="99"/>
        <v>0.58986392743848892</v>
      </c>
    </row>
    <row r="1595" spans="1:8" s="5" customFormat="1" x14ac:dyDescent="0.2">
      <c r="A1595" s="3">
        <v>34449</v>
      </c>
      <c r="B1595" s="8">
        <v>9.6865271845363067E-3</v>
      </c>
      <c r="C1595" s="6">
        <f t="shared" si="96"/>
        <v>3.8301066501047337E-3</v>
      </c>
      <c r="D1595" s="7">
        <f t="shared" si="98"/>
        <v>3.3034559742645866E-5</v>
      </c>
      <c r="E1595" s="7">
        <f t="shared" si="97"/>
        <v>9.8738844630992961</v>
      </c>
      <c r="G1595"/>
      <c r="H1595" s="5">
        <f t="shared" si="99"/>
        <v>0.57475698988916935</v>
      </c>
    </row>
    <row r="1596" spans="1:8" s="5" customFormat="1" x14ac:dyDescent="0.2">
      <c r="A1596" s="3">
        <v>34450</v>
      </c>
      <c r="B1596" s="8">
        <v>9.7152428810720268E-3</v>
      </c>
      <c r="C1596" s="6">
        <f t="shared" si="96"/>
        <v>2.9644986266659287E-3</v>
      </c>
      <c r="D1596" s="7">
        <f t="shared" si="98"/>
        <v>3.2337693494159592E-5</v>
      </c>
      <c r="E1596" s="7">
        <f t="shared" si="97"/>
        <v>10.067512062909751</v>
      </c>
      <c r="G1596"/>
      <c r="H1596" s="5">
        <f t="shared" si="99"/>
        <v>0.5686624085884312</v>
      </c>
    </row>
    <row r="1597" spans="1:8" s="5" customFormat="1" x14ac:dyDescent="0.2">
      <c r="A1597" s="3">
        <v>34451</v>
      </c>
      <c r="B1597" s="8">
        <v>9.7745454545454542E-3</v>
      </c>
      <c r="C1597" s="6">
        <f t="shared" si="96"/>
        <v>6.1040752351096813E-3</v>
      </c>
      <c r="D1597" s="7">
        <f t="shared" si="98"/>
        <v>3.1354146911697439E-5</v>
      </c>
      <c r="E1597" s="7">
        <f t="shared" si="97"/>
        <v>9.1818129375737989</v>
      </c>
      <c r="G1597"/>
      <c r="H1597" s="5">
        <f t="shared" si="99"/>
        <v>0.55994773784432272</v>
      </c>
    </row>
    <row r="1598" spans="1:8" s="5" customFormat="1" x14ac:dyDescent="0.2">
      <c r="A1598" s="3">
        <v>34452</v>
      </c>
      <c r="B1598" s="8">
        <v>9.8311961167862061E-3</v>
      </c>
      <c r="C1598" s="6">
        <f t="shared" si="96"/>
        <v>5.7957336741840696E-3</v>
      </c>
      <c r="D1598" s="7">
        <f t="shared" si="98"/>
        <v>3.2198495089769527E-5</v>
      </c>
      <c r="E1598" s="7">
        <f t="shared" si="97"/>
        <v>9.3003579610502722</v>
      </c>
      <c r="G1598"/>
      <c r="H1598" s="5">
        <f t="shared" si="99"/>
        <v>0.56743717793046944</v>
      </c>
    </row>
    <row r="1599" spans="1:8" s="5" customFormat="1" x14ac:dyDescent="0.2">
      <c r="A1599" s="3">
        <v>34453</v>
      </c>
      <c r="B1599" s="8">
        <v>9.8009410061527334E-3</v>
      </c>
      <c r="C1599" s="6">
        <f t="shared" si="96"/>
        <v>-3.0774597794681218E-3</v>
      </c>
      <c r="D1599" s="7">
        <f t="shared" si="98"/>
        <v>3.273479118330749E-5</v>
      </c>
      <c r="E1599" s="7">
        <f t="shared" si="97"/>
        <v>10.037754266818816</v>
      </c>
      <c r="G1599"/>
      <c r="H1599" s="5">
        <f t="shared" si="99"/>
        <v>0.57214326163389784</v>
      </c>
    </row>
    <row r="1600" spans="1:8" s="5" customFormat="1" x14ac:dyDescent="0.2">
      <c r="A1600" s="3">
        <v>34456</v>
      </c>
      <c r="B1600" s="8">
        <v>9.830018083182639E-3</v>
      </c>
      <c r="C1600" s="6">
        <f t="shared" si="96"/>
        <v>2.966763804786901E-3</v>
      </c>
      <c r="D1600" s="7">
        <f t="shared" si="98"/>
        <v>3.1752568916589007E-5</v>
      </c>
      <c r="E1600" s="7">
        <f t="shared" si="97"/>
        <v>10.080340850185687</v>
      </c>
      <c r="G1600"/>
      <c r="H1600" s="5">
        <f t="shared" si="99"/>
        <v>0.56349417846672567</v>
      </c>
    </row>
    <row r="1601" spans="1:8" s="5" customFormat="1" x14ac:dyDescent="0.2">
      <c r="A1601" s="3">
        <v>34457</v>
      </c>
      <c r="B1601" s="8">
        <v>9.8836789249331682E-3</v>
      </c>
      <c r="C1601" s="6">
        <f t="shared" si="96"/>
        <v>5.4588751817591305E-3</v>
      </c>
      <c r="D1601" s="7">
        <f t="shared" si="98"/>
        <v>3.0828942634516433E-5</v>
      </c>
      <c r="E1601" s="7">
        <f t="shared" si="97"/>
        <v>9.4204545924845444</v>
      </c>
      <c r="G1601"/>
      <c r="H1601" s="5">
        <f t="shared" si="99"/>
        <v>0.55523817082866722</v>
      </c>
    </row>
    <row r="1602" spans="1:8" s="5" customFormat="1" x14ac:dyDescent="0.2">
      <c r="A1602" s="3">
        <v>34458</v>
      </c>
      <c r="B1602" s="8">
        <v>9.8051948051948064E-3</v>
      </c>
      <c r="C1602" s="6">
        <f t="shared" si="96"/>
        <v>-7.940779980253403E-3</v>
      </c>
      <c r="D1602" s="7">
        <f t="shared" si="98"/>
        <v>3.1273410140928676E-5</v>
      </c>
      <c r="E1602" s="7">
        <f t="shared" si="97"/>
        <v>8.3564612091044044</v>
      </c>
      <c r="G1602"/>
      <c r="H1602" s="5">
        <f t="shared" si="99"/>
        <v>0.55922634184137532</v>
      </c>
    </row>
    <row r="1603" spans="1:8" s="5" customFormat="1" x14ac:dyDescent="0.2">
      <c r="A1603" s="3">
        <v>34459</v>
      </c>
      <c r="B1603" s="8">
        <v>9.737070210921699E-3</v>
      </c>
      <c r="C1603" s="6">
        <f t="shared" ref="C1603:C1666" si="100">(B1603-B1602)/B1602</f>
        <v>-6.9478063033500273E-3</v>
      </c>
      <c r="D1603" s="7">
        <f t="shared" si="98"/>
        <v>3.3692041352181948E-5</v>
      </c>
      <c r="E1603" s="7">
        <f t="shared" si="97"/>
        <v>8.8655066217208471</v>
      </c>
      <c r="G1603"/>
      <c r="H1603" s="5">
        <f t="shared" si="99"/>
        <v>0.58044845897100927</v>
      </c>
    </row>
    <row r="1604" spans="1:8" s="5" customFormat="1" x14ac:dyDescent="0.2">
      <c r="A1604" s="3">
        <v>34460</v>
      </c>
      <c r="B1604" s="8">
        <v>9.7375840381695947E-3</v>
      </c>
      <c r="C1604" s="6">
        <f t="shared" si="100"/>
        <v>5.2770210829890226E-5</v>
      </c>
      <c r="D1604" s="7">
        <f t="shared" si="98"/>
        <v>3.4968805337344678E-5</v>
      </c>
      <c r="E1604" s="7">
        <f t="shared" ref="E1604:E1667" si="101">-LN(D1604)-C1604*C1604/D1604</f>
        <v>10.2609745362792</v>
      </c>
      <c r="G1604"/>
      <c r="H1604" s="5">
        <f t="shared" si="99"/>
        <v>0.59134427652040966</v>
      </c>
    </row>
    <row r="1605" spans="1:8" s="5" customFormat="1" x14ac:dyDescent="0.2">
      <c r="A1605" s="3">
        <v>34463</v>
      </c>
      <c r="B1605" s="8">
        <v>9.7354113809351214E-3</v>
      </c>
      <c r="C1605" s="6">
        <f t="shared" si="100"/>
        <v>-2.231207685558297E-4</v>
      </c>
      <c r="D1605" s="7">
        <f t="shared" ref="D1605:D1668" si="102">C$2427+C$2428*D1604+C$2429*C1604*C1604</f>
        <v>3.318610642511902E-5</v>
      </c>
      <c r="E1605" s="7">
        <f t="shared" si="101"/>
        <v>10.311879138774131</v>
      </c>
      <c r="G1605"/>
      <c r="H1605" s="5">
        <f t="shared" ref="H1605:H1668" si="103">SQRT(D1605)*100</f>
        <v>0.57607383576342897</v>
      </c>
    </row>
    <row r="1606" spans="1:8" s="5" customFormat="1" x14ac:dyDescent="0.2">
      <c r="A1606" s="3">
        <v>34464</v>
      </c>
      <c r="B1606" s="8">
        <v>9.6132917361967628E-3</v>
      </c>
      <c r="C1606" s="6">
        <f t="shared" si="100"/>
        <v>-1.2543860753281136E-2</v>
      </c>
      <c r="D1606" s="7">
        <f t="shared" si="102"/>
        <v>3.1586334871945385E-5</v>
      </c>
      <c r="E1606" s="7">
        <f t="shared" si="101"/>
        <v>5.3812506578748138</v>
      </c>
      <c r="G1606"/>
      <c r="H1606" s="5">
        <f t="shared" si="103"/>
        <v>0.5620172138995867</v>
      </c>
    </row>
    <row r="1607" spans="1:8" s="5" customFormat="1" x14ac:dyDescent="0.2">
      <c r="A1607" s="3">
        <v>34465</v>
      </c>
      <c r="B1607" s="8">
        <v>9.5811860346955071E-3</v>
      </c>
      <c r="C1607" s="6">
        <f t="shared" si="100"/>
        <v>-3.3397198776740156E-3</v>
      </c>
      <c r="D1607" s="7">
        <f t="shared" si="102"/>
        <v>3.9697987808300024E-5</v>
      </c>
      <c r="E1607" s="7">
        <f t="shared" si="101"/>
        <v>9.8532454666627913</v>
      </c>
      <c r="G1607"/>
      <c r="H1607" s="5">
        <f t="shared" si="103"/>
        <v>0.63006339211463491</v>
      </c>
    </row>
    <row r="1608" spans="1:8" s="5" customFormat="1" x14ac:dyDescent="0.2">
      <c r="A1608" s="3">
        <v>34466</v>
      </c>
      <c r="B1608" s="8">
        <v>9.5979717493661718E-3</v>
      </c>
      <c r="C1608" s="6">
        <f t="shared" si="100"/>
        <v>1.7519453864980902E-3</v>
      </c>
      <c r="D1608" s="7">
        <f t="shared" si="102"/>
        <v>3.811457447633254E-5</v>
      </c>
      <c r="E1608" s="7">
        <f t="shared" si="101"/>
        <v>10.094385234760775</v>
      </c>
      <c r="G1608"/>
      <c r="H1608" s="5">
        <f t="shared" si="103"/>
        <v>0.61737002256614748</v>
      </c>
    </row>
    <row r="1609" spans="1:8" s="5" customFormat="1" x14ac:dyDescent="0.2">
      <c r="A1609" s="3">
        <v>34467</v>
      </c>
      <c r="B1609" s="8">
        <v>9.533483276500037E-3</v>
      </c>
      <c r="C1609" s="6">
        <f t="shared" si="100"/>
        <v>-6.71896881446786E-3</v>
      </c>
      <c r="D1609" s="7">
        <f t="shared" si="102"/>
        <v>3.6200288375763548E-5</v>
      </c>
      <c r="E1609" s="7">
        <f t="shared" si="101"/>
        <v>8.979366613782684</v>
      </c>
      <c r="G1609"/>
      <c r="H1609" s="5">
        <f t="shared" si="103"/>
        <v>0.60166675473856412</v>
      </c>
    </row>
    <row r="1610" spans="1:8" s="5" customFormat="1" x14ac:dyDescent="0.2">
      <c r="A1610" s="3">
        <v>34470</v>
      </c>
      <c r="B1610" s="8">
        <v>9.5456197746274073E-3</v>
      </c>
      <c r="C1610" s="6">
        <f t="shared" si="100"/>
        <v>1.2730392213816245E-3</v>
      </c>
      <c r="D1610" s="7">
        <f t="shared" si="102"/>
        <v>3.7033816002288901E-5</v>
      </c>
      <c r="E1610" s="7">
        <f t="shared" si="101"/>
        <v>10.159918331723601</v>
      </c>
      <c r="G1610"/>
      <c r="H1610" s="5">
        <f t="shared" si="103"/>
        <v>0.60855415537393964</v>
      </c>
    </row>
    <row r="1611" spans="1:8" s="5" customFormat="1" x14ac:dyDescent="0.2">
      <c r="A1611" s="3">
        <v>34471</v>
      </c>
      <c r="B1611" s="8">
        <v>9.5880475776037137E-3</v>
      </c>
      <c r="C1611" s="6">
        <f t="shared" si="100"/>
        <v>4.4447405174340756E-3</v>
      </c>
      <c r="D1611" s="7">
        <f t="shared" si="102"/>
        <v>3.5140747826574671E-5</v>
      </c>
      <c r="E1611" s="7">
        <f t="shared" si="101"/>
        <v>9.6939608660258738</v>
      </c>
      <c r="G1611"/>
      <c r="H1611" s="5">
        <f t="shared" si="103"/>
        <v>0.59279632106293201</v>
      </c>
    </row>
    <row r="1612" spans="1:8" s="5" customFormat="1" x14ac:dyDescent="0.2">
      <c r="A1612" s="3">
        <v>34472</v>
      </c>
      <c r="B1612" s="8">
        <v>9.6617305458768874E-3</v>
      </c>
      <c r="C1612" s="6">
        <f t="shared" si="100"/>
        <v>7.6848772053745764E-3</v>
      </c>
      <c r="D1612" s="7">
        <f t="shared" si="102"/>
        <v>3.4539909718829051E-5</v>
      </c>
      <c r="E1612" s="7">
        <f t="shared" si="101"/>
        <v>8.5635661463413744</v>
      </c>
      <c r="G1612"/>
      <c r="H1612" s="5">
        <f t="shared" si="103"/>
        <v>0.58770664211687318</v>
      </c>
    </row>
    <row r="1613" spans="1:8" s="5" customFormat="1" x14ac:dyDescent="0.2">
      <c r="A1613" s="3">
        <v>34473</v>
      </c>
      <c r="B1613" s="8">
        <v>9.6004075988063188E-3</v>
      </c>
      <c r="C1613" s="6">
        <f t="shared" si="100"/>
        <v>-6.3469941310605044E-3</v>
      </c>
      <c r="D1613" s="7">
        <f t="shared" si="102"/>
        <v>3.6385821439226926E-5</v>
      </c>
      <c r="E1613" s="7">
        <f t="shared" si="101"/>
        <v>9.1141876382217966</v>
      </c>
      <c r="G1613"/>
      <c r="H1613" s="5">
        <f t="shared" si="103"/>
        <v>0.6032066100369502</v>
      </c>
    </row>
    <row r="1614" spans="1:8" s="5" customFormat="1" x14ac:dyDescent="0.2">
      <c r="A1614" s="3">
        <v>34474</v>
      </c>
      <c r="B1614" s="8">
        <v>9.6185978932074104E-3</v>
      </c>
      <c r="C1614" s="6">
        <f t="shared" si="100"/>
        <v>1.8947418861000537E-3</v>
      </c>
      <c r="D1614" s="7">
        <f t="shared" si="102"/>
        <v>3.6905537797502068E-5</v>
      </c>
      <c r="E1614" s="7">
        <f t="shared" si="101"/>
        <v>10.109872299638882</v>
      </c>
      <c r="G1614"/>
      <c r="H1614" s="5">
        <f t="shared" si="103"/>
        <v>0.60749928228354366</v>
      </c>
    </row>
    <row r="1615" spans="1:8" s="5" customFormat="1" x14ac:dyDescent="0.2">
      <c r="A1615" s="3">
        <v>34478</v>
      </c>
      <c r="B1615" s="8">
        <v>9.5262279619821501E-3</v>
      </c>
      <c r="C1615" s="6">
        <f t="shared" si="100"/>
        <v>-9.6032636202092684E-3</v>
      </c>
      <c r="D1615" s="7">
        <f t="shared" si="102"/>
        <v>3.5144993465651955E-5</v>
      </c>
      <c r="E1615" s="7">
        <f t="shared" si="101"/>
        <v>7.6319655206704162</v>
      </c>
      <c r="G1615"/>
      <c r="H1615" s="5">
        <f t="shared" si="103"/>
        <v>0.59283213024980308</v>
      </c>
    </row>
    <row r="1616" spans="1:8" s="5" customFormat="1" x14ac:dyDescent="0.2">
      <c r="A1616" s="3">
        <v>34479</v>
      </c>
      <c r="B1616" s="8">
        <v>9.5768535262206137E-3</v>
      </c>
      <c r="C1616" s="6">
        <f t="shared" si="100"/>
        <v>5.3143347440879167E-3</v>
      </c>
      <c r="D1616" s="7">
        <f t="shared" si="102"/>
        <v>3.8943299703224772E-5</v>
      </c>
      <c r="E1616" s="7">
        <f t="shared" si="101"/>
        <v>9.4281916820365126</v>
      </c>
      <c r="G1616"/>
      <c r="H1616" s="5">
        <f t="shared" si="103"/>
        <v>0.62404566902771441</v>
      </c>
    </row>
    <row r="1617" spans="1:8" s="5" customFormat="1" x14ac:dyDescent="0.2">
      <c r="A1617" s="3">
        <v>34480</v>
      </c>
      <c r="B1617" s="8">
        <v>9.5684803001876168E-3</v>
      </c>
      <c r="C1617" s="6">
        <f t="shared" si="100"/>
        <v>-8.7431910805273476E-4</v>
      </c>
      <c r="D1617" s="7">
        <f t="shared" si="102"/>
        <v>3.8473581850119845E-5</v>
      </c>
      <c r="E1617" s="7">
        <f t="shared" si="101"/>
        <v>10.145669678005556</v>
      </c>
      <c r="G1617"/>
      <c r="H1617" s="5">
        <f t="shared" si="103"/>
        <v>0.62027076224919586</v>
      </c>
    </row>
    <row r="1618" spans="1:8" s="5" customFormat="1" x14ac:dyDescent="0.2">
      <c r="A1618" s="3">
        <v>34481</v>
      </c>
      <c r="B1618" s="8">
        <v>9.5924990984493311E-3</v>
      </c>
      <c r="C1618" s="6">
        <f t="shared" si="100"/>
        <v>2.5101998967634776E-3</v>
      </c>
      <c r="D1618" s="7">
        <f t="shared" si="102"/>
        <v>3.6383099177177918E-5</v>
      </c>
      <c r="E1618" s="7">
        <f t="shared" si="101"/>
        <v>10.04821854739024</v>
      </c>
      <c r="G1618"/>
      <c r="H1618" s="5">
        <f t="shared" si="103"/>
        <v>0.6031840446926453</v>
      </c>
    </row>
    <row r="1619" spans="1:8" s="5" customFormat="1" x14ac:dyDescent="0.2">
      <c r="A1619" s="3">
        <v>34484</v>
      </c>
      <c r="B1619" s="8">
        <v>9.5633345362684946E-3</v>
      </c>
      <c r="C1619" s="6">
        <f t="shared" si="100"/>
        <v>-3.0403507867466061E-3</v>
      </c>
      <c r="D1619" s="7">
        <f t="shared" si="102"/>
        <v>3.4839919589334988E-5</v>
      </c>
      <c r="E1619" s="7">
        <f t="shared" si="101"/>
        <v>9.9994265578088157</v>
      </c>
      <c r="G1619"/>
      <c r="H1619" s="5">
        <f t="shared" si="103"/>
        <v>0.59025350138169441</v>
      </c>
    </row>
    <row r="1620" spans="1:8" s="5" customFormat="1" x14ac:dyDescent="0.2">
      <c r="A1620" s="3">
        <v>34485</v>
      </c>
      <c r="B1620" s="8">
        <v>9.5471943381237809E-3</v>
      </c>
      <c r="C1620" s="6">
        <f t="shared" si="100"/>
        <v>-1.6877165682642175E-3</v>
      </c>
      <c r="D1620" s="7">
        <f t="shared" si="102"/>
        <v>3.3631270971266642E-5</v>
      </c>
      <c r="E1620" s="7">
        <f t="shared" si="101"/>
        <v>10.215359635018089</v>
      </c>
      <c r="G1620"/>
      <c r="H1620" s="5">
        <f t="shared" si="103"/>
        <v>0.5799247448701137</v>
      </c>
    </row>
    <row r="1621" spans="1:8" s="5" customFormat="1" x14ac:dyDescent="0.2">
      <c r="A1621" s="3">
        <v>34486</v>
      </c>
      <c r="B1621" s="8">
        <v>9.5475211084650371E-3</v>
      </c>
      <c r="C1621" s="6">
        <f t="shared" si="100"/>
        <v>3.4226845048220202E-5</v>
      </c>
      <c r="D1621" s="7">
        <f t="shared" si="102"/>
        <v>3.2156439747193346E-5</v>
      </c>
      <c r="E1621" s="7">
        <f t="shared" si="101"/>
        <v>10.344861393605781</v>
      </c>
      <c r="G1621"/>
      <c r="H1621" s="5">
        <f t="shared" si="103"/>
        <v>0.56706648417265271</v>
      </c>
    </row>
    <row r="1622" spans="1:8" s="5" customFormat="1" x14ac:dyDescent="0.2">
      <c r="A1622" s="3">
        <v>34487</v>
      </c>
      <c r="B1622" s="8">
        <v>9.5320623916811086E-3</v>
      </c>
      <c r="C1622" s="6">
        <f t="shared" si="100"/>
        <v>-1.6191340776636253E-3</v>
      </c>
      <c r="D1622" s="7">
        <f t="shared" si="102"/>
        <v>3.0657725644706461E-5</v>
      </c>
      <c r="E1622" s="7">
        <f t="shared" si="101"/>
        <v>10.307114137036775</v>
      </c>
      <c r="G1622"/>
      <c r="H1622" s="5">
        <f t="shared" si="103"/>
        <v>0.55369419036780998</v>
      </c>
    </row>
    <row r="1623" spans="1:8" s="5" customFormat="1" x14ac:dyDescent="0.2">
      <c r="A1623" s="3">
        <v>34488</v>
      </c>
      <c r="B1623" s="8">
        <v>9.4952270754989875E-3</v>
      </c>
      <c r="C1623" s="6">
        <f t="shared" si="100"/>
        <v>-3.8643595340152504E-3</v>
      </c>
      <c r="D1623" s="7">
        <f t="shared" si="102"/>
        <v>2.9469489390756227E-5</v>
      </c>
      <c r="E1623" s="7">
        <f t="shared" si="101"/>
        <v>9.9254182926378487</v>
      </c>
      <c r="G1623"/>
      <c r="H1623" s="5">
        <f t="shared" si="103"/>
        <v>0.54285807897420324</v>
      </c>
    </row>
    <row r="1624" spans="1:8" s="5" customFormat="1" x14ac:dyDescent="0.2">
      <c r="A1624" s="3">
        <v>34491</v>
      </c>
      <c r="B1624" s="8">
        <v>9.5037112501819235E-3</v>
      </c>
      <c r="C1624" s="6">
        <f t="shared" si="100"/>
        <v>8.9351993538187586E-4</v>
      </c>
      <c r="D1624" s="7">
        <f t="shared" si="102"/>
        <v>2.9148739092138429E-5</v>
      </c>
      <c r="E1624" s="7">
        <f t="shared" si="101"/>
        <v>10.415709110835197</v>
      </c>
      <c r="G1624"/>
      <c r="H1624" s="5">
        <f t="shared" si="103"/>
        <v>0.53989572226623939</v>
      </c>
    </row>
    <row r="1625" spans="1:8" s="5" customFormat="1" x14ac:dyDescent="0.2">
      <c r="A1625" s="3">
        <v>34492</v>
      </c>
      <c r="B1625" s="8">
        <v>9.5286735736173946E-3</v>
      </c>
      <c r="C1625" s="6">
        <f t="shared" si="100"/>
        <v>2.6265868962499443E-3</v>
      </c>
      <c r="D1625" s="7">
        <f t="shared" si="102"/>
        <v>2.800223848046639E-5</v>
      </c>
      <c r="E1625" s="7">
        <f t="shared" si="101"/>
        <v>10.236854418634191</v>
      </c>
      <c r="G1625"/>
      <c r="H1625" s="5">
        <f t="shared" si="103"/>
        <v>0.52917141344243446</v>
      </c>
    </row>
    <row r="1626" spans="1:8" s="5" customFormat="1" x14ac:dyDescent="0.2">
      <c r="A1626" s="3">
        <v>34493</v>
      </c>
      <c r="B1626" s="8">
        <v>9.6124481931215023E-3</v>
      </c>
      <c r="C1626" s="6">
        <f t="shared" si="100"/>
        <v>8.7918448309594228E-3</v>
      </c>
      <c r="D1626" s="7">
        <f t="shared" si="102"/>
        <v>2.7341923275316746E-5</v>
      </c>
      <c r="E1626" s="7">
        <f t="shared" si="101"/>
        <v>7.6800557919422285</v>
      </c>
      <c r="G1626"/>
      <c r="H1626" s="5">
        <f t="shared" si="103"/>
        <v>0.52289504946324306</v>
      </c>
    </row>
    <row r="1627" spans="1:8" s="5" customFormat="1" x14ac:dyDescent="0.2">
      <c r="A1627" s="3">
        <v>34494</v>
      </c>
      <c r="B1627" s="8">
        <v>9.5712933983550484E-3</v>
      </c>
      <c r="C1627" s="6">
        <f t="shared" si="100"/>
        <v>-4.2814061454087759E-3</v>
      </c>
      <c r="D1627" s="7">
        <f t="shared" si="102"/>
        <v>3.102224618878451E-5</v>
      </c>
      <c r="E1627" s="7">
        <f t="shared" si="101"/>
        <v>9.789925548494951</v>
      </c>
      <c r="G1627"/>
      <c r="H1627" s="5">
        <f t="shared" si="103"/>
        <v>0.55697617712775216</v>
      </c>
    </row>
    <row r="1628" spans="1:8" s="5" customFormat="1" x14ac:dyDescent="0.2">
      <c r="A1628" s="3">
        <v>34495</v>
      </c>
      <c r="B1628" s="8">
        <v>9.6398690432884671E-3</v>
      </c>
      <c r="C1628" s="6">
        <f t="shared" si="100"/>
        <v>7.1647208041082855E-3</v>
      </c>
      <c r="D1628" s="7">
        <f t="shared" si="102"/>
        <v>3.0750895498312333E-5</v>
      </c>
      <c r="E1628" s="7">
        <f t="shared" si="101"/>
        <v>8.7202669113932032</v>
      </c>
      <c r="G1628"/>
      <c r="H1628" s="5">
        <f t="shared" si="103"/>
        <v>0.55453489969804726</v>
      </c>
    </row>
    <row r="1629" spans="1:8" s="5" customFormat="1" x14ac:dyDescent="0.2">
      <c r="A1629" s="3">
        <v>34498</v>
      </c>
      <c r="B1629" s="8">
        <v>9.7117612977983773E-3</v>
      </c>
      <c r="C1629" s="6">
        <f t="shared" si="100"/>
        <v>7.4578040621789835E-3</v>
      </c>
      <c r="D1629" s="7">
        <f t="shared" si="102"/>
        <v>3.2510601167882428E-5</v>
      </c>
      <c r="E1629" s="7">
        <f t="shared" si="101"/>
        <v>8.6231534074805083</v>
      </c>
      <c r="G1629"/>
      <c r="H1629" s="5">
        <f t="shared" si="103"/>
        <v>0.57018068336170791</v>
      </c>
    </row>
    <row r="1630" spans="1:8" s="5" customFormat="1" x14ac:dyDescent="0.2">
      <c r="A1630" s="3">
        <v>34499</v>
      </c>
      <c r="B1630" s="8">
        <v>9.7444781290601992E-3</v>
      </c>
      <c r="C1630" s="6">
        <f t="shared" si="100"/>
        <v>3.3687845344014646E-3</v>
      </c>
      <c r="D1630" s="7">
        <f t="shared" si="102"/>
        <v>3.4352741397991E-5</v>
      </c>
      <c r="E1630" s="7">
        <f t="shared" si="101"/>
        <v>9.9484705513900398</v>
      </c>
      <c r="G1630"/>
      <c r="H1630" s="5">
        <f t="shared" si="103"/>
        <v>0.5861121172437147</v>
      </c>
    </row>
    <row r="1631" spans="1:8" s="5" customFormat="1" x14ac:dyDescent="0.2">
      <c r="A1631" s="3">
        <v>34500</v>
      </c>
      <c r="B1631" s="8">
        <v>9.7271221830225359E-3</v>
      </c>
      <c r="C1631" s="6">
        <f t="shared" si="100"/>
        <v>-1.7811057511539791E-3</v>
      </c>
      <c r="D1631" s="7">
        <f t="shared" si="102"/>
        <v>3.3321099783551066E-5</v>
      </c>
      <c r="E1631" s="7">
        <f t="shared" si="101"/>
        <v>10.214114662717757</v>
      </c>
      <c r="G1631"/>
      <c r="H1631" s="5">
        <f t="shared" si="103"/>
        <v>0.57724431381825725</v>
      </c>
    </row>
    <row r="1632" spans="1:8" s="5" customFormat="1" x14ac:dyDescent="0.2">
      <c r="A1632" s="3">
        <v>34501</v>
      </c>
      <c r="B1632" s="8">
        <v>9.6832124129013729E-3</v>
      </c>
      <c r="C1632" s="6">
        <f t="shared" si="100"/>
        <v>-4.514158380553906E-3</v>
      </c>
      <c r="D1632" s="7">
        <f t="shared" si="102"/>
        <v>3.1897267080664947E-5</v>
      </c>
      <c r="E1632" s="7">
        <f t="shared" si="101"/>
        <v>9.7141384422580721</v>
      </c>
      <c r="G1632"/>
      <c r="H1632" s="5">
        <f t="shared" si="103"/>
        <v>0.56477665568492608</v>
      </c>
    </row>
    <row r="1633" spans="1:8" s="5" customFormat="1" x14ac:dyDescent="0.2">
      <c r="A1633" s="3">
        <v>34502</v>
      </c>
      <c r="B1633" s="8">
        <v>9.7341954022988515E-3</v>
      </c>
      <c r="C1633" s="6">
        <f t="shared" si="100"/>
        <v>5.2650904703434726E-3</v>
      </c>
      <c r="D1633" s="7">
        <f t="shared" si="102"/>
        <v>3.166181644717266E-5</v>
      </c>
      <c r="E1633" s="7">
        <f t="shared" si="101"/>
        <v>9.4848594193568463</v>
      </c>
      <c r="G1633"/>
      <c r="H1633" s="5">
        <f t="shared" si="103"/>
        <v>0.56268833688972675</v>
      </c>
    </row>
    <row r="1634" spans="1:8" s="5" customFormat="1" x14ac:dyDescent="0.2">
      <c r="A1634" s="3">
        <v>34505</v>
      </c>
      <c r="B1634" s="8">
        <v>9.8141904010330735E-3</v>
      </c>
      <c r="C1634" s="6">
        <f t="shared" si="100"/>
        <v>8.2179364013311405E-3</v>
      </c>
      <c r="D1634" s="7">
        <f t="shared" si="102"/>
        <v>3.1895986770993813E-5</v>
      </c>
      <c r="E1634" s="7">
        <f t="shared" si="101"/>
        <v>8.2356956903749392</v>
      </c>
      <c r="G1634"/>
      <c r="H1634" s="5">
        <f t="shared" si="103"/>
        <v>0.56476532091651854</v>
      </c>
    </row>
    <row r="1635" spans="1:8" s="5" customFormat="1" x14ac:dyDescent="0.2">
      <c r="A1635" s="3">
        <v>34506</v>
      </c>
      <c r="B1635" s="8">
        <v>9.9150956972226222E-3</v>
      </c>
      <c r="C1635" s="6">
        <f t="shared" si="100"/>
        <v>1.0281571078845898E-2</v>
      </c>
      <c r="D1635" s="7">
        <f t="shared" si="102"/>
        <v>3.4523625958078266E-5</v>
      </c>
      <c r="E1635" s="7">
        <f t="shared" si="101"/>
        <v>7.2118851621871141</v>
      </c>
      <c r="G1635"/>
      <c r="H1635" s="5">
        <f t="shared" si="103"/>
        <v>0.58756808931457694</v>
      </c>
    </row>
    <row r="1636" spans="1:8" s="5" customFormat="1" x14ac:dyDescent="0.2">
      <c r="A1636" s="3">
        <v>34507</v>
      </c>
      <c r="B1636" s="8">
        <v>9.8873320814675727E-3</v>
      </c>
      <c r="C1636" s="6">
        <f t="shared" si="100"/>
        <v>-2.8001359344243656E-3</v>
      </c>
      <c r="D1636" s="7">
        <f t="shared" si="102"/>
        <v>3.9203575629533057E-5</v>
      </c>
      <c r="E1636" s="7">
        <f t="shared" si="101"/>
        <v>9.9467414237288647</v>
      </c>
      <c r="G1636"/>
      <c r="H1636" s="5">
        <f t="shared" si="103"/>
        <v>0.62612758787273581</v>
      </c>
    </row>
    <row r="1637" spans="1:8" s="5" customFormat="1" x14ac:dyDescent="0.2">
      <c r="A1637" s="3">
        <v>34508</v>
      </c>
      <c r="B1637" s="8">
        <v>9.8989169675090249E-3</v>
      </c>
      <c r="C1637" s="6">
        <f t="shared" si="100"/>
        <v>1.1716897891157632E-3</v>
      </c>
      <c r="D1637" s="7">
        <f t="shared" si="102"/>
        <v>3.7468968836136792E-5</v>
      </c>
      <c r="E1637" s="7">
        <f t="shared" si="101"/>
        <v>10.155357626889575</v>
      </c>
      <c r="G1637"/>
      <c r="H1637" s="5">
        <f t="shared" si="103"/>
        <v>0.61211901486669074</v>
      </c>
    </row>
    <row r="1638" spans="1:8" s="5" customFormat="1" x14ac:dyDescent="0.2">
      <c r="A1638" s="3">
        <v>34509</v>
      </c>
      <c r="B1638" s="8">
        <v>9.9532205829435047E-3</v>
      </c>
      <c r="C1638" s="6">
        <f t="shared" si="100"/>
        <v>5.4858138130382539E-3</v>
      </c>
      <c r="D1638" s="7">
        <f t="shared" si="102"/>
        <v>3.551690240141379E-5</v>
      </c>
      <c r="E1638" s="7">
        <f t="shared" si="101"/>
        <v>9.3981826546937732</v>
      </c>
      <c r="G1638"/>
      <c r="H1638" s="5">
        <f t="shared" si="103"/>
        <v>0.59596058931286555</v>
      </c>
    </row>
    <row r="1639" spans="1:8" x14ac:dyDescent="0.2">
      <c r="A1639" s="3">
        <v>34512</v>
      </c>
      <c r="B1639" s="8">
        <v>9.9920697858842198E-3</v>
      </c>
      <c r="C1639" s="6">
        <f t="shared" si="100"/>
        <v>3.903179138548347E-3</v>
      </c>
      <c r="D1639" s="7">
        <f t="shared" si="102"/>
        <v>3.550572944076838E-5</v>
      </c>
      <c r="E1639" s="7">
        <f t="shared" si="101"/>
        <v>9.8167362283512105</v>
      </c>
      <c r="H1639" s="5">
        <f t="shared" si="103"/>
        <v>0.59586684284971236</v>
      </c>
    </row>
    <row r="1640" spans="1:8" x14ac:dyDescent="0.2">
      <c r="A1640" s="3">
        <v>34513</v>
      </c>
      <c r="B1640" s="8">
        <v>1.0012985139229548E-2</v>
      </c>
      <c r="C1640" s="6">
        <f t="shared" si="100"/>
        <v>2.0931952832110518E-3</v>
      </c>
      <c r="D1640" s="7">
        <f t="shared" si="102"/>
        <v>3.4593552785364364E-5</v>
      </c>
      <c r="E1640" s="7">
        <f t="shared" si="101"/>
        <v>10.14518764890687</v>
      </c>
      <c r="H1640" s="5">
        <f t="shared" si="103"/>
        <v>0.58816284127241802</v>
      </c>
    </row>
    <row r="1641" spans="1:8" x14ac:dyDescent="0.2">
      <c r="A1641" s="3">
        <v>34514</v>
      </c>
      <c r="B1641" s="8">
        <v>1.0124295418413067E-2</v>
      </c>
      <c r="C1641" s="6">
        <f t="shared" si="100"/>
        <v>1.1116592867737243E-2</v>
      </c>
      <c r="D1641" s="7">
        <f t="shared" si="102"/>
        <v>3.3114594976555188E-5</v>
      </c>
      <c r="E1641" s="7">
        <f t="shared" si="101"/>
        <v>6.5836883779415345</v>
      </c>
      <c r="H1641" s="5">
        <f t="shared" si="103"/>
        <v>0.57545282149412724</v>
      </c>
    </row>
    <row r="1642" spans="1:8" x14ac:dyDescent="0.2">
      <c r="A1642" s="3">
        <v>34515</v>
      </c>
      <c r="B1642" s="8">
        <v>1.0164219055197859E-2</v>
      </c>
      <c r="C1642" s="6">
        <f t="shared" si="100"/>
        <v>3.9433496490218116E-3</v>
      </c>
      <c r="D1642" s="7">
        <f t="shared" si="102"/>
        <v>3.9021661695381028E-5</v>
      </c>
      <c r="E1642" s="7">
        <f t="shared" si="101"/>
        <v>9.7528968600275103</v>
      </c>
      <c r="H1642" s="5">
        <f t="shared" si="103"/>
        <v>0.62467320812870653</v>
      </c>
    </row>
    <row r="1643" spans="1:8" x14ac:dyDescent="0.2">
      <c r="A1643" s="3">
        <v>34519</v>
      </c>
      <c r="B1643" s="8">
        <v>1.0108954470019483E-2</v>
      </c>
      <c r="C1643" s="6">
        <f t="shared" si="100"/>
        <v>-5.4371698286169775E-3</v>
      </c>
      <c r="D1643" s="7">
        <f t="shared" si="102"/>
        <v>3.7773469783717982E-5</v>
      </c>
      <c r="E1643" s="7">
        <f t="shared" si="101"/>
        <v>9.4012691888444397</v>
      </c>
      <c r="H1643" s="5">
        <f t="shared" si="103"/>
        <v>0.61460125108657226</v>
      </c>
    </row>
    <row r="1644" spans="1:8" x14ac:dyDescent="0.2">
      <c r="A1644" s="3">
        <v>34520</v>
      </c>
      <c r="B1644" s="8">
        <v>1.0108719130246958E-2</v>
      </c>
      <c r="C1644" s="6">
        <f t="shared" si="100"/>
        <v>-2.3280327676172126E-5</v>
      </c>
      <c r="D1644" s="7">
        <f t="shared" si="102"/>
        <v>3.7502098114342003E-5</v>
      </c>
      <c r="E1644" s="7">
        <f t="shared" si="101"/>
        <v>10.191099225014979</v>
      </c>
      <c r="H1644" s="5">
        <f t="shared" si="103"/>
        <v>0.61238956648804854</v>
      </c>
    </row>
    <row r="1645" spans="1:8" x14ac:dyDescent="0.2">
      <c r="A1645" s="3">
        <v>34521</v>
      </c>
      <c r="B1645" s="8">
        <v>1.0184182015167929E-2</v>
      </c>
      <c r="C1645" s="6">
        <f t="shared" si="100"/>
        <v>7.4651282668616488E-3</v>
      </c>
      <c r="D1645" s="7">
        <f t="shared" si="102"/>
        <v>3.546337000341765E-5</v>
      </c>
      <c r="E1645" s="7">
        <f t="shared" si="101"/>
        <v>8.675582015198934</v>
      </c>
      <c r="H1645" s="5">
        <f t="shared" si="103"/>
        <v>0.59551129295268324</v>
      </c>
    </row>
    <row r="1646" spans="1:8" x14ac:dyDescent="0.2">
      <c r="A1646" s="3">
        <v>34522</v>
      </c>
      <c r="B1646" s="8">
        <v>1.012749405748037E-2</v>
      </c>
      <c r="C1646" s="6">
        <f t="shared" si="100"/>
        <v>-5.5662749942145878E-3</v>
      </c>
      <c r="D1646" s="7">
        <f t="shared" si="102"/>
        <v>3.7013880742668697E-5</v>
      </c>
      <c r="E1646" s="7">
        <f t="shared" si="101"/>
        <v>9.3671419366850799</v>
      </c>
      <c r="H1646" s="5">
        <f t="shared" si="103"/>
        <v>0.60839034133250913</v>
      </c>
    </row>
    <row r="1647" spans="1:8" x14ac:dyDescent="0.2">
      <c r="A1647" s="3">
        <v>34523</v>
      </c>
      <c r="B1647" s="8">
        <v>1.0187050359712232E-2</v>
      </c>
      <c r="C1647" s="6">
        <f t="shared" si="100"/>
        <v>5.8806553619127648E-3</v>
      </c>
      <c r="D1647" s="7">
        <f t="shared" si="102"/>
        <v>3.6905483470812409E-5</v>
      </c>
      <c r="E1647" s="7">
        <f t="shared" si="101"/>
        <v>9.2701051779527379</v>
      </c>
      <c r="H1647" s="5">
        <f t="shared" si="103"/>
        <v>0.60749883514960268</v>
      </c>
    </row>
    <row r="1648" spans="1:8" x14ac:dyDescent="0.2">
      <c r="A1648" s="3">
        <v>34526</v>
      </c>
      <c r="B1648" s="8">
        <v>1.0275400877256058E-2</v>
      </c>
      <c r="C1648" s="6">
        <f t="shared" si="100"/>
        <v>8.6728262278191193E-3</v>
      </c>
      <c r="D1648" s="7">
        <f t="shared" si="102"/>
        <v>3.7026517293878788E-5</v>
      </c>
      <c r="E1648" s="7">
        <f t="shared" si="101"/>
        <v>8.172415517382305</v>
      </c>
      <c r="H1648" s="5">
        <f t="shared" si="103"/>
        <v>0.60849418480277018</v>
      </c>
    </row>
    <row r="1649" spans="1:8" x14ac:dyDescent="0.2">
      <c r="A1649" s="3">
        <v>34527</v>
      </c>
      <c r="B1649" s="8">
        <v>1.0320901994796183E-2</v>
      </c>
      <c r="C1649" s="6">
        <f t="shared" si="100"/>
        <v>4.4281598434605983E-3</v>
      </c>
      <c r="D1649" s="7">
        <f t="shared" si="102"/>
        <v>3.9602383667748841E-5</v>
      </c>
      <c r="E1649" s="7">
        <f t="shared" si="101"/>
        <v>9.6414843954235003</v>
      </c>
      <c r="H1649" s="5">
        <f t="shared" si="103"/>
        <v>0.62930424810062136</v>
      </c>
    </row>
    <row r="1650" spans="1:8" x14ac:dyDescent="0.2">
      <c r="A1650" s="3">
        <v>34528</v>
      </c>
      <c r="B1650" s="8">
        <v>1.0215014841091725E-2</v>
      </c>
      <c r="C1650" s="6">
        <f t="shared" si="100"/>
        <v>-1.025948640514621E-2</v>
      </c>
      <c r="D1650" s="7">
        <f t="shared" si="102"/>
        <v>3.8541934891028351E-5</v>
      </c>
      <c r="E1650" s="7">
        <f t="shared" si="101"/>
        <v>7.4327886744077283</v>
      </c>
      <c r="H1650" s="5">
        <f t="shared" si="103"/>
        <v>0.62082151131406804</v>
      </c>
    </row>
    <row r="1651" spans="1:8" x14ac:dyDescent="0.2">
      <c r="A1651" s="3">
        <v>34529</v>
      </c>
      <c r="B1651" s="8">
        <v>1.016139538249982E-2</v>
      </c>
      <c r="C1651" s="6">
        <f t="shared" si="100"/>
        <v>-5.2490827890147983E-3</v>
      </c>
      <c r="D1651" s="7">
        <f t="shared" si="102"/>
        <v>4.2788445736650604E-5</v>
      </c>
      <c r="E1651" s="7">
        <f t="shared" si="101"/>
        <v>9.4153099678016865</v>
      </c>
      <c r="H1651" s="5">
        <f t="shared" si="103"/>
        <v>0.65412877735695596</v>
      </c>
    </row>
    <row r="1652" spans="1:8" x14ac:dyDescent="0.2">
      <c r="A1652" s="3">
        <v>34530</v>
      </c>
      <c r="B1652" s="8">
        <v>1.0195936139332366E-2</v>
      </c>
      <c r="C1652" s="6">
        <f t="shared" si="100"/>
        <v>3.3992139398524648E-3</v>
      </c>
      <c r="D1652" s="7">
        <f t="shared" si="102"/>
        <v>4.188847448286713E-5</v>
      </c>
      <c r="E1652" s="7">
        <f t="shared" si="101"/>
        <v>9.8046565319174803</v>
      </c>
      <c r="H1652" s="5">
        <f t="shared" si="103"/>
        <v>0.64721305984093924</v>
      </c>
    </row>
    <row r="1653" spans="1:8" x14ac:dyDescent="0.2">
      <c r="A1653" s="3">
        <v>34533</v>
      </c>
      <c r="B1653" s="8">
        <v>1.015534262485482E-2</v>
      </c>
      <c r="C1653" s="6">
        <f t="shared" si="100"/>
        <v>-3.9813425587230033E-3</v>
      </c>
      <c r="D1653" s="7">
        <f t="shared" si="102"/>
        <v>4.0108136479020518E-5</v>
      </c>
      <c r="E1653" s="7">
        <f t="shared" si="101"/>
        <v>9.7287225374811843</v>
      </c>
      <c r="H1653" s="5">
        <f t="shared" si="103"/>
        <v>0.63330984896036879</v>
      </c>
    </row>
    <row r="1654" spans="1:8" x14ac:dyDescent="0.2">
      <c r="A1654" s="3">
        <v>34534</v>
      </c>
      <c r="B1654" s="8">
        <v>1.0081901862723782E-2</v>
      </c>
      <c r="C1654" s="6">
        <f t="shared" si="100"/>
        <v>-7.2317365197797061E-3</v>
      </c>
      <c r="D1654" s="7">
        <f t="shared" si="102"/>
        <v>3.8768476675684817E-5</v>
      </c>
      <c r="E1654" s="7">
        <f t="shared" si="101"/>
        <v>8.8089201726532611</v>
      </c>
      <c r="H1654" s="5">
        <f t="shared" si="103"/>
        <v>0.62264337044318407</v>
      </c>
    </row>
    <row r="1655" spans="1:8" x14ac:dyDescent="0.2">
      <c r="A1655" s="3">
        <v>34535</v>
      </c>
      <c r="B1655" s="8">
        <v>1.0149858828639688E-2</v>
      </c>
      <c r="C1655" s="6">
        <f t="shared" si="100"/>
        <v>6.7404907170506697E-3</v>
      </c>
      <c r="D1655" s="7">
        <f t="shared" si="102"/>
        <v>3.9776883938235765E-5</v>
      </c>
      <c r="E1655" s="7">
        <f t="shared" si="101"/>
        <v>8.989998014767659</v>
      </c>
      <c r="H1655" s="5">
        <f t="shared" si="103"/>
        <v>0.63068917810785186</v>
      </c>
    </row>
    <row r="1656" spans="1:8" x14ac:dyDescent="0.2">
      <c r="A1656" s="3">
        <v>34536</v>
      </c>
      <c r="B1656" s="8">
        <v>1.014292969600232E-2</v>
      </c>
      <c r="C1656" s="6">
        <f t="shared" si="100"/>
        <v>-6.8268266134062408E-4</v>
      </c>
      <c r="D1656" s="7">
        <f t="shared" si="102"/>
        <v>4.0266718871208285E-5</v>
      </c>
      <c r="E1656" s="7">
        <f t="shared" si="101"/>
        <v>10.108411050791197</v>
      </c>
      <c r="H1656" s="5">
        <f t="shared" si="103"/>
        <v>0.63456062650631173</v>
      </c>
    </row>
    <row r="1657" spans="1:8" x14ac:dyDescent="0.2">
      <c r="A1657" s="3">
        <v>34537</v>
      </c>
      <c r="B1657" s="8">
        <v>1.0146610538539701E-2</v>
      </c>
      <c r="C1657" s="6">
        <f t="shared" si="100"/>
        <v>3.6289737262317666E-4</v>
      </c>
      <c r="D1657" s="7">
        <f t="shared" si="102"/>
        <v>3.7976992816261498E-5</v>
      </c>
      <c r="E1657" s="7">
        <f t="shared" si="101"/>
        <v>10.175062289430977</v>
      </c>
      <c r="H1657" s="5">
        <f t="shared" si="103"/>
        <v>0.61625475913993144</v>
      </c>
    </row>
    <row r="1658" spans="1:8" x14ac:dyDescent="0.2">
      <c r="A1658" s="3">
        <v>34540</v>
      </c>
      <c r="B1658" s="8">
        <v>1.0113174695298896E-2</v>
      </c>
      <c r="C1658" s="6">
        <f t="shared" si="100"/>
        <v>-3.295272161457914E-3</v>
      </c>
      <c r="D1658" s="7">
        <f t="shared" si="102"/>
        <v>3.589825708768106E-5</v>
      </c>
      <c r="E1658" s="7">
        <f t="shared" si="101"/>
        <v>9.9323330709712891</v>
      </c>
      <c r="H1658" s="5">
        <f t="shared" si="103"/>
        <v>0.59915154249723046</v>
      </c>
    </row>
    <row r="1659" spans="1:8" x14ac:dyDescent="0.2">
      <c r="A1659" s="3">
        <v>34541</v>
      </c>
      <c r="B1659" s="8">
        <v>1.0196987253765933E-2</v>
      </c>
      <c r="C1659" s="6">
        <f t="shared" si="100"/>
        <v>8.2874627396674512E-3</v>
      </c>
      <c r="D1659" s="7">
        <f t="shared" si="102"/>
        <v>3.4680757834165701E-5</v>
      </c>
      <c r="E1659" s="7">
        <f t="shared" si="101"/>
        <v>8.2889178885585348</v>
      </c>
      <c r="H1659" s="5">
        <f t="shared" si="103"/>
        <v>0.58890370888767296</v>
      </c>
    </row>
    <row r="1660" spans="1:8" x14ac:dyDescent="0.2">
      <c r="A1660" s="3">
        <v>34542</v>
      </c>
      <c r="B1660" s="8">
        <v>1.018558793678411E-2</v>
      </c>
      <c r="C1660" s="6">
        <f t="shared" si="100"/>
        <v>-1.1179102903765264E-3</v>
      </c>
      <c r="D1660" s="7">
        <f t="shared" si="102"/>
        <v>3.709677166910289E-5</v>
      </c>
      <c r="E1660" s="7">
        <f t="shared" si="101"/>
        <v>10.168292410382758</v>
      </c>
      <c r="H1660" s="5">
        <f t="shared" si="103"/>
        <v>0.60907119180850189</v>
      </c>
    </row>
    <row r="1661" spans="1:8" x14ac:dyDescent="0.2">
      <c r="A1661" s="3">
        <v>34543</v>
      </c>
      <c r="B1661" s="8">
        <v>1.0090546903295907E-2</v>
      </c>
      <c r="C1661" s="6">
        <f t="shared" si="100"/>
        <v>-9.3309324977669979E-3</v>
      </c>
      <c r="D1661" s="7">
        <f t="shared" si="102"/>
        <v>3.5174826009934665E-5</v>
      </c>
      <c r="E1661" s="7">
        <f t="shared" si="101"/>
        <v>7.7799352120960501</v>
      </c>
      <c r="H1661" s="5">
        <f t="shared" si="103"/>
        <v>0.59308368726457705</v>
      </c>
    </row>
    <row r="1662" spans="1:8" x14ac:dyDescent="0.2">
      <c r="A1662" s="3">
        <v>34544</v>
      </c>
      <c r="B1662" s="8">
        <v>9.998554077501446E-3</v>
      </c>
      <c r="C1662" s="6">
        <f t="shared" si="100"/>
        <v>-9.1167333818559914E-3</v>
      </c>
      <c r="D1662" s="7">
        <f t="shared" si="102"/>
        <v>3.8657068094453693E-5</v>
      </c>
      <c r="E1662" s="7">
        <f t="shared" si="101"/>
        <v>8.0107257955736415</v>
      </c>
      <c r="H1662" s="5">
        <f t="shared" si="103"/>
        <v>0.62174808479362198</v>
      </c>
    </row>
    <row r="1663" spans="1:8" x14ac:dyDescent="0.2">
      <c r="A1663" s="3">
        <v>34548</v>
      </c>
      <c r="B1663" s="8">
        <v>9.9632855805917506E-3</v>
      </c>
      <c r="C1663" s="6">
        <f t="shared" si="100"/>
        <v>-3.5273597198474862E-3</v>
      </c>
      <c r="D1663" s="7">
        <f t="shared" si="102"/>
        <v>4.1547662181211144E-5</v>
      </c>
      <c r="E1663" s="7">
        <f t="shared" si="101"/>
        <v>9.7891995874553306</v>
      </c>
      <c r="H1663" s="5">
        <f t="shared" si="103"/>
        <v>0.64457476045227791</v>
      </c>
    </row>
    <row r="1664" spans="1:8" x14ac:dyDescent="0.2">
      <c r="A1664" s="3">
        <v>34549</v>
      </c>
      <c r="B1664" s="8">
        <v>9.9632591311865151E-3</v>
      </c>
      <c r="C1664" s="6">
        <f t="shared" si="100"/>
        <v>-2.6546870529299179E-6</v>
      </c>
      <c r="D1664" s="7">
        <f t="shared" si="102"/>
        <v>3.9855638473150486E-5</v>
      </c>
      <c r="E1664" s="7">
        <f t="shared" si="101"/>
        <v>10.13024649348956</v>
      </c>
      <c r="H1664" s="5">
        <f t="shared" si="103"/>
        <v>0.63131322236391096</v>
      </c>
    </row>
    <row r="1665" spans="1:8" x14ac:dyDescent="0.2">
      <c r="A1665" s="3">
        <v>34550</v>
      </c>
      <c r="B1665" s="8">
        <v>9.988460983701139E-3</v>
      </c>
      <c r="C1665" s="6">
        <f t="shared" si="100"/>
        <v>2.5294787762508595E-3</v>
      </c>
      <c r="D1665" s="7">
        <f t="shared" si="102"/>
        <v>3.7579142002457963E-5</v>
      </c>
      <c r="E1665" s="7">
        <f t="shared" si="101"/>
        <v>10.018800379952888</v>
      </c>
      <c r="H1665" s="5">
        <f t="shared" si="103"/>
        <v>0.61301828685984527</v>
      </c>
    </row>
    <row r="1666" spans="1:8" x14ac:dyDescent="0.2">
      <c r="A1666" s="3">
        <v>34551</v>
      </c>
      <c r="B1666" s="8">
        <v>9.9589248396627517E-3</v>
      </c>
      <c r="C1666" s="6">
        <f t="shared" si="100"/>
        <v>-2.9570265215615728E-3</v>
      </c>
      <c r="D1666" s="7">
        <f t="shared" si="102"/>
        <v>3.5921046388399365E-5</v>
      </c>
      <c r="E1666" s="7">
        <f t="shared" si="101"/>
        <v>9.9907642681087339</v>
      </c>
      <c r="H1666" s="5">
        <f t="shared" si="103"/>
        <v>0.59934169209558052</v>
      </c>
    </row>
    <row r="1667" spans="1:8" x14ac:dyDescent="0.2">
      <c r="A1667" s="3">
        <v>34554</v>
      </c>
      <c r="B1667" s="8">
        <v>9.8644632891208249E-3</v>
      </c>
      <c r="C1667" s="6">
        <f t="shared" ref="C1667:C1730" si="104">(B1667-B1666)/B1666</f>
        <v>-9.4851153174407999E-3</v>
      </c>
      <c r="D1667" s="7">
        <f t="shared" si="102"/>
        <v>3.4572851810468942E-5</v>
      </c>
      <c r="E1667" s="7">
        <f t="shared" si="101"/>
        <v>7.6701857695509101</v>
      </c>
      <c r="H1667" s="5">
        <f t="shared" si="103"/>
        <v>0.58798683497565607</v>
      </c>
    </row>
    <row r="1668" spans="1:8" x14ac:dyDescent="0.2">
      <c r="A1668" s="3">
        <v>34555</v>
      </c>
      <c r="B1668" s="8">
        <v>9.8806752037252608E-3</v>
      </c>
      <c r="C1668" s="6">
        <f t="shared" si="104"/>
        <v>1.6434664643453535E-3</v>
      </c>
      <c r="D1668" s="7">
        <f t="shared" si="102"/>
        <v>3.8292031177800324E-5</v>
      </c>
      <c r="E1668" s="7">
        <f t="shared" ref="E1668:E1731" si="105">-LN(D1668)-C1668*C1668/D1668</f>
        <v>10.09973234689172</v>
      </c>
      <c r="H1668" s="5">
        <f t="shared" si="103"/>
        <v>0.61880555247832358</v>
      </c>
    </row>
    <row r="1669" spans="1:8" x14ac:dyDescent="0.2">
      <c r="A1669" s="3">
        <v>34556</v>
      </c>
      <c r="B1669" s="8">
        <v>9.8778004073319763E-3</v>
      </c>
      <c r="C1669" s="6">
        <f t="shared" si="104"/>
        <v>-2.9095141111416296E-4</v>
      </c>
      <c r="D1669" s="7">
        <f t="shared" ref="D1669:D1732" si="106">C$2427+C$2428*D1668+C$2429*C1668*C1668</f>
        <v>3.6337457933383414E-5</v>
      </c>
      <c r="E1669" s="7">
        <f t="shared" si="105"/>
        <v>10.220331822729769</v>
      </c>
      <c r="H1669" s="5">
        <f t="shared" ref="H1669:H1732" si="107">SQRT(D1669)*100</f>
        <v>0.60280558999882716</v>
      </c>
    </row>
    <row r="1670" spans="1:8" x14ac:dyDescent="0.2">
      <c r="A1670" s="3">
        <v>34557</v>
      </c>
      <c r="B1670" s="8">
        <v>9.9223343253248171E-3</v>
      </c>
      <c r="C1670" s="6">
        <f t="shared" si="104"/>
        <v>4.5084853060793507E-3</v>
      </c>
      <c r="D1670" s="7">
        <f t="shared" si="106"/>
        <v>3.4421478973378932E-5</v>
      </c>
      <c r="E1670" s="7">
        <f t="shared" si="105"/>
        <v>9.6863136347273393</v>
      </c>
      <c r="H1670" s="5">
        <f t="shared" si="107"/>
        <v>0.58669821009935708</v>
      </c>
    </row>
    <row r="1671" spans="1:8" x14ac:dyDescent="0.2">
      <c r="A1671" s="3">
        <v>34558</v>
      </c>
      <c r="B1671" s="8">
        <v>9.9739432541980314E-3</v>
      </c>
      <c r="C1671" s="6">
        <f t="shared" si="104"/>
        <v>5.2012890496435527E-3</v>
      </c>
      <c r="D1671" s="7">
        <f t="shared" si="106"/>
        <v>3.3927944994881604E-5</v>
      </c>
      <c r="E1671" s="7">
        <f t="shared" si="105"/>
        <v>9.4938932271163239</v>
      </c>
      <c r="H1671" s="5">
        <f t="shared" si="107"/>
        <v>0.58247699520995333</v>
      </c>
    </row>
    <row r="1672" spans="1:8" x14ac:dyDescent="0.2">
      <c r="A1672" s="3">
        <v>34561</v>
      </c>
      <c r="B1672" s="8">
        <v>9.993477788245525E-3</v>
      </c>
      <c r="C1672" s="6">
        <f t="shared" si="104"/>
        <v>1.9585567663292567E-3</v>
      </c>
      <c r="D1672" s="7">
        <f t="shared" si="106"/>
        <v>3.3892667807408358E-5</v>
      </c>
      <c r="E1672" s="7">
        <f t="shared" si="105"/>
        <v>10.179132668271293</v>
      </c>
      <c r="H1672" s="5">
        <f t="shared" si="107"/>
        <v>0.58217409601774928</v>
      </c>
    </row>
    <row r="1673" spans="1:8" x14ac:dyDescent="0.2">
      <c r="A1673" s="3">
        <v>34562</v>
      </c>
      <c r="B1673" s="8">
        <v>9.9681020733652318E-3</v>
      </c>
      <c r="C1673" s="6">
        <f t="shared" si="104"/>
        <v>-2.539227626056316E-3</v>
      </c>
      <c r="D1673" s="7">
        <f t="shared" si="106"/>
        <v>3.2451388391401815E-5</v>
      </c>
      <c r="E1673" s="7">
        <f t="shared" si="105"/>
        <v>10.137080085755102</v>
      </c>
      <c r="H1673" s="5">
        <f t="shared" si="107"/>
        <v>0.56966120099056961</v>
      </c>
    </row>
    <row r="1674" spans="1:8" x14ac:dyDescent="0.2">
      <c r="A1674" s="3">
        <v>34563</v>
      </c>
      <c r="B1674" s="8">
        <v>9.9738486125236087E-3</v>
      </c>
      <c r="C1674" s="6">
        <f t="shared" si="104"/>
        <v>5.7649280836836536E-4</v>
      </c>
      <c r="D1674" s="7">
        <f t="shared" si="106"/>
        <v>3.131425756513806E-5</v>
      </c>
      <c r="E1674" s="7">
        <f t="shared" si="105"/>
        <v>10.360823867484752</v>
      </c>
      <c r="H1674" s="5">
        <f t="shared" si="107"/>
        <v>0.55959143636351394</v>
      </c>
    </row>
    <row r="1675" spans="1:8" x14ac:dyDescent="0.2">
      <c r="A1675" s="3">
        <v>34564</v>
      </c>
      <c r="B1675" s="8">
        <v>1.0116026105873822E-2</v>
      </c>
      <c r="C1675" s="6">
        <f t="shared" si="104"/>
        <v>1.4255028211646304E-2</v>
      </c>
      <c r="D1675" s="7">
        <f t="shared" si="106"/>
        <v>2.9920719951046647E-5</v>
      </c>
      <c r="E1675" s="7">
        <f t="shared" si="105"/>
        <v>3.6254840824149817</v>
      </c>
      <c r="H1675" s="5">
        <f t="shared" si="107"/>
        <v>0.54699835421184451</v>
      </c>
    </row>
    <row r="1676" spans="1:8" x14ac:dyDescent="0.2">
      <c r="A1676" s="3">
        <v>34565</v>
      </c>
      <c r="B1676" s="8">
        <v>1.0150512615429361E-2</v>
      </c>
      <c r="C1676" s="6">
        <f t="shared" si="104"/>
        <v>3.4090965359919543E-3</v>
      </c>
      <c r="D1676" s="7">
        <f t="shared" si="106"/>
        <v>4.0984688062310496E-5</v>
      </c>
      <c r="E1676" s="7">
        <f t="shared" si="105"/>
        <v>9.8187441896235725</v>
      </c>
      <c r="H1676" s="5">
        <f t="shared" si="107"/>
        <v>0.64019284643231134</v>
      </c>
    </row>
    <row r="1677" spans="1:8" x14ac:dyDescent="0.2">
      <c r="A1677" s="3">
        <v>34568</v>
      </c>
      <c r="B1677" s="8">
        <v>1.0207939508506616E-2</v>
      </c>
      <c r="C1677" s="6">
        <f t="shared" si="104"/>
        <v>5.6575362499390811E-3</v>
      </c>
      <c r="D1677" s="7">
        <f t="shared" si="106"/>
        <v>3.9299728252719513E-5</v>
      </c>
      <c r="E1677" s="7">
        <f t="shared" si="105"/>
        <v>9.3298416117075824</v>
      </c>
      <c r="H1677" s="5">
        <f t="shared" si="107"/>
        <v>0.62689495334321776</v>
      </c>
    </row>
    <row r="1678" spans="1:8" x14ac:dyDescent="0.2">
      <c r="A1678" s="3">
        <v>34569</v>
      </c>
      <c r="B1678" s="8">
        <v>1.0165553296543712E-2</v>
      </c>
      <c r="C1678" s="6">
        <f t="shared" si="104"/>
        <v>-4.1522789126622606E-3</v>
      </c>
      <c r="D1678" s="7">
        <f t="shared" si="106"/>
        <v>3.90226195641629E-5</v>
      </c>
      <c r="E1678" s="7">
        <f t="shared" si="105"/>
        <v>9.7095376518064374</v>
      </c>
      <c r="H1678" s="5">
        <f t="shared" si="107"/>
        <v>0.62468087504071146</v>
      </c>
    </row>
    <row r="1679" spans="1:8" x14ac:dyDescent="0.2">
      <c r="A1679" s="3">
        <v>34570</v>
      </c>
      <c r="B1679" s="8">
        <v>1.0143345703267116E-2</v>
      </c>
      <c r="C1679" s="6">
        <f t="shared" si="104"/>
        <v>-2.1845926757520042E-3</v>
      </c>
      <c r="D1679" s="7">
        <f t="shared" si="106"/>
        <v>3.7877019060381911E-5</v>
      </c>
      <c r="E1679" s="7">
        <f t="shared" si="105"/>
        <v>10.055167551109886</v>
      </c>
      <c r="H1679" s="5">
        <f t="shared" si="107"/>
        <v>0.61544308478024112</v>
      </c>
    </row>
    <row r="1680" spans="1:8" x14ac:dyDescent="0.2">
      <c r="A1680" s="3">
        <v>34571</v>
      </c>
      <c r="B1680" s="8">
        <v>1.0026962034540551E-2</v>
      </c>
      <c r="C1680" s="6">
        <f t="shared" si="104"/>
        <v>-1.1473893538803308E-2</v>
      </c>
      <c r="D1680" s="7">
        <f t="shared" si="106"/>
        <v>3.6090128543885824E-5</v>
      </c>
      <c r="E1680" s="7">
        <f t="shared" si="105"/>
        <v>6.5816728335543955</v>
      </c>
      <c r="H1680" s="5">
        <f t="shared" si="107"/>
        <v>0.60075060169662597</v>
      </c>
    </row>
    <row r="1681" spans="1:8" x14ac:dyDescent="0.2">
      <c r="A1681" s="3">
        <v>34572</v>
      </c>
      <c r="B1681" s="8">
        <v>9.9576580522704045E-3</v>
      </c>
      <c r="C1681" s="6">
        <f t="shared" si="104"/>
        <v>-6.9117627085263506E-3</v>
      </c>
      <c r="D1681" s="7">
        <f t="shared" si="106"/>
        <v>4.2186668806565419E-5</v>
      </c>
      <c r="E1681" s="7">
        <f t="shared" si="105"/>
        <v>8.9409996551374089</v>
      </c>
      <c r="H1681" s="5">
        <f t="shared" si="107"/>
        <v>0.64951265427676941</v>
      </c>
    </row>
    <row r="1682" spans="1:8" x14ac:dyDescent="0.2">
      <c r="A1682" s="3">
        <v>34575</v>
      </c>
      <c r="B1682" s="8">
        <v>9.9926953981008034E-3</v>
      </c>
      <c r="C1682" s="6">
        <f t="shared" si="104"/>
        <v>3.5186331611789215E-3</v>
      </c>
      <c r="D1682" s="7">
        <f t="shared" si="106"/>
        <v>4.2575044928185675E-5</v>
      </c>
      <c r="E1682" s="7">
        <f t="shared" si="105"/>
        <v>9.7734433035578654</v>
      </c>
      <c r="H1682" s="5">
        <f t="shared" si="107"/>
        <v>0.65249555499011391</v>
      </c>
    </row>
    <row r="1683" spans="1:8" x14ac:dyDescent="0.2">
      <c r="A1683" s="3">
        <v>34576</v>
      </c>
      <c r="B1683" s="8">
        <v>1.004242246928028E-2</v>
      </c>
      <c r="C1683" s="6">
        <f t="shared" si="104"/>
        <v>4.9763421377707262E-3</v>
      </c>
      <c r="D1683" s="7">
        <f t="shared" si="106"/>
        <v>4.0775510224968885E-5</v>
      </c>
      <c r="E1683" s="7">
        <f t="shared" si="105"/>
        <v>9.5001040355363884</v>
      </c>
      <c r="H1683" s="5">
        <f t="shared" si="107"/>
        <v>0.63855704698146498</v>
      </c>
    </row>
    <row r="1684" spans="1:8" x14ac:dyDescent="0.2">
      <c r="A1684" s="3">
        <v>34577</v>
      </c>
      <c r="B1684" s="8">
        <v>9.9992706585952888E-3</v>
      </c>
      <c r="C1684" s="6">
        <f t="shared" si="104"/>
        <v>-4.2969523356533234E-3</v>
      </c>
      <c r="D1684" s="7">
        <f t="shared" si="106"/>
        <v>3.9909552194958053E-5</v>
      </c>
      <c r="E1684" s="7">
        <f t="shared" si="105"/>
        <v>9.6662537531521338</v>
      </c>
      <c r="H1684" s="5">
        <f t="shared" si="107"/>
        <v>0.63174007467437154</v>
      </c>
    </row>
    <row r="1685" spans="1:8" x14ac:dyDescent="0.2">
      <c r="A1685" s="3">
        <v>34578</v>
      </c>
      <c r="B1685" s="8">
        <v>1.0036549707602338E-2</v>
      </c>
      <c r="C1685" s="6">
        <f t="shared" si="104"/>
        <v>3.7281768120762723E-3</v>
      </c>
      <c r="D1685" s="7">
        <f t="shared" si="106"/>
        <v>3.8748573231056734E-5</v>
      </c>
      <c r="E1685" s="7">
        <f t="shared" si="105"/>
        <v>9.7997117418842397</v>
      </c>
      <c r="H1685" s="5">
        <f t="shared" si="107"/>
        <v>0.62248351971001403</v>
      </c>
    </row>
    <row r="1686" spans="1:8" x14ac:dyDescent="0.2">
      <c r="A1686" s="3">
        <v>34579</v>
      </c>
      <c r="B1686" s="8">
        <v>1.0084894613583138E-2</v>
      </c>
      <c r="C1686" s="6">
        <f t="shared" si="104"/>
        <v>4.8168850241612398E-3</v>
      </c>
      <c r="D1686" s="7">
        <f t="shared" si="106"/>
        <v>3.7427749913323733E-5</v>
      </c>
      <c r="E1686" s="7">
        <f t="shared" si="105"/>
        <v>9.5731735940049898</v>
      </c>
      <c r="H1686" s="5">
        <f t="shared" si="107"/>
        <v>0.61178223178941482</v>
      </c>
    </row>
    <row r="1687" spans="1:8" x14ac:dyDescent="0.2">
      <c r="A1687" s="3">
        <v>34583</v>
      </c>
      <c r="B1687" s="8">
        <v>1.012500913809489E-2</v>
      </c>
      <c r="C1687" s="6">
        <f t="shared" si="104"/>
        <v>3.9776840560855368E-3</v>
      </c>
      <c r="D1687" s="7">
        <f t="shared" si="106"/>
        <v>3.6805148969757039E-5</v>
      </c>
      <c r="E1687" s="7">
        <f t="shared" si="105"/>
        <v>9.7799881041945849</v>
      </c>
      <c r="H1687" s="5">
        <f t="shared" si="107"/>
        <v>0.60667247316618078</v>
      </c>
    </row>
    <row r="1688" spans="1:8" x14ac:dyDescent="0.2">
      <c r="A1688" s="3">
        <v>34584</v>
      </c>
      <c r="B1688" s="8">
        <v>1.0078935828095307E-2</v>
      </c>
      <c r="C1688" s="6">
        <f t="shared" si="104"/>
        <v>-4.5504462634246108E-3</v>
      </c>
      <c r="D1688" s="7">
        <f t="shared" si="106"/>
        <v>3.5797362828765604E-5</v>
      </c>
      <c r="E1688" s="7">
        <f t="shared" si="105"/>
        <v>9.6591981570588086</v>
      </c>
      <c r="H1688" s="5">
        <f t="shared" si="107"/>
        <v>0.59830897393207805</v>
      </c>
    </row>
    <row r="1689" spans="1:8" x14ac:dyDescent="0.2">
      <c r="A1689" s="3">
        <v>34585</v>
      </c>
      <c r="B1689" s="8">
        <v>1.0052524073533704E-2</v>
      </c>
      <c r="C1689" s="6">
        <f t="shared" si="104"/>
        <v>-2.6204903982005169E-3</v>
      </c>
      <c r="D1689" s="7">
        <f t="shared" si="106"/>
        <v>3.5187925752831463E-5</v>
      </c>
      <c r="E1689" s="7">
        <f t="shared" si="105"/>
        <v>10.059656239173632</v>
      </c>
      <c r="H1689" s="5">
        <f t="shared" si="107"/>
        <v>0.59319411454288262</v>
      </c>
    </row>
    <row r="1690" spans="1:8" x14ac:dyDescent="0.2">
      <c r="A1690" s="3">
        <v>34586</v>
      </c>
      <c r="B1690" s="8">
        <v>1.0085570101660207E-2</v>
      </c>
      <c r="C1690" s="6">
        <f t="shared" si="104"/>
        <v>3.2873363828599626E-3</v>
      </c>
      <c r="D1690" s="7">
        <f t="shared" si="106"/>
        <v>3.3799827620847579E-5</v>
      </c>
      <c r="E1690" s="7">
        <f t="shared" si="105"/>
        <v>9.9753319084914711</v>
      </c>
      <c r="H1690" s="5">
        <f t="shared" si="107"/>
        <v>0.58137619164227539</v>
      </c>
    </row>
    <row r="1691" spans="1:8" x14ac:dyDescent="0.2">
      <c r="A1691" s="3">
        <v>34589</v>
      </c>
      <c r="B1691" s="8">
        <v>1.0117130307467057E-2</v>
      </c>
      <c r="C1691" s="6">
        <f t="shared" si="104"/>
        <v>3.12924361129129E-3</v>
      </c>
      <c r="D1691" s="7">
        <f t="shared" si="106"/>
        <v>3.2791123530708576E-5</v>
      </c>
      <c r="E1691" s="7">
        <f t="shared" si="105"/>
        <v>10.026730255342628</v>
      </c>
      <c r="H1691" s="5">
        <f t="shared" si="107"/>
        <v>0.57263534234893831</v>
      </c>
    </row>
    <row r="1692" spans="1:8" x14ac:dyDescent="0.2">
      <c r="A1692" s="3">
        <v>34590</v>
      </c>
      <c r="B1692" s="8">
        <v>1.0103473762010347E-2</v>
      </c>
      <c r="C1692" s="6">
        <f t="shared" si="104"/>
        <v>-1.349843783926627E-3</v>
      </c>
      <c r="D1692" s="7">
        <f t="shared" si="106"/>
        <v>3.1822724094515787E-5</v>
      </c>
      <c r="E1692" s="7">
        <f t="shared" si="105"/>
        <v>10.298072786938468</v>
      </c>
      <c r="H1692" s="5">
        <f t="shared" si="107"/>
        <v>0.5641163363572782</v>
      </c>
    </row>
    <row r="1693" spans="1:8" x14ac:dyDescent="0.2">
      <c r="A1693" s="3">
        <v>34591</v>
      </c>
      <c r="B1693" s="8">
        <v>1.008807638220709E-2</v>
      </c>
      <c r="C1693" s="6">
        <f t="shared" si="104"/>
        <v>-1.523968900790531E-3</v>
      </c>
      <c r="D1693" s="7">
        <f t="shared" si="106"/>
        <v>3.04682691605715E-5</v>
      </c>
      <c r="E1693" s="7">
        <f t="shared" si="105"/>
        <v>10.322598543983849</v>
      </c>
      <c r="H1693" s="5">
        <f t="shared" si="107"/>
        <v>0.55198069858077015</v>
      </c>
    </row>
    <row r="1694" spans="1:8" x14ac:dyDescent="0.2">
      <c r="A1694" s="3">
        <v>34592</v>
      </c>
      <c r="B1694" s="8">
        <v>1.0067956862165757E-2</v>
      </c>
      <c r="C1694" s="6">
        <f t="shared" si="104"/>
        <v>-1.9943861722557512E-3</v>
      </c>
      <c r="D1694" s="7">
        <f t="shared" si="106"/>
        <v>2.9281010651197683E-5</v>
      </c>
      <c r="E1694" s="7">
        <f t="shared" si="105"/>
        <v>10.302729859667844</v>
      </c>
      <c r="H1694" s="5">
        <f t="shared" si="107"/>
        <v>0.541119308943949</v>
      </c>
    </row>
    <row r="1695" spans="1:8" x14ac:dyDescent="0.2">
      <c r="A1695" s="3">
        <v>34593</v>
      </c>
      <c r="B1695" s="8">
        <v>1.0130984977429144E-2</v>
      </c>
      <c r="C1695" s="6">
        <f t="shared" si="104"/>
        <v>6.260268704590859E-3</v>
      </c>
      <c r="D1695" s="7">
        <f t="shared" si="106"/>
        <v>2.8314162733393323E-5</v>
      </c>
      <c r="E1695" s="7">
        <f t="shared" si="105"/>
        <v>9.0880013985792978</v>
      </c>
      <c r="H1695" s="5">
        <f t="shared" si="107"/>
        <v>0.53211054052135942</v>
      </c>
    </row>
    <row r="1696" spans="1:8" x14ac:dyDescent="0.2">
      <c r="A1696" s="3">
        <v>34596</v>
      </c>
      <c r="B1696" s="8">
        <v>1.013838525863983E-2</v>
      </c>
      <c r="C1696" s="6">
        <f t="shared" si="104"/>
        <v>7.3046018991965872E-4</v>
      </c>
      <c r="D1696" s="7">
        <f t="shared" si="106"/>
        <v>2.9582833620096837E-5</v>
      </c>
      <c r="E1696" s="7">
        <f t="shared" si="105"/>
        <v>10.410279765836284</v>
      </c>
      <c r="H1696" s="5">
        <f t="shared" si="107"/>
        <v>0.54390103530051159</v>
      </c>
    </row>
    <row r="1697" spans="1:8" x14ac:dyDescent="0.2">
      <c r="A1697" s="3">
        <v>34597</v>
      </c>
      <c r="B1697" s="8">
        <v>1.0232177407352284E-2</v>
      </c>
      <c r="C1697" s="6">
        <f t="shared" si="104"/>
        <v>9.2511920113240529E-3</v>
      </c>
      <c r="D1697" s="7">
        <f t="shared" si="106"/>
        <v>2.8376407499113985E-5</v>
      </c>
      <c r="E1697" s="7">
        <f t="shared" si="105"/>
        <v>7.4539063636655687</v>
      </c>
      <c r="H1697" s="5">
        <f t="shared" si="107"/>
        <v>0.53269510509403017</v>
      </c>
    </row>
    <row r="1698" spans="1:8" x14ac:dyDescent="0.2">
      <c r="A1698" s="3">
        <v>34598</v>
      </c>
      <c r="B1698" s="8">
        <v>1.0212290502793295E-2</v>
      </c>
      <c r="C1698" s="6">
        <f t="shared" si="104"/>
        <v>-1.9435652615541088E-3</v>
      </c>
      <c r="D1698" s="7">
        <f t="shared" si="106"/>
        <v>3.2455412586623991E-5</v>
      </c>
      <c r="E1698" s="7">
        <f t="shared" si="105"/>
        <v>10.219254549426557</v>
      </c>
      <c r="H1698" s="5">
        <f t="shared" si="107"/>
        <v>0.56969652084793343</v>
      </c>
    </row>
    <row r="1699" spans="1:8" x14ac:dyDescent="0.2">
      <c r="A1699" s="3">
        <v>34599</v>
      </c>
      <c r="B1699" s="8">
        <v>1.0201042442293374E-2</v>
      </c>
      <c r="C1699" s="6">
        <f t="shared" si="104"/>
        <v>-1.1014238673336411E-3</v>
      </c>
      <c r="D1699" s="7">
        <f t="shared" si="106"/>
        <v>3.1155761695381853E-5</v>
      </c>
      <c r="E1699" s="7">
        <f t="shared" si="105"/>
        <v>10.337573636942688</v>
      </c>
      <c r="H1699" s="5">
        <f t="shared" si="107"/>
        <v>0.55817346493166309</v>
      </c>
    </row>
    <row r="1700" spans="1:8" x14ac:dyDescent="0.2">
      <c r="A1700" s="3">
        <v>34600</v>
      </c>
      <c r="B1700" s="8">
        <v>1.0243829913767471E-2</v>
      </c>
      <c r="C1700" s="6">
        <f t="shared" si="104"/>
        <v>4.194421473701586E-3</v>
      </c>
      <c r="D1700" s="7">
        <f t="shared" si="106"/>
        <v>2.9831708135756664E-5</v>
      </c>
      <c r="E1700" s="7">
        <f t="shared" si="105"/>
        <v>9.8301913259368874</v>
      </c>
      <c r="H1700" s="5">
        <f t="shared" si="107"/>
        <v>0.54618410939679174</v>
      </c>
    </row>
    <row r="1701" spans="1:8" x14ac:dyDescent="0.2">
      <c r="A1701" s="3">
        <v>34603</v>
      </c>
      <c r="B1701" s="8">
        <v>1.014105419450631E-2</v>
      </c>
      <c r="C1701" s="6">
        <f t="shared" si="104"/>
        <v>-1.0032938864304283E-2</v>
      </c>
      <c r="D1701" s="7">
        <f t="shared" si="106"/>
        <v>2.9635855560816671E-5</v>
      </c>
      <c r="E1701" s="7">
        <f t="shared" si="105"/>
        <v>7.0299689441635245</v>
      </c>
      <c r="H1701" s="5">
        <f t="shared" si="107"/>
        <v>0.54438823977761186</v>
      </c>
    </row>
    <row r="1702" spans="1:8" x14ac:dyDescent="0.2">
      <c r="A1702" s="3">
        <v>34604</v>
      </c>
      <c r="B1702" s="8">
        <v>1.0172887141055131E-2</v>
      </c>
      <c r="C1702" s="6">
        <f t="shared" si="104"/>
        <v>3.1390174964320522E-3</v>
      </c>
      <c r="D1702" s="7">
        <f t="shared" si="106"/>
        <v>3.4502884958237857E-5</v>
      </c>
      <c r="E1702" s="7">
        <f t="shared" si="105"/>
        <v>9.9888848053458705</v>
      </c>
      <c r="H1702" s="5">
        <f t="shared" si="107"/>
        <v>0.58739156410556204</v>
      </c>
    </row>
    <row r="1703" spans="1:8" x14ac:dyDescent="0.2">
      <c r="A1703" s="3">
        <v>34605</v>
      </c>
      <c r="B1703" s="8">
        <v>1.0127526288313819E-2</v>
      </c>
      <c r="C1703" s="6">
        <f t="shared" si="104"/>
        <v>-4.4589949846438577E-3</v>
      </c>
      <c r="D1703" s="7">
        <f t="shared" si="106"/>
        <v>3.3365296532001668E-5</v>
      </c>
      <c r="E1703" s="7">
        <f t="shared" si="105"/>
        <v>9.7120865494007784</v>
      </c>
      <c r="H1703" s="5">
        <f t="shared" si="107"/>
        <v>0.57762701228389302</v>
      </c>
    </row>
    <row r="1704" spans="1:8" x14ac:dyDescent="0.2">
      <c r="A1704" s="3">
        <v>34606</v>
      </c>
      <c r="B1704" s="8">
        <v>1.0140068544181195E-2</v>
      </c>
      <c r="C1704" s="6">
        <f t="shared" si="104"/>
        <v>1.2384323190401635E-3</v>
      </c>
      <c r="D1704" s="7">
        <f t="shared" si="106"/>
        <v>3.2951505734417347E-5</v>
      </c>
      <c r="E1704" s="7">
        <f t="shared" si="105"/>
        <v>10.273929001869982</v>
      </c>
      <c r="H1704" s="5">
        <f t="shared" si="107"/>
        <v>0.57403402106858914</v>
      </c>
    </row>
    <row r="1705" spans="1:8" x14ac:dyDescent="0.2">
      <c r="A1705" s="3">
        <v>34607</v>
      </c>
      <c r="B1705" s="8">
        <v>1.0098448687350835E-2</v>
      </c>
      <c r="C1705" s="6">
        <f t="shared" si="104"/>
        <v>-4.1044946243724428E-3</v>
      </c>
      <c r="D1705" s="7">
        <f t="shared" si="106"/>
        <v>3.1465523306656137E-5</v>
      </c>
      <c r="E1705" s="7">
        <f t="shared" si="105"/>
        <v>9.8312106430506656</v>
      </c>
      <c r="H1705" s="5">
        <f t="shared" si="107"/>
        <v>0.56094138113225467</v>
      </c>
    </row>
    <row r="1706" spans="1:8" x14ac:dyDescent="0.2">
      <c r="A1706" s="3">
        <v>34610</v>
      </c>
      <c r="B1706" s="8">
        <v>1.0047562425683712E-2</v>
      </c>
      <c r="C1706" s="6">
        <f t="shared" si="104"/>
        <v>-5.0390176989128128E-3</v>
      </c>
      <c r="D1706" s="7">
        <f t="shared" si="106"/>
        <v>3.1059327080733105E-5</v>
      </c>
      <c r="E1706" s="7">
        <f t="shared" si="105"/>
        <v>9.5620888848008647</v>
      </c>
      <c r="H1706" s="5">
        <f t="shared" si="107"/>
        <v>0.55730895453718587</v>
      </c>
    </row>
    <row r="1707" spans="1:8" x14ac:dyDescent="0.2">
      <c r="A1707" s="3">
        <v>34611</v>
      </c>
      <c r="B1707" s="8">
        <v>1.0032723486538747E-2</v>
      </c>
      <c r="C1707" s="6">
        <f t="shared" si="104"/>
        <v>-1.4768695646053499E-3</v>
      </c>
      <c r="D1707" s="7">
        <f t="shared" si="106"/>
        <v>3.1212930092898809E-5</v>
      </c>
      <c r="E1707" s="7">
        <f t="shared" si="105"/>
        <v>10.304798630556387</v>
      </c>
      <c r="H1707" s="5">
        <f t="shared" si="107"/>
        <v>0.55868533265961806</v>
      </c>
    </row>
    <row r="1708" spans="1:8" x14ac:dyDescent="0.2">
      <c r="A1708" s="3">
        <v>34612</v>
      </c>
      <c r="B1708" s="8">
        <v>1.0058644495583104E-2</v>
      </c>
      <c r="C1708" s="6">
        <f t="shared" si="104"/>
        <v>2.5836463129016089E-3</v>
      </c>
      <c r="D1708" s="7">
        <f t="shared" si="106"/>
        <v>2.994187106959967E-5</v>
      </c>
      <c r="E1708" s="7">
        <f t="shared" si="105"/>
        <v>10.193313103293788</v>
      </c>
      <c r="H1708" s="5">
        <f t="shared" si="107"/>
        <v>0.54719165810161674</v>
      </c>
    </row>
    <row r="1709" spans="1:8" x14ac:dyDescent="0.2">
      <c r="A1709" s="3">
        <v>34613</v>
      </c>
      <c r="B1709" s="8">
        <v>1.0033395176252321E-2</v>
      </c>
      <c r="C1709" s="6">
        <f t="shared" si="104"/>
        <v>-2.5102109277120922E-3</v>
      </c>
      <c r="D1709" s="7">
        <f t="shared" si="106"/>
        <v>2.9072046645619715E-5</v>
      </c>
      <c r="E1709" s="7">
        <f t="shared" si="105"/>
        <v>10.22899056925068</v>
      </c>
      <c r="H1709" s="5">
        <f t="shared" si="107"/>
        <v>0.53918500206904596</v>
      </c>
    </row>
    <row r="1710" spans="1:8" x14ac:dyDescent="0.2">
      <c r="A1710" s="3">
        <v>34614</v>
      </c>
      <c r="B1710" s="8">
        <v>9.9614300548879972E-3</v>
      </c>
      <c r="C1710" s="6">
        <f t="shared" si="104"/>
        <v>-7.1725592484042653E-3</v>
      </c>
      <c r="D1710" s="7">
        <f t="shared" si="106"/>
        <v>2.8267374659887369E-5</v>
      </c>
      <c r="E1710" s="7">
        <f t="shared" si="105"/>
        <v>8.6538381894240786</v>
      </c>
      <c r="H1710" s="5">
        <f t="shared" si="107"/>
        <v>0.53167071256452869</v>
      </c>
    </row>
    <row r="1711" spans="1:8" x14ac:dyDescent="0.2">
      <c r="A1711" s="3">
        <v>34618</v>
      </c>
      <c r="B1711" s="8">
        <v>9.9575798169234207E-3</v>
      </c>
      <c r="C1711" s="6">
        <f t="shared" si="104"/>
        <v>-3.8651458107536157E-4</v>
      </c>
      <c r="D1711" s="7">
        <f t="shared" si="106"/>
        <v>3.0284768676291282E-5</v>
      </c>
      <c r="E1711" s="7">
        <f t="shared" si="105"/>
        <v>10.399932696814771</v>
      </c>
      <c r="H1711" s="5">
        <f t="shared" si="107"/>
        <v>0.55031598810402815</v>
      </c>
    </row>
    <row r="1712" spans="1:8" x14ac:dyDescent="0.2">
      <c r="A1712" s="3">
        <v>34619</v>
      </c>
      <c r="B1712" s="8">
        <v>1.0013361045130642E-2</v>
      </c>
      <c r="C1712" s="6">
        <f t="shared" si="104"/>
        <v>5.6018861242185256E-3</v>
      </c>
      <c r="D1712" s="7">
        <f t="shared" si="106"/>
        <v>2.8984114637557275E-5</v>
      </c>
      <c r="E1712" s="7">
        <f t="shared" si="105"/>
        <v>9.3660617096760923</v>
      </c>
      <c r="H1712" s="5">
        <f t="shared" si="107"/>
        <v>0.53836896862242423</v>
      </c>
    </row>
    <row r="1713" spans="1:8" x14ac:dyDescent="0.2">
      <c r="A1713" s="3">
        <v>34620</v>
      </c>
      <c r="B1713" s="8">
        <v>1.0026698309107089E-2</v>
      </c>
      <c r="C1713" s="6">
        <f t="shared" si="104"/>
        <v>1.3319467775440642E-3</v>
      </c>
      <c r="D1713" s="7">
        <f t="shared" si="106"/>
        <v>2.9710965919030339E-5</v>
      </c>
      <c r="E1713" s="7">
        <f t="shared" si="105"/>
        <v>10.364282996217836</v>
      </c>
      <c r="H1713" s="5">
        <f t="shared" si="107"/>
        <v>0.54507766344834141</v>
      </c>
    </row>
    <row r="1714" spans="1:8" x14ac:dyDescent="0.2">
      <c r="A1714" s="3">
        <v>34621</v>
      </c>
      <c r="B1714" s="8">
        <v>1.0164733692841842E-2</v>
      </c>
      <c r="C1714" s="6">
        <f t="shared" si="104"/>
        <v>1.3766783389640524E-2</v>
      </c>
      <c r="D1714" s="7">
        <f t="shared" si="106"/>
        <v>2.8566910052426183E-5</v>
      </c>
      <c r="E1714" s="7">
        <f t="shared" si="105"/>
        <v>3.8288609114588059</v>
      </c>
      <c r="H1714" s="5">
        <f t="shared" si="107"/>
        <v>0.53448021527860301</v>
      </c>
    </row>
    <row r="1715" spans="1:8" x14ac:dyDescent="0.2">
      <c r="A1715" s="3">
        <v>34624</v>
      </c>
      <c r="B1715" s="8">
        <v>1.024109710241097E-2</v>
      </c>
      <c r="C1715" s="6">
        <f t="shared" si="104"/>
        <v>7.5125833963465569E-3</v>
      </c>
      <c r="D1715" s="7">
        <f t="shared" si="106"/>
        <v>3.8937005396323806E-5</v>
      </c>
      <c r="E1715" s="7">
        <f t="shared" si="105"/>
        <v>8.7040726559985391</v>
      </c>
      <c r="H1715" s="5">
        <f t="shared" si="107"/>
        <v>0.62399523552927716</v>
      </c>
    </row>
    <row r="1716" spans="1:8" x14ac:dyDescent="0.2">
      <c r="A1716" s="3">
        <v>34625</v>
      </c>
      <c r="B1716" s="8">
        <v>1.0230292294065545E-2</v>
      </c>
      <c r="C1716" s="6">
        <f t="shared" si="104"/>
        <v>-1.0550440287184968E-3</v>
      </c>
      <c r="D1716" s="7">
        <f t="shared" si="106"/>
        <v>4.0179789006748414E-5</v>
      </c>
      <c r="E1716" s="7">
        <f t="shared" si="105"/>
        <v>10.094443021525088</v>
      </c>
      <c r="H1716" s="5">
        <f t="shared" si="107"/>
        <v>0.63387529535980824</v>
      </c>
    </row>
    <row r="1717" spans="1:8" x14ac:dyDescent="0.2">
      <c r="A1717" s="3">
        <v>34626</v>
      </c>
      <c r="B1717" s="8">
        <v>1.0283478517643585E-2</v>
      </c>
      <c r="C1717" s="6">
        <f t="shared" si="104"/>
        <v>5.1988957939053783E-3</v>
      </c>
      <c r="D1717" s="7">
        <f t="shared" si="106"/>
        <v>3.7938127997585717E-5</v>
      </c>
      <c r="E1717" s="7">
        <f t="shared" si="105"/>
        <v>9.4671171630239179</v>
      </c>
      <c r="H1717" s="5">
        <f t="shared" si="107"/>
        <v>0.61593934764378966</v>
      </c>
    </row>
    <row r="1718" spans="1:8" x14ac:dyDescent="0.2">
      <c r="A1718" s="3">
        <v>34627</v>
      </c>
      <c r="B1718" s="8">
        <v>1.0282719421274083E-2</v>
      </c>
      <c r="C1718" s="6">
        <f t="shared" si="104"/>
        <v>-7.381708127261997E-5</v>
      </c>
      <c r="D1718" s="7">
        <f t="shared" si="106"/>
        <v>3.7496262967955762E-5</v>
      </c>
      <c r="E1718" s="7">
        <f t="shared" si="105"/>
        <v>10.191123964020136</v>
      </c>
      <c r="H1718" s="5">
        <f t="shared" si="107"/>
        <v>0.61234192219670669</v>
      </c>
    </row>
    <row r="1719" spans="1:8" x14ac:dyDescent="0.2">
      <c r="A1719" s="3">
        <v>34628</v>
      </c>
      <c r="B1719" s="8">
        <v>1.0272505723358688E-2</v>
      </c>
      <c r="C1719" s="6">
        <f t="shared" si="104"/>
        <v>-9.9328762139155847E-4</v>
      </c>
      <c r="D1719" s="7">
        <f t="shared" si="106"/>
        <v>3.5458422187301956E-5</v>
      </c>
      <c r="E1719" s="7">
        <f t="shared" si="105"/>
        <v>10.219325044312351</v>
      </c>
      <c r="H1719" s="5">
        <f t="shared" si="107"/>
        <v>0.59546974891510618</v>
      </c>
    </row>
    <row r="1720" spans="1:8" x14ac:dyDescent="0.2">
      <c r="A1720" s="3">
        <v>34631</v>
      </c>
      <c r="B1720" s="8">
        <v>1.0285418515232179E-2</v>
      </c>
      <c r="C1720" s="6">
        <f t="shared" si="104"/>
        <v>1.2570245489499495E-3</v>
      </c>
      <c r="D1720" s="7">
        <f t="shared" si="106"/>
        <v>3.3685996161672065E-5</v>
      </c>
      <c r="E1720" s="7">
        <f t="shared" si="105"/>
        <v>10.251521300823439</v>
      </c>
      <c r="H1720" s="5">
        <f t="shared" si="107"/>
        <v>0.58039638318714615</v>
      </c>
    </row>
    <row r="1721" spans="1:8" x14ac:dyDescent="0.2">
      <c r="A1721" s="3">
        <v>34632</v>
      </c>
      <c r="B1721" s="8">
        <v>1.0325402119931807E-2</v>
      </c>
      <c r="C1721" s="6">
        <f t="shared" si="104"/>
        <v>3.8874066855338831E-3</v>
      </c>
      <c r="D1721" s="7">
        <f t="shared" si="106"/>
        <v>3.2128638141188791E-5</v>
      </c>
      <c r="E1721" s="7">
        <f t="shared" si="105"/>
        <v>9.8754057439736922</v>
      </c>
      <c r="H1721" s="5">
        <f t="shared" si="107"/>
        <v>0.56682129583484064</v>
      </c>
    </row>
    <row r="1722" spans="1:8" x14ac:dyDescent="0.2">
      <c r="A1722" s="3">
        <v>34633</v>
      </c>
      <c r="B1722" s="8">
        <v>1.0310273159144893E-2</v>
      </c>
      <c r="C1722" s="6">
        <f t="shared" si="104"/>
        <v>-1.4652175877691782E-3</v>
      </c>
      <c r="D1722" s="7">
        <f t="shared" si="106"/>
        <v>3.15501283068247E-5</v>
      </c>
      <c r="E1722" s="7">
        <f t="shared" si="105"/>
        <v>10.295886821424109</v>
      </c>
      <c r="H1722" s="5">
        <f t="shared" si="107"/>
        <v>0.56169500894012492</v>
      </c>
    </row>
    <row r="1723" spans="1:8" x14ac:dyDescent="0.2">
      <c r="A1723" s="3">
        <v>34634</v>
      </c>
      <c r="B1723" s="8">
        <v>1.0321049899903611E-2</v>
      </c>
      <c r="C1723" s="6">
        <f t="shared" si="104"/>
        <v>1.0452429913710307E-3</v>
      </c>
      <c r="D1723" s="7">
        <f t="shared" si="106"/>
        <v>3.0242926951354161E-5</v>
      </c>
      <c r="E1723" s="7">
        <f t="shared" si="105"/>
        <v>10.370122983375474</v>
      </c>
      <c r="H1723" s="5">
        <f t="shared" si="107"/>
        <v>0.54993569579864665</v>
      </c>
    </row>
    <row r="1724" spans="1:8" x14ac:dyDescent="0.2">
      <c r="A1724" s="3">
        <v>34635</v>
      </c>
      <c r="B1724" s="8">
        <v>1.0274835172975776E-2</v>
      </c>
      <c r="C1724" s="6">
        <f t="shared" si="104"/>
        <v>-4.477715675831247E-3</v>
      </c>
      <c r="D1724" s="7">
        <f t="shared" si="106"/>
        <v>2.9003758781635028E-5</v>
      </c>
      <c r="E1724" s="7">
        <f t="shared" si="105"/>
        <v>9.7567975620240883</v>
      </c>
      <c r="H1724" s="5">
        <f t="shared" si="107"/>
        <v>0.5385513789940104</v>
      </c>
    </row>
    <row r="1725" spans="1:8" x14ac:dyDescent="0.2">
      <c r="A1725" s="3">
        <v>34638</v>
      </c>
      <c r="B1725" s="8">
        <v>1.0321626617375231E-2</v>
      </c>
      <c r="C1725" s="6">
        <f t="shared" si="104"/>
        <v>4.5539849167141417E-3</v>
      </c>
      <c r="D1725" s="7">
        <f t="shared" si="106"/>
        <v>2.9040692864688329E-5</v>
      </c>
      <c r="E1725" s="7">
        <f t="shared" si="105"/>
        <v>9.7326842783434682</v>
      </c>
      <c r="H1725" s="5">
        <f t="shared" si="107"/>
        <v>0.53889417202905743</v>
      </c>
    </row>
    <row r="1726" spans="1:8" x14ac:dyDescent="0.2">
      <c r="A1726" s="3">
        <v>34639</v>
      </c>
      <c r="B1726" s="8">
        <v>1.0338207059518534E-2</v>
      </c>
      <c r="C1726" s="6">
        <f t="shared" si="104"/>
        <v>1.6063787964769123E-3</v>
      </c>
      <c r="D1726" s="7">
        <f t="shared" si="106"/>
        <v>2.911571668780088E-5</v>
      </c>
      <c r="E1726" s="7">
        <f t="shared" si="105"/>
        <v>10.355604948999728</v>
      </c>
      <c r="H1726" s="5">
        <f t="shared" si="107"/>
        <v>0.53958981354173918</v>
      </c>
    </row>
    <row r="1727" spans="1:8" x14ac:dyDescent="0.2">
      <c r="A1727" s="3">
        <v>34640</v>
      </c>
      <c r="B1727" s="8">
        <v>1.0308441558441558E-2</v>
      </c>
      <c r="C1727" s="6">
        <f t="shared" si="104"/>
        <v>-2.8791743970315018E-3</v>
      </c>
      <c r="D1727" s="7">
        <f t="shared" si="106"/>
        <v>2.8080744075363341E-5</v>
      </c>
      <c r="E1727" s="7">
        <f t="shared" si="105"/>
        <v>10.185219018072091</v>
      </c>
      <c r="H1727" s="5">
        <f t="shared" si="107"/>
        <v>0.52991267276187437</v>
      </c>
    </row>
    <row r="1728" spans="1:8" x14ac:dyDescent="0.2">
      <c r="A1728" s="3">
        <v>34641</v>
      </c>
      <c r="B1728" s="8">
        <v>1.0191599115696389E-2</v>
      </c>
      <c r="C1728" s="6">
        <f t="shared" si="104"/>
        <v>-1.133463696551564E-2</v>
      </c>
      <c r="D1728" s="7">
        <f t="shared" si="106"/>
        <v>2.749692944157605E-5</v>
      </c>
      <c r="E1728" s="7">
        <f t="shared" si="105"/>
        <v>5.829132880908543</v>
      </c>
      <c r="H1728" s="5">
        <f t="shared" si="107"/>
        <v>0.52437514664194418</v>
      </c>
    </row>
    <row r="1729" spans="1:8" x14ac:dyDescent="0.2">
      <c r="A1729" s="3">
        <v>34642</v>
      </c>
      <c r="B1729" s="8">
        <v>1.0248287040447949E-2</v>
      </c>
      <c r="C1729" s="6">
        <f t="shared" si="104"/>
        <v>5.5622208161870274E-3</v>
      </c>
      <c r="D1729" s="7">
        <f t="shared" si="106"/>
        <v>3.4268652194700336E-5</v>
      </c>
      <c r="E1729" s="7">
        <f t="shared" si="105"/>
        <v>9.37846317518785</v>
      </c>
      <c r="H1729" s="5">
        <f t="shared" si="107"/>
        <v>0.58539433029967358</v>
      </c>
    </row>
    <row r="1730" spans="1:8" x14ac:dyDescent="0.2">
      <c r="A1730" s="3">
        <v>34645</v>
      </c>
      <c r="B1730" s="8">
        <v>1.0291405385466619E-2</v>
      </c>
      <c r="C1730" s="6">
        <f t="shared" si="104"/>
        <v>4.2073709341366354E-3</v>
      </c>
      <c r="D1730" s="7">
        <f t="shared" si="106"/>
        <v>3.443481691241734E-5</v>
      </c>
      <c r="E1730" s="7">
        <f t="shared" si="105"/>
        <v>9.7623705317374245</v>
      </c>
      <c r="H1730" s="5">
        <f t="shared" si="107"/>
        <v>0.58681186859518564</v>
      </c>
    </row>
    <row r="1731" spans="1:8" x14ac:dyDescent="0.2">
      <c r="A1731" s="3">
        <v>34646</v>
      </c>
      <c r="B1731" s="8">
        <v>1.0316875460574798E-2</v>
      </c>
      <c r="C1731" s="6">
        <f t="shared" ref="C1731:C1794" si="108">(B1731-B1730)/B1730</f>
        <v>2.4748879433073583E-3</v>
      </c>
      <c r="D1731" s="7">
        <f t="shared" si="106"/>
        <v>3.3780600311358313E-5</v>
      </c>
      <c r="E1731" s="7">
        <f t="shared" si="105"/>
        <v>10.114304707863585</v>
      </c>
      <c r="H1731" s="5">
        <f t="shared" si="107"/>
        <v>0.58121080780864975</v>
      </c>
    </row>
    <row r="1732" spans="1:8" x14ac:dyDescent="0.2">
      <c r="A1732" s="3">
        <v>34647</v>
      </c>
      <c r="B1732" s="8">
        <v>1.0226852878149709E-2</v>
      </c>
      <c r="C1732" s="6">
        <f t="shared" si="108"/>
        <v>-8.7257603107747383E-3</v>
      </c>
      <c r="D1732" s="7">
        <f t="shared" si="106"/>
        <v>3.248961718207201E-5</v>
      </c>
      <c r="E1732" s="7">
        <f t="shared" ref="E1732:E1795" si="109">-LN(D1732)-C1732*C1732/D1732</f>
        <v>7.9911061458474943</v>
      </c>
      <c r="H1732" s="5">
        <f t="shared" si="107"/>
        <v>0.56999664193810839</v>
      </c>
    </row>
    <row r="1733" spans="1:8" x14ac:dyDescent="0.2">
      <c r="A1733" s="3">
        <v>34648</v>
      </c>
      <c r="B1733" s="8">
        <v>1.0209790209790209E-2</v>
      </c>
      <c r="C1733" s="6">
        <f t="shared" si="108"/>
        <v>-1.6684182869155274E-3</v>
      </c>
      <c r="D1733" s="7">
        <f t="shared" ref="D1733:D1796" si="110">C$2427+C$2428*D1732+C$2429*C1732*C1732</f>
        <v>3.5579678950326542E-5</v>
      </c>
      <c r="E1733" s="7">
        <f t="shared" si="109"/>
        <v>10.16549967936051</v>
      </c>
      <c r="H1733" s="5">
        <f t="shared" ref="H1733:H1796" si="111">SQRT(D1733)*100</f>
        <v>0.59648704051577295</v>
      </c>
    </row>
    <row r="1734" spans="1:8" x14ac:dyDescent="0.2">
      <c r="A1734" s="3">
        <v>34652</v>
      </c>
      <c r="B1734" s="8">
        <v>1.0187094873305835E-2</v>
      </c>
      <c r="C1734" s="6">
        <f t="shared" si="108"/>
        <v>-2.2228993953873895E-3</v>
      </c>
      <c r="D1734" s="7">
        <f t="shared" si="110"/>
        <v>3.3904102949305066E-5</v>
      </c>
      <c r="E1734" s="7">
        <f t="shared" si="109"/>
        <v>10.14623163657537</v>
      </c>
      <c r="H1734" s="5">
        <f t="shared" si="111"/>
        <v>0.58227229840775574</v>
      </c>
    </row>
    <row r="1735" spans="1:8" x14ac:dyDescent="0.2">
      <c r="A1735" s="3">
        <v>34653</v>
      </c>
      <c r="B1735" s="8">
        <v>1.0183418928833456E-2</v>
      </c>
      <c r="C1735" s="6">
        <f t="shared" si="108"/>
        <v>-3.6084325493139816E-4</v>
      </c>
      <c r="D1735" s="7">
        <f t="shared" si="110"/>
        <v>3.252877505563386E-5</v>
      </c>
      <c r="E1735" s="7">
        <f t="shared" si="109"/>
        <v>10.329382622567548</v>
      </c>
      <c r="H1735" s="5">
        <f t="shared" si="111"/>
        <v>0.57034003064517447</v>
      </c>
    </row>
    <row r="1736" spans="1:8" x14ac:dyDescent="0.2">
      <c r="A1736" s="3">
        <v>34654</v>
      </c>
      <c r="B1736" s="8">
        <v>1.0169243167997655E-2</v>
      </c>
      <c r="C1736" s="6">
        <f t="shared" si="108"/>
        <v>-1.3920433731409343E-3</v>
      </c>
      <c r="D1736" s="7">
        <f t="shared" si="110"/>
        <v>3.1000284593154105E-5</v>
      </c>
      <c r="E1736" s="7">
        <f t="shared" si="109"/>
        <v>10.319005561381374</v>
      </c>
      <c r="H1736" s="5">
        <f t="shared" si="111"/>
        <v>0.55677899199910641</v>
      </c>
    </row>
    <row r="1737" spans="1:8" x14ac:dyDescent="0.2">
      <c r="A1737" s="3">
        <v>34655</v>
      </c>
      <c r="B1737" s="8">
        <v>1.0196308233225902E-2</v>
      </c>
      <c r="C1737" s="6">
        <f t="shared" si="108"/>
        <v>2.6614630785326485E-3</v>
      </c>
      <c r="D1737" s="7">
        <f t="shared" si="110"/>
        <v>2.9735930649874641E-5</v>
      </c>
      <c r="E1737" s="7">
        <f t="shared" si="109"/>
        <v>10.184944804278729</v>
      </c>
      <c r="H1737" s="5">
        <f t="shared" si="111"/>
        <v>0.54530661695852034</v>
      </c>
    </row>
    <row r="1738" spans="1:8" x14ac:dyDescent="0.2">
      <c r="A1738" s="3">
        <v>34656</v>
      </c>
      <c r="B1738" s="8">
        <v>1.0158706940686024E-2</v>
      </c>
      <c r="C1738" s="6">
        <f t="shared" si="108"/>
        <v>-3.687735960879384E-3</v>
      </c>
      <c r="D1738" s="7">
        <f t="shared" si="110"/>
        <v>2.8911688512144997E-5</v>
      </c>
      <c r="E1738" s="7">
        <f t="shared" si="109"/>
        <v>9.9808874868016115</v>
      </c>
      <c r="H1738" s="5">
        <f t="shared" si="111"/>
        <v>0.53769590394706379</v>
      </c>
    </row>
    <row r="1739" spans="1:8" x14ac:dyDescent="0.2">
      <c r="A1739" s="3">
        <v>34659</v>
      </c>
      <c r="B1739" s="8">
        <v>1.0170483646740322E-2</v>
      </c>
      <c r="C1739" s="6">
        <f t="shared" si="108"/>
        <v>1.1592721517668736E-3</v>
      </c>
      <c r="D1739" s="7">
        <f t="shared" si="110"/>
        <v>2.8566301150048364E-5</v>
      </c>
      <c r="E1739" s="7">
        <f t="shared" si="109"/>
        <v>10.416237456311041</v>
      </c>
      <c r="H1739" s="5">
        <f t="shared" si="111"/>
        <v>0.53447451903760912</v>
      </c>
    </row>
    <row r="1740" spans="1:8" x14ac:dyDescent="0.2">
      <c r="A1740" s="3">
        <v>34660</v>
      </c>
      <c r="B1740" s="8">
        <v>1.019043465620003E-2</v>
      </c>
      <c r="C1740" s="6">
        <f t="shared" si="108"/>
        <v>1.9616578869484135E-3</v>
      </c>
      <c r="D1740" s="7">
        <f t="shared" si="110"/>
        <v>2.7511753934024692E-5</v>
      </c>
      <c r="E1740" s="7">
        <f t="shared" si="109"/>
        <v>10.361026042325907</v>
      </c>
      <c r="H1740" s="5">
        <f t="shared" si="111"/>
        <v>0.52451648147627061</v>
      </c>
    </row>
    <row r="1741" spans="1:8" x14ac:dyDescent="0.2">
      <c r="A1741" s="3">
        <v>34661</v>
      </c>
      <c r="B1741" s="8">
        <v>1.0177635410599883E-2</v>
      </c>
      <c r="C1741" s="6">
        <f t="shared" si="108"/>
        <v>-1.2560058556834656E-3</v>
      </c>
      <c r="D1741" s="7">
        <f t="shared" si="110"/>
        <v>2.6715761638688937E-5</v>
      </c>
      <c r="E1741" s="7">
        <f t="shared" si="109"/>
        <v>10.47120740522133</v>
      </c>
      <c r="H1741" s="5">
        <f t="shared" si="111"/>
        <v>0.51687292092630399</v>
      </c>
    </row>
    <row r="1742" spans="1:8" x14ac:dyDescent="0.2">
      <c r="A1742" s="3">
        <v>34662</v>
      </c>
      <c r="B1742" s="8">
        <v>1.0157898566542967E-2</v>
      </c>
      <c r="C1742" s="6">
        <f t="shared" si="108"/>
        <v>-1.9392366950342962E-3</v>
      </c>
      <c r="D1742" s="7">
        <f t="shared" si="110"/>
        <v>2.586232571831945E-5</v>
      </c>
      <c r="E1742" s="7">
        <f t="shared" si="109"/>
        <v>10.417313324196174</v>
      </c>
      <c r="H1742" s="5">
        <f t="shared" si="111"/>
        <v>0.5085501520825596</v>
      </c>
    </row>
    <row r="1743" spans="1:8" x14ac:dyDescent="0.2">
      <c r="A1743" s="3">
        <v>34663</v>
      </c>
      <c r="B1743" s="8">
        <v>1.0125754161517774E-2</v>
      </c>
      <c r="C1743" s="6">
        <f t="shared" si="108"/>
        <v>-3.1644739130460924E-3</v>
      </c>
      <c r="D1743" s="7">
        <f t="shared" si="110"/>
        <v>2.5227635524459888E-5</v>
      </c>
      <c r="E1743" s="7">
        <f t="shared" si="109"/>
        <v>10.190629030014344</v>
      </c>
      <c r="H1743" s="5">
        <f t="shared" si="111"/>
        <v>0.50227119690919853</v>
      </c>
    </row>
    <row r="1744" spans="1:8" x14ac:dyDescent="0.2">
      <c r="A1744" s="3">
        <v>34666</v>
      </c>
      <c r="B1744" s="8">
        <v>1.0141458106637649E-2</v>
      </c>
      <c r="C1744" s="6">
        <f t="shared" si="108"/>
        <v>1.5508914071365736E-3</v>
      </c>
      <c r="D1744" s="7">
        <f t="shared" si="110"/>
        <v>2.5036700868903972E-5</v>
      </c>
      <c r="E1744" s="7">
        <f t="shared" si="109"/>
        <v>10.499098241993535</v>
      </c>
      <c r="H1744" s="5">
        <f t="shared" si="111"/>
        <v>0.50036687409243996</v>
      </c>
    </row>
    <row r="1745" spans="1:8" x14ac:dyDescent="0.2">
      <c r="A1745" s="3">
        <v>34667</v>
      </c>
      <c r="B1745" s="8">
        <v>1.0105996805575723E-2</v>
      </c>
      <c r="C1745" s="6">
        <f t="shared" si="108"/>
        <v>-3.4966669180160849E-3</v>
      </c>
      <c r="D1745" s="7">
        <f t="shared" si="110"/>
        <v>2.4403121957544558E-5</v>
      </c>
      <c r="E1745" s="7">
        <f t="shared" si="109"/>
        <v>10.119770167422226</v>
      </c>
      <c r="H1745" s="5">
        <f t="shared" si="111"/>
        <v>0.4939951614899134</v>
      </c>
    </row>
    <row r="1746" spans="1:8" x14ac:dyDescent="0.2">
      <c r="A1746" s="3">
        <v>34668</v>
      </c>
      <c r="B1746" s="8">
        <v>1.0107620709714949E-2</v>
      </c>
      <c r="C1746" s="6">
        <f t="shared" si="108"/>
        <v>1.6068718113291801E-4</v>
      </c>
      <c r="D1746" s="7">
        <f t="shared" si="110"/>
        <v>2.4429814418349762E-5</v>
      </c>
      <c r="E1746" s="7">
        <f t="shared" si="109"/>
        <v>10.618649348749869</v>
      </c>
      <c r="H1746" s="5">
        <f t="shared" si="111"/>
        <v>0.49426525690513351</v>
      </c>
    </row>
    <row r="1747" spans="1:8" x14ac:dyDescent="0.2">
      <c r="A1747" s="3">
        <v>34669</v>
      </c>
      <c r="B1747" s="8">
        <v>1.006472256563159E-2</v>
      </c>
      <c r="C1747" s="6">
        <f t="shared" si="108"/>
        <v>-4.2441386865781161E-3</v>
      </c>
      <c r="D1747" s="7">
        <f t="shared" si="110"/>
        <v>2.3713078876471223E-5</v>
      </c>
      <c r="E1747" s="7">
        <f t="shared" si="109"/>
        <v>9.8898729105497587</v>
      </c>
      <c r="H1747" s="5">
        <f t="shared" si="111"/>
        <v>0.48696076717196868</v>
      </c>
    </row>
    <row r="1748" spans="1:8" x14ac:dyDescent="0.2">
      <c r="A1748" s="3">
        <v>34670</v>
      </c>
      <c r="B1748" s="8">
        <v>9.965735948093607E-3</v>
      </c>
      <c r="C1748" s="6">
        <f t="shared" si="108"/>
        <v>-9.8350070647746091E-3</v>
      </c>
      <c r="D1748" s="7">
        <f t="shared" si="110"/>
        <v>2.416075242972105E-5</v>
      </c>
      <c r="E1748" s="7">
        <f t="shared" si="109"/>
        <v>6.6272896668400181</v>
      </c>
      <c r="H1748" s="5">
        <f t="shared" si="111"/>
        <v>0.49153588302097595</v>
      </c>
    </row>
    <row r="1749" spans="1:8" x14ac:dyDescent="0.2">
      <c r="A1749" s="3">
        <v>34673</v>
      </c>
      <c r="B1749" s="8">
        <v>9.9723193473193472E-3</v>
      </c>
      <c r="C1749" s="6">
        <f t="shared" si="108"/>
        <v>6.6060341755288219E-4</v>
      </c>
      <c r="D1749" s="7">
        <f t="shared" si="110"/>
        <v>2.9342085457078613E-5</v>
      </c>
      <c r="E1749" s="7">
        <f t="shared" si="109"/>
        <v>10.421614980143396</v>
      </c>
      <c r="H1749" s="5">
        <f t="shared" si="111"/>
        <v>0.54168335268013001</v>
      </c>
    </row>
    <row r="1750" spans="1:8" x14ac:dyDescent="0.2">
      <c r="A1750" s="3">
        <v>34674</v>
      </c>
      <c r="B1750" s="8">
        <v>9.970866715222142E-3</v>
      </c>
      <c r="C1750" s="6">
        <f t="shared" si="108"/>
        <v>-1.4566642388920938E-4</v>
      </c>
      <c r="D1750" s="7">
        <f t="shared" si="110"/>
        <v>2.8154078148905565E-5</v>
      </c>
      <c r="E1750" s="7">
        <f t="shared" si="109"/>
        <v>10.477064678084615</v>
      </c>
      <c r="H1750" s="5">
        <f t="shared" si="111"/>
        <v>0.53060416648294018</v>
      </c>
    </row>
    <row r="1751" spans="1:8" x14ac:dyDescent="0.2">
      <c r="A1751" s="3">
        <v>34675</v>
      </c>
      <c r="B1751" s="8">
        <v>9.9884024354885484E-3</v>
      </c>
      <c r="C1751" s="6">
        <f t="shared" si="108"/>
        <v>1.7586956848631068E-3</v>
      </c>
      <c r="D1751" s="7">
        <f t="shared" si="110"/>
        <v>2.7060867802780507E-5</v>
      </c>
      <c r="E1751" s="7">
        <f t="shared" si="109"/>
        <v>10.40312359108043</v>
      </c>
      <c r="H1751" s="5">
        <f t="shared" si="111"/>
        <v>0.52020061325204625</v>
      </c>
    </row>
    <row r="1752" spans="1:8" x14ac:dyDescent="0.2">
      <c r="A1752" s="3">
        <v>34676</v>
      </c>
      <c r="B1752" s="8">
        <v>9.9624060150375945E-3</v>
      </c>
      <c r="C1752" s="6">
        <f t="shared" si="108"/>
        <v>-2.602660497397389E-3</v>
      </c>
      <c r="D1752" s="7">
        <f t="shared" si="110"/>
        <v>2.6264577757646427E-5</v>
      </c>
      <c r="E1752" s="7">
        <f t="shared" si="109"/>
        <v>10.289381496263585</v>
      </c>
      <c r="H1752" s="5">
        <f t="shared" si="111"/>
        <v>0.51248978289958558</v>
      </c>
    </row>
    <row r="1753" spans="1:8" x14ac:dyDescent="0.2">
      <c r="A1753" s="3">
        <v>34677</v>
      </c>
      <c r="B1753" s="8">
        <v>9.9812220135779284E-3</v>
      </c>
      <c r="C1753" s="6">
        <f t="shared" si="108"/>
        <v>1.8887002308410634E-3</v>
      </c>
      <c r="D1753" s="7">
        <f t="shared" si="110"/>
        <v>2.5772191148392108E-5</v>
      </c>
      <c r="E1753" s="7">
        <f t="shared" si="109"/>
        <v>10.427802197820446</v>
      </c>
      <c r="H1753" s="5">
        <f t="shared" si="111"/>
        <v>0.50766318704818558</v>
      </c>
    </row>
    <row r="1754" spans="1:8" x14ac:dyDescent="0.2">
      <c r="A1754" s="3">
        <v>34680</v>
      </c>
      <c r="B1754" s="8">
        <v>0.01</v>
      </c>
      <c r="C1754" s="6">
        <f t="shared" si="108"/>
        <v>1.8813314037627105E-3</v>
      </c>
      <c r="D1754" s="7">
        <f t="shared" si="110"/>
        <v>2.513486097778058E-5</v>
      </c>
      <c r="E1754" s="7">
        <f t="shared" si="109"/>
        <v>10.450438104868741</v>
      </c>
      <c r="H1754" s="5">
        <f t="shared" si="111"/>
        <v>0.50134679591855957</v>
      </c>
    </row>
    <row r="1755" spans="1:8" x14ac:dyDescent="0.2">
      <c r="A1755" s="3">
        <v>34681</v>
      </c>
      <c r="B1755" s="8">
        <v>9.9711607786589756E-3</v>
      </c>
      <c r="C1755" s="6">
        <f t="shared" si="108"/>
        <v>-2.8839221341024623E-3</v>
      </c>
      <c r="D1755" s="7">
        <f t="shared" si="110"/>
        <v>2.4560222212924404E-5</v>
      </c>
      <c r="E1755" s="7">
        <f t="shared" si="109"/>
        <v>10.275745125780418</v>
      </c>
      <c r="H1755" s="5">
        <f t="shared" si="111"/>
        <v>0.49558270967543255</v>
      </c>
    </row>
    <row r="1756" spans="1:8" x14ac:dyDescent="0.2">
      <c r="A1756" s="3">
        <v>34682</v>
      </c>
      <c r="B1756" s="8">
        <v>9.9697231833910036E-3</v>
      </c>
      <c r="C1756" s="6">
        <f t="shared" si="108"/>
        <v>-1.441753171856262E-4</v>
      </c>
      <c r="D1756" s="7">
        <f t="shared" si="110"/>
        <v>2.4333683796821235E-5</v>
      </c>
      <c r="E1756" s="7">
        <f t="shared" si="109"/>
        <v>10.62279477464808</v>
      </c>
      <c r="H1756" s="5">
        <f t="shared" si="111"/>
        <v>0.49329183853801223</v>
      </c>
    </row>
    <row r="1757" spans="1:8" x14ac:dyDescent="0.2">
      <c r="A1757" s="3">
        <v>34683</v>
      </c>
      <c r="B1757" s="8">
        <v>9.9783705839942317E-3</v>
      </c>
      <c r="C1757" s="6">
        <f t="shared" si="108"/>
        <v>8.6736616896588171E-4</v>
      </c>
      <c r="D1757" s="7">
        <f t="shared" si="110"/>
        <v>2.362635299176298E-5</v>
      </c>
      <c r="E1757" s="7">
        <f t="shared" si="109"/>
        <v>10.621305235215665</v>
      </c>
      <c r="H1757" s="5">
        <f t="shared" si="111"/>
        <v>0.48606947025875813</v>
      </c>
    </row>
    <row r="1758" spans="1:8" x14ac:dyDescent="0.2">
      <c r="A1758" s="3">
        <v>34684</v>
      </c>
      <c r="B1758" s="8">
        <v>9.9769485664889766E-3</v>
      </c>
      <c r="C1758" s="6">
        <f t="shared" si="108"/>
        <v>-1.4250999131422269E-4</v>
      </c>
      <c r="D1758" s="7">
        <f t="shared" si="110"/>
        <v>2.303488380433759E-5</v>
      </c>
      <c r="E1758" s="7">
        <f t="shared" si="109"/>
        <v>10.677619136866831</v>
      </c>
      <c r="H1758" s="5">
        <f t="shared" si="111"/>
        <v>0.4799467033362933</v>
      </c>
    </row>
    <row r="1759" spans="1:8" x14ac:dyDescent="0.2">
      <c r="A1759" s="3">
        <v>34687</v>
      </c>
      <c r="B1759" s="8">
        <v>9.9863691799985665E-3</v>
      </c>
      <c r="C1759" s="6">
        <f t="shared" si="108"/>
        <v>9.4423795480236316E-4</v>
      </c>
      <c r="D1759" s="7">
        <f t="shared" si="110"/>
        <v>2.2458718434806957E-5</v>
      </c>
      <c r="E1759" s="7">
        <f t="shared" si="109"/>
        <v>10.6641328192418</v>
      </c>
      <c r="H1759" s="5">
        <f t="shared" si="111"/>
        <v>0.47390630334283329</v>
      </c>
    </row>
    <row r="1760" spans="1:8" x14ac:dyDescent="0.2">
      <c r="A1760" s="3">
        <v>34688</v>
      </c>
      <c r="B1760" s="8">
        <v>9.9763322097109666E-3</v>
      </c>
      <c r="C1760" s="6">
        <f t="shared" si="108"/>
        <v>-1.0050670175205192E-3</v>
      </c>
      <c r="D1760" s="7">
        <f t="shared" si="110"/>
        <v>2.1993649132277869E-5</v>
      </c>
      <c r="E1760" s="7">
        <f t="shared" si="109"/>
        <v>10.6788272128782</v>
      </c>
      <c r="H1760" s="5">
        <f t="shared" si="111"/>
        <v>0.46897387061837326</v>
      </c>
    </row>
    <row r="1761" spans="1:8" x14ac:dyDescent="0.2">
      <c r="A1761" s="3">
        <v>34689</v>
      </c>
      <c r="B1761" s="8">
        <v>9.9835042673743091E-3</v>
      </c>
      <c r="C1761" s="6">
        <f t="shared" si="108"/>
        <v>7.1890726096323265E-4</v>
      </c>
      <c r="D1761" s="7">
        <f t="shared" si="110"/>
        <v>2.1582756245327608E-5</v>
      </c>
      <c r="E1761" s="7">
        <f t="shared" si="109"/>
        <v>10.719669561190319</v>
      </c>
      <c r="H1761" s="5">
        <f t="shared" si="111"/>
        <v>0.46457245124229662</v>
      </c>
    </row>
    <row r="1762" spans="1:8" x14ac:dyDescent="0.2">
      <c r="A1762" s="3">
        <v>34690</v>
      </c>
      <c r="B1762" s="8">
        <v>9.9613844393592662E-3</v>
      </c>
      <c r="C1762" s="6">
        <f t="shared" si="108"/>
        <v>-2.2156376581447114E-3</v>
      </c>
      <c r="D1762" s="7">
        <f t="shared" si="110"/>
        <v>2.1183417581689767E-5</v>
      </c>
      <c r="E1762" s="7">
        <f t="shared" si="109"/>
        <v>10.530551633891788</v>
      </c>
      <c r="H1762" s="5">
        <f t="shared" si="111"/>
        <v>0.46025446854636581</v>
      </c>
    </row>
    <row r="1763" spans="1:8" x14ac:dyDescent="0.2">
      <c r="A1763" s="3">
        <v>34691</v>
      </c>
      <c r="B1763" s="8">
        <v>9.9871318272805251E-3</v>
      </c>
      <c r="C1763" s="6">
        <f t="shared" si="108"/>
        <v>2.584719832669669E-3</v>
      </c>
      <c r="D1763" s="7">
        <f t="shared" si="110"/>
        <v>2.1091075088943071E-5</v>
      </c>
      <c r="E1763" s="7">
        <f t="shared" si="109"/>
        <v>10.449902121491021</v>
      </c>
      <c r="H1763" s="5">
        <f t="shared" si="111"/>
        <v>0.45925020510548575</v>
      </c>
    </row>
    <row r="1764" spans="1:8" x14ac:dyDescent="0.2">
      <c r="A1764" s="3">
        <v>34696</v>
      </c>
      <c r="B1764" s="8">
        <v>9.9636519136198417E-3</v>
      </c>
      <c r="C1764" s="6">
        <f t="shared" si="108"/>
        <v>-2.3510166949580521E-3</v>
      </c>
      <c r="D1764" s="7">
        <f t="shared" si="110"/>
        <v>2.1115624360531921E-5</v>
      </c>
      <c r="E1764" s="7">
        <f t="shared" si="109"/>
        <v>10.503734758895305</v>
      </c>
      <c r="H1764" s="5">
        <f t="shared" si="111"/>
        <v>0.45951740294064952</v>
      </c>
    </row>
    <row r="1765" spans="1:8" x14ac:dyDescent="0.2">
      <c r="A1765" s="3">
        <v>34697</v>
      </c>
      <c r="B1765" s="8">
        <v>1.0039789683103595E-2</v>
      </c>
      <c r="C1765" s="6">
        <f t="shared" si="108"/>
        <v>7.6415525295174605E-3</v>
      </c>
      <c r="D1765" s="7">
        <f t="shared" si="110"/>
        <v>2.1067663388313266E-5</v>
      </c>
      <c r="E1765" s="7">
        <f t="shared" si="109"/>
        <v>7.9960673203772927</v>
      </c>
      <c r="H1765" s="5">
        <f t="shared" si="111"/>
        <v>0.4589952438567666</v>
      </c>
    </row>
    <row r="1766" spans="1:8" x14ac:dyDescent="0.2">
      <c r="A1766" s="3">
        <v>34698</v>
      </c>
      <c r="B1766" s="8">
        <v>1.0044197319646422E-2</v>
      </c>
      <c r="C1766" s="6">
        <f t="shared" si="108"/>
        <v>4.390168202671227E-4</v>
      </c>
      <c r="D1766" s="7">
        <f t="shared" si="110"/>
        <v>2.4234120864640411E-5</v>
      </c>
      <c r="E1766" s="7">
        <f t="shared" si="109"/>
        <v>10.619795890276137</v>
      </c>
      <c r="H1766" s="5">
        <f t="shared" si="111"/>
        <v>0.49228163549578419</v>
      </c>
    </row>
    <row r="1767" spans="1:8" x14ac:dyDescent="0.2">
      <c r="A1767" s="3">
        <v>34702</v>
      </c>
      <c r="B1767" s="8">
        <v>9.9536872105450667E-3</v>
      </c>
      <c r="C1767" s="6">
        <f t="shared" si="108"/>
        <v>-9.0111838926458972E-3</v>
      </c>
      <c r="D1767" s="7">
        <f t="shared" si="110"/>
        <v>2.3547286399784703E-5</v>
      </c>
      <c r="E1767" s="7">
        <f t="shared" si="109"/>
        <v>7.2080586618503339</v>
      </c>
      <c r="H1767" s="5">
        <f t="shared" si="111"/>
        <v>0.4852554626151539</v>
      </c>
    </row>
    <row r="1768" spans="1:8" x14ac:dyDescent="0.2">
      <c r="A1768" s="3">
        <v>34703</v>
      </c>
      <c r="B1768" s="8">
        <v>9.86025951803793E-3</v>
      </c>
      <c r="C1768" s="6">
        <f t="shared" si="108"/>
        <v>-9.3862395442925184E-3</v>
      </c>
      <c r="D1768" s="7">
        <f t="shared" si="110"/>
        <v>2.7847985361125E-5</v>
      </c>
      <c r="E1768" s="7">
        <f t="shared" si="109"/>
        <v>7.3250922523146915</v>
      </c>
      <c r="H1768" s="5">
        <f t="shared" si="111"/>
        <v>0.52771190398857781</v>
      </c>
    </row>
    <row r="1769" spans="1:8" x14ac:dyDescent="0.2">
      <c r="A1769" s="3">
        <v>34704</v>
      </c>
      <c r="B1769" s="8">
        <v>9.9057277531781184E-3</v>
      </c>
      <c r="C1769" s="6">
        <f t="shared" si="108"/>
        <v>4.6112615045284409E-3</v>
      </c>
      <c r="D1769" s="7">
        <f t="shared" si="110"/>
        <v>3.2133174443420184E-5</v>
      </c>
      <c r="E1769" s="7">
        <f t="shared" si="109"/>
        <v>9.6838838986584932</v>
      </c>
      <c r="H1769" s="5">
        <f t="shared" si="111"/>
        <v>0.56686130969947301</v>
      </c>
    </row>
    <row r="1770" spans="1:8" x14ac:dyDescent="0.2">
      <c r="A1770" s="3">
        <v>34705</v>
      </c>
      <c r="B1770" s="8">
        <v>9.8700185687758905E-3</v>
      </c>
      <c r="C1770" s="6">
        <f t="shared" si="108"/>
        <v>-3.6049026676279431E-3</v>
      </c>
      <c r="D1770" s="7">
        <f t="shared" si="110"/>
        <v>3.1927691148419591E-5</v>
      </c>
      <c r="E1770" s="7">
        <f t="shared" si="109"/>
        <v>9.9450132808006018</v>
      </c>
      <c r="H1770" s="5">
        <f t="shared" si="111"/>
        <v>0.56504593749906373</v>
      </c>
    </row>
    <row r="1771" spans="1:8" x14ac:dyDescent="0.2">
      <c r="A1771" s="3">
        <v>34708</v>
      </c>
      <c r="B1771" s="8">
        <v>9.9658557405036281E-3</v>
      </c>
      <c r="C1771" s="6">
        <f t="shared" si="108"/>
        <v>9.7099282093471902E-3</v>
      </c>
      <c r="D1771" s="7">
        <f t="shared" si="110"/>
        <v>3.124097708583707E-5</v>
      </c>
      <c r="E1771" s="7">
        <f t="shared" si="109"/>
        <v>7.3558619968744248</v>
      </c>
      <c r="H1771" s="5">
        <f t="shared" si="111"/>
        <v>0.55893628515097382</v>
      </c>
    </row>
    <row r="1772" spans="1:8" x14ac:dyDescent="0.2">
      <c r="A1772" s="3">
        <v>34709</v>
      </c>
      <c r="B1772" s="8">
        <v>9.9681415929203532E-3</v>
      </c>
      <c r="C1772" s="6">
        <f t="shared" si="108"/>
        <v>2.293684031000905E-4</v>
      </c>
      <c r="D1772" s="7">
        <f t="shared" si="110"/>
        <v>3.5558703546613323E-5</v>
      </c>
      <c r="E1772" s="7">
        <f t="shared" si="109"/>
        <v>10.242846084735588</v>
      </c>
      <c r="H1772" s="5">
        <f t="shared" si="111"/>
        <v>0.59631119012318823</v>
      </c>
    </row>
    <row r="1773" spans="1:8" x14ac:dyDescent="0.2">
      <c r="A1773" s="3">
        <v>34710</v>
      </c>
      <c r="B1773" s="8">
        <v>1.0007072135785007E-2</v>
      </c>
      <c r="C1773" s="6">
        <f t="shared" si="108"/>
        <v>3.9054965764434295E-3</v>
      </c>
      <c r="D1773" s="7">
        <f t="shared" si="110"/>
        <v>3.3719442778033422E-5</v>
      </c>
      <c r="E1773" s="7">
        <f t="shared" si="109"/>
        <v>9.8450885132063917</v>
      </c>
      <c r="H1773" s="5">
        <f t="shared" si="111"/>
        <v>0.58068444768250349</v>
      </c>
    </row>
    <row r="1774" spans="1:8" x14ac:dyDescent="0.2">
      <c r="A1774" s="3">
        <v>34711</v>
      </c>
      <c r="B1774" s="8">
        <v>1.0127118644067797E-2</v>
      </c>
      <c r="C1774" s="6">
        <f t="shared" si="108"/>
        <v>1.1996166976103489E-2</v>
      </c>
      <c r="D1774" s="7">
        <f t="shared" si="110"/>
        <v>3.2988801201847539E-5</v>
      </c>
      <c r="E1774" s="7">
        <f t="shared" si="109"/>
        <v>5.9570128671699756</v>
      </c>
      <c r="H1774" s="5">
        <f t="shared" si="111"/>
        <v>0.57435878335625323</v>
      </c>
    </row>
    <row r="1775" spans="1:8" x14ac:dyDescent="0.2">
      <c r="A1775" s="3">
        <v>34712</v>
      </c>
      <c r="B1775" s="8">
        <v>1.0123351765206293E-2</v>
      </c>
      <c r="C1775" s="6">
        <f t="shared" si="108"/>
        <v>-3.719595863241657E-4</v>
      </c>
      <c r="D1775" s="7">
        <f t="shared" si="110"/>
        <v>4.014280087377343E-5</v>
      </c>
      <c r="E1775" s="7">
        <f t="shared" si="109"/>
        <v>10.119620895299066</v>
      </c>
      <c r="H1775" s="5">
        <f t="shared" si="111"/>
        <v>0.63358346627554474</v>
      </c>
    </row>
    <row r="1776" spans="1:8" x14ac:dyDescent="0.2">
      <c r="A1776" s="3">
        <v>34715</v>
      </c>
      <c r="B1776" s="8">
        <v>1.0154369069536893E-2</v>
      </c>
      <c r="C1776" s="6">
        <f t="shared" si="108"/>
        <v>3.0639362387076042E-3</v>
      </c>
      <c r="D1776" s="7">
        <f t="shared" si="110"/>
        <v>3.784569678560737E-5</v>
      </c>
      <c r="E1776" s="7">
        <f t="shared" si="109"/>
        <v>9.9339411570165286</v>
      </c>
      <c r="H1776" s="5">
        <f t="shared" si="111"/>
        <v>0.61518856284563161</v>
      </c>
    </row>
    <row r="1777" spans="1:8" x14ac:dyDescent="0.2">
      <c r="A1777" s="3">
        <v>34716</v>
      </c>
      <c r="B1777" s="8">
        <v>1.0104137348719391E-2</v>
      </c>
      <c r="C1777" s="6">
        <f t="shared" si="108"/>
        <v>-4.946808656797556E-3</v>
      </c>
      <c r="D1777" s="7">
        <f t="shared" si="110"/>
        <v>3.634216928847578E-5</v>
      </c>
      <c r="E1777" s="7">
        <f t="shared" si="109"/>
        <v>9.5491841084991194</v>
      </c>
      <c r="H1777" s="5">
        <f t="shared" si="111"/>
        <v>0.6028446672939537</v>
      </c>
    </row>
    <row r="1778" spans="1:8" x14ac:dyDescent="0.2">
      <c r="A1778" s="3">
        <v>34717</v>
      </c>
      <c r="B1778" s="8">
        <v>1.0052761167780514E-2</v>
      </c>
      <c r="C1778" s="6">
        <f t="shared" si="108"/>
        <v>-5.0846677124186902E-3</v>
      </c>
      <c r="D1778" s="7">
        <f t="shared" si="110"/>
        <v>3.5906239605648708E-5</v>
      </c>
      <c r="E1778" s="7">
        <f t="shared" si="109"/>
        <v>9.514561784532372</v>
      </c>
      <c r="H1778" s="5">
        <f t="shared" si="111"/>
        <v>0.59921815397773714</v>
      </c>
    </row>
    <row r="1779" spans="1:8" x14ac:dyDescent="0.2">
      <c r="A1779" s="3">
        <v>34718</v>
      </c>
      <c r="B1779" s="8">
        <v>1.0048553937090985E-2</v>
      </c>
      <c r="C1779" s="6">
        <f t="shared" si="108"/>
        <v>-4.1851493528100947E-4</v>
      </c>
      <c r="D1779" s="7">
        <f t="shared" si="110"/>
        <v>3.5598303728686367E-5</v>
      </c>
      <c r="E1779" s="7">
        <f t="shared" si="109"/>
        <v>10.238292257591965</v>
      </c>
      <c r="H1779" s="5">
        <f t="shared" si="111"/>
        <v>0.59664314065181689</v>
      </c>
    </row>
    <row r="1780" spans="1:8" x14ac:dyDescent="0.2">
      <c r="A1780" s="3">
        <v>34719</v>
      </c>
      <c r="B1780" s="8">
        <v>1.0066736916051986E-2</v>
      </c>
      <c r="C1780" s="6">
        <f t="shared" si="108"/>
        <v>1.8095120029046658E-3</v>
      </c>
      <c r="D1780" s="7">
        <f t="shared" si="110"/>
        <v>3.3762482742099814E-5</v>
      </c>
      <c r="E1780" s="7">
        <f t="shared" si="109"/>
        <v>10.199178924978167</v>
      </c>
      <c r="H1780" s="5">
        <f t="shared" si="111"/>
        <v>0.58105492633743172</v>
      </c>
    </row>
    <row r="1781" spans="1:8" x14ac:dyDescent="0.2">
      <c r="A1781" s="3">
        <v>34722</v>
      </c>
      <c r="B1781" s="8">
        <v>1.0032408059743553E-2</v>
      </c>
      <c r="C1781" s="6">
        <f t="shared" si="108"/>
        <v>-3.4101274916296825E-3</v>
      </c>
      <c r="D1781" s="7">
        <f t="shared" si="110"/>
        <v>3.2300257375290431E-5</v>
      </c>
      <c r="E1781" s="7">
        <f t="shared" si="109"/>
        <v>9.9804082125238338</v>
      </c>
      <c r="H1781" s="5">
        <f t="shared" si="111"/>
        <v>0.5683331538392814</v>
      </c>
    </row>
    <row r="1782" spans="1:8" x14ac:dyDescent="0.2">
      <c r="A1782" s="3">
        <v>34723</v>
      </c>
      <c r="B1782" s="8">
        <v>1.0039592760180995E-2</v>
      </c>
      <c r="C1782" s="6">
        <f t="shared" si="108"/>
        <v>7.1614914332189734E-4</v>
      </c>
      <c r="D1782" s="7">
        <f t="shared" si="110"/>
        <v>3.1492956338431233E-5</v>
      </c>
      <c r="E1782" s="7">
        <f t="shared" si="109"/>
        <v>10.349461429471297</v>
      </c>
      <c r="H1782" s="5">
        <f t="shared" si="111"/>
        <v>0.56118585458323189</v>
      </c>
    </row>
    <row r="1783" spans="1:8" x14ac:dyDescent="0.2">
      <c r="A1783" s="3">
        <v>34724</v>
      </c>
      <c r="B1783" s="8">
        <v>1.0030395136778114E-2</v>
      </c>
      <c r="C1783" s="6">
        <f t="shared" si="108"/>
        <v>-9.161351085235223E-4</v>
      </c>
      <c r="D1783" s="7">
        <f t="shared" si="110"/>
        <v>3.009232797053276E-5</v>
      </c>
      <c r="E1783" s="7">
        <f t="shared" si="109"/>
        <v>10.383349355981371</v>
      </c>
      <c r="H1783" s="5">
        <f t="shared" si="111"/>
        <v>0.54856474522642051</v>
      </c>
    </row>
    <row r="1784" spans="1:8" x14ac:dyDescent="0.2">
      <c r="A1784" s="3">
        <v>34725</v>
      </c>
      <c r="B1784" s="8">
        <v>1.0072094995759118E-2</v>
      </c>
      <c r="C1784" s="6">
        <f t="shared" si="108"/>
        <v>4.1573495771970248E-3</v>
      </c>
      <c r="D1784" s="7">
        <f t="shared" si="110"/>
        <v>2.8852998188985706E-5</v>
      </c>
      <c r="E1784" s="7">
        <f t="shared" si="109"/>
        <v>9.8542755195446823</v>
      </c>
      <c r="H1784" s="5">
        <f t="shared" si="111"/>
        <v>0.53714986911462337</v>
      </c>
    </row>
    <row r="1785" spans="1:8" x14ac:dyDescent="0.2">
      <c r="A1785" s="3">
        <v>34726</v>
      </c>
      <c r="B1785" s="8">
        <v>1.0070671378091874E-2</v>
      </c>
      <c r="C1785" s="6">
        <f t="shared" si="108"/>
        <v>-1.4134275618364947E-4</v>
      </c>
      <c r="D1785" s="7">
        <f t="shared" si="110"/>
        <v>2.8737209857099928E-5</v>
      </c>
      <c r="E1785" s="7">
        <f t="shared" si="109"/>
        <v>10.456622575850101</v>
      </c>
      <c r="H1785" s="5">
        <f t="shared" si="111"/>
        <v>0.53607098277280341</v>
      </c>
    </row>
    <row r="1786" spans="1:8" x14ac:dyDescent="0.2">
      <c r="A1786" s="3">
        <v>34729</v>
      </c>
      <c r="B1786" s="8">
        <v>1.0169133192389006E-2</v>
      </c>
      <c r="C1786" s="6">
        <f t="shared" si="108"/>
        <v>9.7770854196801774E-3</v>
      </c>
      <c r="D1786" s="7">
        <f t="shared" si="110"/>
        <v>2.7585020855997398E-5</v>
      </c>
      <c r="E1786" s="7">
        <f t="shared" si="109"/>
        <v>7.0329004418127168</v>
      </c>
      <c r="H1786" s="5">
        <f t="shared" si="111"/>
        <v>0.52521444054783373</v>
      </c>
    </row>
    <row r="1787" spans="1:8" x14ac:dyDescent="0.2">
      <c r="A1787" s="3">
        <v>34730</v>
      </c>
      <c r="B1787" s="8">
        <v>1.0052534431350277E-2</v>
      </c>
      <c r="C1787" s="6">
        <f t="shared" si="108"/>
        <v>-1.1465948850586064E-2</v>
      </c>
      <c r="D1787" s="7">
        <f t="shared" si="110"/>
        <v>3.235149553503533E-5</v>
      </c>
      <c r="E1787" s="7">
        <f t="shared" si="109"/>
        <v>6.2751128868462667</v>
      </c>
      <c r="H1787" s="5">
        <f t="shared" si="111"/>
        <v>0.56878375095492428</v>
      </c>
    </row>
    <row r="1788" spans="1:8" x14ac:dyDescent="0.2">
      <c r="A1788" s="3">
        <v>34731</v>
      </c>
      <c r="B1788" s="8">
        <v>1.0067352002835874E-2</v>
      </c>
      <c r="C1788" s="6">
        <f t="shared" si="108"/>
        <v>1.4740135024443452E-3</v>
      </c>
      <c r="D1788" s="7">
        <f t="shared" si="110"/>
        <v>3.8814618044490448E-5</v>
      </c>
      <c r="E1788" s="7">
        <f t="shared" si="109"/>
        <v>10.100736887974623</v>
      </c>
      <c r="H1788" s="5">
        <f t="shared" si="111"/>
        <v>0.62301378832647392</v>
      </c>
    </row>
    <row r="1789" spans="1:8" x14ac:dyDescent="0.2">
      <c r="A1789" s="3">
        <v>34732</v>
      </c>
      <c r="B1789" s="8">
        <v>1.0054038680318542E-2</v>
      </c>
      <c r="C1789" s="6">
        <f t="shared" si="108"/>
        <v>-1.3224254514574664E-3</v>
      </c>
      <c r="D1789" s="7">
        <f t="shared" si="110"/>
        <v>3.6775185437924462E-5</v>
      </c>
      <c r="E1789" s="7">
        <f t="shared" si="109"/>
        <v>10.163133197151966</v>
      </c>
      <c r="H1789" s="5">
        <f t="shared" si="111"/>
        <v>0.60642547306263828</v>
      </c>
    </row>
    <row r="1790" spans="1:8" x14ac:dyDescent="0.2">
      <c r="A1790" s="3">
        <v>34733</v>
      </c>
      <c r="B1790" s="8">
        <v>1.0031370312277198E-2</v>
      </c>
      <c r="C1790" s="6">
        <f t="shared" si="108"/>
        <v>-2.2546529570966123E-3</v>
      </c>
      <c r="D1790" s="7">
        <f t="shared" si="110"/>
        <v>3.4916024065517498E-5</v>
      </c>
      <c r="E1790" s="7">
        <f t="shared" si="109"/>
        <v>10.116973660426426</v>
      </c>
      <c r="H1790" s="5">
        <f t="shared" si="111"/>
        <v>0.59089782590154705</v>
      </c>
    </row>
    <row r="1791" spans="1:8" x14ac:dyDescent="0.2">
      <c r="A1791" s="3">
        <v>34736</v>
      </c>
      <c r="B1791" s="8">
        <v>1.007724216850236E-2</v>
      </c>
      <c r="C1791" s="6">
        <f t="shared" si="108"/>
        <v>4.5728404791337126E-3</v>
      </c>
      <c r="D1791" s="7">
        <f t="shared" si="110"/>
        <v>3.3447111813693727E-5</v>
      </c>
      <c r="E1791" s="7">
        <f t="shared" si="109"/>
        <v>9.6803530192865317</v>
      </c>
      <c r="H1791" s="5">
        <f t="shared" si="111"/>
        <v>0.57833478032791463</v>
      </c>
    </row>
    <row r="1792" spans="1:8" x14ac:dyDescent="0.2">
      <c r="A1792" s="3">
        <v>34737</v>
      </c>
      <c r="B1792" s="8">
        <v>1.0063073394495413E-2</v>
      </c>
      <c r="C1792" s="6">
        <f t="shared" si="108"/>
        <v>-1.4060170203345377E-3</v>
      </c>
      <c r="D1792" s="7">
        <f t="shared" si="110"/>
        <v>3.3087482242901113E-5</v>
      </c>
      <c r="E1792" s="7">
        <f t="shared" si="109"/>
        <v>10.256608343934186</v>
      </c>
      <c r="H1792" s="5">
        <f t="shared" si="111"/>
        <v>0.57521719587388132</v>
      </c>
    </row>
    <row r="1793" spans="1:8" x14ac:dyDescent="0.2">
      <c r="A1793" s="3">
        <v>34738</v>
      </c>
      <c r="B1793" s="8">
        <v>1.0108976197304272E-2</v>
      </c>
      <c r="C1793" s="6">
        <f t="shared" si="108"/>
        <v>4.5615092933704521E-3</v>
      </c>
      <c r="D1793" s="7">
        <f t="shared" si="110"/>
        <v>3.1614669996312146E-5</v>
      </c>
      <c r="E1793" s="7">
        <f t="shared" si="109"/>
        <v>9.7037338649728468</v>
      </c>
      <c r="H1793" s="5">
        <f t="shared" si="111"/>
        <v>0.56226924152324165</v>
      </c>
    </row>
    <row r="1794" spans="1:8" x14ac:dyDescent="0.2">
      <c r="A1794" s="3">
        <v>34739</v>
      </c>
      <c r="B1794" s="8">
        <v>1.0118707093821509E-2</v>
      </c>
      <c r="C1794" s="6">
        <f t="shared" si="108"/>
        <v>9.6259960725118257E-4</v>
      </c>
      <c r="D1794" s="7">
        <f t="shared" si="110"/>
        <v>3.1433855271757349E-5</v>
      </c>
      <c r="E1794" s="7">
        <f t="shared" si="109"/>
        <v>10.338147344614738</v>
      </c>
      <c r="H1794" s="5">
        <f t="shared" si="111"/>
        <v>0.56065903427803021</v>
      </c>
    </row>
    <row r="1795" spans="1:8" x14ac:dyDescent="0.2">
      <c r="A1795" s="3">
        <v>34740</v>
      </c>
      <c r="B1795" s="8">
        <v>1.0115565701241261E-2</v>
      </c>
      <c r="C1795" s="6">
        <f t="shared" ref="C1795:C1858" si="112">(B1795-B1794)/B1794</f>
        <v>-3.1045394941472992E-4</v>
      </c>
      <c r="D1795" s="7">
        <f t="shared" si="110"/>
        <v>3.0064314870350641E-5</v>
      </c>
      <c r="E1795" s="7">
        <f t="shared" si="109"/>
        <v>10.408965792981357</v>
      </c>
      <c r="H1795" s="5">
        <f t="shared" si="111"/>
        <v>0.54830935492977539</v>
      </c>
    </row>
    <row r="1796" spans="1:8" x14ac:dyDescent="0.2">
      <c r="A1796" s="3">
        <v>34743</v>
      </c>
      <c r="B1796" s="8">
        <v>1.013903743315508E-2</v>
      </c>
      <c r="C1796" s="6">
        <f t="shared" si="112"/>
        <v>2.3203578135959496E-3</v>
      </c>
      <c r="D1796" s="7">
        <f t="shared" si="110"/>
        <v>2.8782710890717691E-5</v>
      </c>
      <c r="E1796" s="7">
        <f t="shared" ref="E1796:E1859" si="113">-LN(D1796)-C1796*C1796/D1796</f>
        <v>10.268676831831447</v>
      </c>
      <c r="H1796" s="5">
        <f t="shared" si="111"/>
        <v>0.53649520865258149</v>
      </c>
    </row>
    <row r="1797" spans="1:8" x14ac:dyDescent="0.2">
      <c r="A1797" s="3">
        <v>34744</v>
      </c>
      <c r="B1797" s="8">
        <v>1.014006002572531E-2</v>
      </c>
      <c r="C1797" s="6">
        <f t="shared" si="112"/>
        <v>1.0085696763349933E-4</v>
      </c>
      <c r="D1797" s="7">
        <f t="shared" ref="D1797:D1860" si="114">C$2427+C$2428*D1796+C$2429*C1796*C1796</f>
        <v>2.795158692351139E-5</v>
      </c>
      <c r="E1797" s="7">
        <f t="shared" si="113"/>
        <v>10.484672663233637</v>
      </c>
      <c r="H1797" s="5">
        <f t="shared" ref="H1797:H1860" si="115">SQRT(D1797)*100</f>
        <v>0.5286926037265075</v>
      </c>
    </row>
    <row r="1798" spans="1:8" x14ac:dyDescent="0.2">
      <c r="A1798" s="3">
        <v>34745</v>
      </c>
      <c r="B1798" s="8">
        <v>1.0147404400769066E-2</v>
      </c>
      <c r="C1798" s="6">
        <f t="shared" si="112"/>
        <v>7.2429305399802479E-4</v>
      </c>
      <c r="D1798" s="7">
        <f t="shared" si="114"/>
        <v>2.68781599728909E-5</v>
      </c>
      <c r="E1798" s="7">
        <f t="shared" si="113"/>
        <v>10.504678777014847</v>
      </c>
      <c r="H1798" s="5">
        <f t="shared" si="115"/>
        <v>0.51844151042225484</v>
      </c>
    </row>
    <row r="1799" spans="1:8" x14ac:dyDescent="0.2">
      <c r="A1799" s="3">
        <v>34746</v>
      </c>
      <c r="B1799" s="8">
        <v>1.0256774010497944E-2</v>
      </c>
      <c r="C1799" s="6">
        <f t="shared" si="112"/>
        <v>1.0778087224018511E-2</v>
      </c>
      <c r="D1799" s="7">
        <f t="shared" si="114"/>
        <v>2.5944393738472024E-5</v>
      </c>
      <c r="E1799" s="7">
        <f t="shared" si="113"/>
        <v>6.0820110245009227</v>
      </c>
      <c r="H1799" s="5">
        <f t="shared" si="115"/>
        <v>0.50935639525259746</v>
      </c>
    </row>
    <row r="1800" spans="1:8" x14ac:dyDescent="0.2">
      <c r="A1800" s="3">
        <v>34747</v>
      </c>
      <c r="B1800" s="8">
        <v>1.0258234331649713E-2</v>
      </c>
      <c r="C1800" s="6">
        <f t="shared" si="112"/>
        <v>1.4237626277752811E-4</v>
      </c>
      <c r="D1800" s="7">
        <f t="shared" si="114"/>
        <v>3.2125775829110843E-5</v>
      </c>
      <c r="E1800" s="7">
        <f t="shared" si="113"/>
        <v>10.345220876059214</v>
      </c>
      <c r="H1800" s="5">
        <f t="shared" si="115"/>
        <v>0.56679604646742943</v>
      </c>
    </row>
    <row r="1801" spans="1:8" x14ac:dyDescent="0.2">
      <c r="A1801" s="3">
        <v>34750</v>
      </c>
      <c r="B1801" s="8">
        <v>1.0290350128095645E-2</v>
      </c>
      <c r="C1801" s="6">
        <f t="shared" si="112"/>
        <v>3.13073336089096E-3</v>
      </c>
      <c r="D1801" s="7">
        <f t="shared" si="114"/>
        <v>3.0631318710746337E-5</v>
      </c>
      <c r="E1801" s="7">
        <f t="shared" si="113"/>
        <v>10.073504907613874</v>
      </c>
      <c r="H1801" s="5">
        <f t="shared" si="115"/>
        <v>0.55345567763594528</v>
      </c>
    </row>
    <row r="1802" spans="1:8" x14ac:dyDescent="0.2">
      <c r="A1802" s="3">
        <v>34751</v>
      </c>
      <c r="B1802" s="8">
        <v>1.0282978419322566E-2</v>
      </c>
      <c r="C1802" s="6">
        <f t="shared" si="112"/>
        <v>-7.1637103512662062E-4</v>
      </c>
      <c r="D1802" s="7">
        <f t="shared" si="114"/>
        <v>2.9881651721231226E-5</v>
      </c>
      <c r="E1802" s="7">
        <f t="shared" si="113"/>
        <v>10.401091921632387</v>
      </c>
      <c r="H1802" s="5">
        <f t="shared" si="115"/>
        <v>0.54664112286976019</v>
      </c>
    </row>
    <row r="1803" spans="1:8" x14ac:dyDescent="0.2">
      <c r="A1803" s="3">
        <v>34752</v>
      </c>
      <c r="B1803" s="8">
        <v>1.0311784897025172E-2</v>
      </c>
      <c r="C1803" s="6">
        <f t="shared" si="112"/>
        <v>2.8013749059782292E-3</v>
      </c>
      <c r="D1803" s="7">
        <f t="shared" si="114"/>
        <v>2.8643803797767644E-5</v>
      </c>
      <c r="E1803" s="7">
        <f t="shared" si="113"/>
        <v>10.186597879226539</v>
      </c>
      <c r="H1803" s="5">
        <f t="shared" si="115"/>
        <v>0.53519906387967131</v>
      </c>
    </row>
    <row r="1804" spans="1:8" x14ac:dyDescent="0.2">
      <c r="A1804" s="3">
        <v>34753</v>
      </c>
      <c r="B1804" s="8">
        <v>1.0330726737929551E-2</v>
      </c>
      <c r="C1804" s="6">
        <f t="shared" si="112"/>
        <v>1.8369119501167408E-3</v>
      </c>
      <c r="D1804" s="7">
        <f t="shared" si="114"/>
        <v>2.7976282312060615E-5</v>
      </c>
      <c r="E1804" s="7">
        <f t="shared" si="113"/>
        <v>10.363542533996849</v>
      </c>
      <c r="H1804" s="5">
        <f t="shared" si="115"/>
        <v>0.52892610364833204</v>
      </c>
    </row>
    <row r="1805" spans="1:8" x14ac:dyDescent="0.2">
      <c r="A1805" s="3">
        <v>34754</v>
      </c>
      <c r="B1805" s="8">
        <v>1.0302030274768635E-2</v>
      </c>
      <c r="C1805" s="6">
        <f t="shared" si="112"/>
        <v>-2.7777777777778147E-3</v>
      </c>
      <c r="D1805" s="7">
        <f t="shared" si="114"/>
        <v>2.7104598573454311E-5</v>
      </c>
      <c r="E1805" s="7">
        <f t="shared" si="113"/>
        <v>10.231130392475453</v>
      </c>
      <c r="H1805" s="5">
        <f t="shared" si="115"/>
        <v>0.52062076959581927</v>
      </c>
    </row>
    <row r="1806" spans="1:8" x14ac:dyDescent="0.2">
      <c r="A1806" s="3">
        <v>34757</v>
      </c>
      <c r="B1806" s="8">
        <v>1.0340876539673445E-2</v>
      </c>
      <c r="C1806" s="6">
        <f t="shared" si="112"/>
        <v>3.7707387639843329E-3</v>
      </c>
      <c r="D1806" s="7">
        <f t="shared" si="114"/>
        <v>2.6584562546805191E-5</v>
      </c>
      <c r="E1806" s="7">
        <f t="shared" si="113"/>
        <v>10.000340490691494</v>
      </c>
      <c r="H1806" s="5">
        <f t="shared" si="115"/>
        <v>0.51560219691934206</v>
      </c>
    </row>
    <row r="1807" spans="1:8" x14ac:dyDescent="0.2">
      <c r="A1807" s="3">
        <v>34758</v>
      </c>
      <c r="B1807" s="8">
        <v>1.0355220667384285E-2</v>
      </c>
      <c r="C1807" s="6">
        <f t="shared" si="112"/>
        <v>1.3871288043917221E-3</v>
      </c>
      <c r="D1807" s="7">
        <f t="shared" si="114"/>
        <v>2.6511827790365447E-5</v>
      </c>
      <c r="E1807" s="7">
        <f t="shared" si="113"/>
        <v>10.465343445496302</v>
      </c>
      <c r="H1807" s="5">
        <f t="shared" si="115"/>
        <v>0.51489637588902726</v>
      </c>
    </row>
    <row r="1808" spans="1:8" x14ac:dyDescent="0.2">
      <c r="A1808" s="3">
        <v>34759</v>
      </c>
      <c r="B1808" s="8">
        <v>1.0333715267831566E-2</v>
      </c>
      <c r="C1808" s="6">
        <f t="shared" si="112"/>
        <v>-2.0767688341450921E-3</v>
      </c>
      <c r="D1808" s="7">
        <f t="shared" si="114"/>
        <v>2.5700032746281938E-5</v>
      </c>
      <c r="E1808" s="7">
        <f t="shared" si="113"/>
        <v>10.401198708426133</v>
      </c>
      <c r="H1808" s="5">
        <f t="shared" si="115"/>
        <v>0.50695199719778139</v>
      </c>
    </row>
    <row r="1809" spans="1:8" x14ac:dyDescent="0.2">
      <c r="A1809" s="3">
        <v>34760</v>
      </c>
      <c r="B1809" s="8">
        <v>1.0437446565973212E-2</v>
      </c>
      <c r="C1809" s="6">
        <f t="shared" si="112"/>
        <v>1.0038141699583822E-2</v>
      </c>
      <c r="D1809" s="7">
        <f t="shared" si="114"/>
        <v>2.511526883462119E-5</v>
      </c>
      <c r="E1809" s="7">
        <f t="shared" si="113"/>
        <v>6.5799617040147034</v>
      </c>
      <c r="H1809" s="5">
        <f t="shared" si="115"/>
        <v>0.50115136271012162</v>
      </c>
    </row>
    <row r="1810" spans="1:8" x14ac:dyDescent="0.2">
      <c r="A1810" s="3">
        <v>34761</v>
      </c>
      <c r="B1810" s="8">
        <v>1.0597302504816957E-2</v>
      </c>
      <c r="C1810" s="6">
        <f t="shared" si="112"/>
        <v>1.5315617458094181E-2</v>
      </c>
      <c r="D1810" s="7">
        <f t="shared" si="114"/>
        <v>3.0445271747972693E-5</v>
      </c>
      <c r="E1810" s="7">
        <f t="shared" si="113"/>
        <v>2.6949963629535079</v>
      </c>
      <c r="H1810" s="5">
        <f t="shared" si="115"/>
        <v>0.55177234207572146</v>
      </c>
    </row>
    <row r="1811" spans="1:8" x14ac:dyDescent="0.2">
      <c r="A1811" s="3">
        <v>34764</v>
      </c>
      <c r="B1811" s="8">
        <v>1.0799943566591422E-2</v>
      </c>
      <c r="C1811" s="6">
        <f t="shared" si="112"/>
        <v>1.912194746562685E-2</v>
      </c>
      <c r="D1811" s="7">
        <f t="shared" si="114"/>
        <v>4.3360304783917727E-5</v>
      </c>
      <c r="E1811" s="7">
        <f t="shared" si="113"/>
        <v>1.6131639416414973</v>
      </c>
      <c r="H1811" s="5">
        <f t="shared" si="115"/>
        <v>0.6584854196101666</v>
      </c>
    </row>
    <row r="1812" spans="1:8" x14ac:dyDescent="0.2">
      <c r="A1812" s="3">
        <v>34765</v>
      </c>
      <c r="B1812" s="8">
        <v>1.1013370865587615E-2</v>
      </c>
      <c r="C1812" s="6">
        <f t="shared" si="112"/>
        <v>1.9761890206205283E-2</v>
      </c>
      <c r="D1812" s="7">
        <f t="shared" si="114"/>
        <v>6.2928864581056438E-5</v>
      </c>
      <c r="E1812" s="7">
        <f t="shared" si="113"/>
        <v>3.4675728071029344</v>
      </c>
      <c r="H1812" s="5">
        <f t="shared" si="115"/>
        <v>0.79327715573471824</v>
      </c>
    </row>
    <row r="1813" spans="1:8" x14ac:dyDescent="0.2">
      <c r="A1813" s="3">
        <v>34766</v>
      </c>
      <c r="B1813" s="8">
        <v>1.096201632942847E-2</v>
      </c>
      <c r="C1813" s="6">
        <f t="shared" si="112"/>
        <v>-4.662926254450148E-3</v>
      </c>
      <c r="D1813" s="7">
        <f t="shared" si="114"/>
        <v>8.2031473350601907E-5</v>
      </c>
      <c r="E1813" s="7">
        <f t="shared" si="113"/>
        <v>9.1433522084266983</v>
      </c>
      <c r="H1813" s="5">
        <f t="shared" si="115"/>
        <v>0.90571227964846479</v>
      </c>
    </row>
    <row r="1814" spans="1:8" x14ac:dyDescent="0.2">
      <c r="A1814" s="3">
        <v>34768</v>
      </c>
      <c r="B1814" s="8">
        <v>1.0967558742102647E-2</v>
      </c>
      <c r="C1814" s="6">
        <f t="shared" si="112"/>
        <v>5.0560157069806048E-4</v>
      </c>
      <c r="D1814" s="7">
        <f t="shared" si="114"/>
        <v>7.6814751511959881E-5</v>
      </c>
      <c r="E1814" s="7">
        <f t="shared" si="113"/>
        <v>9.4707859444780222</v>
      </c>
      <c r="H1814" s="5">
        <f t="shared" si="115"/>
        <v>0.87644025188235097</v>
      </c>
    </row>
    <row r="1815" spans="1:8" x14ac:dyDescent="0.2">
      <c r="A1815" s="3">
        <v>34771</v>
      </c>
      <c r="B1815" s="8">
        <v>1.1056806913160504E-2</v>
      </c>
      <c r="C1815" s="6">
        <f t="shared" si="112"/>
        <v>8.1374691630552408E-3</v>
      </c>
      <c r="D1815" s="7">
        <f t="shared" si="114"/>
        <v>7.0820459512695381E-5</v>
      </c>
      <c r="E1815" s="7">
        <f t="shared" si="113"/>
        <v>8.6203446233076502</v>
      </c>
      <c r="H1815" s="5">
        <f t="shared" si="115"/>
        <v>0.84154892616350818</v>
      </c>
    </row>
    <row r="1816" spans="1:8" x14ac:dyDescent="0.2">
      <c r="A1816" s="3">
        <v>34772</v>
      </c>
      <c r="B1816" s="8">
        <v>1.0995835979956242E-2</v>
      </c>
      <c r="C1816" s="6">
        <f t="shared" si="112"/>
        <v>-5.5143346250978815E-3</v>
      </c>
      <c r="D1816" s="7">
        <f t="shared" si="114"/>
        <v>6.9436358017453307E-5</v>
      </c>
      <c r="E1816" s="7">
        <f t="shared" si="113"/>
        <v>9.1371753794167407</v>
      </c>
      <c r="H1816" s="5">
        <f t="shared" si="115"/>
        <v>0.83328481335887372</v>
      </c>
    </row>
    <row r="1817" spans="1:8" x14ac:dyDescent="0.2">
      <c r="A1817" s="3">
        <v>34773</v>
      </c>
      <c r="B1817" s="8">
        <v>1.1182537439954791E-2</v>
      </c>
      <c r="C1817" s="6">
        <f t="shared" si="112"/>
        <v>1.6979287462897553E-2</v>
      </c>
      <c r="D1817" s="7">
        <f t="shared" si="114"/>
        <v>6.6017959263459561E-5</v>
      </c>
      <c r="E1817" s="7">
        <f t="shared" si="113"/>
        <v>5.2586477460274583</v>
      </c>
      <c r="H1817" s="5">
        <f t="shared" si="115"/>
        <v>0.81251436457123372</v>
      </c>
    </row>
    <row r="1818" spans="1:8" x14ac:dyDescent="0.2">
      <c r="A1818" s="3">
        <v>34774</v>
      </c>
      <c r="B1818" s="8">
        <v>1.1083604470222096E-2</v>
      </c>
      <c r="C1818" s="6">
        <f t="shared" si="112"/>
        <v>-8.8470948802023101E-3</v>
      </c>
      <c r="D1818" s="7">
        <f t="shared" si="114"/>
        <v>7.8601631240328131E-5</v>
      </c>
      <c r="E1818" s="7">
        <f t="shared" si="113"/>
        <v>8.4553234048111801</v>
      </c>
      <c r="H1818" s="5">
        <f t="shared" si="115"/>
        <v>0.88657561008820962</v>
      </c>
    </row>
    <row r="1819" spans="1:8" x14ac:dyDescent="0.2">
      <c r="A1819" s="3">
        <v>34775</v>
      </c>
      <c r="B1819" s="8">
        <v>1.1215348804401497E-2</v>
      </c>
      <c r="C1819" s="6">
        <f t="shared" si="112"/>
        <v>1.1886416060168272E-2</v>
      </c>
      <c r="D1819" s="7">
        <f t="shared" si="114"/>
        <v>7.7163273593216312E-5</v>
      </c>
      <c r="E1819" s="7">
        <f t="shared" si="113"/>
        <v>7.6385748560536371</v>
      </c>
      <c r="H1819" s="5">
        <f t="shared" si="115"/>
        <v>0.87842628372115739</v>
      </c>
    </row>
    <row r="1820" spans="1:8" x14ac:dyDescent="0.2">
      <c r="A1820" s="3">
        <v>34778</v>
      </c>
      <c r="B1820" s="8">
        <v>1.1184490839369409E-2</v>
      </c>
      <c r="C1820" s="6">
        <f t="shared" si="112"/>
        <v>-2.7514048444019306E-3</v>
      </c>
      <c r="D1820" s="7">
        <f t="shared" si="114"/>
        <v>7.9695987336526815E-5</v>
      </c>
      <c r="E1820" s="7">
        <f t="shared" si="113"/>
        <v>9.3423024902168041</v>
      </c>
      <c r="H1820" s="5">
        <f t="shared" si="115"/>
        <v>0.89272609089533617</v>
      </c>
    </row>
    <row r="1821" spans="1:8" x14ac:dyDescent="0.2">
      <c r="A1821" s="3">
        <v>34779</v>
      </c>
      <c r="B1821" s="8">
        <v>1.1192804625597829E-2</v>
      </c>
      <c r="C1821" s="6">
        <f t="shared" si="112"/>
        <v>7.4333166773723461E-4</v>
      </c>
      <c r="D1821" s="7">
        <f t="shared" si="114"/>
        <v>7.3854735509166933E-5</v>
      </c>
      <c r="E1821" s="7">
        <f t="shared" si="113"/>
        <v>9.5059289579640325</v>
      </c>
      <c r="H1821" s="5">
        <f t="shared" si="115"/>
        <v>0.85938777923104614</v>
      </c>
    </row>
    <row r="1822" spans="1:8" x14ac:dyDescent="0.2">
      <c r="A1822" s="3">
        <v>34780</v>
      </c>
      <c r="B1822" s="8">
        <v>1.1244206773618537E-2</v>
      </c>
      <c r="C1822" s="6">
        <f t="shared" si="112"/>
        <v>4.5924278802429337E-3</v>
      </c>
      <c r="D1822" s="7">
        <f t="shared" si="114"/>
        <v>6.8177466502488204E-5</v>
      </c>
      <c r="E1822" s="7">
        <f t="shared" si="113"/>
        <v>9.2840509307858436</v>
      </c>
      <c r="H1822" s="5">
        <f t="shared" si="115"/>
        <v>0.82569647269737212</v>
      </c>
    </row>
    <row r="1823" spans="1:8" x14ac:dyDescent="0.2">
      <c r="A1823" s="3">
        <v>34781</v>
      </c>
      <c r="B1823" s="8">
        <v>1.1330014224751068E-2</v>
      </c>
      <c r="C1823" s="6">
        <f t="shared" si="112"/>
        <v>7.6312587326172847E-3</v>
      </c>
      <c r="D1823" s="7">
        <f t="shared" si="114"/>
        <v>6.4320552534060139E-5</v>
      </c>
      <c r="E1823" s="7">
        <f t="shared" si="113"/>
        <v>8.7462269649797957</v>
      </c>
      <c r="H1823" s="5">
        <f t="shared" si="115"/>
        <v>0.80200095095991097</v>
      </c>
    </row>
    <row r="1824" spans="1:8" x14ac:dyDescent="0.2">
      <c r="A1824" s="3">
        <v>34782</v>
      </c>
      <c r="B1824" s="8">
        <v>1.1224489795918368E-2</v>
      </c>
      <c r="C1824" s="6">
        <f t="shared" si="112"/>
        <v>-9.3137066502683875E-3</v>
      </c>
      <c r="D1824" s="7">
        <f t="shared" si="114"/>
        <v>6.3108403216906905E-5</v>
      </c>
      <c r="E1824" s="7">
        <f t="shared" si="113"/>
        <v>8.296114928628624</v>
      </c>
      <c r="H1824" s="5">
        <f t="shared" si="115"/>
        <v>0.79440797589718914</v>
      </c>
    </row>
    <row r="1825" spans="1:8" x14ac:dyDescent="0.2">
      <c r="A1825" s="3">
        <v>34785</v>
      </c>
      <c r="B1825" s="8">
        <v>1.1237959329290047E-2</v>
      </c>
      <c r="C1825" s="6">
        <f t="shared" si="112"/>
        <v>1.2000129731131975E-3</v>
      </c>
      <c r="D1825" s="7">
        <f t="shared" si="114"/>
        <v>6.3749519354353403E-5</v>
      </c>
      <c r="E1825" s="7">
        <f t="shared" si="113"/>
        <v>9.6379600194875419</v>
      </c>
      <c r="H1825" s="5">
        <f t="shared" si="115"/>
        <v>0.79843296120809915</v>
      </c>
    </row>
    <row r="1826" spans="1:8" x14ac:dyDescent="0.2">
      <c r="A1826" s="3">
        <v>34786</v>
      </c>
      <c r="B1826" s="8">
        <v>1.1218816821097648E-2</v>
      </c>
      <c r="C1826" s="6">
        <f t="shared" si="112"/>
        <v>-1.7033793797871584E-3</v>
      </c>
      <c r="D1826" s="7">
        <f t="shared" si="114"/>
        <v>5.9146879466901688E-5</v>
      </c>
      <c r="E1826" s="7">
        <f t="shared" si="113"/>
        <v>9.6864308605826803</v>
      </c>
      <c r="H1826" s="5">
        <f t="shared" si="115"/>
        <v>0.76907008436748914</v>
      </c>
    </row>
    <row r="1827" spans="1:8" x14ac:dyDescent="0.2">
      <c r="A1827" s="3">
        <v>34787</v>
      </c>
      <c r="B1827" s="8">
        <v>1.132411630558723E-2</v>
      </c>
      <c r="C1827" s="6">
        <f t="shared" si="112"/>
        <v>9.3859705679087222E-3</v>
      </c>
      <c r="D1827" s="7">
        <f t="shared" si="114"/>
        <v>5.5097889527238555E-5</v>
      </c>
      <c r="E1827" s="7">
        <f t="shared" si="113"/>
        <v>8.2074913782889247</v>
      </c>
      <c r="H1827" s="5">
        <f t="shared" si="115"/>
        <v>0.74227952637290595</v>
      </c>
    </row>
    <row r="1828" spans="1:8" x14ac:dyDescent="0.2">
      <c r="A1828" s="3">
        <v>34788</v>
      </c>
      <c r="B1828" s="8">
        <v>1.1170707287420438E-2</v>
      </c>
      <c r="C1828" s="6">
        <f t="shared" si="112"/>
        <v>-1.3547107255609904E-2</v>
      </c>
      <c r="D1828" s="7">
        <f t="shared" si="114"/>
        <v>5.6630203989362035E-5</v>
      </c>
      <c r="E1828" s="7">
        <f t="shared" si="113"/>
        <v>6.5382219355419782</v>
      </c>
      <c r="H1828" s="5">
        <f t="shared" si="115"/>
        <v>0.75253042456343266</v>
      </c>
    </row>
    <row r="1829" spans="1:8" x14ac:dyDescent="0.2">
      <c r="A1829" s="3">
        <v>34789</v>
      </c>
      <c r="B1829" s="8">
        <v>1.1522516082916368E-2</v>
      </c>
      <c r="C1829" s="6">
        <f t="shared" si="112"/>
        <v>3.1493869317667018E-2</v>
      </c>
      <c r="D1829" s="7">
        <f t="shared" si="114"/>
        <v>6.3801287721946035E-5</v>
      </c>
      <c r="E1829" s="7">
        <f t="shared" si="113"/>
        <v>-5.8864036543379594</v>
      </c>
      <c r="H1829" s="5">
        <f t="shared" si="115"/>
        <v>0.79875708273508317</v>
      </c>
    </row>
    <row r="1830" spans="1:8" x14ac:dyDescent="0.2">
      <c r="A1830" s="3">
        <v>34792</v>
      </c>
      <c r="B1830" s="8">
        <v>1.1603631943947952E-2</v>
      </c>
      <c r="C1830" s="6">
        <f t="shared" si="112"/>
        <v>7.0397698252596987E-3</v>
      </c>
      <c r="D1830" s="7">
        <f t="shared" si="114"/>
        <v>1.1932347323467467E-4</v>
      </c>
      <c r="E1830" s="7">
        <f t="shared" si="113"/>
        <v>8.6183446602877058</v>
      </c>
      <c r="H1830" s="5">
        <f t="shared" si="115"/>
        <v>1.0923528424216904</v>
      </c>
    </row>
    <row r="1831" spans="1:8" x14ac:dyDescent="0.2">
      <c r="A1831" s="3">
        <v>34793</v>
      </c>
      <c r="B1831" s="8">
        <v>1.1571018651362983E-2</v>
      </c>
      <c r="C1831" s="6">
        <f t="shared" si="112"/>
        <v>-2.8106107417496238E-3</v>
      </c>
      <c r="D1831" s="7">
        <f t="shared" si="114"/>
        <v>1.1202852862710324E-4</v>
      </c>
      <c r="E1831" s="7">
        <f t="shared" si="113"/>
        <v>9.0262434180951381</v>
      </c>
      <c r="H1831" s="5">
        <f t="shared" si="115"/>
        <v>1.0584353009376777</v>
      </c>
    </row>
    <row r="1832" spans="1:8" x14ac:dyDescent="0.2">
      <c r="A1832" s="3">
        <v>34794</v>
      </c>
      <c r="B1832" s="8">
        <v>1.1602011494252875E-2</v>
      </c>
      <c r="C1832" s="6">
        <f t="shared" si="112"/>
        <v>2.6784887159646354E-3</v>
      </c>
      <c r="D1832" s="7">
        <f t="shared" si="114"/>
        <v>1.0294129377527364E-4</v>
      </c>
      <c r="E1832" s="7">
        <f t="shared" si="113"/>
        <v>9.1116585574890863</v>
      </c>
      <c r="H1832" s="5">
        <f t="shared" si="115"/>
        <v>1.014599890475421</v>
      </c>
    </row>
    <row r="1833" spans="1:8" x14ac:dyDescent="0.2">
      <c r="A1833" s="3">
        <v>34795</v>
      </c>
      <c r="B1833" s="8">
        <v>1.1702051097517093E-2</v>
      </c>
      <c r="C1833" s="6">
        <f t="shared" si="112"/>
        <v>8.6226085290273136E-3</v>
      </c>
      <c r="D1833" s="7">
        <f t="shared" si="114"/>
        <v>9.472794912534096E-5</v>
      </c>
      <c r="E1833" s="7">
        <f t="shared" si="113"/>
        <v>8.4796288033670955</v>
      </c>
      <c r="H1833" s="5">
        <f t="shared" si="115"/>
        <v>0.97328284237081331</v>
      </c>
    </row>
    <row r="1834" spans="1:8" x14ac:dyDescent="0.2">
      <c r="A1834" s="3">
        <v>34796</v>
      </c>
      <c r="B1834" s="8">
        <v>1.1857707509881424E-2</v>
      </c>
      <c r="C1834" s="6">
        <f t="shared" si="112"/>
        <v>1.3301634992634535E-2</v>
      </c>
      <c r="D1834" s="7">
        <f t="shared" si="114"/>
        <v>9.1422546747062155E-5</v>
      </c>
      <c r="E1834" s="7">
        <f t="shared" si="113"/>
        <v>7.3646808139002431</v>
      </c>
      <c r="H1834" s="5">
        <f t="shared" si="115"/>
        <v>0.95615138313481596</v>
      </c>
    </row>
    <row r="1835" spans="1:8" x14ac:dyDescent="0.2">
      <c r="A1835" s="3">
        <v>34799</v>
      </c>
      <c r="B1835" s="8">
        <v>1.2040182120401822E-2</v>
      </c>
      <c r="C1835" s="6">
        <f t="shared" si="112"/>
        <v>1.5388692153886923E-2</v>
      </c>
      <c r="D1835" s="7">
        <f t="shared" si="114"/>
        <v>9.4679059263258491E-5</v>
      </c>
      <c r="E1835" s="7">
        <f t="shared" si="113"/>
        <v>6.7638115498054123</v>
      </c>
      <c r="H1835" s="5">
        <f t="shared" si="115"/>
        <v>0.97303165037555939</v>
      </c>
    </row>
    <row r="1836" spans="1:8" x14ac:dyDescent="0.2">
      <c r="A1836" s="3">
        <v>34800</v>
      </c>
      <c r="B1836" s="8">
        <v>1.1942894412638599E-2</v>
      </c>
      <c r="C1836" s="6">
        <f t="shared" si="112"/>
        <v>-8.0802521747881939E-3</v>
      </c>
      <c r="D1836" s="7">
        <f t="shared" si="114"/>
        <v>1.012419259347924E-4</v>
      </c>
      <c r="E1836" s="7">
        <f t="shared" si="113"/>
        <v>8.5531019729617945</v>
      </c>
      <c r="H1836" s="5">
        <f t="shared" si="115"/>
        <v>1.0061904687224601</v>
      </c>
    </row>
    <row r="1837" spans="1:8" x14ac:dyDescent="0.2">
      <c r="A1837" s="3">
        <v>34801</v>
      </c>
      <c r="B1837" s="8">
        <v>1.1914615552167284E-2</v>
      </c>
      <c r="C1837" s="6">
        <f t="shared" si="112"/>
        <v>-2.367839779391266E-3</v>
      </c>
      <c r="D1837" s="7">
        <f t="shared" si="114"/>
        <v>9.6728554517180843E-5</v>
      </c>
      <c r="E1837" s="7">
        <f t="shared" si="113"/>
        <v>9.1856390332608786</v>
      </c>
      <c r="H1837" s="5">
        <f t="shared" si="115"/>
        <v>0.98350675908801377</v>
      </c>
    </row>
    <row r="1838" spans="1:8" x14ac:dyDescent="0.2">
      <c r="A1838" s="3">
        <v>34802</v>
      </c>
      <c r="B1838" s="8">
        <v>1.1976701856570805E-2</v>
      </c>
      <c r="C1838" s="6">
        <f t="shared" si="112"/>
        <v>5.2109364445441378E-3</v>
      </c>
      <c r="D1838" s="7">
        <f t="shared" si="114"/>
        <v>8.9047597780500965E-5</v>
      </c>
      <c r="E1838" s="7">
        <f t="shared" si="113"/>
        <v>9.021403071513598</v>
      </c>
      <c r="H1838" s="5">
        <f t="shared" si="115"/>
        <v>0.94365034721818952</v>
      </c>
    </row>
    <row r="1839" spans="1:8" x14ac:dyDescent="0.2">
      <c r="A1839" s="3">
        <v>34806</v>
      </c>
      <c r="B1839" s="8">
        <v>1.217976870150783E-2</v>
      </c>
      <c r="C1839" s="6">
        <f t="shared" si="112"/>
        <v>1.6955155715562532E-2</v>
      </c>
      <c r="D1839" s="7">
        <f t="shared" si="114"/>
        <v>8.3450671221878449E-5</v>
      </c>
      <c r="E1839" s="7">
        <f t="shared" si="113"/>
        <v>5.9463777756661216</v>
      </c>
      <c r="H1839" s="5">
        <f t="shared" si="115"/>
        <v>0.91351338918418956</v>
      </c>
    </row>
    <row r="1840" spans="1:8" x14ac:dyDescent="0.2">
      <c r="A1840" s="3">
        <v>34807</v>
      </c>
      <c r="B1840" s="8">
        <v>1.2290951581099833E-2</v>
      </c>
      <c r="C1840" s="6">
        <f t="shared" si="112"/>
        <v>9.128488587655921E-3</v>
      </c>
      <c r="D1840" s="7">
        <f t="shared" si="114"/>
        <v>9.4223713175870744E-5</v>
      </c>
      <c r="E1840" s="7">
        <f t="shared" si="113"/>
        <v>8.3854614730432644</v>
      </c>
      <c r="H1840" s="5">
        <f t="shared" si="115"/>
        <v>0.97068899847412882</v>
      </c>
    </row>
    <row r="1841" spans="1:8" x14ac:dyDescent="0.2">
      <c r="A1841" s="3">
        <v>34808</v>
      </c>
      <c r="B1841" s="8">
        <v>1.2334962433437888E-2</v>
      </c>
      <c r="C1841" s="6">
        <f t="shared" si="112"/>
        <v>3.580752234491892E-3</v>
      </c>
      <c r="D1841" s="7">
        <f t="shared" si="114"/>
        <v>9.1514428945072351E-5</v>
      </c>
      <c r="E1841" s="7">
        <f t="shared" si="113"/>
        <v>9.1589071837138984</v>
      </c>
      <c r="H1841" s="5">
        <f t="shared" si="115"/>
        <v>0.95663174181642296</v>
      </c>
    </row>
    <row r="1842" spans="1:8" x14ac:dyDescent="0.2">
      <c r="A1842" s="3">
        <v>34809</v>
      </c>
      <c r="B1842" s="8">
        <v>1.2053115423901941E-2</v>
      </c>
      <c r="C1842" s="6">
        <f t="shared" si="112"/>
        <v>-2.2849442068174412E-2</v>
      </c>
      <c r="D1842" s="7">
        <f t="shared" si="114"/>
        <v>8.4798202019263728E-5</v>
      </c>
      <c r="E1842" s="7">
        <f t="shared" si="113"/>
        <v>3.2183013963307463</v>
      </c>
      <c r="H1842" s="5">
        <f t="shared" si="115"/>
        <v>0.92085939219439861</v>
      </c>
    </row>
    <row r="1843" spans="1:8" x14ac:dyDescent="0.2">
      <c r="A1843" s="3">
        <v>34810</v>
      </c>
      <c r="B1843" s="8">
        <v>1.206783129888166E-2</v>
      </c>
      <c r="C1843" s="6">
        <f t="shared" si="112"/>
        <v>1.2209187800970339E-3</v>
      </c>
      <c r="D1843" s="7">
        <f t="shared" si="114"/>
        <v>1.0967922710992091E-4</v>
      </c>
      <c r="E1843" s="7">
        <f t="shared" si="113"/>
        <v>9.1043596397863809</v>
      </c>
      <c r="H1843" s="5">
        <f t="shared" si="115"/>
        <v>1.0472785069403503</v>
      </c>
    </row>
    <row r="1844" spans="1:8" x14ac:dyDescent="0.2">
      <c r="A1844" s="3">
        <v>34813</v>
      </c>
      <c r="B1844" s="8">
        <v>1.2010252654705237E-2</v>
      </c>
      <c r="C1844" s="6">
        <f t="shared" si="112"/>
        <v>-4.7712503390529657E-3</v>
      </c>
      <c r="D1844" s="7">
        <f t="shared" si="114"/>
        <v>1.0044020701521185E-4</v>
      </c>
      <c r="E1844" s="7">
        <f t="shared" si="113"/>
        <v>8.9792973963073415</v>
      </c>
      <c r="H1844" s="5">
        <f t="shared" si="115"/>
        <v>1.0021986181152509</v>
      </c>
    </row>
    <row r="1845" spans="1:8" x14ac:dyDescent="0.2">
      <c r="A1845" s="3">
        <v>34814</v>
      </c>
      <c r="B1845" s="8">
        <v>1.221978021978022E-2</v>
      </c>
      <c r="C1845" s="6">
        <f t="shared" si="112"/>
        <v>1.7445725006700535E-2</v>
      </c>
      <c r="D1845" s="7">
        <f t="shared" si="114"/>
        <v>9.3426025632872923E-5</v>
      </c>
      <c r="E1845" s="7">
        <f t="shared" si="113"/>
        <v>6.0206474836951624</v>
      </c>
      <c r="H1845" s="5">
        <f t="shared" si="115"/>
        <v>0.96657139225653133</v>
      </c>
    </row>
    <row r="1846" spans="1:8" x14ac:dyDescent="0.2">
      <c r="A1846" s="3">
        <v>34815</v>
      </c>
      <c r="B1846" s="8">
        <v>1.1914893617021277E-2</v>
      </c>
      <c r="C1846" s="6">
        <f t="shared" si="112"/>
        <v>-2.4950252563906261E-2</v>
      </c>
      <c r="D1846" s="7">
        <f t="shared" si="114"/>
        <v>1.042160040441182E-4</v>
      </c>
      <c r="E1846" s="7">
        <f t="shared" si="113"/>
        <v>3.1957290562033664</v>
      </c>
      <c r="H1846" s="5">
        <f t="shared" si="115"/>
        <v>1.0208624003464826</v>
      </c>
    </row>
    <row r="1847" spans="1:8" x14ac:dyDescent="0.2">
      <c r="A1847" s="3">
        <v>34816</v>
      </c>
      <c r="B1847" s="8">
        <v>1.1966250917094646E-2</v>
      </c>
      <c r="C1847" s="6">
        <f t="shared" si="112"/>
        <v>4.3103448275863326E-3</v>
      </c>
      <c r="D1847" s="7">
        <f t="shared" si="114"/>
        <v>1.3323212515959319E-4</v>
      </c>
      <c r="E1847" s="7">
        <f t="shared" si="113"/>
        <v>8.7839687548057164</v>
      </c>
      <c r="H1847" s="5">
        <f t="shared" si="115"/>
        <v>1.1542622109364631</v>
      </c>
    </row>
    <row r="1848" spans="1:8" x14ac:dyDescent="0.2">
      <c r="A1848" s="3">
        <v>34817</v>
      </c>
      <c r="B1848" s="8">
        <v>1.1907914092380113E-2</v>
      </c>
      <c r="C1848" s="6">
        <f t="shared" si="112"/>
        <v>-4.8751129421158376E-3</v>
      </c>
      <c r="D1848" s="7">
        <f t="shared" si="114"/>
        <v>1.2265144228158805E-4</v>
      </c>
      <c r="E1848" s="7">
        <f t="shared" si="113"/>
        <v>8.812389492974825</v>
      </c>
      <c r="H1848" s="5">
        <f t="shared" si="115"/>
        <v>1.1074811162344398</v>
      </c>
    </row>
    <row r="1849" spans="1:8" x14ac:dyDescent="0.2">
      <c r="A1849" s="3">
        <v>34820</v>
      </c>
      <c r="B1849" s="8">
        <v>1.1974324922532096E-2</v>
      </c>
      <c r="C1849" s="6">
        <f t="shared" si="112"/>
        <v>5.5770330249929638E-3</v>
      </c>
      <c r="D1849" s="7">
        <f t="shared" si="114"/>
        <v>1.1345448556440245E-4</v>
      </c>
      <c r="E1849" s="7">
        <f t="shared" si="113"/>
        <v>8.8099610119654876</v>
      </c>
      <c r="H1849" s="5">
        <f t="shared" si="115"/>
        <v>1.0651501563836079</v>
      </c>
    </row>
    <row r="1850" spans="1:8" x14ac:dyDescent="0.2">
      <c r="A1850" s="3">
        <v>34821</v>
      </c>
      <c r="B1850" s="8">
        <v>1.1956681891852072E-2</v>
      </c>
      <c r="C1850" s="6">
        <f t="shared" si="112"/>
        <v>-1.473405039045255E-3</v>
      </c>
      <c r="D1850" s="7">
        <f t="shared" si="114"/>
        <v>1.0563194590110959E-4</v>
      </c>
      <c r="E1850" s="7">
        <f t="shared" si="113"/>
        <v>9.1349979543571944</v>
      </c>
      <c r="H1850" s="5">
        <f t="shared" si="115"/>
        <v>1.027774031103674</v>
      </c>
    </row>
    <row r="1851" spans="1:8" x14ac:dyDescent="0.2">
      <c r="A1851" s="3">
        <v>34822</v>
      </c>
      <c r="B1851" s="8">
        <v>1.197859394472546E-2</v>
      </c>
      <c r="C1851" s="6">
        <f t="shared" si="112"/>
        <v>1.8326198749437903E-3</v>
      </c>
      <c r="D1851" s="7">
        <f t="shared" si="114"/>
        <v>9.6843050650952719E-5</v>
      </c>
      <c r="E1851" s="7">
        <f t="shared" si="113"/>
        <v>9.2077391452971344</v>
      </c>
      <c r="H1851" s="5">
        <f t="shared" si="115"/>
        <v>0.98408866801194661</v>
      </c>
    </row>
    <row r="1852" spans="1:8" x14ac:dyDescent="0.2">
      <c r="A1852" s="3">
        <v>34823</v>
      </c>
      <c r="B1852" s="8">
        <v>1.196393226303057E-2</v>
      </c>
      <c r="C1852" s="6">
        <f t="shared" si="112"/>
        <v>-1.2239902080783563E-3</v>
      </c>
      <c r="D1852" s="7">
        <f t="shared" si="114"/>
        <v>8.9014038810403769E-5</v>
      </c>
      <c r="E1852" s="7">
        <f t="shared" si="113"/>
        <v>9.30988594719439</v>
      </c>
      <c r="H1852" s="5">
        <f t="shared" si="115"/>
        <v>0.94347251581804836</v>
      </c>
    </row>
    <row r="1853" spans="1:8" x14ac:dyDescent="0.2">
      <c r="A1853" s="3">
        <v>34824</v>
      </c>
      <c r="B1853" s="8">
        <v>1.1898079763663218E-2</v>
      </c>
      <c r="C1853" s="6">
        <f t="shared" si="112"/>
        <v>-5.5042521070468005E-3</v>
      </c>
      <c r="D1853" s="7">
        <f t="shared" si="114"/>
        <v>8.1862907190222381E-5</v>
      </c>
      <c r="E1853" s="7">
        <f t="shared" si="113"/>
        <v>9.0403727662397859</v>
      </c>
      <c r="H1853" s="5">
        <f t="shared" si="115"/>
        <v>0.90478122875213529</v>
      </c>
    </row>
    <row r="1854" spans="1:8" x14ac:dyDescent="0.2">
      <c r="A1854" s="3">
        <v>34827</v>
      </c>
      <c r="B1854" s="8">
        <v>1.2047128129602356E-2</v>
      </c>
      <c r="C1854" s="6">
        <f t="shared" si="112"/>
        <v>1.2527094195008803E-2</v>
      </c>
      <c r="D1854" s="7">
        <f t="shared" si="114"/>
        <v>7.7182532764929281E-5</v>
      </c>
      <c r="E1854" s="7">
        <f t="shared" si="113"/>
        <v>7.4361300870860187</v>
      </c>
      <c r="H1854" s="5">
        <f t="shared" si="115"/>
        <v>0.87853590003442239</v>
      </c>
    </row>
    <row r="1855" spans="1:8" x14ac:dyDescent="0.2">
      <c r="A1855" s="3">
        <v>34828</v>
      </c>
      <c r="B1855" s="8">
        <v>1.2061855670103091E-2</v>
      </c>
      <c r="C1855" s="6">
        <f t="shared" si="112"/>
        <v>1.2224938875304717E-3</v>
      </c>
      <c r="D1855" s="7">
        <f t="shared" si="114"/>
        <v>8.0662901027929589E-5</v>
      </c>
      <c r="E1855" s="7">
        <f t="shared" si="113"/>
        <v>9.4067041864253547</v>
      </c>
      <c r="H1855" s="5">
        <f t="shared" si="115"/>
        <v>0.8981252753816118</v>
      </c>
    </row>
    <row r="1856" spans="1:8" x14ac:dyDescent="0.2">
      <c r="A1856" s="3">
        <v>34829</v>
      </c>
      <c r="B1856" s="8">
        <v>1.1925996904252967E-2</v>
      </c>
      <c r="C1856" s="6">
        <f t="shared" si="112"/>
        <v>-1.1263504519198296E-2</v>
      </c>
      <c r="D1856" s="7">
        <f t="shared" si="114"/>
        <v>7.4355112519855807E-5</v>
      </c>
      <c r="E1856" s="7">
        <f t="shared" si="113"/>
        <v>7.8004333640073806</v>
      </c>
      <c r="H1856" s="5">
        <f t="shared" si="115"/>
        <v>0.86229410597461353</v>
      </c>
    </row>
    <row r="1857" spans="1:8" x14ac:dyDescent="0.2">
      <c r="A1857" s="3">
        <v>34830</v>
      </c>
      <c r="B1857" s="8">
        <v>1.1671970986603507E-2</v>
      </c>
      <c r="C1857" s="6">
        <f t="shared" si="112"/>
        <v>-2.1300183094871562E-2</v>
      </c>
      <c r="D1857" s="7">
        <f t="shared" si="114"/>
        <v>7.6296003912666933E-5</v>
      </c>
      <c r="E1857" s="7">
        <f t="shared" si="113"/>
        <v>3.5343426445020176</v>
      </c>
      <c r="H1857" s="5">
        <f t="shared" si="115"/>
        <v>0.8734758377463393</v>
      </c>
    </row>
    <row r="1858" spans="1:8" x14ac:dyDescent="0.2">
      <c r="A1858" s="3">
        <v>34831</v>
      </c>
      <c r="B1858" s="8">
        <v>1.1497820143353285E-2</v>
      </c>
      <c r="C1858" s="6">
        <f t="shared" si="112"/>
        <v>-1.4920431472122764E-2</v>
      </c>
      <c r="D1858" s="7">
        <f t="shared" si="114"/>
        <v>9.7883239088762376E-5</v>
      </c>
      <c r="E1858" s="7">
        <f t="shared" si="113"/>
        <v>6.9574002403483073</v>
      </c>
      <c r="H1858" s="5">
        <f t="shared" si="115"/>
        <v>0.98935958624133402</v>
      </c>
    </row>
    <row r="1859" spans="1:8" x14ac:dyDescent="0.2">
      <c r="A1859" s="3">
        <v>34834</v>
      </c>
      <c r="B1859" s="8">
        <v>1.1517515454813072E-2</v>
      </c>
      <c r="C1859" s="6">
        <f t="shared" ref="C1859:C1922" si="116">(B1859-B1858)/B1858</f>
        <v>1.7129604754839091E-3</v>
      </c>
      <c r="D1859" s="7">
        <f t="shared" si="114"/>
        <v>1.0326079362700084E-4</v>
      </c>
      <c r="E1859" s="7">
        <f t="shared" si="113"/>
        <v>9.1498370361051649</v>
      </c>
      <c r="H1859" s="5">
        <f t="shared" si="115"/>
        <v>1.0161731822233888</v>
      </c>
    </row>
    <row r="1860" spans="1:8" x14ac:dyDescent="0.2">
      <c r="A1860" s="3">
        <v>34835</v>
      </c>
      <c r="B1860" s="8">
        <v>1.1598584279604779E-2</v>
      </c>
      <c r="C1860" s="6">
        <f t="shared" si="116"/>
        <v>7.0387424362282312E-3</v>
      </c>
      <c r="D1860" s="7">
        <f t="shared" si="114"/>
        <v>9.4757754997607538E-5</v>
      </c>
      <c r="E1860" s="7">
        <f t="shared" ref="E1860:E1923" si="117">-LN(D1860)-C1860*C1860/D1860</f>
        <v>8.7413389506301655</v>
      </c>
      <c r="H1860" s="5">
        <f t="shared" si="115"/>
        <v>0.97343595062853272</v>
      </c>
    </row>
    <row r="1861" spans="1:8" x14ac:dyDescent="0.2">
      <c r="A1861" s="3">
        <v>34836</v>
      </c>
      <c r="B1861" s="8">
        <v>1.1537043862882419E-2</v>
      </c>
      <c r="C1861" s="6">
        <f t="shared" si="116"/>
        <v>-5.3058558905826466E-3</v>
      </c>
      <c r="D1861" s="7">
        <f t="shared" ref="D1861:D1924" si="118">C$2427+C$2428*D1860+C$2429*C1860*C1860</f>
        <v>8.9943365261082735E-5</v>
      </c>
      <c r="E1861" s="7">
        <f t="shared" si="117"/>
        <v>9.0033322128094984</v>
      </c>
      <c r="H1861" s="5">
        <f t="shared" ref="H1861:H1924" si="119">SQRT(D1861)*100</f>
        <v>0.94838475979468762</v>
      </c>
    </row>
    <row r="1862" spans="1:8" x14ac:dyDescent="0.2">
      <c r="A1862" s="3">
        <v>34837</v>
      </c>
      <c r="B1862" s="8">
        <v>1.143867924528302E-2</v>
      </c>
      <c r="C1862" s="6">
        <f t="shared" si="116"/>
        <v>-8.525981071794534E-3</v>
      </c>
      <c r="D1862" s="7">
        <f t="shared" si="118"/>
        <v>8.4316560493934167E-5</v>
      </c>
      <c r="E1862" s="7">
        <f t="shared" si="117"/>
        <v>8.5187961341907652</v>
      </c>
      <c r="H1862" s="5">
        <f t="shared" si="119"/>
        <v>0.91824049406424113</v>
      </c>
    </row>
    <row r="1863" spans="1:8" x14ac:dyDescent="0.2">
      <c r="A1863" s="3">
        <v>34838</v>
      </c>
      <c r="B1863" s="8">
        <v>1.1527972285693227E-2</v>
      </c>
      <c r="C1863" s="6">
        <f t="shared" si="116"/>
        <v>7.8062369348304789E-3</v>
      </c>
      <c r="D1863" s="7">
        <f t="shared" si="118"/>
        <v>8.1962233239206797E-5</v>
      </c>
      <c r="E1863" s="7">
        <f t="shared" si="117"/>
        <v>8.6657713292575718</v>
      </c>
      <c r="H1863" s="5">
        <f t="shared" si="119"/>
        <v>0.90532995774583092</v>
      </c>
    </row>
    <row r="1864" spans="1:8" x14ac:dyDescent="0.2">
      <c r="A1864" s="3">
        <v>34842</v>
      </c>
      <c r="B1864" s="8">
        <v>1.1445738990254268E-2</v>
      </c>
      <c r="C1864" s="6">
        <f t="shared" si="116"/>
        <v>-7.133370327495888E-3</v>
      </c>
      <c r="D1864" s="7">
        <f t="shared" si="118"/>
        <v>7.9132057261283904E-5</v>
      </c>
      <c r="E1864" s="7">
        <f t="shared" si="117"/>
        <v>8.8013538280980477</v>
      </c>
      <c r="H1864" s="5">
        <f t="shared" si="119"/>
        <v>0.88956201167363202</v>
      </c>
    </row>
    <row r="1865" spans="1:8" x14ac:dyDescent="0.2">
      <c r="A1865" s="3">
        <v>34843</v>
      </c>
      <c r="B1865" s="8">
        <v>1.1471687055893342E-2</v>
      </c>
      <c r="C1865" s="6">
        <f t="shared" si="116"/>
        <v>2.267050267454788E-3</v>
      </c>
      <c r="D1865" s="7">
        <f t="shared" si="118"/>
        <v>7.597746966156762E-5</v>
      </c>
      <c r="E1865" s="7">
        <f t="shared" si="117"/>
        <v>9.4174284373166408</v>
      </c>
      <c r="H1865" s="5">
        <f t="shared" si="119"/>
        <v>0.87165055877666719</v>
      </c>
    </row>
    <row r="1866" spans="1:8" x14ac:dyDescent="0.2">
      <c r="A1866" s="3">
        <v>34844</v>
      </c>
      <c r="B1866" s="8">
        <v>1.1756115370573202E-2</v>
      </c>
      <c r="C1866" s="6">
        <f t="shared" si="116"/>
        <v>2.4793939487195209E-2</v>
      </c>
      <c r="D1866" s="7">
        <f t="shared" si="118"/>
        <v>7.0364260833660666E-5</v>
      </c>
      <c r="E1866" s="7">
        <f t="shared" si="117"/>
        <v>0.82529565656142978</v>
      </c>
      <c r="H1866" s="5">
        <f t="shared" si="119"/>
        <v>0.83883407676167199</v>
      </c>
    </row>
    <row r="1867" spans="1:8" x14ac:dyDescent="0.2">
      <c r="A1867" s="3">
        <v>34845</v>
      </c>
      <c r="B1867" s="8">
        <v>1.2077505827505828E-2</v>
      </c>
      <c r="C1867" s="6">
        <f t="shared" si="116"/>
        <v>2.7338150979455418E-2</v>
      </c>
      <c r="D1867" s="7">
        <f t="shared" si="118"/>
        <v>1.0232774317536734E-4</v>
      </c>
      <c r="E1867" s="7">
        <f t="shared" si="117"/>
        <v>1.8835968806230712</v>
      </c>
      <c r="H1867" s="5">
        <f t="shared" si="119"/>
        <v>1.0115717630270593</v>
      </c>
    </row>
    <row r="1868" spans="1:8" x14ac:dyDescent="0.2">
      <c r="A1868" s="3">
        <v>34848</v>
      </c>
      <c r="B1868" s="8">
        <v>1.2031558185404339E-2</v>
      </c>
      <c r="C1868" s="6">
        <f t="shared" si="116"/>
        <v>-3.8043982555443041E-3</v>
      </c>
      <c r="D1868" s="7">
        <f t="shared" si="118"/>
        <v>1.3911499521937956E-4</v>
      </c>
      <c r="E1868" s="7">
        <f t="shared" si="117"/>
        <v>8.7761702239252006</v>
      </c>
      <c r="H1868" s="5">
        <f t="shared" si="119"/>
        <v>1.1794701997904804</v>
      </c>
    </row>
    <row r="1869" spans="1:8" x14ac:dyDescent="0.2">
      <c r="A1869" s="3">
        <v>34849</v>
      </c>
      <c r="B1869" s="8">
        <v>1.2058651882112635E-2</v>
      </c>
      <c r="C1869" s="6">
        <f t="shared" si="116"/>
        <v>2.251885939525571E-3</v>
      </c>
      <c r="D1869" s="7">
        <f t="shared" si="118"/>
        <v>1.2769081321035631E-4</v>
      </c>
      <c r="E1869" s="7">
        <f t="shared" si="117"/>
        <v>8.9261856986073695</v>
      </c>
      <c r="H1869" s="5">
        <f t="shared" si="119"/>
        <v>1.1300035982701839</v>
      </c>
    </row>
    <row r="1870" spans="1:8" x14ac:dyDescent="0.2">
      <c r="A1870" s="3">
        <v>34850</v>
      </c>
      <c r="B1870" s="8">
        <v>1.1820969626168224E-2</v>
      </c>
      <c r="C1870" s="6">
        <f t="shared" si="116"/>
        <v>-1.9710516421572812E-2</v>
      </c>
      <c r="D1870" s="7">
        <f t="shared" si="118"/>
        <v>1.1684977434742588E-4</v>
      </c>
      <c r="E1870" s="7">
        <f t="shared" si="117"/>
        <v>5.729801506337787</v>
      </c>
      <c r="H1870" s="5">
        <f t="shared" si="119"/>
        <v>1.0809707412665057</v>
      </c>
    </row>
    <row r="1871" spans="1:8" x14ac:dyDescent="0.2">
      <c r="A1871" s="3">
        <v>34851</v>
      </c>
      <c r="B1871" s="8">
        <v>1.1780562436252367E-2</v>
      </c>
      <c r="C1871" s="6">
        <f t="shared" si="116"/>
        <v>-3.4182635768225567E-3</v>
      </c>
      <c r="D1871" s="7">
        <f t="shared" si="118"/>
        <v>1.3038260918405388E-4</v>
      </c>
      <c r="E1871" s="7">
        <f t="shared" si="117"/>
        <v>8.8554200708846729</v>
      </c>
      <c r="H1871" s="5">
        <f t="shared" si="119"/>
        <v>1.1418520446364928</v>
      </c>
    </row>
    <row r="1872" spans="1:8" x14ac:dyDescent="0.2">
      <c r="A1872" s="3">
        <v>34852</v>
      </c>
      <c r="B1872" s="8">
        <v>1.1774967291757523E-2</v>
      </c>
      <c r="C1872" s="6">
        <f t="shared" si="116"/>
        <v>-4.7494714493646033E-4</v>
      </c>
      <c r="D1872" s="7">
        <f t="shared" si="118"/>
        <v>1.1967118382907826E-4</v>
      </c>
      <c r="E1872" s="7">
        <f t="shared" si="117"/>
        <v>9.02887775602996</v>
      </c>
      <c r="H1872" s="5">
        <f t="shared" si="119"/>
        <v>1.0939432518603434</v>
      </c>
    </row>
    <row r="1873" spans="1:8" x14ac:dyDescent="0.2">
      <c r="A1873" s="3">
        <v>34855</v>
      </c>
      <c r="B1873" s="8">
        <v>1.182366184908127E-2</v>
      </c>
      <c r="C1873" s="6">
        <f t="shared" si="116"/>
        <v>4.1354303682722363E-3</v>
      </c>
      <c r="D1873" s="7">
        <f t="shared" si="118"/>
        <v>1.0934605183276756E-4</v>
      </c>
      <c r="E1873" s="7">
        <f t="shared" si="117"/>
        <v>8.9645923518757389</v>
      </c>
      <c r="H1873" s="5">
        <f t="shared" si="119"/>
        <v>1.0456866252982657</v>
      </c>
    </row>
    <row r="1874" spans="1:8" x14ac:dyDescent="0.2">
      <c r="A1874" s="3">
        <v>34856</v>
      </c>
      <c r="B1874" s="8">
        <v>1.1747664228289996E-2</v>
      </c>
      <c r="C1874" s="6">
        <f t="shared" si="116"/>
        <v>-6.4275874734339624E-3</v>
      </c>
      <c r="D1874" s="7">
        <f t="shared" si="118"/>
        <v>1.010884613565843E-4</v>
      </c>
      <c r="E1874" s="7">
        <f t="shared" si="117"/>
        <v>8.7908241989094211</v>
      </c>
      <c r="H1874" s="5">
        <f t="shared" si="119"/>
        <v>1.0054275774842478</v>
      </c>
    </row>
    <row r="1875" spans="1:8" x14ac:dyDescent="0.2">
      <c r="A1875" s="3">
        <v>34857</v>
      </c>
      <c r="B1875" s="8">
        <v>1.1867845239820315E-2</v>
      </c>
      <c r="C1875" s="6">
        <f t="shared" si="116"/>
        <v>1.023020484709687E-2</v>
      </c>
      <c r="D1875" s="7">
        <f t="shared" si="118"/>
        <v>9.5134938102655508E-5</v>
      </c>
      <c r="E1875" s="7">
        <f t="shared" si="117"/>
        <v>8.1601232518521325</v>
      </c>
      <c r="H1875" s="5">
        <f t="shared" si="119"/>
        <v>0.97537140670954425</v>
      </c>
    </row>
    <row r="1876" spans="1:8" x14ac:dyDescent="0.2">
      <c r="A1876" s="3">
        <v>34858</v>
      </c>
      <c r="B1876" s="8">
        <v>1.177926616191031E-2</v>
      </c>
      <c r="C1876" s="6">
        <f t="shared" si="116"/>
        <v>-7.4637877491690362E-3</v>
      </c>
      <c r="D1876" s="7">
        <f t="shared" si="118"/>
        <v>9.3628449898902697E-5</v>
      </c>
      <c r="E1876" s="7">
        <f t="shared" si="117"/>
        <v>8.6811848145020694</v>
      </c>
      <c r="H1876" s="5">
        <f t="shared" si="119"/>
        <v>0.96761795094398029</v>
      </c>
    </row>
    <row r="1877" spans="1:8" x14ac:dyDescent="0.2">
      <c r="A1877" s="3">
        <v>34859</v>
      </c>
      <c r="B1877" s="8">
        <v>1.1848031381664972E-2</v>
      </c>
      <c r="C1877" s="6">
        <f t="shared" si="116"/>
        <v>5.8378186560571347E-3</v>
      </c>
      <c r="D1877" s="7">
        <f t="shared" si="118"/>
        <v>8.9302372997607864E-5</v>
      </c>
      <c r="E1877" s="7">
        <f t="shared" si="117"/>
        <v>8.9418562814033109</v>
      </c>
      <c r="H1877" s="5">
        <f t="shared" si="119"/>
        <v>0.94499932802943232</v>
      </c>
    </row>
    <row r="1878" spans="1:8" x14ac:dyDescent="0.2">
      <c r="A1878" s="3">
        <v>34862</v>
      </c>
      <c r="B1878" s="8">
        <v>1.1919089393170448E-2</v>
      </c>
      <c r="C1878" s="6">
        <f t="shared" si="116"/>
        <v>5.9974530127797805E-3</v>
      </c>
      <c r="D1878" s="7">
        <f t="shared" si="118"/>
        <v>8.4100214791682051E-5</v>
      </c>
      <c r="E1878" s="7">
        <f t="shared" si="117"/>
        <v>8.9558040437075288</v>
      </c>
      <c r="H1878" s="5">
        <f t="shared" si="119"/>
        <v>0.91706169253590597</v>
      </c>
    </row>
    <row r="1879" spans="1:8" x14ac:dyDescent="0.2">
      <c r="A1879" s="3">
        <v>34863</v>
      </c>
      <c r="B1879" s="8">
        <v>1.1857793193149795E-2</v>
      </c>
      <c r="C1879" s="6">
        <f t="shared" si="116"/>
        <v>-5.1426915260637035E-3</v>
      </c>
      <c r="D1879" s="7">
        <f t="shared" si="118"/>
        <v>7.9538240229787963E-5</v>
      </c>
      <c r="E1879" s="7">
        <f t="shared" si="117"/>
        <v>9.1067624432021734</v>
      </c>
      <c r="H1879" s="5">
        <f t="shared" si="119"/>
        <v>0.89184213978589255</v>
      </c>
    </row>
    <row r="1880" spans="1:8" x14ac:dyDescent="0.2">
      <c r="A1880" s="3">
        <v>34864</v>
      </c>
      <c r="B1880" s="8">
        <v>1.1843915152392673E-2</v>
      </c>
      <c r="C1880" s="6">
        <f t="shared" si="116"/>
        <v>-1.1703729801207095E-3</v>
      </c>
      <c r="D1880" s="7">
        <f t="shared" si="118"/>
        <v>7.4858975516627066E-5</v>
      </c>
      <c r="E1880" s="7">
        <f t="shared" si="117"/>
        <v>9.4816064957731054</v>
      </c>
      <c r="H1880" s="5">
        <f t="shared" si="119"/>
        <v>0.86521081544688894</v>
      </c>
    </row>
    <row r="1881" spans="1:8" x14ac:dyDescent="0.2">
      <c r="A1881" s="3">
        <v>34865</v>
      </c>
      <c r="B1881" s="8">
        <v>1.179546775130738E-2</v>
      </c>
      <c r="C1881" s="6">
        <f t="shared" si="116"/>
        <v>-4.0904886992124663E-3</v>
      </c>
      <c r="D1881" s="7">
        <f t="shared" si="118"/>
        <v>6.9129881458999468E-5</v>
      </c>
      <c r="E1881" s="7">
        <f t="shared" si="117"/>
        <v>9.3374849106546165</v>
      </c>
      <c r="H1881" s="5">
        <f t="shared" si="119"/>
        <v>0.83144381324897398</v>
      </c>
    </row>
    <row r="1882" spans="1:8" x14ac:dyDescent="0.2">
      <c r="A1882" s="3">
        <v>34866</v>
      </c>
      <c r="B1882" s="8">
        <v>1.1814498625379829E-2</v>
      </c>
      <c r="C1882" s="6">
        <f t="shared" si="116"/>
        <v>1.6134056294919074E-3</v>
      </c>
      <c r="D1882" s="7">
        <f t="shared" si="118"/>
        <v>6.4912163691402438E-5</v>
      </c>
      <c r="E1882" s="7">
        <f t="shared" si="117"/>
        <v>9.6023739898136693</v>
      </c>
      <c r="H1882" s="5">
        <f t="shared" si="119"/>
        <v>0.80568085301440817</v>
      </c>
    </row>
    <row r="1883" spans="1:8" x14ac:dyDescent="0.2">
      <c r="A1883" s="3">
        <v>34869</v>
      </c>
      <c r="B1883" s="8">
        <v>1.1766835626357712E-2</v>
      </c>
      <c r="C1883" s="6">
        <f t="shared" si="116"/>
        <v>-4.0342802968995929E-3</v>
      </c>
      <c r="D1883" s="7">
        <f t="shared" si="118"/>
        <v>6.0262692976689026E-5</v>
      </c>
      <c r="E1883" s="7">
        <f t="shared" si="117"/>
        <v>9.4467228220367758</v>
      </c>
      <c r="H1883" s="5">
        <f t="shared" si="119"/>
        <v>0.77629049315761312</v>
      </c>
    </row>
    <row r="1884" spans="1:8" x14ac:dyDescent="0.2">
      <c r="A1884" s="3">
        <v>34870</v>
      </c>
      <c r="B1884" s="8">
        <v>1.1815875317143893E-2</v>
      </c>
      <c r="C1884" s="6">
        <f t="shared" si="116"/>
        <v>4.1676192600440349E-3</v>
      </c>
      <c r="D1884" s="7">
        <f t="shared" si="118"/>
        <v>5.6912942178367775E-5</v>
      </c>
      <c r="E1884" s="7">
        <f t="shared" si="117"/>
        <v>9.4688014869926391</v>
      </c>
      <c r="H1884" s="5">
        <f t="shared" si="119"/>
        <v>0.75440666870307937</v>
      </c>
    </row>
    <row r="1885" spans="1:8" x14ac:dyDescent="0.2">
      <c r="A1885" s="3">
        <v>34871</v>
      </c>
      <c r="B1885" s="8">
        <v>1.1854059161276258E-2</v>
      </c>
      <c r="C1885" s="6">
        <f t="shared" si="116"/>
        <v>3.231571348502946E-3</v>
      </c>
      <c r="D1885" s="7">
        <f t="shared" si="118"/>
        <v>5.3967952522374588E-5</v>
      </c>
      <c r="E1885" s="7">
        <f t="shared" si="117"/>
        <v>9.6336154423717186</v>
      </c>
      <c r="H1885" s="5">
        <f t="shared" si="119"/>
        <v>0.7346288350070026</v>
      </c>
    </row>
    <row r="1886" spans="1:8" x14ac:dyDescent="0.2">
      <c r="A1886" s="3">
        <v>34872</v>
      </c>
      <c r="B1886" s="8">
        <v>1.181771931099644E-2</v>
      </c>
      <c r="C1886" s="6">
        <f t="shared" si="116"/>
        <v>-3.0656039239731693E-3</v>
      </c>
      <c r="D1886" s="7">
        <f t="shared" si="118"/>
        <v>5.0899954988592378E-5</v>
      </c>
      <c r="E1886" s="7">
        <f t="shared" si="117"/>
        <v>9.7010132391632773</v>
      </c>
      <c r="H1886" s="5">
        <f t="shared" si="119"/>
        <v>0.71344204381710208</v>
      </c>
    </row>
    <row r="1887" spans="1:8" x14ac:dyDescent="0.2">
      <c r="A1887" s="3">
        <v>34873</v>
      </c>
      <c r="B1887" s="8">
        <v>1.1839615776451753E-2</v>
      </c>
      <c r="C1887" s="6">
        <f t="shared" si="116"/>
        <v>1.8528503579314868E-3</v>
      </c>
      <c r="D1887" s="7">
        <f t="shared" si="118"/>
        <v>4.8078411002976867E-5</v>
      </c>
      <c r="E1887" s="7">
        <f t="shared" si="117"/>
        <v>9.8712719946830205</v>
      </c>
      <c r="H1887" s="5">
        <f t="shared" si="119"/>
        <v>0.69338597478588271</v>
      </c>
    </row>
    <row r="1888" spans="1:8" x14ac:dyDescent="0.2">
      <c r="A1888" s="3">
        <v>34876</v>
      </c>
      <c r="B1888" s="8">
        <v>1.1856872176067628E-2</v>
      </c>
      <c r="C1888" s="6">
        <f t="shared" si="116"/>
        <v>1.4575134819997467E-3</v>
      </c>
      <c r="D1888" s="7">
        <f t="shared" si="118"/>
        <v>4.5179740862015896E-5</v>
      </c>
      <c r="E1888" s="7">
        <f t="shared" si="117"/>
        <v>9.9578419124375177</v>
      </c>
      <c r="H1888" s="5">
        <f t="shared" si="119"/>
        <v>0.67215876742043545</v>
      </c>
    </row>
    <row r="1889" spans="1:8" x14ac:dyDescent="0.2">
      <c r="A1889" s="3">
        <v>34877</v>
      </c>
      <c r="B1889" s="8">
        <v>1.1896451425247237E-2</v>
      </c>
      <c r="C1889" s="6">
        <f t="shared" si="116"/>
        <v>3.3380851705137877E-3</v>
      </c>
      <c r="D1889" s="7">
        <f t="shared" si="118"/>
        <v>4.2494417665989844E-5</v>
      </c>
      <c r="E1889" s="7">
        <f t="shared" si="117"/>
        <v>9.8039195715656433</v>
      </c>
      <c r="H1889" s="5">
        <f t="shared" si="119"/>
        <v>0.65187742456684172</v>
      </c>
    </row>
    <row r="1890" spans="1:8" x14ac:dyDescent="0.2">
      <c r="A1890" s="3">
        <v>34878</v>
      </c>
      <c r="B1890" s="8">
        <v>1.1671029668411867E-2</v>
      </c>
      <c r="C1890" s="6">
        <f t="shared" si="116"/>
        <v>-1.8948655256723797E-2</v>
      </c>
      <c r="D1890" s="7">
        <f t="shared" si="118"/>
        <v>4.0627868542509793E-5</v>
      </c>
      <c r="E1890" s="7">
        <f t="shared" si="117"/>
        <v>1.2734886763059396</v>
      </c>
      <c r="H1890" s="5">
        <f t="shared" si="119"/>
        <v>0.63739994150070167</v>
      </c>
    </row>
    <row r="1891" spans="1:8" x14ac:dyDescent="0.2">
      <c r="A1891" s="3">
        <v>34879</v>
      </c>
      <c r="B1891" s="8">
        <v>1.1808734830317564E-2</v>
      </c>
      <c r="C1891" s="6">
        <f t="shared" si="116"/>
        <v>1.1798887143471335E-2</v>
      </c>
      <c r="D1891" s="7">
        <f t="shared" si="118"/>
        <v>6.0071903315933177E-5</v>
      </c>
      <c r="E1891" s="7">
        <f t="shared" si="117"/>
        <v>7.4025165686610155</v>
      </c>
      <c r="H1891" s="5">
        <f t="shared" si="119"/>
        <v>0.77506066418012187</v>
      </c>
    </row>
    <row r="1892" spans="1:8" x14ac:dyDescent="0.2">
      <c r="A1892" s="3">
        <v>34880</v>
      </c>
      <c r="B1892" s="8">
        <v>1.1802825105577399E-2</v>
      </c>
      <c r="C1892" s="6">
        <f t="shared" si="116"/>
        <v>-5.0045367476565198E-4</v>
      </c>
      <c r="D1892" s="7">
        <f t="shared" si="118"/>
        <v>6.4205187165675346E-5</v>
      </c>
      <c r="E1892" s="7">
        <f t="shared" si="117"/>
        <v>9.6495257179468812</v>
      </c>
      <c r="H1892" s="5">
        <f t="shared" si="119"/>
        <v>0.80128139355456984</v>
      </c>
    </row>
    <row r="1893" spans="1:8" x14ac:dyDescent="0.2">
      <c r="A1893" s="3">
        <v>34884</v>
      </c>
      <c r="B1893" s="8">
        <v>1.1802011955095495E-2</v>
      </c>
      <c r="C1893" s="6">
        <f t="shared" si="116"/>
        <v>-6.8894563346471774E-5</v>
      </c>
      <c r="D1893" s="7">
        <f t="shared" si="118"/>
        <v>5.9484298399197768E-5</v>
      </c>
      <c r="E1893" s="7">
        <f t="shared" si="117"/>
        <v>9.7297183791805768</v>
      </c>
      <c r="H1893" s="5">
        <f t="shared" si="119"/>
        <v>0.77126064595049693</v>
      </c>
    </row>
    <row r="1894" spans="1:8" x14ac:dyDescent="0.2">
      <c r="A1894" s="3">
        <v>34885</v>
      </c>
      <c r="B1894" s="8">
        <v>1.177458208628367E-2</v>
      </c>
      <c r="C1894" s="6">
        <f t="shared" si="116"/>
        <v>-2.3241688719000545E-3</v>
      </c>
      <c r="D1894" s="7">
        <f t="shared" si="118"/>
        <v>5.5225358927425556E-5</v>
      </c>
      <c r="E1894" s="7">
        <f t="shared" si="117"/>
        <v>9.7062752565787598</v>
      </c>
      <c r="H1894" s="5">
        <f t="shared" si="119"/>
        <v>0.74313766508921852</v>
      </c>
    </row>
    <row r="1895" spans="1:8" x14ac:dyDescent="0.2">
      <c r="A1895" s="3">
        <v>34886</v>
      </c>
      <c r="B1895" s="8">
        <v>1.1744084136722174E-2</v>
      </c>
      <c r="C1895" s="6">
        <f t="shared" si="116"/>
        <v>-2.5901513393858482E-3</v>
      </c>
      <c r="D1895" s="7">
        <f t="shared" si="118"/>
        <v>5.1724284094216408E-5</v>
      </c>
      <c r="E1895" s="7">
        <f t="shared" si="117"/>
        <v>9.7398784516541568</v>
      </c>
      <c r="H1895" s="5">
        <f t="shared" si="119"/>
        <v>0.71919596838564392</v>
      </c>
    </row>
    <row r="1896" spans="1:8" x14ac:dyDescent="0.2">
      <c r="A1896" s="3">
        <v>34887</v>
      </c>
      <c r="B1896" s="8">
        <v>1.1534795042898E-2</v>
      </c>
      <c r="C1896" s="6">
        <f t="shared" si="116"/>
        <v>-1.7820810153237485E-2</v>
      </c>
      <c r="D1896" s="7">
        <f t="shared" si="118"/>
        <v>4.8656217250639817E-5</v>
      </c>
      <c r="E1896" s="7">
        <f t="shared" si="117"/>
        <v>3.4036868870057209</v>
      </c>
      <c r="H1896" s="5">
        <f t="shared" si="119"/>
        <v>0.69754008666627765</v>
      </c>
    </row>
    <row r="1897" spans="1:8" x14ac:dyDescent="0.2">
      <c r="A1897" s="3">
        <v>34890</v>
      </c>
      <c r="B1897" s="8">
        <v>1.1482687185557859E-2</v>
      </c>
      <c r="C1897" s="6">
        <f t="shared" si="116"/>
        <v>-4.5174497809758376E-3</v>
      </c>
      <c r="D1897" s="7">
        <f t="shared" si="118"/>
        <v>6.477157290154842E-5</v>
      </c>
      <c r="E1897" s="7">
        <f t="shared" si="117"/>
        <v>9.329577244508382</v>
      </c>
      <c r="H1897" s="5">
        <f t="shared" si="119"/>
        <v>0.80480788329605979</v>
      </c>
    </row>
    <row r="1898" spans="1:8" x14ac:dyDescent="0.2">
      <c r="A1898" s="3">
        <v>34891</v>
      </c>
      <c r="B1898" s="8">
        <v>1.1433636162198094E-2</v>
      </c>
      <c r="C1898" s="6">
        <f t="shared" si="116"/>
        <v>-4.2717373178517088E-3</v>
      </c>
      <c r="D1898" s="7">
        <f t="shared" si="118"/>
        <v>6.1217226729068578E-5</v>
      </c>
      <c r="E1898" s="7">
        <f t="shared" si="117"/>
        <v>9.403000148777199</v>
      </c>
      <c r="H1898" s="5">
        <f t="shared" si="119"/>
        <v>0.78241438336132707</v>
      </c>
    </row>
    <row r="1899" spans="1:8" x14ac:dyDescent="0.2">
      <c r="A1899" s="3">
        <v>34892</v>
      </c>
      <c r="B1899" s="8">
        <v>1.1422668240850059E-2</v>
      </c>
      <c r="C1899" s="6">
        <f t="shared" si="116"/>
        <v>-9.5926800472251328E-4</v>
      </c>
      <c r="D1899" s="7">
        <f t="shared" si="118"/>
        <v>5.7890799064114487E-5</v>
      </c>
      <c r="E1899" s="7">
        <f t="shared" si="117"/>
        <v>9.7410567365969385</v>
      </c>
      <c r="H1899" s="5">
        <f t="shared" si="119"/>
        <v>0.7608600335417447</v>
      </c>
    </row>
    <row r="1900" spans="1:8" x14ac:dyDescent="0.2">
      <c r="A1900" s="3">
        <v>34893</v>
      </c>
      <c r="B1900" s="8">
        <v>1.1434878587196468E-2</v>
      </c>
      <c r="C1900" s="6">
        <f t="shared" si="116"/>
        <v>1.0689574527553483E-3</v>
      </c>
      <c r="D1900" s="7">
        <f t="shared" si="118"/>
        <v>5.3848400397587925E-5</v>
      </c>
      <c r="E1900" s="7">
        <f t="shared" si="117"/>
        <v>9.8081177299718814</v>
      </c>
      <c r="H1900" s="5">
        <f t="shared" si="119"/>
        <v>0.73381469321340198</v>
      </c>
    </row>
    <row r="1901" spans="1:8" x14ac:dyDescent="0.2">
      <c r="A1901" s="3">
        <v>34894</v>
      </c>
      <c r="B1901" s="8">
        <v>1.1382532558310647E-2</v>
      </c>
      <c r="C1901" s="6">
        <f t="shared" si="116"/>
        <v>-4.5777511747638663E-3</v>
      </c>
      <c r="D1901" s="7">
        <f t="shared" si="118"/>
        <v>5.0227839390306108E-5</v>
      </c>
      <c r="E1901" s="7">
        <f t="shared" si="117"/>
        <v>9.4817261591199546</v>
      </c>
      <c r="H1901" s="5">
        <f t="shared" si="119"/>
        <v>0.70871601781183213</v>
      </c>
    </row>
    <row r="1902" spans="1:8" x14ac:dyDescent="0.2">
      <c r="A1902" s="3">
        <v>34897</v>
      </c>
      <c r="B1902" s="8">
        <v>1.1277474553768993E-2</v>
      </c>
      <c r="C1902" s="6">
        <f t="shared" si="116"/>
        <v>-9.2297565593122913E-3</v>
      </c>
      <c r="D1902" s="7">
        <f t="shared" si="118"/>
        <v>4.8175882618204887E-5</v>
      </c>
      <c r="E1902" s="7">
        <f t="shared" si="117"/>
        <v>8.1723729271829537</v>
      </c>
      <c r="H1902" s="5">
        <f t="shared" si="119"/>
        <v>0.69408848584459948</v>
      </c>
    </row>
    <row r="1903" spans="1:8" x14ac:dyDescent="0.2">
      <c r="A1903" s="3">
        <v>34898</v>
      </c>
      <c r="B1903" s="8">
        <v>1.1328383444828347E-2</v>
      </c>
      <c r="C1903" s="6">
        <f t="shared" si="116"/>
        <v>4.5142102353349636E-3</v>
      </c>
      <c r="D1903" s="7">
        <f t="shared" si="118"/>
        <v>5.0230851894228891E-5</v>
      </c>
      <c r="E1903" s="7">
        <f t="shared" si="117"/>
        <v>9.4931923400617642</v>
      </c>
      <c r="H1903" s="5">
        <f t="shared" si="119"/>
        <v>0.70873727074444792</v>
      </c>
    </row>
    <row r="1904" spans="1:8" x14ac:dyDescent="0.2">
      <c r="A1904" s="3">
        <v>34899</v>
      </c>
      <c r="B1904" s="8">
        <v>1.1403573266671567E-2</v>
      </c>
      <c r="C1904" s="6">
        <f t="shared" si="116"/>
        <v>6.6372949158554316E-3</v>
      </c>
      <c r="D1904" s="7">
        <f t="shared" si="118"/>
        <v>4.8143517108922702E-5</v>
      </c>
      <c r="E1904" s="7">
        <f t="shared" si="117"/>
        <v>9.0262749309063235</v>
      </c>
      <c r="H1904" s="5">
        <f t="shared" si="119"/>
        <v>0.69385529549699843</v>
      </c>
    </row>
    <row r="1905" spans="1:8" x14ac:dyDescent="0.2">
      <c r="A1905" s="3">
        <v>34900</v>
      </c>
      <c r="B1905" s="8">
        <v>1.1406146849556225E-2</v>
      </c>
      <c r="C1905" s="6">
        <f t="shared" si="116"/>
        <v>2.25682145804188E-4</v>
      </c>
      <c r="D1905" s="7">
        <f t="shared" si="118"/>
        <v>4.7704407416185542E-5</v>
      </c>
      <c r="E1905" s="7">
        <f t="shared" si="117"/>
        <v>9.9494190984796322</v>
      </c>
      <c r="H1905" s="5">
        <f t="shared" si="119"/>
        <v>0.69068377291047989</v>
      </c>
    </row>
    <row r="1906" spans="1:8" x14ac:dyDescent="0.2">
      <c r="A1906" s="3">
        <v>34901</v>
      </c>
      <c r="B1906" s="8">
        <v>1.1290915777859508E-2</v>
      </c>
      <c r="C1906" s="6">
        <f t="shared" si="116"/>
        <v>-1.0102541481937862E-2</v>
      </c>
      <c r="D1906" s="7">
        <f t="shared" si="118"/>
        <v>4.4638182634019482E-5</v>
      </c>
      <c r="E1906" s="7">
        <f t="shared" si="117"/>
        <v>7.7305074298228273</v>
      </c>
      <c r="H1906" s="5">
        <f t="shared" si="119"/>
        <v>0.66811812304426743</v>
      </c>
    </row>
    <row r="1907" spans="1:8" x14ac:dyDescent="0.2">
      <c r="A1907" s="3">
        <v>34904</v>
      </c>
      <c r="B1907" s="8">
        <v>1.1422889969067609E-2</v>
      </c>
      <c r="C1907" s="6">
        <f t="shared" si="116"/>
        <v>1.1688528530776147E-2</v>
      </c>
      <c r="D1907" s="7">
        <f t="shared" si="118"/>
        <v>4.8074882555856373E-5</v>
      </c>
      <c r="E1907" s="7">
        <f t="shared" si="117"/>
        <v>7.1008987494982563</v>
      </c>
      <c r="H1907" s="5">
        <f t="shared" si="119"/>
        <v>0.69336053071873349</v>
      </c>
    </row>
    <row r="1908" spans="1:8" x14ac:dyDescent="0.2">
      <c r="A1908" s="3">
        <v>34905</v>
      </c>
      <c r="B1908" s="8">
        <v>1.1382413691354383E-2</v>
      </c>
      <c r="C1908" s="6">
        <f t="shared" si="116"/>
        <v>-3.5434358400399301E-3</v>
      </c>
      <c r="D1908" s="7">
        <f t="shared" si="118"/>
        <v>5.3262643397944818E-5</v>
      </c>
      <c r="E1908" s="7">
        <f t="shared" si="117"/>
        <v>9.6045390643223261</v>
      </c>
      <c r="H1908" s="5">
        <f t="shared" si="119"/>
        <v>0.72981260195987852</v>
      </c>
    </row>
    <row r="1909" spans="1:8" x14ac:dyDescent="0.2">
      <c r="A1909" s="3">
        <v>34906</v>
      </c>
      <c r="B1909" s="8">
        <v>1.137301119622864E-2</v>
      </c>
      <c r="C1909" s="6">
        <f t="shared" si="116"/>
        <v>-8.2605459445606066E-4</v>
      </c>
      <c r="D1909" s="7">
        <f t="shared" si="118"/>
        <v>5.0394166811936713E-5</v>
      </c>
      <c r="E1909" s="7">
        <f t="shared" si="117"/>
        <v>9.8820945485195768</v>
      </c>
      <c r="H1909" s="5">
        <f t="shared" si="119"/>
        <v>0.70988848991892173</v>
      </c>
    </row>
    <row r="1910" spans="1:8" x14ac:dyDescent="0.2">
      <c r="A1910" s="3">
        <v>34907</v>
      </c>
      <c r="B1910" s="8">
        <v>1.1373327451845315E-2</v>
      </c>
      <c r="C1910" s="6">
        <f t="shared" si="116"/>
        <v>2.7807553445517856E-5</v>
      </c>
      <c r="D1910" s="7">
        <f t="shared" si="118"/>
        <v>4.7094579233199748E-5</v>
      </c>
      <c r="E1910" s="7">
        <f t="shared" si="117"/>
        <v>9.9633362348554897</v>
      </c>
      <c r="H1910" s="5">
        <f t="shared" si="119"/>
        <v>0.68625490332091432</v>
      </c>
    </row>
    <row r="1911" spans="1:8" x14ac:dyDescent="0.2">
      <c r="A1911" s="3">
        <v>34908</v>
      </c>
      <c r="B1911" s="8">
        <v>1.1341642228739002E-2</v>
      </c>
      <c r="C1911" s="6">
        <f t="shared" si="116"/>
        <v>-2.7859237536656061E-3</v>
      </c>
      <c r="D1911" s="7">
        <f t="shared" si="118"/>
        <v>4.4086909196717057E-5</v>
      </c>
      <c r="E1911" s="7">
        <f t="shared" si="117"/>
        <v>9.8533005938297595</v>
      </c>
      <c r="H1911" s="5">
        <f t="shared" si="119"/>
        <v>0.6639797376179265</v>
      </c>
    </row>
    <row r="1912" spans="1:8" x14ac:dyDescent="0.2">
      <c r="A1912" s="3">
        <v>34911</v>
      </c>
      <c r="B1912" s="8">
        <v>1.1323647514054173E-2</v>
      </c>
      <c r="C1912" s="6">
        <f t="shared" si="116"/>
        <v>-1.5866057420883509E-3</v>
      </c>
      <c r="D1912" s="7">
        <f t="shared" si="118"/>
        <v>4.1854207091598958E-5</v>
      </c>
      <c r="E1912" s="7">
        <f t="shared" si="117"/>
        <v>10.021173321941479</v>
      </c>
      <c r="H1912" s="5">
        <f t="shared" si="119"/>
        <v>0.64694827530181243</v>
      </c>
    </row>
    <row r="1913" spans="1:8" x14ac:dyDescent="0.2">
      <c r="A1913" s="3">
        <v>34912</v>
      </c>
      <c r="B1913" s="8">
        <v>1.1310264101251006E-2</v>
      </c>
      <c r="C1913" s="6">
        <f t="shared" si="116"/>
        <v>-1.1818994530301762E-3</v>
      </c>
      <c r="D1913" s="7">
        <f t="shared" si="118"/>
        <v>3.9528660714940087E-5</v>
      </c>
      <c r="E1913" s="7">
        <f t="shared" si="117"/>
        <v>10.103145992121835</v>
      </c>
      <c r="H1913" s="5">
        <f t="shared" si="119"/>
        <v>0.62871822555847767</v>
      </c>
    </row>
    <row r="1914" spans="1:8" x14ac:dyDescent="0.2">
      <c r="A1914" s="3">
        <v>34913</v>
      </c>
      <c r="B1914" s="8">
        <v>1.1010391333185938E-2</v>
      </c>
      <c r="C1914" s="6">
        <f t="shared" si="116"/>
        <v>-2.651333031488623E-2</v>
      </c>
      <c r="D1914" s="7">
        <f t="shared" si="118"/>
        <v>3.7369999484141299E-5</v>
      </c>
      <c r="E1914" s="7">
        <f t="shared" si="117"/>
        <v>-8.61608001826208</v>
      </c>
      <c r="H1914" s="5">
        <f t="shared" si="119"/>
        <v>0.61131006440382851</v>
      </c>
    </row>
    <row r="1915" spans="1:8" x14ac:dyDescent="0.2">
      <c r="A1915" s="3">
        <v>34914</v>
      </c>
      <c r="B1915" s="8">
        <v>1.1062858825261299E-2</v>
      </c>
      <c r="C1915" s="6">
        <f t="shared" si="116"/>
        <v>4.765270414796261E-3</v>
      </c>
      <c r="D1915" s="7">
        <f t="shared" si="118"/>
        <v>7.8022095388999264E-5</v>
      </c>
      <c r="E1915" s="7">
        <f t="shared" si="117"/>
        <v>9.1674752739290088</v>
      </c>
      <c r="H1915" s="5">
        <f t="shared" si="119"/>
        <v>0.88330116828293204</v>
      </c>
    </row>
    <row r="1916" spans="1:8" x14ac:dyDescent="0.2">
      <c r="A1916" s="3">
        <v>34915</v>
      </c>
      <c r="B1916" s="8">
        <v>1.0958702064896754E-2</v>
      </c>
      <c r="C1916" s="6">
        <f t="shared" si="116"/>
        <v>-9.4149949854471591E-3</v>
      </c>
      <c r="D1916" s="7">
        <f t="shared" si="118"/>
        <v>7.326895068427996E-5</v>
      </c>
      <c r="E1916" s="7">
        <f t="shared" si="117"/>
        <v>8.3115551507326071</v>
      </c>
      <c r="H1916" s="5">
        <f t="shared" si="119"/>
        <v>0.85597284235120419</v>
      </c>
    </row>
    <row r="1917" spans="1:8" x14ac:dyDescent="0.2">
      <c r="A1917" s="3">
        <v>34919</v>
      </c>
      <c r="B1917" s="8">
        <v>1.090627534842563E-2</v>
      </c>
      <c r="C1917" s="6">
        <f t="shared" si="116"/>
        <v>-4.7840260790607773E-3</v>
      </c>
      <c r="D1917" s="7">
        <f t="shared" si="118"/>
        <v>7.299889886444385E-5</v>
      </c>
      <c r="E1917" s="7">
        <f t="shared" si="117"/>
        <v>9.2115422179983781</v>
      </c>
      <c r="H1917" s="5">
        <f t="shared" si="119"/>
        <v>0.85439393059901725</v>
      </c>
    </row>
    <row r="1918" spans="1:8" x14ac:dyDescent="0.2">
      <c r="A1918" s="3">
        <v>34920</v>
      </c>
      <c r="B1918" s="8">
        <v>1.0924060868925972E-2</v>
      </c>
      <c r="C1918" s="6">
        <f t="shared" si="116"/>
        <v>1.6307602671070678E-3</v>
      </c>
      <c r="D1918" s="7">
        <f t="shared" si="118"/>
        <v>6.8764031051042523E-5</v>
      </c>
      <c r="E1918" s="7">
        <f t="shared" si="117"/>
        <v>9.5461557700491326</v>
      </c>
      <c r="H1918" s="5">
        <f t="shared" si="119"/>
        <v>0.82924080369361064</v>
      </c>
    </row>
    <row r="1919" spans="1:8" x14ac:dyDescent="0.2">
      <c r="A1919" s="3">
        <v>34921</v>
      </c>
      <c r="B1919" s="8">
        <v>1.0780559646539027E-2</v>
      </c>
      <c r="C1919" s="6">
        <f t="shared" si="116"/>
        <v>-1.3136252544613784E-2</v>
      </c>
      <c r="D1919" s="7">
        <f t="shared" si="118"/>
        <v>6.3728893538871078E-5</v>
      </c>
      <c r="E1919" s="7">
        <f t="shared" si="117"/>
        <v>6.9531347586850245</v>
      </c>
      <c r="H1919" s="5">
        <f t="shared" si="119"/>
        <v>0.79830378640509458</v>
      </c>
    </row>
    <row r="1920" spans="1:8" x14ac:dyDescent="0.2">
      <c r="A1920" s="3">
        <v>34922</v>
      </c>
      <c r="B1920" s="8">
        <v>1.0665390843515383E-2</v>
      </c>
      <c r="C1920" s="6">
        <f t="shared" si="116"/>
        <v>-1.0683007821455565E-2</v>
      </c>
      <c r="D1920" s="7">
        <f t="shared" si="118"/>
        <v>6.9517345684278571E-5</v>
      </c>
      <c r="E1920" s="7">
        <f t="shared" si="117"/>
        <v>7.9322338310615059</v>
      </c>
      <c r="H1920" s="5">
        <f t="shared" si="119"/>
        <v>0.83377062603739271</v>
      </c>
    </row>
    <row r="1921" spans="1:8" x14ac:dyDescent="0.2">
      <c r="A1921" s="3">
        <v>34925</v>
      </c>
      <c r="B1921" s="8">
        <v>1.0689655172413793E-2</v>
      </c>
      <c r="C1921" s="6">
        <f t="shared" si="116"/>
        <v>2.2750529497156335E-3</v>
      </c>
      <c r="D1921" s="7">
        <f t="shared" si="118"/>
        <v>7.1173453364333791E-5</v>
      </c>
      <c r="E1921" s="7">
        <f t="shared" si="117"/>
        <v>9.4776687948983565</v>
      </c>
      <c r="H1921" s="5">
        <f t="shared" si="119"/>
        <v>0.84364360582140241</v>
      </c>
    </row>
    <row r="1922" spans="1:8" x14ac:dyDescent="0.2">
      <c r="A1922" s="3">
        <v>34926</v>
      </c>
      <c r="B1922" s="8">
        <v>1.034254630990885E-2</v>
      </c>
      <c r="C1922" s="6">
        <f t="shared" si="116"/>
        <v>-3.2471474234333372E-2</v>
      </c>
      <c r="D1922" s="7">
        <f t="shared" si="118"/>
        <v>6.6047714763822971E-5</v>
      </c>
      <c r="E1922" s="7">
        <f t="shared" si="117"/>
        <v>-6.3390322158267818</v>
      </c>
      <c r="H1922" s="5">
        <f t="shared" si="119"/>
        <v>0.81269745147762684</v>
      </c>
    </row>
    <row r="1923" spans="1:8" x14ac:dyDescent="0.2">
      <c r="A1923" s="3">
        <v>34927</v>
      </c>
      <c r="B1923" s="8">
        <v>1.0232626619552414E-2</v>
      </c>
      <c r="C1923" s="6">
        <f t="shared" ref="C1923:C1986" si="120">(B1923-B1922)/B1922</f>
        <v>-1.062791377120785E-2</v>
      </c>
      <c r="D1923" s="7">
        <f t="shared" si="118"/>
        <v>1.2513944261848236E-4</v>
      </c>
      <c r="E1923" s="7">
        <f t="shared" si="117"/>
        <v>8.0834683947685431</v>
      </c>
      <c r="H1923" s="5">
        <f t="shared" si="119"/>
        <v>1.1186574212800018</v>
      </c>
    </row>
    <row r="1924" spans="1:8" x14ac:dyDescent="0.2">
      <c r="A1924" s="3">
        <v>34928</v>
      </c>
      <c r="B1924" s="8">
        <v>1.0222254930821312E-2</v>
      </c>
      <c r="C1924" s="6">
        <f t="shared" si="120"/>
        <v>-1.0135900699517236E-3</v>
      </c>
      <c r="D1924" s="7">
        <f t="shared" si="118"/>
        <v>1.2110576790356621E-4</v>
      </c>
      <c r="E1924" s="7">
        <f t="shared" ref="E1924:E1987" si="121">-LN(D1924)-C1924*C1924/D1924</f>
        <v>9.0103630761433191</v>
      </c>
      <c r="H1924" s="5">
        <f t="shared" si="119"/>
        <v>1.1004806581833513</v>
      </c>
    </row>
    <row r="1925" spans="1:8" x14ac:dyDescent="0.2">
      <c r="A1925" s="3">
        <v>34929</v>
      </c>
      <c r="B1925" s="8">
        <v>1.0323007872857039E-2</v>
      </c>
      <c r="C1925" s="6">
        <f t="shared" si="120"/>
        <v>9.8562345311839373E-3</v>
      </c>
      <c r="D1925" s="7">
        <f t="shared" ref="D1925:D1988" si="122">C$2427+C$2428*D1924+C$2429*C1924*C1924</f>
        <v>1.1068440348995156E-4</v>
      </c>
      <c r="E1925" s="7">
        <f t="shared" si="121"/>
        <v>8.231148775596191</v>
      </c>
      <c r="H1925" s="5">
        <f t="shared" ref="H1925:H1988" si="123">SQRT(D1925)*100</f>
        <v>1.0520665544059062</v>
      </c>
    </row>
    <row r="1926" spans="1:8" x14ac:dyDescent="0.2">
      <c r="A1926" s="3">
        <v>34932</v>
      </c>
      <c r="B1926" s="8">
        <v>1.0362084191934059E-2</v>
      </c>
      <c r="C1926" s="6">
        <f t="shared" si="120"/>
        <v>3.7853617432344186E-3</v>
      </c>
      <c r="D1926" s="7">
        <f t="shared" si="122"/>
        <v>1.0715118417968724E-4</v>
      </c>
      <c r="E1926" s="7">
        <f t="shared" si="121"/>
        <v>9.0075431846777896</v>
      </c>
      <c r="H1926" s="5">
        <f t="shared" si="123"/>
        <v>1.0351385616413256</v>
      </c>
    </row>
    <row r="1927" spans="1:8" x14ac:dyDescent="0.2">
      <c r="A1927" s="3">
        <v>34933</v>
      </c>
      <c r="B1927" s="8">
        <v>1.0343303374097541E-2</v>
      </c>
      <c r="C1927" s="6">
        <f t="shared" si="120"/>
        <v>-1.8124556304162868E-3</v>
      </c>
      <c r="D1927" s="7">
        <f t="shared" si="122"/>
        <v>9.8946959788380077E-5</v>
      </c>
      <c r="E1927" s="7">
        <f t="shared" si="121"/>
        <v>9.1877270522867303</v>
      </c>
      <c r="H1927" s="5">
        <f t="shared" si="123"/>
        <v>0.99472086430505757</v>
      </c>
    </row>
    <row r="1928" spans="1:8" x14ac:dyDescent="0.2">
      <c r="A1928" s="3">
        <v>34934</v>
      </c>
      <c r="B1928" s="8">
        <v>1.036082474226804E-2</v>
      </c>
      <c r="C1928" s="6">
        <f t="shared" si="120"/>
        <v>1.6939818486207318E-3</v>
      </c>
      <c r="D1928" s="7">
        <f t="shared" si="122"/>
        <v>9.0900965517336289E-5</v>
      </c>
      <c r="E1928" s="7">
        <f t="shared" si="121"/>
        <v>9.2741717940077102</v>
      </c>
      <c r="H1928" s="5">
        <f t="shared" si="123"/>
        <v>0.95341997837960313</v>
      </c>
    </row>
    <row r="1929" spans="1:8" x14ac:dyDescent="0.2">
      <c r="A1929" s="3">
        <v>34935</v>
      </c>
      <c r="B1929" s="8">
        <v>1.0365673842524329E-2</v>
      </c>
      <c r="C1929" s="6">
        <f t="shared" si="120"/>
        <v>4.6802261180101443E-4</v>
      </c>
      <c r="D1929" s="7">
        <f t="shared" si="122"/>
        <v>8.3642492639412686E-5</v>
      </c>
      <c r="E1929" s="7">
        <f t="shared" si="121"/>
        <v>9.3863400554789518</v>
      </c>
      <c r="H1929" s="5">
        <f t="shared" si="123"/>
        <v>0.91456269680876812</v>
      </c>
    </row>
    <row r="1930" spans="1:8" x14ac:dyDescent="0.2">
      <c r="A1930" s="3">
        <v>34936</v>
      </c>
      <c r="B1930" s="8">
        <v>1.0350720760885718E-2</v>
      </c>
      <c r="C1930" s="6">
        <f t="shared" si="120"/>
        <v>-1.4425576055911435E-3</v>
      </c>
      <c r="D1930" s="7">
        <f t="shared" si="122"/>
        <v>7.6956295368067081E-5</v>
      </c>
      <c r="E1930" s="7">
        <f t="shared" si="121"/>
        <v>9.4452319254481925</v>
      </c>
      <c r="H1930" s="5">
        <f t="shared" si="123"/>
        <v>0.87724737313979506</v>
      </c>
    </row>
    <row r="1931" spans="1:8" x14ac:dyDescent="0.2">
      <c r="A1931" s="3">
        <v>34939</v>
      </c>
      <c r="B1931" s="8">
        <v>1.0355890472282324E-2</v>
      </c>
      <c r="C1931" s="6">
        <f t="shared" si="120"/>
        <v>4.9945424246605708E-4</v>
      </c>
      <c r="D1931" s="7">
        <f t="shared" si="122"/>
        <v>7.1058524728351762E-5</v>
      </c>
      <c r="E1931" s="7">
        <f t="shared" si="121"/>
        <v>9.5484961780050739</v>
      </c>
      <c r="H1931" s="5">
        <f t="shared" si="123"/>
        <v>0.84296218615280571</v>
      </c>
    </row>
    <row r="1932" spans="1:8" x14ac:dyDescent="0.2">
      <c r="A1932" s="3">
        <v>34940</v>
      </c>
      <c r="B1932" s="8">
        <v>1.0234398327859063E-2</v>
      </c>
      <c r="C1932" s="6">
        <f t="shared" si="120"/>
        <v>-1.1731694608825378E-2</v>
      </c>
      <c r="D1932" s="7">
        <f t="shared" si="122"/>
        <v>6.5645305767626861E-5</v>
      </c>
      <c r="E1932" s="7">
        <f t="shared" si="121"/>
        <v>7.5346336430811007</v>
      </c>
      <c r="H1932" s="5">
        <f t="shared" si="123"/>
        <v>0.8102179075262832</v>
      </c>
    </row>
    <row r="1933" spans="1:8" x14ac:dyDescent="0.2">
      <c r="A1933" s="3">
        <v>34941</v>
      </c>
      <c r="B1933" s="8">
        <v>1.0104633781763827E-2</v>
      </c>
      <c r="C1933" s="6">
        <f t="shared" si="120"/>
        <v>-1.2679254992646103E-2</v>
      </c>
      <c r="D1933" s="7">
        <f t="shared" si="122"/>
        <v>6.9119619324501527E-5</v>
      </c>
      <c r="E1933" s="7">
        <f t="shared" si="121"/>
        <v>7.2537982058189092</v>
      </c>
      <c r="H1933" s="5">
        <f t="shared" si="123"/>
        <v>0.83138209822260134</v>
      </c>
    </row>
    <row r="1934" spans="1:8" x14ac:dyDescent="0.2">
      <c r="A1934" s="3">
        <v>34942</v>
      </c>
      <c r="B1934" s="8">
        <v>1.0223380491437081E-2</v>
      </c>
      <c r="C1934" s="6">
        <f t="shared" si="120"/>
        <v>1.1751708398137082E-2</v>
      </c>
      <c r="D1934" s="7">
        <f t="shared" si="122"/>
        <v>7.3647292588455127E-5</v>
      </c>
      <c r="E1934" s="7">
        <f t="shared" si="121"/>
        <v>7.6410333977577158</v>
      </c>
      <c r="H1934" s="5">
        <f t="shared" si="123"/>
        <v>0.85818000785648185</v>
      </c>
    </row>
    <row r="1935" spans="1:8" x14ac:dyDescent="0.2">
      <c r="A1935" s="3">
        <v>34943</v>
      </c>
      <c r="B1935" s="8">
        <v>1.0260610573343262E-2</v>
      </c>
      <c r="C1935" s="6">
        <f t="shared" si="120"/>
        <v>3.6416605972323874E-3</v>
      </c>
      <c r="D1935" s="7">
        <f t="shared" si="122"/>
        <v>7.6341843116298341E-5</v>
      </c>
      <c r="E1935" s="7">
        <f t="shared" si="121"/>
        <v>9.3065747783535873</v>
      </c>
      <c r="H1935" s="5">
        <f t="shared" si="123"/>
        <v>0.87373819371879546</v>
      </c>
    </row>
    <row r="1936" spans="1:8" x14ac:dyDescent="0.2">
      <c r="A1936" s="3">
        <v>34947</v>
      </c>
      <c r="B1936" s="8">
        <v>1.023311238549192E-2</v>
      </c>
      <c r="C1936" s="6">
        <f t="shared" si="120"/>
        <v>-2.6799757826089414E-3</v>
      </c>
      <c r="D1936" s="7">
        <f t="shared" si="122"/>
        <v>7.118493713579922E-5</v>
      </c>
      <c r="E1936" s="7">
        <f t="shared" si="121"/>
        <v>9.4493333923657463</v>
      </c>
      <c r="H1936" s="5">
        <f t="shared" si="123"/>
        <v>0.84371166363752026</v>
      </c>
    </row>
    <row r="1937" spans="1:8" x14ac:dyDescent="0.2">
      <c r="A1937" s="3">
        <v>34948</v>
      </c>
      <c r="B1937" s="8">
        <v>1.012620416697782E-2</v>
      </c>
      <c r="C1937" s="6">
        <f t="shared" si="120"/>
        <v>-1.044728275101036E-2</v>
      </c>
      <c r="D1937" s="7">
        <f t="shared" si="122"/>
        <v>6.6179850231075721E-5</v>
      </c>
      <c r="E1937" s="7">
        <f t="shared" si="121"/>
        <v>7.9739056898362897</v>
      </c>
      <c r="H1937" s="5">
        <f t="shared" si="123"/>
        <v>0.81350998906636507</v>
      </c>
    </row>
    <row r="1938" spans="1:8" x14ac:dyDescent="0.2">
      <c r="A1938" s="3">
        <v>34949</v>
      </c>
      <c r="B1938" s="8">
        <v>1.014416971688952E-2</v>
      </c>
      <c r="C1938" s="6">
        <f t="shared" si="120"/>
        <v>1.774164298433393E-3</v>
      </c>
      <c r="D1938" s="7">
        <f t="shared" si="122"/>
        <v>6.7870685094761424E-5</v>
      </c>
      <c r="E1938" s="7">
        <f t="shared" si="121"/>
        <v>9.5515290555247852</v>
      </c>
      <c r="H1938" s="5">
        <f t="shared" si="123"/>
        <v>0.82383666521199106</v>
      </c>
    </row>
    <row r="1939" spans="1:8" x14ac:dyDescent="0.2">
      <c r="A1939" s="3">
        <v>34950</v>
      </c>
      <c r="B1939" s="8">
        <v>1.0032723486538747E-2</v>
      </c>
      <c r="C1939" s="6">
        <f t="shared" si="120"/>
        <v>-1.0986234799011729E-2</v>
      </c>
      <c r="D1939" s="7">
        <f t="shared" si="122"/>
        <v>6.2955430445919166E-5</v>
      </c>
      <c r="E1939" s="7">
        <f t="shared" si="121"/>
        <v>7.7558961820890158</v>
      </c>
      <c r="H1939" s="5">
        <f t="shared" si="123"/>
        <v>0.79344458184500299</v>
      </c>
    </row>
    <row r="1940" spans="1:8" x14ac:dyDescent="0.2">
      <c r="A1940" s="3">
        <v>34953</v>
      </c>
      <c r="B1940" s="8">
        <v>1.0029784065524943E-2</v>
      </c>
      <c r="C1940" s="6">
        <f t="shared" si="120"/>
        <v>-2.9298335768428358E-4</v>
      </c>
      <c r="D1940" s="7">
        <f t="shared" si="122"/>
        <v>6.5673287091278111E-5</v>
      </c>
      <c r="E1940" s="7">
        <f t="shared" si="121"/>
        <v>9.6295112394356419</v>
      </c>
      <c r="H1940" s="5">
        <f t="shared" si="123"/>
        <v>0.81039056689523548</v>
      </c>
    </row>
    <row r="1941" spans="1:8" x14ac:dyDescent="0.2">
      <c r="A1941" s="3">
        <v>34954</v>
      </c>
      <c r="B1941" s="8">
        <v>9.917478254404876E-3</v>
      </c>
      <c r="C1941" s="6">
        <f t="shared" si="120"/>
        <v>-1.1197231205215293E-2</v>
      </c>
      <c r="D1941" s="7">
        <f t="shared" si="122"/>
        <v>6.0794108583048593E-5</v>
      </c>
      <c r="E1941" s="7">
        <f t="shared" si="121"/>
        <v>7.6456798964202175</v>
      </c>
      <c r="H1941" s="5">
        <f t="shared" si="123"/>
        <v>0.77970576875542341</v>
      </c>
    </row>
    <row r="1942" spans="1:8" x14ac:dyDescent="0.2">
      <c r="A1942" s="3">
        <v>34955</v>
      </c>
      <c r="B1942" s="8">
        <v>9.7615004061138589E-3</v>
      </c>
      <c r="C1942" s="6">
        <f t="shared" si="120"/>
        <v>-1.5727571494471303E-2</v>
      </c>
      <c r="D1942" s="7">
        <f t="shared" si="122"/>
        <v>6.4014452622151768E-5</v>
      </c>
      <c r="E1942" s="7">
        <f t="shared" si="121"/>
        <v>5.7923288789778429</v>
      </c>
      <c r="H1942" s="5">
        <f t="shared" si="123"/>
        <v>0.80009032378945666</v>
      </c>
    </row>
    <row r="1943" spans="1:8" x14ac:dyDescent="0.2">
      <c r="A1943" s="3">
        <v>34956</v>
      </c>
      <c r="B1943" s="8">
        <v>9.7502191060473281E-3</v>
      </c>
      <c r="C1943" s="6">
        <f t="shared" si="120"/>
        <v>-1.1556932435781125E-3</v>
      </c>
      <c r="D1943" s="7">
        <f t="shared" si="122"/>
        <v>7.4314994823850759E-5</v>
      </c>
      <c r="E1943" s="7">
        <f t="shared" si="121"/>
        <v>9.4892253035538747</v>
      </c>
      <c r="H1943" s="5">
        <f t="shared" si="123"/>
        <v>0.86206145270421841</v>
      </c>
    </row>
    <row r="1944" spans="1:8" x14ac:dyDescent="0.2">
      <c r="A1944" s="3">
        <v>34957</v>
      </c>
      <c r="B1944" s="8">
        <v>9.6632503660322097E-3</v>
      </c>
      <c r="C1944" s="6">
        <f t="shared" si="120"/>
        <v>-8.9196703242471979E-3</v>
      </c>
      <c r="D1944" s="7">
        <f t="shared" si="122"/>
        <v>6.8638776303704062E-5</v>
      </c>
      <c r="E1944" s="7">
        <f t="shared" si="121"/>
        <v>8.4275338003976437</v>
      </c>
      <c r="H1944" s="5">
        <f t="shared" si="123"/>
        <v>0.8284852219786667</v>
      </c>
    </row>
    <row r="1945" spans="1:8" x14ac:dyDescent="0.2">
      <c r="A1945" s="3">
        <v>34960</v>
      </c>
      <c r="B1945" s="8">
        <v>9.6554252199413486E-3</v>
      </c>
      <c r="C1945" s="6">
        <f t="shared" si="120"/>
        <v>-8.0978405758456843E-4</v>
      </c>
      <c r="D1945" s="7">
        <f t="shared" si="122"/>
        <v>6.828507004078307E-5</v>
      </c>
      <c r="E1945" s="7">
        <f t="shared" si="121"/>
        <v>9.5822162818273018</v>
      </c>
      <c r="H1945" s="5">
        <f t="shared" si="123"/>
        <v>0.82634780837600752</v>
      </c>
    </row>
    <row r="1946" spans="1:8" x14ac:dyDescent="0.2">
      <c r="A1946" s="3">
        <v>34961</v>
      </c>
      <c r="B1946" s="8">
        <v>9.6026490066225181E-3</v>
      </c>
      <c r="C1946" s="6">
        <f t="shared" si="120"/>
        <v>-5.4659646899684758E-3</v>
      </c>
      <c r="D1946" s="7">
        <f t="shared" si="122"/>
        <v>6.3176670157674084E-5</v>
      </c>
      <c r="E1946" s="7">
        <f t="shared" si="121"/>
        <v>9.1966671948174703</v>
      </c>
      <c r="H1946" s="5">
        <f t="shared" si="123"/>
        <v>0.79483753156021819</v>
      </c>
    </row>
    <row r="1947" spans="1:8" x14ac:dyDescent="0.2">
      <c r="A1947" s="3">
        <v>34962</v>
      </c>
      <c r="B1947" s="8">
        <v>9.6854791299235757E-3</v>
      </c>
      <c r="C1947" s="6">
        <f t="shared" si="120"/>
        <v>8.6257576679032392E-3</v>
      </c>
      <c r="D1947" s="7">
        <f t="shared" si="122"/>
        <v>6.035833032641323E-5</v>
      </c>
      <c r="E1947" s="7">
        <f t="shared" si="121"/>
        <v>8.482511892009768</v>
      </c>
      <c r="H1947" s="5">
        <f t="shared" si="123"/>
        <v>0.77690623839954609</v>
      </c>
    </row>
    <row r="1948" spans="1:8" x14ac:dyDescent="0.2">
      <c r="A1948" s="3">
        <v>34963</v>
      </c>
      <c r="B1948" s="8">
        <v>9.9926308032424454E-3</v>
      </c>
      <c r="C1948" s="6">
        <f t="shared" si="120"/>
        <v>3.1712594617019564E-2</v>
      </c>
      <c r="D1948" s="7">
        <f t="shared" si="122"/>
        <v>6.0527970523718464E-5</v>
      </c>
      <c r="E1948" s="7">
        <f t="shared" si="121"/>
        <v>-6.9028664196466458</v>
      </c>
      <c r="H1948" s="5">
        <f t="shared" si="123"/>
        <v>0.77799723986475977</v>
      </c>
    </row>
    <row r="1949" spans="1:8" x14ac:dyDescent="0.2">
      <c r="A1949" s="3">
        <v>34964</v>
      </c>
      <c r="B1949" s="8">
        <v>1.0155325443786981E-2</v>
      </c>
      <c r="C1949" s="6">
        <f t="shared" si="120"/>
        <v>1.6281462184287221E-2</v>
      </c>
      <c r="D1949" s="7">
        <f t="shared" si="122"/>
        <v>1.1722012717726418E-4</v>
      </c>
      <c r="E1949" s="7">
        <f t="shared" si="121"/>
        <v>6.7900192955756538</v>
      </c>
      <c r="H1949" s="5">
        <f t="shared" si="123"/>
        <v>1.0826824427193051</v>
      </c>
    </row>
    <row r="1950" spans="1:8" x14ac:dyDescent="0.2">
      <c r="A1950" s="3">
        <v>34967</v>
      </c>
      <c r="B1950" s="8">
        <v>1.0014114850308299E-2</v>
      </c>
      <c r="C1950" s="6">
        <f t="shared" si="120"/>
        <v>-1.3905078105111306E-2</v>
      </c>
      <c r="D1950" s="7">
        <f t="shared" si="122"/>
        <v>1.2322264015816425E-4</v>
      </c>
      <c r="E1950" s="7">
        <f t="shared" si="121"/>
        <v>7.4323970422036725</v>
      </c>
      <c r="H1950" s="5">
        <f t="shared" si="123"/>
        <v>1.1100569361891499</v>
      </c>
    </row>
    <row r="1951" spans="1:8" x14ac:dyDescent="0.2">
      <c r="A1951" s="3">
        <v>34968</v>
      </c>
      <c r="B1951" s="8">
        <v>9.9271808589686435E-3</v>
      </c>
      <c r="C1951" s="6">
        <f t="shared" si="120"/>
        <v>-8.6811458265808605E-3</v>
      </c>
      <c r="D1951" s="7">
        <f t="shared" si="122"/>
        <v>1.2426370320957675E-4</v>
      </c>
      <c r="E1951" s="7">
        <f t="shared" si="121"/>
        <v>8.3866339294343106</v>
      </c>
      <c r="H1951" s="5">
        <f t="shared" si="123"/>
        <v>1.1147363060812936</v>
      </c>
    </row>
    <row r="1952" spans="1:8" x14ac:dyDescent="0.2">
      <c r="A1952" s="3">
        <v>34969</v>
      </c>
      <c r="B1952" s="8">
        <v>9.9903653746387031E-3</v>
      </c>
      <c r="C1952" s="6">
        <f t="shared" si="120"/>
        <v>6.3647994901771098E-3</v>
      </c>
      <c r="D1952" s="7">
        <f t="shared" si="122"/>
        <v>1.1803632995577027E-4</v>
      </c>
      <c r="E1952" s="7">
        <f t="shared" si="121"/>
        <v>8.7013129819081971</v>
      </c>
      <c r="H1952" s="5">
        <f t="shared" si="123"/>
        <v>1.0864452584266282</v>
      </c>
    </row>
    <row r="1953" spans="1:8" x14ac:dyDescent="0.2">
      <c r="A1953" s="3">
        <v>34970</v>
      </c>
      <c r="B1953" s="8">
        <v>1.0028123149792777E-2</v>
      </c>
      <c r="C1953" s="6">
        <f t="shared" si="120"/>
        <v>3.7794188438718115E-3</v>
      </c>
      <c r="D1953" s="7">
        <f t="shared" si="122"/>
        <v>1.1032210420551636E-4</v>
      </c>
      <c r="E1953" s="7">
        <f t="shared" si="121"/>
        <v>8.9826307764384854</v>
      </c>
      <c r="H1953" s="5">
        <f t="shared" si="123"/>
        <v>1.0503432972391282</v>
      </c>
    </row>
    <row r="1954" spans="1:8" x14ac:dyDescent="0.2">
      <c r="A1954" s="3">
        <v>34971</v>
      </c>
      <c r="B1954" s="8">
        <v>1.0098228903110582E-2</v>
      </c>
      <c r="C1954" s="6">
        <f t="shared" si="120"/>
        <v>6.9909146777134973E-3</v>
      </c>
      <c r="D1954" s="7">
        <f t="shared" si="122"/>
        <v>1.0179484936527227E-4</v>
      </c>
      <c r="E1954" s="7">
        <f t="shared" si="121"/>
        <v>8.7124394504537488</v>
      </c>
      <c r="H1954" s="5">
        <f t="shared" si="123"/>
        <v>1.0089343356496114</v>
      </c>
    </row>
    <row r="1955" spans="1:8" x14ac:dyDescent="0.2">
      <c r="A1955" s="3">
        <v>34974</v>
      </c>
      <c r="B1955" s="8">
        <v>9.9320439100888652E-3</v>
      </c>
      <c r="C1955" s="6">
        <f t="shared" si="120"/>
        <v>-1.6456845513823353E-2</v>
      </c>
      <c r="D1955" s="7">
        <f t="shared" si="122"/>
        <v>9.6228890653262609E-5</v>
      </c>
      <c r="E1955" s="7">
        <f t="shared" si="121"/>
        <v>6.4343687223857122</v>
      </c>
      <c r="H1955" s="5">
        <f t="shared" si="123"/>
        <v>0.98096325442527454</v>
      </c>
    </row>
    <row r="1956" spans="1:8" x14ac:dyDescent="0.2">
      <c r="A1956" s="3">
        <v>34975</v>
      </c>
      <c r="B1956" s="8">
        <v>9.847914470712241E-3</v>
      </c>
      <c r="C1956" s="6">
        <f t="shared" si="120"/>
        <v>-8.4705061856569456E-3</v>
      </c>
      <c r="D1956" s="7">
        <f t="shared" si="122"/>
        <v>1.0470036112079914E-4</v>
      </c>
      <c r="E1956" s="7">
        <f t="shared" si="121"/>
        <v>8.4791240600386129</v>
      </c>
      <c r="H1956" s="5">
        <f t="shared" si="123"/>
        <v>1.0232319439931454</v>
      </c>
    </row>
    <row r="1957" spans="1:8" x14ac:dyDescent="0.2">
      <c r="A1957" s="3">
        <v>34976</v>
      </c>
      <c r="B1957" s="8">
        <v>9.9338743612864457E-3</v>
      </c>
      <c r="C1957" s="6">
        <f t="shared" si="120"/>
        <v>8.7287405703867504E-3</v>
      </c>
      <c r="D1957" s="7">
        <f t="shared" si="122"/>
        <v>1.0022978134101429E-4</v>
      </c>
      <c r="E1957" s="7">
        <f t="shared" si="121"/>
        <v>8.4478827864261277</v>
      </c>
      <c r="H1957" s="5">
        <f t="shared" si="123"/>
        <v>1.0011482474689466</v>
      </c>
    </row>
    <row r="1958" spans="1:8" x14ac:dyDescent="0.2">
      <c r="A1958" s="3">
        <v>34977</v>
      </c>
      <c r="B1958" s="8">
        <v>9.9692906898359683E-3</v>
      </c>
      <c r="C1958" s="6">
        <f t="shared" si="120"/>
        <v>3.5652080207038304E-3</v>
      </c>
      <c r="D1958" s="7">
        <f t="shared" si="122"/>
        <v>9.6480429924393325E-5</v>
      </c>
      <c r="E1958" s="7">
        <f t="shared" si="121"/>
        <v>9.1144264676635736</v>
      </c>
      <c r="H1958" s="5">
        <f t="shared" si="123"/>
        <v>0.98224452110659977</v>
      </c>
    </row>
    <row r="1959" spans="1:8" x14ac:dyDescent="0.2">
      <c r="A1959" s="3">
        <v>34978</v>
      </c>
      <c r="B1959" s="8">
        <v>9.9233774038461533E-3</v>
      </c>
      <c r="C1959" s="6">
        <f t="shared" si="120"/>
        <v>-4.6054716848235935E-3</v>
      </c>
      <c r="D1959" s="7">
        <f t="shared" si="122"/>
        <v>8.9255833444993452E-5</v>
      </c>
      <c r="E1959" s="7">
        <f t="shared" si="121"/>
        <v>9.0863681125483637</v>
      </c>
      <c r="H1959" s="5">
        <f t="shared" si="123"/>
        <v>0.94475305474496052</v>
      </c>
    </row>
    <row r="1960" spans="1:8" x14ac:dyDescent="0.2">
      <c r="A1960" s="3">
        <v>34982</v>
      </c>
      <c r="B1960" s="8">
        <v>9.9363534256832666E-3</v>
      </c>
      <c r="C1960" s="6">
        <f t="shared" si="120"/>
        <v>1.3076215192706481E-3</v>
      </c>
      <c r="D1960" s="7">
        <f t="shared" si="122"/>
        <v>8.3277034785590406E-5</v>
      </c>
      <c r="E1960" s="7">
        <f t="shared" si="121"/>
        <v>9.3728053798954445</v>
      </c>
      <c r="H1960" s="5">
        <f t="shared" si="123"/>
        <v>0.91256251723150672</v>
      </c>
    </row>
    <row r="1961" spans="1:8" x14ac:dyDescent="0.2">
      <c r="A1961" s="3">
        <v>34983</v>
      </c>
      <c r="B1961" s="8">
        <v>9.9095056465485012E-3</v>
      </c>
      <c r="C1961" s="6">
        <f t="shared" si="120"/>
        <v>-2.7019750591167403E-3</v>
      </c>
      <c r="D1961" s="7">
        <f t="shared" si="122"/>
        <v>7.6718263522397812E-5</v>
      </c>
      <c r="E1961" s="7">
        <f t="shared" si="121"/>
        <v>9.3802086856574931</v>
      </c>
      <c r="H1961" s="5">
        <f t="shared" si="123"/>
        <v>0.87588962502359746</v>
      </c>
    </row>
    <row r="1962" spans="1:8" x14ac:dyDescent="0.2">
      <c r="A1962" s="3">
        <v>34984</v>
      </c>
      <c r="B1962" s="8">
        <v>9.9753234128467805E-3</v>
      </c>
      <c r="C1962" s="6">
        <f t="shared" si="120"/>
        <v>6.6418819107493775E-3</v>
      </c>
      <c r="D1962" s="7">
        <f t="shared" si="122"/>
        <v>7.1161432275552164E-5</v>
      </c>
      <c r="E1962" s="7">
        <f t="shared" si="121"/>
        <v>8.9306367542280789</v>
      </c>
      <c r="H1962" s="5">
        <f t="shared" si="123"/>
        <v>0.84357235774740846</v>
      </c>
    </row>
    <row r="1963" spans="1:8" x14ac:dyDescent="0.2">
      <c r="A1963" s="3">
        <v>34985</v>
      </c>
      <c r="B1963" s="8">
        <v>9.9177262528047858E-3</v>
      </c>
      <c r="C1963" s="6">
        <f t="shared" si="120"/>
        <v>-5.7739641772233613E-3</v>
      </c>
      <c r="D1963" s="7">
        <f t="shared" si="122"/>
        <v>6.8400934327229323E-5</v>
      </c>
      <c r="E1963" s="7">
        <f t="shared" si="121"/>
        <v>9.1027233875905349</v>
      </c>
      <c r="H1963" s="5">
        <f t="shared" si="123"/>
        <v>0.82704857370791296</v>
      </c>
    </row>
    <row r="1964" spans="1:8" x14ac:dyDescent="0.2">
      <c r="A1964" s="3">
        <v>34988</v>
      </c>
      <c r="B1964" s="8">
        <v>9.9543788796649466E-3</v>
      </c>
      <c r="C1964" s="6">
        <f t="shared" si="120"/>
        <v>3.6956683342409566E-3</v>
      </c>
      <c r="D1964" s="7">
        <f t="shared" si="122"/>
        <v>6.5265057451919042E-5</v>
      </c>
      <c r="E1964" s="7">
        <f t="shared" si="121"/>
        <v>9.4277846023200329</v>
      </c>
      <c r="H1964" s="5">
        <f t="shared" si="123"/>
        <v>0.80786791898130872</v>
      </c>
    </row>
    <row r="1965" spans="1:8" x14ac:dyDescent="0.2">
      <c r="A1965" s="3">
        <v>34989</v>
      </c>
      <c r="B1965" s="8">
        <v>9.9738513261113191E-3</v>
      </c>
      <c r="C1965" s="6">
        <f t="shared" si="120"/>
        <v>1.9561689063444499E-3</v>
      </c>
      <c r="D1965" s="7">
        <f t="shared" si="122"/>
        <v>6.1251098326847275E-5</v>
      </c>
      <c r="E1965" s="7">
        <f t="shared" si="121"/>
        <v>9.6380548474724197</v>
      </c>
      <c r="H1965" s="5">
        <f t="shared" si="123"/>
        <v>0.78263080904630422</v>
      </c>
    </row>
    <row r="1966" spans="1:8" x14ac:dyDescent="0.2">
      <c r="A1966" s="3">
        <v>34990</v>
      </c>
      <c r="B1966" s="8">
        <v>9.9402539208364466E-3</v>
      </c>
      <c r="C1966" s="6">
        <f t="shared" si="120"/>
        <v>-3.3685488359862783E-3</v>
      </c>
      <c r="D1966" s="7">
        <f t="shared" si="122"/>
        <v>5.7045720853383685E-5</v>
      </c>
      <c r="E1966" s="7">
        <f t="shared" si="121"/>
        <v>9.5727447405494033</v>
      </c>
      <c r="H1966" s="5">
        <f t="shared" si="123"/>
        <v>0.75528617658066322</v>
      </c>
    </row>
    <row r="1967" spans="1:8" x14ac:dyDescent="0.2">
      <c r="A1967" s="3">
        <v>34991</v>
      </c>
      <c r="B1967" s="8">
        <v>9.9401645474943897E-3</v>
      </c>
      <c r="C1967" s="6">
        <f t="shared" si="120"/>
        <v>-8.9910522174461458E-6</v>
      </c>
      <c r="D1967" s="7">
        <f t="shared" si="122"/>
        <v>5.3721718963963508E-5</v>
      </c>
      <c r="E1967" s="7">
        <f t="shared" si="121"/>
        <v>9.8316916834630863</v>
      </c>
      <c r="H1967" s="5">
        <f t="shared" si="123"/>
        <v>0.73295101448844113</v>
      </c>
    </row>
    <row r="1968" spans="1:8" x14ac:dyDescent="0.2">
      <c r="A1968" s="3">
        <v>34992</v>
      </c>
      <c r="B1968" s="8">
        <v>9.9814883376527219E-3</v>
      </c>
      <c r="C1968" s="6">
        <f t="shared" si="120"/>
        <v>4.1572541340624668E-3</v>
      </c>
      <c r="D1968" s="7">
        <f t="shared" si="122"/>
        <v>5.0044586068378585E-5</v>
      </c>
      <c r="E1968" s="7">
        <f t="shared" si="121"/>
        <v>9.5572489433656695</v>
      </c>
      <c r="H1968" s="5">
        <f t="shared" si="123"/>
        <v>0.70742198204733919</v>
      </c>
    </row>
    <row r="1969" spans="1:8" x14ac:dyDescent="0.2">
      <c r="A1969" s="3">
        <v>34995</v>
      </c>
      <c r="B1969" s="8">
        <v>1.0027040853613972E-2</v>
      </c>
      <c r="C1969" s="6">
        <f t="shared" si="120"/>
        <v>4.5636997630317802E-3</v>
      </c>
      <c r="D1969" s="7">
        <f t="shared" si="122"/>
        <v>4.7788144298379015E-5</v>
      </c>
      <c r="E1969" s="7">
        <f t="shared" si="121"/>
        <v>9.5129061446626793</v>
      </c>
      <c r="H1969" s="5">
        <f t="shared" si="123"/>
        <v>0.6912896954127048</v>
      </c>
    </row>
    <row r="1970" spans="1:8" x14ac:dyDescent="0.2">
      <c r="A1970" s="3">
        <v>34996</v>
      </c>
      <c r="B1970" s="8">
        <v>9.9890550893834366E-3</v>
      </c>
      <c r="C1970" s="6">
        <f t="shared" si="120"/>
        <v>-3.7883324487348255E-3</v>
      </c>
      <c r="D1970" s="7">
        <f t="shared" si="122"/>
        <v>4.597482767189826E-5</v>
      </c>
      <c r="E1970" s="7">
        <f t="shared" si="121"/>
        <v>9.6752573941622018</v>
      </c>
      <c r="H1970" s="5">
        <f t="shared" si="123"/>
        <v>0.67804740005325781</v>
      </c>
    </row>
    <row r="1971" spans="1:8" x14ac:dyDescent="0.2">
      <c r="A1971" s="3">
        <v>34997</v>
      </c>
      <c r="B1971" s="8">
        <v>9.8726580796252919E-3</v>
      </c>
      <c r="C1971" s="6">
        <f t="shared" si="120"/>
        <v>-1.1652454483092569E-2</v>
      </c>
      <c r="D1971" s="7">
        <f t="shared" si="122"/>
        <v>4.3951517050838891E-5</v>
      </c>
      <c r="E1971" s="7">
        <f t="shared" si="121"/>
        <v>6.9431171859242831</v>
      </c>
      <c r="H1971" s="5">
        <f t="shared" si="123"/>
        <v>0.66295940336372705</v>
      </c>
    </row>
    <row r="1972" spans="1:8" x14ac:dyDescent="0.2">
      <c r="A1972" s="3">
        <v>34998</v>
      </c>
      <c r="B1972" s="8">
        <v>9.8264626199018826E-3</v>
      </c>
      <c r="C1972" s="6">
        <f t="shared" si="120"/>
        <v>-4.6791309240968434E-3</v>
      </c>
      <c r="D1972" s="7">
        <f t="shared" si="122"/>
        <v>4.9504668142869027E-5</v>
      </c>
      <c r="E1972" s="7">
        <f t="shared" si="121"/>
        <v>9.4711768871075179</v>
      </c>
      <c r="H1972" s="5">
        <f t="shared" si="123"/>
        <v>0.70359553823819143</v>
      </c>
    </row>
    <row r="1973" spans="1:8" x14ac:dyDescent="0.2">
      <c r="A1973" s="3">
        <v>34999</v>
      </c>
      <c r="B1973" s="8">
        <v>9.8394160583941612E-3</v>
      </c>
      <c r="C1973" s="6">
        <f t="shared" si="120"/>
        <v>1.3182198918706986E-3</v>
      </c>
      <c r="D1973" s="7">
        <f t="shared" si="122"/>
        <v>4.7582735647291408E-5</v>
      </c>
      <c r="E1973" s="7">
        <f t="shared" si="121"/>
        <v>9.9165209335610989</v>
      </c>
      <c r="H1973" s="5">
        <f t="shared" si="123"/>
        <v>0.68980240393384695</v>
      </c>
    </row>
    <row r="1974" spans="1:8" x14ac:dyDescent="0.2">
      <c r="A1974" s="3">
        <v>35002</v>
      </c>
      <c r="B1974" s="8">
        <v>9.8413631022326691E-3</v>
      </c>
      <c r="C1974" s="6">
        <f t="shared" si="120"/>
        <v>1.978820518364837E-4</v>
      </c>
      <c r="D1974" s="7">
        <f t="shared" si="122"/>
        <v>4.4631207490808918E-5</v>
      </c>
      <c r="E1974" s="7">
        <f t="shared" si="121"/>
        <v>10.016199871491629</v>
      </c>
      <c r="H1974" s="5">
        <f t="shared" si="123"/>
        <v>0.66806592107971585</v>
      </c>
    </row>
    <row r="1975" spans="1:8" x14ac:dyDescent="0.2">
      <c r="A1975" s="3">
        <v>35003</v>
      </c>
      <c r="B1975" s="8">
        <v>9.7797685703620765E-3</v>
      </c>
      <c r="C1975" s="6">
        <f t="shared" si="120"/>
        <v>-6.2587398951491685E-3</v>
      </c>
      <c r="D1975" s="7">
        <f t="shared" si="122"/>
        <v>4.1874697979469624E-5</v>
      </c>
      <c r="E1975" s="7">
        <f t="shared" si="121"/>
        <v>9.1453754644251593</v>
      </c>
      <c r="H1975" s="5">
        <f t="shared" si="123"/>
        <v>0.64710662165882393</v>
      </c>
    </row>
    <row r="1976" spans="1:8" x14ac:dyDescent="0.2">
      <c r="A1976" s="3">
        <v>35004</v>
      </c>
      <c r="B1976" s="8">
        <v>9.7068645640074214E-3</v>
      </c>
      <c r="C1976" s="6">
        <f t="shared" si="120"/>
        <v>-7.4545737795465947E-3</v>
      </c>
      <c r="D1976" s="7">
        <f t="shared" si="122"/>
        <v>4.1772429738857664E-5</v>
      </c>
      <c r="E1976" s="7">
        <f t="shared" si="121"/>
        <v>8.7529546938349831</v>
      </c>
      <c r="H1976" s="5">
        <f t="shared" si="123"/>
        <v>0.64631594239085322</v>
      </c>
    </row>
    <row r="1977" spans="1:8" x14ac:dyDescent="0.2">
      <c r="A1977" s="3">
        <v>35005</v>
      </c>
      <c r="B1977" s="8">
        <v>9.6543504171632891E-3</v>
      </c>
      <c r="C1977" s="6">
        <f t="shared" si="120"/>
        <v>-5.4100009841336677E-3</v>
      </c>
      <c r="D1977" s="7">
        <f t="shared" si="122"/>
        <v>4.2676089343284218E-5</v>
      </c>
      <c r="E1977" s="7">
        <f t="shared" si="121"/>
        <v>9.3760518789868001</v>
      </c>
      <c r="H1977" s="5">
        <f t="shared" si="123"/>
        <v>0.65326938810328639</v>
      </c>
    </row>
    <row r="1978" spans="1:8" x14ac:dyDescent="0.2">
      <c r="A1978" s="3">
        <v>35006</v>
      </c>
      <c r="B1978" s="8">
        <v>9.6340829807763685E-3</v>
      </c>
      <c r="C1978" s="6">
        <f t="shared" si="120"/>
        <v>-2.0993060652625115E-3</v>
      </c>
      <c r="D1978" s="7">
        <f t="shared" si="122"/>
        <v>4.1891602160625015E-5</v>
      </c>
      <c r="E1978" s="7">
        <f t="shared" si="121"/>
        <v>9.9752230426062436</v>
      </c>
      <c r="H1978" s="5">
        <f t="shared" si="123"/>
        <v>0.64723722204942002</v>
      </c>
    </row>
    <row r="1979" spans="1:8" x14ac:dyDescent="0.2">
      <c r="A1979" s="3">
        <v>35009</v>
      </c>
      <c r="B1979" s="8">
        <v>9.6876850207223211E-3</v>
      </c>
      <c r="C1979" s="6">
        <f t="shared" si="120"/>
        <v>5.5637926363006126E-3</v>
      </c>
      <c r="D1979" s="7">
        <f t="shared" si="122"/>
        <v>3.967700898153966E-5</v>
      </c>
      <c r="E1979" s="7">
        <f t="shared" si="121"/>
        <v>9.3545440481021593</v>
      </c>
      <c r="H1979" s="5">
        <f t="shared" si="123"/>
        <v>0.62989688824076329</v>
      </c>
    </row>
    <row r="1980" spans="1:8" x14ac:dyDescent="0.2">
      <c r="A1980" s="3">
        <v>35010</v>
      </c>
      <c r="B1980" s="8">
        <v>9.6938024436920359E-3</v>
      </c>
      <c r="C1980" s="6">
        <f t="shared" si="120"/>
        <v>6.3146385918094359E-4</v>
      </c>
      <c r="D1980" s="7">
        <f t="shared" si="122"/>
        <v>3.9297926341622611E-5</v>
      </c>
      <c r="E1980" s="7">
        <f t="shared" si="121"/>
        <v>10.134192045875904</v>
      </c>
      <c r="H1980" s="5">
        <f t="shared" si="123"/>
        <v>0.62688058146366776</v>
      </c>
    </row>
    <row r="1981" spans="1:8" x14ac:dyDescent="0.2">
      <c r="A1981" s="3">
        <v>35011</v>
      </c>
      <c r="B1981" s="8">
        <v>9.7627468317123493E-3</v>
      </c>
      <c r="C1981" s="6">
        <f t="shared" si="120"/>
        <v>7.1122130269094747E-3</v>
      </c>
      <c r="D1981" s="7">
        <f t="shared" si="122"/>
        <v>3.7101973557350455E-5</v>
      </c>
      <c r="E1981" s="7">
        <f t="shared" si="121"/>
        <v>8.8384742631823752</v>
      </c>
      <c r="H1981" s="5">
        <f t="shared" si="123"/>
        <v>0.60911389376167124</v>
      </c>
    </row>
    <row r="1982" spans="1:8" x14ac:dyDescent="0.2">
      <c r="A1982" s="3">
        <v>35012</v>
      </c>
      <c r="B1982" s="8">
        <v>9.921805842431396E-3</v>
      </c>
      <c r="C1982" s="6">
        <f t="shared" si="120"/>
        <v>1.6292444479086059E-2</v>
      </c>
      <c r="D1982" s="7">
        <f t="shared" si="122"/>
        <v>3.8174631619356336E-5</v>
      </c>
      <c r="E1982" s="7">
        <f t="shared" si="121"/>
        <v>3.2199324515303811</v>
      </c>
      <c r="H1982" s="5">
        <f t="shared" si="123"/>
        <v>0.61785622615100622</v>
      </c>
    </row>
    <row r="1983" spans="1:8" x14ac:dyDescent="0.2">
      <c r="A1983" s="3">
        <v>35013</v>
      </c>
      <c r="B1983" s="8">
        <v>9.9060442405859307E-3</v>
      </c>
      <c r="C1983" s="6">
        <f t="shared" si="120"/>
        <v>-1.588581967413596E-3</v>
      </c>
      <c r="D1983" s="7">
        <f t="shared" si="122"/>
        <v>5.2183409060229779E-5</v>
      </c>
      <c r="E1983" s="7">
        <f t="shared" si="121"/>
        <v>9.8123858901047587</v>
      </c>
      <c r="H1983" s="5">
        <f t="shared" si="123"/>
        <v>0.72238084872337094</v>
      </c>
    </row>
    <row r="1984" spans="1:8" x14ac:dyDescent="0.2">
      <c r="A1984" s="3">
        <v>35017</v>
      </c>
      <c r="B1984" s="8">
        <v>9.8344909117777466E-3</v>
      </c>
      <c r="C1984" s="6">
        <f t="shared" si="120"/>
        <v>-7.2231989955207137E-3</v>
      </c>
      <c r="D1984" s="7">
        <f t="shared" si="122"/>
        <v>4.8814870006885684E-5</v>
      </c>
      <c r="E1984" s="7">
        <f t="shared" si="121"/>
        <v>8.8586495479686338</v>
      </c>
      <c r="H1984" s="5">
        <f t="shared" si="123"/>
        <v>0.69867639152103655</v>
      </c>
    </row>
    <row r="1985" spans="1:8" x14ac:dyDescent="0.2">
      <c r="A1985" s="3">
        <v>35018</v>
      </c>
      <c r="B1985" s="8">
        <v>9.908514091781024E-3</v>
      </c>
      <c r="C1985" s="6">
        <f t="shared" si="120"/>
        <v>7.5268949523993661E-3</v>
      </c>
      <c r="D1985" s="7">
        <f t="shared" si="122"/>
        <v>4.880097834898438E-5</v>
      </c>
      <c r="E1985" s="7">
        <f t="shared" si="121"/>
        <v>8.7668378234574824</v>
      </c>
      <c r="H1985" s="5">
        <f t="shared" si="123"/>
        <v>0.69857697034030819</v>
      </c>
    </row>
    <row r="1986" spans="1:8" x14ac:dyDescent="0.2">
      <c r="A1986" s="3">
        <v>35019</v>
      </c>
      <c r="B1986" s="8">
        <v>9.7883012465884798E-3</v>
      </c>
      <c r="C1986" s="6">
        <f t="shared" si="120"/>
        <v>-1.2132277764257213E-2</v>
      </c>
      <c r="D1986" s="7">
        <f t="shared" si="122"/>
        <v>4.90604494811714E-5</v>
      </c>
      <c r="E1986" s="7">
        <f t="shared" si="121"/>
        <v>6.9222369087466351</v>
      </c>
      <c r="H1986" s="5">
        <f t="shared" si="123"/>
        <v>0.7004316489220872</v>
      </c>
    </row>
    <row r="1987" spans="1:8" x14ac:dyDescent="0.2">
      <c r="A1987" s="3">
        <v>35020</v>
      </c>
      <c r="B1987" s="8">
        <v>9.8024709624916773E-3</v>
      </c>
      <c r="C1987" s="6">
        <f t="shared" ref="C1987:C2050" si="124">(B1987-B1986)/B1986</f>
        <v>1.4476174717381171E-3</v>
      </c>
      <c r="D1987" s="7">
        <f t="shared" si="122"/>
        <v>5.4790404345239578E-5</v>
      </c>
      <c r="E1987" s="7">
        <f t="shared" si="121"/>
        <v>9.7737479760654935</v>
      </c>
      <c r="H1987" s="5">
        <f t="shared" si="123"/>
        <v>0.74020540625720632</v>
      </c>
    </row>
    <row r="1988" spans="1:8" x14ac:dyDescent="0.2">
      <c r="A1988" s="3">
        <v>35023</v>
      </c>
      <c r="B1988" s="8">
        <v>9.8793754162658197E-3</v>
      </c>
      <c r="C1988" s="6">
        <f t="shared" si="124"/>
        <v>7.8454151069062891E-3</v>
      </c>
      <c r="D1988" s="7">
        <f t="shared" si="122"/>
        <v>5.1132543138724003E-5</v>
      </c>
      <c r="E1988" s="7">
        <f t="shared" ref="E1988:E2051" si="125">-LN(D1988)-C1988*C1988/D1988</f>
        <v>8.6773445080572724</v>
      </c>
      <c r="H1988" s="5">
        <f t="shared" si="123"/>
        <v>0.7150702282903687</v>
      </c>
    </row>
    <row r="1989" spans="1:8" x14ac:dyDescent="0.2">
      <c r="A1989" s="3">
        <v>35024</v>
      </c>
      <c r="B1989" s="8">
        <v>9.8395800990611366E-3</v>
      </c>
      <c r="C1989" s="6">
        <f t="shared" si="124"/>
        <v>-4.0281207594523062E-3</v>
      </c>
      <c r="D1989" s="7">
        <f t="shared" ref="D1989:D2052" si="126">C$2427+C$2428*D1988+C$2429*C1988*C1988</f>
        <v>5.1453765112292109E-5</v>
      </c>
      <c r="E1989" s="7">
        <f t="shared" si="125"/>
        <v>9.5594805716247855</v>
      </c>
      <c r="H1989" s="5">
        <f t="shared" ref="H1989:H2052" si="127">SQRT(D1989)*100</f>
        <v>0.71731279866103126</v>
      </c>
    </row>
    <row r="1990" spans="1:8" x14ac:dyDescent="0.2">
      <c r="A1990" s="3">
        <v>35025</v>
      </c>
      <c r="B1990" s="8">
        <v>9.9563899770862586E-3</v>
      </c>
      <c r="C1990" s="6">
        <f t="shared" si="124"/>
        <v>1.1871429151358574E-2</v>
      </c>
      <c r="D1990" s="7">
        <f t="shared" si="126"/>
        <v>4.8990807008001538E-5</v>
      </c>
      <c r="E1990" s="7">
        <f t="shared" si="125"/>
        <v>7.0471988000758259</v>
      </c>
      <c r="H1990" s="5">
        <f t="shared" si="127"/>
        <v>0.69993433269130001</v>
      </c>
    </row>
    <row r="1991" spans="1:8" x14ac:dyDescent="0.2">
      <c r="A1991" s="3">
        <v>35026</v>
      </c>
      <c r="B1991" s="8">
        <v>9.9349977840153657E-3</v>
      </c>
      <c r="C1991" s="6">
        <f t="shared" si="124"/>
        <v>-2.1485893099933923E-3</v>
      </c>
      <c r="D1991" s="7">
        <f t="shared" si="126"/>
        <v>5.4347662009924933E-5</v>
      </c>
      <c r="E1991" s="7">
        <f t="shared" si="125"/>
        <v>9.7351662833520614</v>
      </c>
      <c r="H1991" s="5">
        <f t="shared" si="127"/>
        <v>0.7372086679490748</v>
      </c>
    </row>
    <row r="1992" spans="1:8" x14ac:dyDescent="0.2">
      <c r="A1992" s="3">
        <v>35027</v>
      </c>
      <c r="B1992" s="8">
        <v>9.8544729260545173E-3</v>
      </c>
      <c r="C1992" s="6">
        <f t="shared" si="124"/>
        <v>-8.1051712050108984E-3</v>
      </c>
      <c r="D1992" s="7">
        <f t="shared" si="126"/>
        <v>5.088756691416385E-5</v>
      </c>
      <c r="E1992" s="7">
        <f t="shared" si="125"/>
        <v>8.5949321870353774</v>
      </c>
      <c r="H1992" s="5">
        <f t="shared" si="127"/>
        <v>0.71335521946757952</v>
      </c>
    </row>
    <row r="1993" spans="1:8" x14ac:dyDescent="0.2">
      <c r="A1993" s="3">
        <v>35030</v>
      </c>
      <c r="B1993" s="8">
        <v>9.8246652363690179E-3</v>
      </c>
      <c r="C1993" s="6">
        <f t="shared" si="124"/>
        <v>-3.0247878206342265E-3</v>
      </c>
      <c r="D1993" s="7">
        <f t="shared" si="126"/>
        <v>5.1485077843746747E-5</v>
      </c>
      <c r="E1993" s="7">
        <f t="shared" si="125"/>
        <v>9.6965099379274964</v>
      </c>
      <c r="H1993" s="5">
        <f t="shared" si="127"/>
        <v>0.71753102959904624</v>
      </c>
    </row>
    <row r="1994" spans="1:8" x14ac:dyDescent="0.2">
      <c r="A1994" s="3">
        <v>35031</v>
      </c>
      <c r="B1994" s="8">
        <v>9.8820058997050146E-3</v>
      </c>
      <c r="C1994" s="6">
        <f t="shared" si="124"/>
        <v>5.8363986921134607E-3</v>
      </c>
      <c r="D1994" s="7">
        <f t="shared" si="126"/>
        <v>4.8589337394272973E-5</v>
      </c>
      <c r="E1994" s="7">
        <f t="shared" si="125"/>
        <v>9.2310565551169166</v>
      </c>
      <c r="H1994" s="5">
        <f t="shared" si="127"/>
        <v>0.69706052387345085</v>
      </c>
    </row>
    <row r="1995" spans="1:8" x14ac:dyDescent="0.2">
      <c r="A1995" s="3">
        <v>35032</v>
      </c>
      <c r="B1995" s="8">
        <v>9.8564593301435407E-3</v>
      </c>
      <c r="C1995" s="6">
        <f t="shared" si="124"/>
        <v>-2.5851603227879587E-3</v>
      </c>
      <c r="D1995" s="7">
        <f t="shared" si="126"/>
        <v>4.7498679051759475E-5</v>
      </c>
      <c r="E1995" s="7">
        <f t="shared" si="125"/>
        <v>9.8141088725017553</v>
      </c>
      <c r="H1995" s="5">
        <f t="shared" si="127"/>
        <v>0.6891928543721233</v>
      </c>
    </row>
    <row r="1996" spans="1:8" x14ac:dyDescent="0.2">
      <c r="A1996" s="3">
        <v>35033</v>
      </c>
      <c r="B1996" s="8">
        <v>9.8277385159010605E-3</v>
      </c>
      <c r="C1996" s="6">
        <f t="shared" si="124"/>
        <v>-2.9139078527564834E-3</v>
      </c>
      <c r="D1996" s="7">
        <f t="shared" si="126"/>
        <v>4.4855880960694845E-5</v>
      </c>
      <c r="E1996" s="7">
        <f t="shared" si="125"/>
        <v>9.8227638628650418</v>
      </c>
      <c r="H1996" s="5">
        <f t="shared" si="127"/>
        <v>0.6697453319038128</v>
      </c>
    </row>
    <row r="1997" spans="1:8" x14ac:dyDescent="0.2">
      <c r="A1997" s="3">
        <v>35034</v>
      </c>
      <c r="B1997" s="8">
        <v>9.8843168838775811E-3</v>
      </c>
      <c r="C1997" s="6">
        <f t="shared" si="124"/>
        <v>5.7570078696109065E-3</v>
      </c>
      <c r="D1997" s="7">
        <f t="shared" si="126"/>
        <v>4.2589791714979412E-5</v>
      </c>
      <c r="E1997" s="7">
        <f t="shared" si="125"/>
        <v>9.2857015128298226</v>
      </c>
      <c r="H1997" s="5">
        <f t="shared" si="127"/>
        <v>0.65260854817401381</v>
      </c>
    </row>
    <row r="1998" spans="1:8" x14ac:dyDescent="0.2">
      <c r="A1998" s="3">
        <v>35037</v>
      </c>
      <c r="B1998" s="8">
        <v>9.8967864724397916E-3</v>
      </c>
      <c r="C1998" s="6">
        <f t="shared" si="124"/>
        <v>1.2615528932049653E-3</v>
      </c>
      <c r="D1998" s="7">
        <f t="shared" si="126"/>
        <v>4.2049280223505543E-5</v>
      </c>
      <c r="E1998" s="7">
        <f t="shared" si="125"/>
        <v>10.038819467326741</v>
      </c>
      <c r="H1998" s="5">
        <f t="shared" si="127"/>
        <v>0.64845416355749885</v>
      </c>
    </row>
    <row r="1999" spans="1:8" x14ac:dyDescent="0.2">
      <c r="A1999" s="3">
        <v>35038</v>
      </c>
      <c r="B1999" s="8">
        <v>9.8610095098756404E-3</v>
      </c>
      <c r="C1999" s="6">
        <f t="shared" si="124"/>
        <v>-3.6150080295034698E-3</v>
      </c>
      <c r="D1999" s="7">
        <f t="shared" si="126"/>
        <v>3.9647822335871288E-5</v>
      </c>
      <c r="E1999" s="7">
        <f t="shared" si="125"/>
        <v>9.8058654331530999</v>
      </c>
      <c r="H1999" s="5">
        <f t="shared" si="127"/>
        <v>0.62966516765556668</v>
      </c>
    </row>
    <row r="2000" spans="1:8" x14ac:dyDescent="0.2">
      <c r="A2000" s="3">
        <v>35039</v>
      </c>
      <c r="B2000" s="8">
        <v>9.8652409550314922E-3</v>
      </c>
      <c r="C2000" s="6">
        <f t="shared" si="124"/>
        <v>4.2910871869802648E-4</v>
      </c>
      <c r="D2000" s="7">
        <f t="shared" si="126"/>
        <v>3.8185711664130995E-5</v>
      </c>
      <c r="E2000" s="7">
        <f t="shared" si="125"/>
        <v>10.16822707944282</v>
      </c>
      <c r="H2000" s="5">
        <f t="shared" si="127"/>
        <v>0.61794588488095781</v>
      </c>
    </row>
    <row r="2001" spans="1:8" x14ac:dyDescent="0.2">
      <c r="A2001" s="3">
        <v>35040</v>
      </c>
      <c r="B2001" s="8">
        <v>9.8582285881321247E-3</v>
      </c>
      <c r="C2001" s="6">
        <f t="shared" si="124"/>
        <v>-7.1081557270945446E-4</v>
      </c>
      <c r="D2001" s="7">
        <f t="shared" si="126"/>
        <v>3.6089076516722218E-5</v>
      </c>
      <c r="E2001" s="7">
        <f t="shared" si="125"/>
        <v>10.215520003582823</v>
      </c>
      <c r="H2001" s="5">
        <f t="shared" si="127"/>
        <v>0.60074184569349109</v>
      </c>
    </row>
    <row r="2002" spans="1:8" x14ac:dyDescent="0.2">
      <c r="A2002" s="3">
        <v>35041</v>
      </c>
      <c r="B2002" s="8">
        <v>9.9076833611979366E-3</v>
      </c>
      <c r="C2002" s="6">
        <f t="shared" si="124"/>
        <v>5.0165983293741275E-3</v>
      </c>
      <c r="D2002" s="7">
        <f t="shared" si="126"/>
        <v>3.4223722666965001E-5</v>
      </c>
      <c r="E2002" s="7">
        <f t="shared" si="125"/>
        <v>9.547246057572961</v>
      </c>
      <c r="H2002" s="5">
        <f t="shared" si="127"/>
        <v>0.58501045005166363</v>
      </c>
    </row>
    <row r="2003" spans="1:8" x14ac:dyDescent="0.2">
      <c r="A2003" s="3">
        <v>35044</v>
      </c>
      <c r="B2003" s="8">
        <v>9.8934550989345522E-3</v>
      </c>
      <c r="C2003" s="6">
        <f t="shared" si="124"/>
        <v>-1.4360836680658812E-3</v>
      </c>
      <c r="D2003" s="7">
        <f t="shared" si="126"/>
        <v>3.4043996842918824E-5</v>
      </c>
      <c r="E2003" s="7">
        <f t="shared" si="125"/>
        <v>10.227278285193654</v>
      </c>
      <c r="H2003" s="5">
        <f t="shared" si="127"/>
        <v>0.58347233732987569</v>
      </c>
    </row>
    <row r="2004" spans="1:8" x14ac:dyDescent="0.2">
      <c r="A2004" s="3">
        <v>35045</v>
      </c>
      <c r="B2004" s="8">
        <v>9.8242811501597447E-3</v>
      </c>
      <c r="C2004" s="6">
        <f t="shared" si="124"/>
        <v>-6.9918898992382319E-3</v>
      </c>
      <c r="D2004" s="7">
        <f t="shared" si="126"/>
        <v>3.2479753057971862E-5</v>
      </c>
      <c r="E2004" s="7">
        <f t="shared" si="125"/>
        <v>8.8297552205637153</v>
      </c>
      <c r="H2004" s="5">
        <f t="shared" si="127"/>
        <v>0.56991010745530613</v>
      </c>
    </row>
    <row r="2005" spans="1:8" x14ac:dyDescent="0.2">
      <c r="A2005" s="3">
        <v>35046</v>
      </c>
      <c r="B2005" s="8">
        <v>9.8314198517657318E-3</v>
      </c>
      <c r="C2005" s="6">
        <f t="shared" si="124"/>
        <v>7.2663856997527557E-4</v>
      </c>
      <c r="D2005" s="7">
        <f t="shared" si="126"/>
        <v>3.3916280646861794E-5</v>
      </c>
      <c r="E2005" s="7">
        <f t="shared" si="125"/>
        <v>10.276047552564037</v>
      </c>
      <c r="H2005" s="5">
        <f t="shared" si="127"/>
        <v>0.58237685948929829</v>
      </c>
    </row>
    <row r="2006" spans="1:8" x14ac:dyDescent="0.2">
      <c r="A2006" s="3">
        <v>35047</v>
      </c>
      <c r="B2006" s="8">
        <v>9.8530053849512442E-3</v>
      </c>
      <c r="C2006" s="6">
        <f t="shared" si="124"/>
        <v>2.1955662062011962E-3</v>
      </c>
      <c r="D2006" s="7">
        <f t="shared" si="126"/>
        <v>3.2271786185013083E-5</v>
      </c>
      <c r="E2006" s="7">
        <f t="shared" si="125"/>
        <v>10.191944900991571</v>
      </c>
      <c r="H2006" s="5">
        <f t="shared" si="127"/>
        <v>0.56808261885937927</v>
      </c>
    </row>
    <row r="2007" spans="1:8" x14ac:dyDescent="0.2">
      <c r="A2007" s="3">
        <v>35048</v>
      </c>
      <c r="B2007" s="8">
        <v>9.7868005530088037E-3</v>
      </c>
      <c r="C2007" s="6">
        <f t="shared" si="124"/>
        <v>-6.7192525890178581E-3</v>
      </c>
      <c r="D2007" s="7">
        <f t="shared" si="126"/>
        <v>3.1054009750690358E-5</v>
      </c>
      <c r="E2007" s="7">
        <f t="shared" si="125"/>
        <v>8.9259170568831383</v>
      </c>
      <c r="H2007" s="5">
        <f t="shared" si="127"/>
        <v>0.55726124708874525</v>
      </c>
    </row>
    <row r="2008" spans="1:8" x14ac:dyDescent="0.2">
      <c r="A2008" s="3">
        <v>35051</v>
      </c>
      <c r="B2008" s="8">
        <v>9.8408314557744021E-3</v>
      </c>
      <c r="C2008" s="6">
        <f t="shared" si="124"/>
        <v>5.5207932840715193E-3</v>
      </c>
      <c r="D2008" s="7">
        <f t="shared" si="126"/>
        <v>3.2407604934139886E-5</v>
      </c>
      <c r="E2008" s="7">
        <f t="shared" si="125"/>
        <v>9.396623427383</v>
      </c>
      <c r="H2008" s="5">
        <f t="shared" si="127"/>
        <v>0.56927677744784111</v>
      </c>
    </row>
    <row r="2009" spans="1:8" x14ac:dyDescent="0.2">
      <c r="A2009" s="3">
        <v>35052</v>
      </c>
      <c r="B2009" s="8">
        <v>9.8205854579792255E-3</v>
      </c>
      <c r="C2009" s="6">
        <f t="shared" si="124"/>
        <v>-2.0573462604419196E-3</v>
      </c>
      <c r="D2009" s="7">
        <f t="shared" si="126"/>
        <v>3.2733882641250209E-5</v>
      </c>
      <c r="E2009" s="7">
        <f t="shared" si="125"/>
        <v>10.197794271493423</v>
      </c>
      <c r="H2009" s="5">
        <f t="shared" si="127"/>
        <v>0.57213532176619031</v>
      </c>
    </row>
    <row r="2010" spans="1:8" x14ac:dyDescent="0.2">
      <c r="A2010" s="3">
        <v>35053</v>
      </c>
      <c r="B2010" s="8">
        <v>9.8090849242922981E-3</v>
      </c>
      <c r="C2010" s="6">
        <f t="shared" si="124"/>
        <v>-1.1710639590823131E-3</v>
      </c>
      <c r="D2010" s="7">
        <f t="shared" si="126"/>
        <v>3.1433740455458872E-5</v>
      </c>
      <c r="E2010" s="7">
        <f t="shared" si="125"/>
        <v>10.324000718907115</v>
      </c>
      <c r="H2010" s="5">
        <f t="shared" si="127"/>
        <v>0.56065801033659435</v>
      </c>
    </row>
    <row r="2011" spans="1:8" x14ac:dyDescent="0.2">
      <c r="A2011" s="3">
        <v>35054</v>
      </c>
      <c r="B2011" s="8">
        <v>9.8273962541314732E-3</v>
      </c>
      <c r="C2011" s="6">
        <f t="shared" si="124"/>
        <v>1.8667724849467759E-3</v>
      </c>
      <c r="D2011" s="7">
        <f t="shared" si="126"/>
        <v>3.00912156633142E-5</v>
      </c>
      <c r="E2011" s="7">
        <f t="shared" si="125"/>
        <v>10.295468070635032</v>
      </c>
      <c r="H2011" s="5">
        <f t="shared" si="127"/>
        <v>0.54855460679237944</v>
      </c>
    </row>
    <row r="2012" spans="1:8" x14ac:dyDescent="0.2">
      <c r="A2012" s="3">
        <v>35055</v>
      </c>
      <c r="B2012" s="8">
        <v>9.7484046064695955E-3</v>
      </c>
      <c r="C2012" s="6">
        <f t="shared" si="124"/>
        <v>-8.0379019649960033E-3</v>
      </c>
      <c r="D2012" s="7">
        <f t="shared" si="126"/>
        <v>2.9012612539717156E-5</v>
      </c>
      <c r="E2012" s="7">
        <f t="shared" si="125"/>
        <v>8.2208908979560924</v>
      </c>
      <c r="H2012" s="5">
        <f t="shared" si="127"/>
        <v>0.53863357247499122</v>
      </c>
    </row>
    <row r="2013" spans="1:8" x14ac:dyDescent="0.2">
      <c r="A2013" s="3">
        <v>35060</v>
      </c>
      <c r="B2013" s="8">
        <v>9.7315189407870557E-3</v>
      </c>
      <c r="C2013" s="6">
        <f t="shared" si="124"/>
        <v>-1.7321465782548175E-3</v>
      </c>
      <c r="D2013" s="7">
        <f t="shared" si="126"/>
        <v>3.1753828451057124E-5</v>
      </c>
      <c r="E2013" s="7">
        <f t="shared" si="125"/>
        <v>10.263010013758706</v>
      </c>
      <c r="H2013" s="5">
        <f t="shared" si="127"/>
        <v>0.56350535446486327</v>
      </c>
    </row>
    <row r="2014" spans="1:8" x14ac:dyDescent="0.2">
      <c r="A2014" s="3">
        <v>35061</v>
      </c>
      <c r="B2014" s="8">
        <v>9.7302858822664803E-3</v>
      </c>
      <c r="C2014" s="6">
        <f t="shared" si="124"/>
        <v>-1.2670771418912762E-4</v>
      </c>
      <c r="D2014" s="7">
        <f t="shared" si="126"/>
        <v>3.0477866275437823E-5</v>
      </c>
      <c r="E2014" s="7">
        <f t="shared" si="125"/>
        <v>10.397983063052388</v>
      </c>
      <c r="H2014" s="5">
        <f t="shared" si="127"/>
        <v>0.55206762516414443</v>
      </c>
    </row>
    <row r="2015" spans="1:8" x14ac:dyDescent="0.2">
      <c r="A2015" s="3">
        <v>35062</v>
      </c>
      <c r="B2015" s="8">
        <v>9.68356284793437E-3</v>
      </c>
      <c r="C2015" s="6">
        <f t="shared" si="124"/>
        <v>-4.8018151673491329E-3</v>
      </c>
      <c r="D2015" s="7">
        <f t="shared" si="126"/>
        <v>2.9149611873481019E-5</v>
      </c>
      <c r="E2015" s="7">
        <f t="shared" si="125"/>
        <v>9.652066012869259</v>
      </c>
      <c r="H2015" s="5">
        <f t="shared" si="127"/>
        <v>0.53990380507532099</v>
      </c>
    </row>
    <row r="2016" spans="1:8" x14ac:dyDescent="0.2">
      <c r="A2016" s="3">
        <v>35066</v>
      </c>
      <c r="B2016" s="8">
        <v>9.6241709653647756E-3</v>
      </c>
      <c r="C2016" s="6">
        <f t="shared" si="124"/>
        <v>-6.1332676311656826E-3</v>
      </c>
      <c r="D2016" s="7">
        <f t="shared" si="126"/>
        <v>2.9354402166659757E-5</v>
      </c>
      <c r="E2016" s="7">
        <f t="shared" si="125"/>
        <v>9.1545916948369097</v>
      </c>
      <c r="H2016" s="5">
        <f t="shared" si="127"/>
        <v>0.54179702995365109</v>
      </c>
    </row>
    <row r="2017" spans="1:8" x14ac:dyDescent="0.2">
      <c r="A2017" s="3">
        <v>35067</v>
      </c>
      <c r="B2017" s="8">
        <v>9.5822550831792964E-3</v>
      </c>
      <c r="C2017" s="6">
        <f t="shared" si="124"/>
        <v>-4.3552719851221488E-3</v>
      </c>
      <c r="D2017" s="7">
        <f t="shared" si="126"/>
        <v>3.0422437010992363E-5</v>
      </c>
      <c r="E2017" s="7">
        <f t="shared" si="125"/>
        <v>9.7768300114010742</v>
      </c>
      <c r="H2017" s="5">
        <f t="shared" si="127"/>
        <v>0.55156538153687962</v>
      </c>
    </row>
    <row r="2018" spans="1:8" x14ac:dyDescent="0.2">
      <c r="A2018" s="3">
        <v>35068</v>
      </c>
      <c r="B2018" s="8">
        <v>9.4031614714137988E-3</v>
      </c>
      <c r="C2018" s="6">
        <f t="shared" si="124"/>
        <v>-1.869013193771879E-2</v>
      </c>
      <c r="D2018" s="7">
        <f t="shared" si="126"/>
        <v>3.0250405458450404E-5</v>
      </c>
      <c r="E2018" s="7">
        <f t="shared" si="125"/>
        <v>-1.1416469558889464</v>
      </c>
      <c r="H2018" s="5">
        <f t="shared" si="127"/>
        <v>0.55000368597356153</v>
      </c>
    </row>
    <row r="2019" spans="1:8" x14ac:dyDescent="0.2">
      <c r="A2019" s="3">
        <v>35069</v>
      </c>
      <c r="B2019" s="8">
        <v>9.5136330140014741E-3</v>
      </c>
      <c r="C2019" s="6">
        <f t="shared" si="124"/>
        <v>1.1748340483518841E-2</v>
      </c>
      <c r="D2019" s="7">
        <f t="shared" si="126"/>
        <v>5.0151935886736003E-5</v>
      </c>
      <c r="E2019" s="7">
        <f t="shared" si="125"/>
        <v>7.1483462370114577</v>
      </c>
      <c r="H2019" s="5">
        <f t="shared" si="127"/>
        <v>0.70818031522159663</v>
      </c>
    </row>
    <row r="2020" spans="1:8" x14ac:dyDescent="0.2">
      <c r="A2020" s="3">
        <v>35072</v>
      </c>
      <c r="B2020" s="8">
        <v>9.4951128095833014E-3</v>
      </c>
      <c r="C2020" s="6">
        <f t="shared" si="124"/>
        <v>-1.9467015798187684E-3</v>
      </c>
      <c r="D2020" s="7">
        <f t="shared" si="126"/>
        <v>5.5214994956286729E-5</v>
      </c>
      <c r="E2020" s="7">
        <f t="shared" si="125"/>
        <v>9.7356416120852565</v>
      </c>
      <c r="H2020" s="5">
        <f t="shared" si="127"/>
        <v>0.74306793065161092</v>
      </c>
    </row>
    <row r="2021" spans="1:8" x14ac:dyDescent="0.2">
      <c r="A2021" s="3">
        <v>35073</v>
      </c>
      <c r="B2021" s="8">
        <v>9.5350033056637046E-3</v>
      </c>
      <c r="C2021" s="6">
        <f t="shared" si="124"/>
        <v>4.201160837198503E-3</v>
      </c>
      <c r="D2021" s="7">
        <f t="shared" si="126"/>
        <v>5.1617093250404974E-5</v>
      </c>
      <c r="E2021" s="7">
        <f t="shared" si="125"/>
        <v>9.5297214823978731</v>
      </c>
      <c r="H2021" s="5">
        <f t="shared" si="127"/>
        <v>0.71845036885233049</v>
      </c>
    </row>
    <row r="2022" spans="1:8" x14ac:dyDescent="0.2">
      <c r="A2022" s="3">
        <v>35074</v>
      </c>
      <c r="B2022" s="8">
        <v>9.50392027551843E-3</v>
      </c>
      <c r="C2022" s="6">
        <f t="shared" si="124"/>
        <v>-3.2598866669308431E-3</v>
      </c>
      <c r="D2022" s="7">
        <f t="shared" si="126"/>
        <v>4.9224089860364174E-5</v>
      </c>
      <c r="E2022" s="7">
        <f t="shared" si="125"/>
        <v>9.7032400168140196</v>
      </c>
      <c r="H2022" s="5">
        <f t="shared" si="127"/>
        <v>0.70159881599361451</v>
      </c>
    </row>
    <row r="2023" spans="1:8" x14ac:dyDescent="0.2">
      <c r="A2023" s="3">
        <v>35075</v>
      </c>
      <c r="B2023" s="8">
        <v>9.5457875457875454E-3</v>
      </c>
      <c r="C2023" s="6">
        <f t="shared" si="124"/>
        <v>4.4052632024874118E-3</v>
      </c>
      <c r="D2023" s="7">
        <f t="shared" si="126"/>
        <v>4.6646438743013871E-5</v>
      </c>
      <c r="E2023" s="7">
        <f t="shared" si="125"/>
        <v>9.5568834166947063</v>
      </c>
      <c r="H2023" s="5">
        <f t="shared" si="127"/>
        <v>0.68298198177560931</v>
      </c>
    </row>
    <row r="2024" spans="1:8" x14ac:dyDescent="0.2">
      <c r="A2024" s="3">
        <v>35076</v>
      </c>
      <c r="B2024" s="8">
        <v>9.5126247798003518E-3</v>
      </c>
      <c r="C2024" s="6">
        <f t="shared" si="124"/>
        <v>-3.4740733363406943E-3</v>
      </c>
      <c r="D2024" s="7">
        <f t="shared" si="126"/>
        <v>4.486217644479302E-5</v>
      </c>
      <c r="E2024" s="7">
        <f t="shared" si="125"/>
        <v>9.7428874258073321</v>
      </c>
      <c r="H2024" s="5">
        <f t="shared" si="127"/>
        <v>0.66979232934390209</v>
      </c>
    </row>
    <row r="2025" spans="1:8" x14ac:dyDescent="0.2">
      <c r="A2025" s="3">
        <v>35079</v>
      </c>
      <c r="B2025" s="8">
        <v>9.5087976539589437E-3</v>
      </c>
      <c r="C2025" s="6">
        <f t="shared" si="124"/>
        <v>-4.0232069801963185E-4</v>
      </c>
      <c r="D2025" s="7">
        <f t="shared" si="126"/>
        <v>4.2812696642521152E-5</v>
      </c>
      <c r="E2025" s="7">
        <f t="shared" si="125"/>
        <v>10.054895149266132</v>
      </c>
      <c r="H2025" s="5">
        <f t="shared" si="127"/>
        <v>0.65431411907829984</v>
      </c>
    </row>
    <row r="2026" spans="1:8" x14ac:dyDescent="0.2">
      <c r="A2026" s="3">
        <v>35080</v>
      </c>
      <c r="B2026" s="8">
        <v>9.446802283038196E-3</v>
      </c>
      <c r="C2026" s="6">
        <f t="shared" si="124"/>
        <v>-6.5197907429375371E-3</v>
      </c>
      <c r="D2026" s="7">
        <f t="shared" si="126"/>
        <v>4.0247328174518332E-5</v>
      </c>
      <c r="E2026" s="7">
        <f t="shared" si="125"/>
        <v>9.0643056150621284</v>
      </c>
      <c r="H2026" s="5">
        <f t="shared" si="127"/>
        <v>0.63440781973836302</v>
      </c>
    </row>
    <row r="2027" spans="1:8" x14ac:dyDescent="0.2">
      <c r="A2027" s="3">
        <v>35081</v>
      </c>
      <c r="B2027" s="8">
        <v>9.4907576532476078E-3</v>
      </c>
      <c r="C2027" s="6">
        <f t="shared" si="124"/>
        <v>4.6529364003239457E-3</v>
      </c>
      <c r="D2027" s="7">
        <f t="shared" si="126"/>
        <v>4.0511967891181406E-5</v>
      </c>
      <c r="E2027" s="7">
        <f t="shared" si="125"/>
        <v>9.5795076563893335</v>
      </c>
      <c r="H2027" s="5">
        <f t="shared" si="127"/>
        <v>0.63649012475592592</v>
      </c>
    </row>
    <row r="2028" spans="1:8" x14ac:dyDescent="0.2">
      <c r="A2028" s="3">
        <v>35082</v>
      </c>
      <c r="B2028" s="8">
        <v>9.4822528600762689E-3</v>
      </c>
      <c r="C2028" s="6">
        <f t="shared" si="124"/>
        <v>-8.9611319581304495E-4</v>
      </c>
      <c r="D2028" s="7">
        <f t="shared" si="126"/>
        <v>3.9483565426717059E-5</v>
      </c>
      <c r="E2028" s="7">
        <f t="shared" si="125"/>
        <v>10.11928798444251</v>
      </c>
      <c r="H2028" s="5">
        <f t="shared" si="127"/>
        <v>0.62835949445136152</v>
      </c>
    </row>
    <row r="2029" spans="1:8" x14ac:dyDescent="0.2">
      <c r="A2029" s="3">
        <v>35083</v>
      </c>
      <c r="B2029" s="8">
        <v>9.4871794871794878E-3</v>
      </c>
      <c r="C2029" s="6">
        <f t="shared" si="124"/>
        <v>5.195629325560158E-4</v>
      </c>
      <c r="D2029" s="7">
        <f t="shared" si="126"/>
        <v>3.7293404813232066E-5</v>
      </c>
      <c r="E2029" s="7">
        <f t="shared" si="125"/>
        <v>10.189455633197241</v>
      </c>
      <c r="H2029" s="5">
        <f t="shared" si="127"/>
        <v>0.61068326334714684</v>
      </c>
    </row>
    <row r="2030" spans="1:8" x14ac:dyDescent="0.2">
      <c r="A2030" s="3">
        <v>35086</v>
      </c>
      <c r="B2030" s="8">
        <v>9.4615328413823335E-3</v>
      </c>
      <c r="C2030" s="6">
        <f t="shared" si="124"/>
        <v>-2.703295097537885E-3</v>
      </c>
      <c r="D2030" s="7">
        <f t="shared" si="126"/>
        <v>3.5292113120680439E-5</v>
      </c>
      <c r="E2030" s="7">
        <f t="shared" si="125"/>
        <v>10.044784825466026</v>
      </c>
      <c r="H2030" s="5">
        <f t="shared" si="127"/>
        <v>0.59407165494307534</v>
      </c>
    </row>
    <row r="2031" spans="1:8" x14ac:dyDescent="0.2">
      <c r="A2031" s="3">
        <v>35087</v>
      </c>
      <c r="B2031" s="8">
        <v>9.4529540481400436E-3</v>
      </c>
      <c r="C2031" s="6">
        <f t="shared" si="124"/>
        <v>-9.0670226337623771E-4</v>
      </c>
      <c r="D2031" s="7">
        <f t="shared" si="126"/>
        <v>3.3920254506630764E-5</v>
      </c>
      <c r="E2031" s="7">
        <f t="shared" si="125"/>
        <v>10.267261721930549</v>
      </c>
      <c r="H2031" s="5">
        <f t="shared" si="127"/>
        <v>0.58241097608673864</v>
      </c>
    </row>
    <row r="2032" spans="1:8" x14ac:dyDescent="0.2">
      <c r="A2032" s="3">
        <v>35088</v>
      </c>
      <c r="B2032" s="8">
        <v>9.35629835060575E-3</v>
      </c>
      <c r="C2032" s="6">
        <f t="shared" si="124"/>
        <v>-1.0224919854900958E-2</v>
      </c>
      <c r="D2032" s="7">
        <f t="shared" si="126"/>
        <v>3.2293214198801143E-5</v>
      </c>
      <c r="E2032" s="7">
        <f t="shared" si="125"/>
        <v>7.1031625693934579</v>
      </c>
      <c r="H2032" s="5">
        <f t="shared" si="127"/>
        <v>0.56827118701198587</v>
      </c>
    </row>
    <row r="2033" spans="1:8" x14ac:dyDescent="0.2">
      <c r="A2033" s="3">
        <v>35089</v>
      </c>
      <c r="B2033" s="8">
        <v>9.3550261475886121E-3</v>
      </c>
      <c r="C2033" s="6">
        <f t="shared" si="124"/>
        <v>-1.3597289969441133E-4</v>
      </c>
      <c r="D2033" s="7">
        <f t="shared" si="126"/>
        <v>3.7127932721928812E-5</v>
      </c>
      <c r="E2033" s="7">
        <f t="shared" si="125"/>
        <v>10.200642997201285</v>
      </c>
      <c r="H2033" s="5">
        <f t="shared" si="127"/>
        <v>0.6093269460800893</v>
      </c>
    </row>
    <row r="2034" spans="1:8" x14ac:dyDescent="0.2">
      <c r="A2034" s="3">
        <v>35090</v>
      </c>
      <c r="B2034" s="8">
        <v>9.3842703132913687E-3</v>
      </c>
      <c r="C2034" s="6">
        <f t="shared" si="124"/>
        <v>3.1260378369219856E-3</v>
      </c>
      <c r="D2034" s="7">
        <f t="shared" si="126"/>
        <v>3.5128089383277337E-5</v>
      </c>
      <c r="E2034" s="7">
        <f t="shared" si="125"/>
        <v>9.9783243375057076</v>
      </c>
      <c r="H2034" s="5">
        <f t="shared" si="127"/>
        <v>0.59268954253704642</v>
      </c>
    </row>
    <row r="2035" spans="1:8" x14ac:dyDescent="0.2">
      <c r="A2035" s="3">
        <v>35093</v>
      </c>
      <c r="B2035" s="8">
        <v>9.3673085275807148E-3</v>
      </c>
      <c r="C2035" s="6">
        <f t="shared" si="124"/>
        <v>-1.8074698558746909E-3</v>
      </c>
      <c r="D2035" s="7">
        <f t="shared" si="126"/>
        <v>3.3922410840143398E-5</v>
      </c>
      <c r="E2035" s="7">
        <f t="shared" si="125"/>
        <v>10.195128215941205</v>
      </c>
      <c r="H2035" s="5">
        <f t="shared" si="127"/>
        <v>0.5824294879223012</v>
      </c>
    </row>
    <row r="2036" spans="1:8" x14ac:dyDescent="0.2">
      <c r="A2036" s="3">
        <v>35094</v>
      </c>
      <c r="B2036" s="8">
        <v>9.3232645948300909E-3</v>
      </c>
      <c r="C2036" s="6">
        <f t="shared" si="124"/>
        <v>-4.7018770248618046E-3</v>
      </c>
      <c r="D2036" s="7">
        <f t="shared" si="126"/>
        <v>3.2443582372363774E-5</v>
      </c>
      <c r="E2036" s="7">
        <f t="shared" si="125"/>
        <v>9.6545897023987592</v>
      </c>
      <c r="H2036" s="5">
        <f t="shared" si="127"/>
        <v>0.56959268229467075</v>
      </c>
    </row>
    <row r="2037" spans="1:8" x14ac:dyDescent="0.2">
      <c r="A2037" s="3">
        <v>35095</v>
      </c>
      <c r="B2037" s="8">
        <v>9.3502146547333187E-3</v>
      </c>
      <c r="C2037" s="6">
        <f t="shared" si="124"/>
        <v>2.8906248051966715E-3</v>
      </c>
      <c r="D2037" s="7">
        <f t="shared" si="126"/>
        <v>3.2257979432487546E-5</v>
      </c>
      <c r="E2037" s="7">
        <f t="shared" si="125"/>
        <v>10.082717373156935</v>
      </c>
      <c r="H2037" s="5">
        <f t="shared" si="127"/>
        <v>0.56796108522052413</v>
      </c>
    </row>
    <row r="2038" spans="1:8" x14ac:dyDescent="0.2">
      <c r="A2038" s="3">
        <v>35096</v>
      </c>
      <c r="B2038" s="8">
        <v>9.3397393899686976E-3</v>
      </c>
      <c r="C2038" s="6">
        <f t="shared" si="124"/>
        <v>-1.1203234526084608E-3</v>
      </c>
      <c r="D2038" s="7">
        <f t="shared" si="126"/>
        <v>3.125622478144041E-5</v>
      </c>
      <c r="E2038" s="7">
        <f t="shared" si="125"/>
        <v>10.333136018973487</v>
      </c>
      <c r="H2038" s="5">
        <f t="shared" si="127"/>
        <v>0.55907266774043252</v>
      </c>
    </row>
    <row r="2039" spans="1:8" x14ac:dyDescent="0.2">
      <c r="A2039" s="3">
        <v>35097</v>
      </c>
      <c r="B2039" s="8">
        <v>9.3772733886221451E-3</v>
      </c>
      <c r="C2039" s="6">
        <f t="shared" si="124"/>
        <v>4.0187415393796383E-3</v>
      </c>
      <c r="D2039" s="7">
        <f t="shared" si="126"/>
        <v>2.9924572521458756E-5</v>
      </c>
      <c r="E2039" s="7">
        <f t="shared" si="125"/>
        <v>9.8771308666274376</v>
      </c>
      <c r="H2039" s="5">
        <f t="shared" si="127"/>
        <v>0.54703356863595454</v>
      </c>
    </row>
    <row r="2040" spans="1:8" x14ac:dyDescent="0.2">
      <c r="A2040" s="3">
        <v>35100</v>
      </c>
      <c r="B2040" s="8">
        <v>9.5238095238095247E-3</v>
      </c>
      <c r="C2040" s="6">
        <f t="shared" si="124"/>
        <v>1.5626731685692161E-2</v>
      </c>
      <c r="D2040" s="7">
        <f t="shared" si="126"/>
        <v>2.9631739720464195E-5</v>
      </c>
      <c r="E2040" s="7">
        <f t="shared" si="125"/>
        <v>2.1856787875179222</v>
      </c>
      <c r="H2040" s="5">
        <f t="shared" si="127"/>
        <v>0.54435043602870559</v>
      </c>
    </row>
    <row r="2041" spans="1:8" x14ac:dyDescent="0.2">
      <c r="A2041" s="3">
        <v>35101</v>
      </c>
      <c r="B2041" s="8">
        <v>9.4794321077539146E-3</v>
      </c>
      <c r="C2041" s="6">
        <f t="shared" si="124"/>
        <v>-4.6596286858390564E-3</v>
      </c>
      <c r="D2041" s="7">
        <f t="shared" si="126"/>
        <v>4.3213394342131561E-5</v>
      </c>
      <c r="E2041" s="7">
        <f t="shared" si="125"/>
        <v>9.5469200186817815</v>
      </c>
      <c r="H2041" s="5">
        <f t="shared" si="127"/>
        <v>0.65736895532213535</v>
      </c>
    </row>
    <row r="2042" spans="1:8" x14ac:dyDescent="0.2">
      <c r="A2042" s="3">
        <v>35102</v>
      </c>
      <c r="B2042" s="8">
        <v>9.4223588842521425E-3</v>
      </c>
      <c r="C2042" s="6">
        <f t="shared" si="124"/>
        <v>-6.0207428939849485E-3</v>
      </c>
      <c r="D2042" s="7">
        <f t="shared" si="126"/>
        <v>4.191589899385893E-5</v>
      </c>
      <c r="E2042" s="7">
        <f t="shared" si="125"/>
        <v>9.2150340068504768</v>
      </c>
      <c r="H2042" s="5">
        <f t="shared" si="127"/>
        <v>0.64742489134925085</v>
      </c>
    </row>
    <row r="2043" spans="1:8" x14ac:dyDescent="0.2">
      <c r="A2043" s="3">
        <v>35103</v>
      </c>
      <c r="B2043" s="8">
        <v>9.3610806863818913E-3</v>
      </c>
      <c r="C2043" s="6">
        <f t="shared" si="124"/>
        <v>-6.5034879930828274E-3</v>
      </c>
      <c r="D2043" s="7">
        <f t="shared" si="126"/>
        <v>4.1632040977901103E-5</v>
      </c>
      <c r="E2043" s="7">
        <f t="shared" si="125"/>
        <v>9.0707076685651096</v>
      </c>
      <c r="H2043" s="5">
        <f t="shared" si="127"/>
        <v>0.64522895919124013</v>
      </c>
    </row>
    <row r="2044" spans="1:8" x14ac:dyDescent="0.2">
      <c r="A2044" s="3">
        <v>35104</v>
      </c>
      <c r="B2044" s="8">
        <v>9.3360542234531014E-3</v>
      </c>
      <c r="C2044" s="6">
        <f t="shared" si="124"/>
        <v>-2.6734587348656671E-3</v>
      </c>
      <c r="D2044" s="7">
        <f t="shared" si="126"/>
        <v>4.1743918081546838E-5</v>
      </c>
      <c r="E2044" s="7">
        <f t="shared" si="125"/>
        <v>9.9127370805628594</v>
      </c>
      <c r="H2044" s="5">
        <f t="shared" si="127"/>
        <v>0.64609533415392217</v>
      </c>
    </row>
    <row r="2045" spans="1:8" x14ac:dyDescent="0.2">
      <c r="A2045" s="3">
        <v>35107</v>
      </c>
      <c r="B2045" s="8">
        <v>9.3763660206906598E-3</v>
      </c>
      <c r="C2045" s="6">
        <f t="shared" si="124"/>
        <v>4.3178623723383229E-3</v>
      </c>
      <c r="D2045" s="7">
        <f t="shared" si="126"/>
        <v>3.9710610068879472E-5</v>
      </c>
      <c r="E2045" s="7">
        <f t="shared" si="125"/>
        <v>9.6643970845582086</v>
      </c>
      <c r="H2045" s="5">
        <f t="shared" si="127"/>
        <v>0.63016355074599062</v>
      </c>
    </row>
    <row r="2046" spans="1:8" x14ac:dyDescent="0.2">
      <c r="A2046" s="3">
        <v>35108</v>
      </c>
      <c r="B2046" s="8">
        <v>9.3513119533527693E-3</v>
      </c>
      <c r="C2046" s="6">
        <f t="shared" si="124"/>
        <v>-2.6720445087792177E-3</v>
      </c>
      <c r="D2046" s="7">
        <f t="shared" si="126"/>
        <v>3.8580662974224733E-5</v>
      </c>
      <c r="E2046" s="7">
        <f t="shared" si="125"/>
        <v>9.9776971794663236</v>
      </c>
      <c r="H2046" s="5">
        <f t="shared" si="127"/>
        <v>0.62113334296449374</v>
      </c>
    </row>
    <row r="2047" spans="1:8" x14ac:dyDescent="0.2">
      <c r="A2047" s="3">
        <v>35109</v>
      </c>
      <c r="B2047" s="8">
        <v>9.3711467324290986E-3</v>
      </c>
      <c r="C2047" s="6">
        <f t="shared" si="124"/>
        <v>2.1210691264788636E-3</v>
      </c>
      <c r="D2047" s="7">
        <f t="shared" si="126"/>
        <v>3.6866422810358606E-5</v>
      </c>
      <c r="E2047" s="7">
        <f t="shared" si="125"/>
        <v>10.086175990614752</v>
      </c>
      <c r="H2047" s="5">
        <f t="shared" si="127"/>
        <v>0.60717726250542847</v>
      </c>
    </row>
    <row r="2048" spans="1:8" x14ac:dyDescent="0.2">
      <c r="A2048" s="3">
        <v>35110</v>
      </c>
      <c r="B2048" s="8">
        <v>9.4146659897004423E-3</v>
      </c>
      <c r="C2048" s="6">
        <f t="shared" si="124"/>
        <v>4.6439628482973306E-3</v>
      </c>
      <c r="D2048" s="7">
        <f t="shared" si="126"/>
        <v>3.5165009428036903E-5</v>
      </c>
      <c r="E2048" s="7">
        <f t="shared" si="125"/>
        <v>9.6421678170747782</v>
      </c>
      <c r="H2048" s="5">
        <f t="shared" si="127"/>
        <v>0.5930009226640115</v>
      </c>
    </row>
    <row r="2049" spans="1:8" x14ac:dyDescent="0.2">
      <c r="A2049" s="3">
        <v>35111</v>
      </c>
      <c r="B2049" s="8">
        <v>9.495548961424332E-3</v>
      </c>
      <c r="C2049" s="6">
        <f t="shared" si="124"/>
        <v>8.5911674203179317E-3</v>
      </c>
      <c r="D2049" s="7">
        <f t="shared" si="126"/>
        <v>3.4671649153909101E-5</v>
      </c>
      <c r="E2049" s="7">
        <f t="shared" si="125"/>
        <v>8.1408127212507786</v>
      </c>
      <c r="H2049" s="5">
        <f t="shared" si="127"/>
        <v>0.58882636790406306</v>
      </c>
    </row>
    <row r="2050" spans="1:8" x14ac:dyDescent="0.2">
      <c r="A2050" s="3">
        <v>35114</v>
      </c>
      <c r="B2050" s="8">
        <v>9.6176046176046186E-3</v>
      </c>
      <c r="C2050" s="6">
        <f t="shared" si="124"/>
        <v>1.285398629148643E-2</v>
      </c>
      <c r="D2050" s="7">
        <f t="shared" si="126"/>
        <v>3.7399797146002526E-5</v>
      </c>
      <c r="E2050" s="7">
        <f t="shared" si="125"/>
        <v>5.7760415408079195</v>
      </c>
      <c r="H2050" s="5">
        <f t="shared" si="127"/>
        <v>0.61155373554580239</v>
      </c>
    </row>
    <row r="2051" spans="1:8" x14ac:dyDescent="0.2">
      <c r="A2051" s="3">
        <v>35115</v>
      </c>
      <c r="B2051" s="8">
        <v>9.4345087249294041E-3</v>
      </c>
      <c r="C2051" s="6">
        <f t="shared" ref="C2051:C2114" si="128">(B2051-B2050)/B2050</f>
        <v>-1.9037577437948025E-2</v>
      </c>
      <c r="D2051" s="7">
        <f t="shared" si="126"/>
        <v>4.5402415410948611E-5</v>
      </c>
      <c r="E2051" s="7">
        <f t="shared" si="125"/>
        <v>2.0173445147815645</v>
      </c>
      <c r="H2051" s="5">
        <f t="shared" si="127"/>
        <v>0.6738131448031317</v>
      </c>
    </row>
    <row r="2052" spans="1:8" x14ac:dyDescent="0.2">
      <c r="A2052" s="3">
        <v>35116</v>
      </c>
      <c r="B2052" s="8">
        <v>9.5030830612985121E-3</v>
      </c>
      <c r="C2052" s="6">
        <f t="shared" si="128"/>
        <v>7.2684586308039163E-3</v>
      </c>
      <c r="D2052" s="7">
        <f t="shared" si="126"/>
        <v>6.4569235763672445E-5</v>
      </c>
      <c r="E2052" s="7">
        <f t="shared" ref="E2052:E2115" si="129">-LN(D2052)-C2052*C2052/D2052</f>
        <v>8.8295733828678475</v>
      </c>
      <c r="H2052" s="5">
        <f t="shared" si="127"/>
        <v>0.80354984763655113</v>
      </c>
    </row>
    <row r="2053" spans="1:8" x14ac:dyDescent="0.2">
      <c r="A2053" s="3">
        <v>35117</v>
      </c>
      <c r="B2053" s="8">
        <v>9.5310796074154856E-3</v>
      </c>
      <c r="C2053" s="6">
        <f t="shared" si="128"/>
        <v>2.9460487650570912E-3</v>
      </c>
      <c r="D2053" s="7">
        <f t="shared" ref="D2053:D2116" si="130">C$2427+C$2428*D2052+C$2429*C2052*C2052</f>
        <v>6.3003783530949493E-5</v>
      </c>
      <c r="E2053" s="7">
        <f t="shared" si="129"/>
        <v>9.5345589183013626</v>
      </c>
      <c r="H2053" s="5">
        <f t="shared" ref="H2053:H2116" si="131">SQRT(D2053)*100</f>
        <v>0.79374922696623451</v>
      </c>
    </row>
    <row r="2054" spans="1:8" x14ac:dyDescent="0.2">
      <c r="A2054" s="3">
        <v>35118</v>
      </c>
      <c r="B2054" s="8">
        <v>9.5490523564011331E-3</v>
      </c>
      <c r="C2054" s="6">
        <f t="shared" si="128"/>
        <v>1.885699178471263E-3</v>
      </c>
      <c r="D2054" s="7">
        <f t="shared" si="130"/>
        <v>5.8915972507410533E-5</v>
      </c>
      <c r="E2054" s="7">
        <f t="shared" si="129"/>
        <v>9.679043529846977</v>
      </c>
      <c r="H2054" s="5">
        <f t="shared" si="131"/>
        <v>0.76756740751161745</v>
      </c>
    </row>
    <row r="2055" spans="1:8" x14ac:dyDescent="0.2">
      <c r="A2055" s="3">
        <v>35121</v>
      </c>
      <c r="B2055" s="8">
        <v>9.5840605002908679E-3</v>
      </c>
      <c r="C2055" s="6">
        <f t="shared" si="128"/>
        <v>3.6661380190535164E-3</v>
      </c>
      <c r="D2055" s="7">
        <f t="shared" si="130"/>
        <v>5.4930034091401452E-5</v>
      </c>
      <c r="E2055" s="7">
        <f t="shared" si="129"/>
        <v>9.5647650609014221</v>
      </c>
      <c r="H2055" s="5">
        <f t="shared" si="131"/>
        <v>0.74114798853806141</v>
      </c>
    </row>
    <row r="2056" spans="1:8" x14ac:dyDescent="0.2">
      <c r="A2056" s="3">
        <v>35122</v>
      </c>
      <c r="B2056" s="8">
        <v>9.5816660603855932E-3</v>
      </c>
      <c r="C2056" s="6">
        <f t="shared" si="128"/>
        <v>-2.4983564170969554E-4</v>
      </c>
      <c r="D2056" s="7">
        <f t="shared" si="130"/>
        <v>5.1946838178502049E-5</v>
      </c>
      <c r="E2056" s="7">
        <f t="shared" si="129"/>
        <v>9.864088133406467</v>
      </c>
      <c r="H2056" s="5">
        <f t="shared" si="131"/>
        <v>0.72074154992273098</v>
      </c>
    </row>
    <row r="2057" spans="1:8" x14ac:dyDescent="0.2">
      <c r="A2057" s="3">
        <v>35123</v>
      </c>
      <c r="B2057" s="8">
        <v>9.5723014256619138E-3</v>
      </c>
      <c r="C2057" s="6">
        <f t="shared" si="128"/>
        <v>-9.7734931113875189E-4</v>
      </c>
      <c r="D2057" s="7">
        <f t="shared" si="130"/>
        <v>4.8452774159403524E-5</v>
      </c>
      <c r="E2057" s="7">
        <f t="shared" si="129"/>
        <v>9.9152066806098276</v>
      </c>
      <c r="H2057" s="5">
        <f t="shared" si="131"/>
        <v>0.69608026950491508</v>
      </c>
    </row>
    <row r="2058" spans="1:8" x14ac:dyDescent="0.2">
      <c r="A2058" s="3">
        <v>35124</v>
      </c>
      <c r="B2058" s="8">
        <v>9.5175630374580954E-3</v>
      </c>
      <c r="C2058" s="6">
        <f t="shared" si="128"/>
        <v>-5.7184145974627319E-3</v>
      </c>
      <c r="D2058" s="7">
        <f t="shared" si="130"/>
        <v>4.536585543129705E-5</v>
      </c>
      <c r="E2058" s="7">
        <f t="shared" si="129"/>
        <v>9.2799385428324541</v>
      </c>
      <c r="H2058" s="5">
        <f t="shared" si="131"/>
        <v>0.67354179848987139</v>
      </c>
    </row>
    <row r="2059" spans="1:8" x14ac:dyDescent="0.2">
      <c r="A2059" s="3">
        <v>35125</v>
      </c>
      <c r="B2059" s="8">
        <v>9.4504852951908334E-3</v>
      </c>
      <c r="C2059" s="6">
        <f t="shared" si="128"/>
        <v>-7.0477854471008364E-3</v>
      </c>
      <c r="D2059" s="7">
        <f t="shared" si="130"/>
        <v>4.4518040590167339E-5</v>
      </c>
      <c r="E2059" s="7">
        <f t="shared" si="129"/>
        <v>8.9038598464922654</v>
      </c>
      <c r="H2059" s="5">
        <f t="shared" si="131"/>
        <v>0.66721840944451871</v>
      </c>
    </row>
    <row r="2060" spans="1:8" x14ac:dyDescent="0.2">
      <c r="A2060" s="3">
        <v>35128</v>
      </c>
      <c r="B2060" s="8">
        <v>9.5238095238095247E-3</v>
      </c>
      <c r="C2060" s="6">
        <f t="shared" si="128"/>
        <v>7.7587791873507872E-3</v>
      </c>
      <c r="D2060" s="7">
        <f t="shared" si="130"/>
        <v>4.4786199974860314E-5</v>
      </c>
      <c r="E2060" s="7">
        <f t="shared" si="129"/>
        <v>8.6694764942098601</v>
      </c>
      <c r="H2060" s="5">
        <f t="shared" si="131"/>
        <v>0.66922492463192307</v>
      </c>
    </row>
    <row r="2061" spans="1:8" x14ac:dyDescent="0.2">
      <c r="A2061" s="3">
        <v>35129</v>
      </c>
      <c r="B2061" s="8">
        <v>9.5189504373177844E-3</v>
      </c>
      <c r="C2061" s="6">
        <f t="shared" si="128"/>
        <v>-5.1020408163272857E-4</v>
      </c>
      <c r="D2061" s="7">
        <f t="shared" si="130"/>
        <v>4.5666404130100023E-5</v>
      </c>
      <c r="E2061" s="7">
        <f t="shared" si="129"/>
        <v>9.9884474573566475</v>
      </c>
      <c r="H2061" s="5">
        <f t="shared" si="131"/>
        <v>0.6757692219249114</v>
      </c>
    </row>
    <row r="2062" spans="1:8" x14ac:dyDescent="0.2">
      <c r="A2062" s="3">
        <v>35130</v>
      </c>
      <c r="B2062" s="8">
        <v>9.4998541848935556E-3</v>
      </c>
      <c r="C2062" s="6">
        <f t="shared" si="128"/>
        <v>-2.0061300402788584E-3</v>
      </c>
      <c r="D2062" s="7">
        <f t="shared" si="130"/>
        <v>4.281875369704373E-5</v>
      </c>
      <c r="E2062" s="7">
        <f t="shared" si="129"/>
        <v>9.9645438418718175</v>
      </c>
      <c r="H2062" s="5">
        <f t="shared" si="131"/>
        <v>0.65436040296646714</v>
      </c>
    </row>
    <row r="2063" spans="1:8" x14ac:dyDescent="0.2">
      <c r="A2063" s="3">
        <v>35131</v>
      </c>
      <c r="B2063" s="8">
        <v>9.5053983075576304E-3</v>
      </c>
      <c r="C2063" s="6">
        <f t="shared" si="128"/>
        <v>5.8360081704105513E-4</v>
      </c>
      <c r="D2063" s="7">
        <f t="shared" si="130"/>
        <v>4.0487283222055902E-5</v>
      </c>
      <c r="E2063" s="7">
        <f t="shared" si="129"/>
        <v>10.106110358771652</v>
      </c>
      <c r="H2063" s="5">
        <f t="shared" si="131"/>
        <v>0.63629618278012556</v>
      </c>
    </row>
    <row r="2064" spans="1:8" x14ac:dyDescent="0.2">
      <c r="A2064" s="3">
        <v>35132</v>
      </c>
      <c r="B2064" s="8">
        <v>9.4394848529196548E-3</v>
      </c>
      <c r="C2064" s="6">
        <f t="shared" si="128"/>
        <v>-6.9343180059659995E-3</v>
      </c>
      <c r="D2064" s="7">
        <f t="shared" si="130"/>
        <v>3.8167660311210077E-5</v>
      </c>
      <c r="E2064" s="7">
        <f t="shared" si="129"/>
        <v>8.9136919184102048</v>
      </c>
      <c r="H2064" s="5">
        <f t="shared" si="131"/>
        <v>0.61779980828104886</v>
      </c>
    </row>
    <row r="2065" spans="1:8" x14ac:dyDescent="0.2">
      <c r="A2065" s="3">
        <v>35135</v>
      </c>
      <c r="B2065" s="8">
        <v>9.489318115305824E-3</v>
      </c>
      <c r="C2065" s="6">
        <f t="shared" si="128"/>
        <v>5.2792353780572749E-3</v>
      </c>
      <c r="D2065" s="7">
        <f t="shared" si="130"/>
        <v>3.8980964962744241E-5</v>
      </c>
      <c r="E2065" s="7">
        <f t="shared" si="129"/>
        <v>9.4374643983716933</v>
      </c>
      <c r="H2065" s="5">
        <f t="shared" si="131"/>
        <v>0.62434737897058745</v>
      </c>
    </row>
    <row r="2066" spans="1:8" x14ac:dyDescent="0.2">
      <c r="A2066" s="3">
        <v>35136</v>
      </c>
      <c r="B2066" s="8">
        <v>9.4757622285588945E-3</v>
      </c>
      <c r="C2066" s="6">
        <f t="shared" si="128"/>
        <v>-1.4285417120819791E-3</v>
      </c>
      <c r="D2066" s="7">
        <f t="shared" si="130"/>
        <v>3.8484868276239894E-5</v>
      </c>
      <c r="E2066" s="7">
        <f t="shared" si="129"/>
        <v>10.112218573484192</v>
      </c>
      <c r="H2066" s="5">
        <f t="shared" si="131"/>
        <v>0.62036173541120254</v>
      </c>
    </row>
    <row r="2067" spans="1:8" x14ac:dyDescent="0.2">
      <c r="A2067" s="3">
        <v>35137</v>
      </c>
      <c r="B2067" s="8">
        <v>9.4990859232175501E-3</v>
      </c>
      <c r="C2067" s="6">
        <f t="shared" si="128"/>
        <v>2.4614056469632246E-3</v>
      </c>
      <c r="D2067" s="7">
        <f t="shared" si="130"/>
        <v>3.6470731400303774E-5</v>
      </c>
      <c r="E2067" s="7">
        <f t="shared" si="129"/>
        <v>10.052880502371636</v>
      </c>
      <c r="H2067" s="5">
        <f t="shared" si="131"/>
        <v>0.60391002144610728</v>
      </c>
    </row>
    <row r="2068" spans="1:8" x14ac:dyDescent="0.2">
      <c r="A2068" s="3">
        <v>35138</v>
      </c>
      <c r="B2068" s="8">
        <v>9.4837671833869555E-3</v>
      </c>
      <c r="C2068" s="6">
        <f t="shared" si="128"/>
        <v>-1.6126540968697583E-3</v>
      </c>
      <c r="D2068" s="7">
        <f t="shared" si="130"/>
        <v>3.4903972172661432E-5</v>
      </c>
      <c r="E2068" s="7">
        <f t="shared" si="129"/>
        <v>10.188401114975223</v>
      </c>
      <c r="H2068" s="5">
        <f t="shared" si="131"/>
        <v>0.59079583760095533</v>
      </c>
    </row>
    <row r="2069" spans="1:8" x14ac:dyDescent="0.2">
      <c r="A2069" s="3">
        <v>35139</v>
      </c>
      <c r="B2069" s="8">
        <v>9.4455852156057514E-3</v>
      </c>
      <c r="C2069" s="6">
        <f t="shared" si="128"/>
        <v>-4.0260338579471656E-3</v>
      </c>
      <c r="D2069" s="7">
        <f t="shared" si="130"/>
        <v>3.3285542532875386E-5</v>
      </c>
      <c r="E2069" s="7">
        <f t="shared" si="129"/>
        <v>9.8234207789058274</v>
      </c>
      <c r="H2069" s="5">
        <f t="shared" si="131"/>
        <v>0.57693624026295476</v>
      </c>
    </row>
    <row r="2070" spans="1:8" x14ac:dyDescent="0.2">
      <c r="A2070" s="3">
        <v>35142</v>
      </c>
      <c r="B2070" s="8">
        <v>9.4313249466637245E-3</v>
      </c>
      <c r="C2070" s="6">
        <f t="shared" si="128"/>
        <v>-1.5097284727754615E-3</v>
      </c>
      <c r="D2070" s="7">
        <f t="shared" si="130"/>
        <v>3.2656772977050979E-5</v>
      </c>
      <c r="E2070" s="7">
        <f t="shared" si="129"/>
        <v>10.259663263770117</v>
      </c>
      <c r="H2070" s="5">
        <f t="shared" si="131"/>
        <v>0.57146104834057565</v>
      </c>
    </row>
    <row r="2071" spans="1:8" x14ac:dyDescent="0.2">
      <c r="A2071" s="3">
        <v>35143</v>
      </c>
      <c r="B2071" s="8">
        <v>9.4134098770883926E-3</v>
      </c>
      <c r="C2071" s="6">
        <f t="shared" si="128"/>
        <v>-1.8995283988883502E-3</v>
      </c>
      <c r="D2071" s="7">
        <f t="shared" si="130"/>
        <v>3.1245826455800846E-5</v>
      </c>
      <c r="E2071" s="7">
        <f t="shared" si="129"/>
        <v>10.258146661201163</v>
      </c>
      <c r="H2071" s="5">
        <f t="shared" si="131"/>
        <v>0.55897966381435427</v>
      </c>
    </row>
    <row r="2072" spans="1:8" x14ac:dyDescent="0.2">
      <c r="A2072" s="3">
        <v>35144</v>
      </c>
      <c r="B2072" s="8">
        <v>9.3991321615062157E-3</v>
      </c>
      <c r="C2072" s="6">
        <f t="shared" si="128"/>
        <v>-1.5167421549260153E-3</v>
      </c>
      <c r="D2072" s="7">
        <f t="shared" si="130"/>
        <v>3.0058083642170195E-5</v>
      </c>
      <c r="E2072" s="7">
        <f t="shared" si="129"/>
        <v>10.335843549727892</v>
      </c>
      <c r="H2072" s="5">
        <f t="shared" si="131"/>
        <v>0.5482525297905172</v>
      </c>
    </row>
    <row r="2073" spans="1:8" x14ac:dyDescent="0.2">
      <c r="A2073" s="3">
        <v>35145</v>
      </c>
      <c r="B2073" s="8">
        <v>9.3754592211609117E-3</v>
      </c>
      <c r="C2073" s="6">
        <f t="shared" si="128"/>
        <v>-2.5186304372073415E-3</v>
      </c>
      <c r="D2073" s="7">
        <f t="shared" si="130"/>
        <v>2.8910924703404044E-5</v>
      </c>
      <c r="E2073" s="7">
        <f t="shared" si="129"/>
        <v>10.231875714707854</v>
      </c>
      <c r="H2073" s="5">
        <f t="shared" si="131"/>
        <v>0.53768880129126773</v>
      </c>
    </row>
    <row r="2074" spans="1:8" x14ac:dyDescent="0.2">
      <c r="A2074" s="3">
        <v>35146</v>
      </c>
      <c r="B2074" s="8">
        <v>9.3612334801762096E-3</v>
      </c>
      <c r="C2074" s="6">
        <f t="shared" si="128"/>
        <v>-1.5173380470360123E-3</v>
      </c>
      <c r="D2074" s="7">
        <f t="shared" si="130"/>
        <v>2.8125098517085582E-5</v>
      </c>
      <c r="E2074" s="7">
        <f t="shared" si="129"/>
        <v>10.396988401393187</v>
      </c>
      <c r="H2074" s="5">
        <f t="shared" si="131"/>
        <v>0.53033101471708766</v>
      </c>
    </row>
    <row r="2075" spans="1:8" x14ac:dyDescent="0.2">
      <c r="A2075" s="3">
        <v>35149</v>
      </c>
      <c r="B2075" s="8">
        <v>9.4172049324721067E-3</v>
      </c>
      <c r="C2075" s="6">
        <f t="shared" si="128"/>
        <v>5.9790680805499458E-3</v>
      </c>
      <c r="D2075" s="7">
        <f t="shared" si="130"/>
        <v>2.7173304090417576E-5</v>
      </c>
      <c r="E2075" s="7">
        <f t="shared" si="129"/>
        <v>9.1976734638160416</v>
      </c>
      <c r="H2075" s="5">
        <f t="shared" si="131"/>
        <v>0.52128019423739447</v>
      </c>
    </row>
    <row r="2076" spans="1:8" x14ac:dyDescent="0.2">
      <c r="A2076" s="3">
        <v>35150</v>
      </c>
      <c r="B2076" s="8">
        <v>9.394939493949395E-3</v>
      </c>
      <c r="C2076" s="6">
        <f t="shared" si="128"/>
        <v>-2.3643361997928601E-3</v>
      </c>
      <c r="D2076" s="7">
        <f t="shared" si="130"/>
        <v>2.8348264299833023E-5</v>
      </c>
      <c r="E2076" s="7">
        <f t="shared" si="129"/>
        <v>10.273751528472614</v>
      </c>
      <c r="H2076" s="5">
        <f t="shared" si="131"/>
        <v>0.5324308809585806</v>
      </c>
    </row>
    <row r="2077" spans="1:8" x14ac:dyDescent="0.2">
      <c r="A2077" s="3">
        <v>35151</v>
      </c>
      <c r="B2077" s="8">
        <v>9.3816474730433509E-3</v>
      </c>
      <c r="C2077" s="6">
        <f t="shared" si="128"/>
        <v>-1.414806440701881E-3</v>
      </c>
      <c r="D2077" s="7">
        <f t="shared" si="130"/>
        <v>2.757353275545922E-5</v>
      </c>
      <c r="E2077" s="7">
        <f t="shared" si="129"/>
        <v>10.426060050142965</v>
      </c>
      <c r="H2077" s="5">
        <f t="shared" si="131"/>
        <v>0.52510506334884277</v>
      </c>
    </row>
    <row r="2078" spans="1:8" x14ac:dyDescent="0.2">
      <c r="A2078" s="3">
        <v>35152</v>
      </c>
      <c r="B2078" s="8">
        <v>9.4043427230046956E-3</v>
      </c>
      <c r="C2078" s="6">
        <f t="shared" si="128"/>
        <v>2.4191113582721822E-3</v>
      </c>
      <c r="D2078" s="7">
        <f t="shared" si="130"/>
        <v>2.6659200969778854E-5</v>
      </c>
      <c r="E2078" s="7">
        <f t="shared" si="129"/>
        <v>10.312861017377143</v>
      </c>
      <c r="H2078" s="5">
        <f t="shared" si="131"/>
        <v>0.51632548813494428</v>
      </c>
    </row>
    <row r="2079" spans="1:8" x14ac:dyDescent="0.2">
      <c r="A2079" s="3">
        <v>35153</v>
      </c>
      <c r="B2079" s="8">
        <v>9.3529929577464786E-3</v>
      </c>
      <c r="C2079" s="6">
        <f t="shared" si="128"/>
        <v>-5.460218408736465E-3</v>
      </c>
      <c r="D2079" s="7">
        <f t="shared" si="130"/>
        <v>2.6070992390569114E-5</v>
      </c>
      <c r="E2079" s="7">
        <f t="shared" si="129"/>
        <v>9.4111180198749267</v>
      </c>
      <c r="H2079" s="5">
        <f t="shared" si="131"/>
        <v>0.5105976144731692</v>
      </c>
    </row>
    <row r="2080" spans="1:8" x14ac:dyDescent="0.2">
      <c r="A2080" s="3">
        <v>35156</v>
      </c>
      <c r="B2080" s="8">
        <v>9.300952240348416E-3</v>
      </c>
      <c r="C2080" s="6">
        <f t="shared" si="128"/>
        <v>-5.5640710554540297E-3</v>
      </c>
      <c r="D2080" s="7">
        <f t="shared" si="130"/>
        <v>2.6996960542066398E-5</v>
      </c>
      <c r="E2080" s="7">
        <f t="shared" si="129"/>
        <v>9.3730317440614499</v>
      </c>
      <c r="H2080" s="5">
        <f t="shared" si="131"/>
        <v>0.51958599424990659</v>
      </c>
    </row>
    <row r="2081" spans="1:8" x14ac:dyDescent="0.2">
      <c r="A2081" s="3">
        <v>35157</v>
      </c>
      <c r="B2081" s="8">
        <v>9.3021540277367955E-3</v>
      </c>
      <c r="C2081" s="6">
        <f t="shared" si="128"/>
        <v>1.2921122024108555E-4</v>
      </c>
      <c r="D2081" s="7">
        <f t="shared" si="130"/>
        <v>2.7898903401582853E-5</v>
      </c>
      <c r="E2081" s="7">
        <f t="shared" si="129"/>
        <v>10.48632474455971</v>
      </c>
      <c r="H2081" s="5">
        <f t="shared" si="131"/>
        <v>0.52819412531362797</v>
      </c>
    </row>
    <row r="2082" spans="1:8" x14ac:dyDescent="0.2">
      <c r="A2082" s="3">
        <v>35158</v>
      </c>
      <c r="B2082" s="8">
        <v>9.3521998673446825E-3</v>
      </c>
      <c r="C2082" s="6">
        <f t="shared" si="128"/>
        <v>5.3800269764037742E-3</v>
      </c>
      <c r="D2082" s="7">
        <f t="shared" si="130"/>
        <v>2.6831194166046432E-5</v>
      </c>
      <c r="E2082" s="7">
        <f t="shared" si="129"/>
        <v>9.4471752764686876</v>
      </c>
      <c r="H2082" s="5">
        <f t="shared" si="131"/>
        <v>0.51798836054535469</v>
      </c>
    </row>
    <row r="2083" spans="1:8" x14ac:dyDescent="0.2">
      <c r="A2083" s="3">
        <v>35159</v>
      </c>
      <c r="B2083" s="8">
        <v>9.3372606774668621E-3</v>
      </c>
      <c r="C2083" s="6">
        <f t="shared" si="128"/>
        <v>-1.5973984826804109E-3</v>
      </c>
      <c r="D2083" s="7">
        <f t="shared" si="130"/>
        <v>2.7627596654492518E-5</v>
      </c>
      <c r="E2083" s="7">
        <f t="shared" si="129"/>
        <v>10.404335511494807</v>
      </c>
      <c r="H2083" s="5">
        <f t="shared" si="131"/>
        <v>0.52561960251204976</v>
      </c>
    </row>
    <row r="2084" spans="1:8" x14ac:dyDescent="0.2">
      <c r="A2084" s="3">
        <v>35163</v>
      </c>
      <c r="B2084" s="8">
        <v>9.3144834695530511E-3</v>
      </c>
      <c r="C2084" s="6">
        <f t="shared" si="128"/>
        <v>-2.4393886708955351E-3</v>
      </c>
      <c r="D2084" s="7">
        <f t="shared" si="130"/>
        <v>2.6741195339555898E-5</v>
      </c>
      <c r="E2084" s="7">
        <f t="shared" si="129"/>
        <v>10.306779066090728</v>
      </c>
      <c r="H2084" s="5">
        <f t="shared" si="131"/>
        <v>0.51711889676897227</v>
      </c>
    </row>
    <row r="2085" spans="1:8" x14ac:dyDescent="0.2">
      <c r="A2085" s="3">
        <v>35164</v>
      </c>
      <c r="B2085" s="8">
        <v>9.2441304187826593E-3</v>
      </c>
      <c r="C2085" s="6">
        <f t="shared" si="128"/>
        <v>-7.5530812846853045E-3</v>
      </c>
      <c r="D2085" s="7">
        <f t="shared" si="130"/>
        <v>2.6150685471521038E-5</v>
      </c>
      <c r="E2085" s="7">
        <f t="shared" si="129"/>
        <v>8.3700848104756069</v>
      </c>
      <c r="H2085" s="5">
        <f t="shared" si="131"/>
        <v>0.51137740927343511</v>
      </c>
    </row>
    <row r="2086" spans="1:8" x14ac:dyDescent="0.2">
      <c r="A2086" s="3">
        <v>35165</v>
      </c>
      <c r="B2086" s="8">
        <v>9.2128537735849062E-3</v>
      </c>
      <c r="C2086" s="6">
        <f t="shared" si="128"/>
        <v>-3.383405878199611E-3</v>
      </c>
      <c r="D2086" s="7">
        <f t="shared" si="130"/>
        <v>2.872208290900872E-5</v>
      </c>
      <c r="E2086" s="7">
        <f t="shared" si="129"/>
        <v>10.059285615711127</v>
      </c>
      <c r="H2086" s="5">
        <f t="shared" si="131"/>
        <v>0.53592987329508623</v>
      </c>
    </row>
    <row r="2087" spans="1:8" x14ac:dyDescent="0.2">
      <c r="A2087" s="3">
        <v>35166</v>
      </c>
      <c r="B2087" s="8">
        <v>9.2155706281332947E-3</v>
      </c>
      <c r="C2087" s="6">
        <f t="shared" si="128"/>
        <v>2.9489826010027897E-4</v>
      </c>
      <c r="D2087" s="7">
        <f t="shared" si="130"/>
        <v>2.8265199328773513E-5</v>
      </c>
      <c r="E2087" s="7">
        <f t="shared" si="129"/>
        <v>10.47080246459641</v>
      </c>
      <c r="H2087" s="5">
        <f t="shared" si="131"/>
        <v>0.53165025466723437</v>
      </c>
    </row>
    <row r="2088" spans="1:8" x14ac:dyDescent="0.2">
      <c r="A2088" s="3">
        <v>35167</v>
      </c>
      <c r="B2088" s="8">
        <v>9.2075193512716549E-3</v>
      </c>
      <c r="C2088" s="6">
        <f t="shared" si="128"/>
        <v>-8.7366015481025311E-4</v>
      </c>
      <c r="D2088" s="7">
        <f t="shared" si="130"/>
        <v>2.7164755958175401E-5</v>
      </c>
      <c r="E2088" s="7">
        <f t="shared" si="129"/>
        <v>10.48549191308576</v>
      </c>
      <c r="H2088" s="5">
        <f t="shared" si="131"/>
        <v>0.5211981960653298</v>
      </c>
    </row>
    <row r="2089" spans="1:8" x14ac:dyDescent="0.2">
      <c r="A2089" s="3">
        <v>35170</v>
      </c>
      <c r="B2089" s="8">
        <v>9.2256637168141586E-3</v>
      </c>
      <c r="C2089" s="6">
        <f t="shared" si="128"/>
        <v>1.9706030310973799E-3</v>
      </c>
      <c r="D2089" s="7">
        <f t="shared" si="130"/>
        <v>2.6216530788407253E-5</v>
      </c>
      <c r="E2089" s="7">
        <f t="shared" si="129"/>
        <v>10.400997204885989</v>
      </c>
      <c r="H2089" s="5">
        <f t="shared" si="131"/>
        <v>0.51202080805771211</v>
      </c>
    </row>
    <row r="2090" spans="1:8" x14ac:dyDescent="0.2">
      <c r="A2090" s="3">
        <v>35171</v>
      </c>
      <c r="B2090" s="8">
        <v>9.2402917986883805E-3</v>
      </c>
      <c r="C2090" s="6">
        <f t="shared" si="128"/>
        <v>1.5855858530331598E-3</v>
      </c>
      <c r="D2090" s="7">
        <f t="shared" si="130"/>
        <v>2.5553507112303088E-5</v>
      </c>
      <c r="E2090" s="7">
        <f t="shared" si="129"/>
        <v>10.476350958667881</v>
      </c>
      <c r="H2090" s="5">
        <f t="shared" si="131"/>
        <v>0.50550476864519378</v>
      </c>
    </row>
    <row r="2091" spans="1:8" x14ac:dyDescent="0.2">
      <c r="A2091" s="3">
        <v>35172</v>
      </c>
      <c r="B2091" s="8">
        <v>9.2376879976408133E-3</v>
      </c>
      <c r="C2091" s="6">
        <f t="shared" si="128"/>
        <v>-2.8178775132802039E-4</v>
      </c>
      <c r="D2091" s="7">
        <f t="shared" si="130"/>
        <v>2.4874331072715706E-5</v>
      </c>
      <c r="E2091" s="7">
        <f t="shared" si="129"/>
        <v>10.598481946843926</v>
      </c>
      <c r="H2091" s="5">
        <f t="shared" si="131"/>
        <v>0.49874172747741602</v>
      </c>
    </row>
    <row r="2092" spans="1:8" x14ac:dyDescent="0.2">
      <c r="A2092" s="3">
        <v>35173</v>
      </c>
      <c r="B2092" s="8">
        <v>9.3433230498016755E-3</v>
      </c>
      <c r="C2092" s="6">
        <f t="shared" si="128"/>
        <v>1.1435226237110414E-2</v>
      </c>
      <c r="D2092" s="7">
        <f t="shared" si="130"/>
        <v>2.4115947162124443E-5</v>
      </c>
      <c r="E2092" s="7">
        <f t="shared" si="129"/>
        <v>5.2103165450552078</v>
      </c>
      <c r="H2092" s="5">
        <f t="shared" si="131"/>
        <v>0.49107990349966923</v>
      </c>
    </row>
    <row r="2093" spans="1:8" x14ac:dyDescent="0.2">
      <c r="A2093" s="3">
        <v>35174</v>
      </c>
      <c r="B2093" s="8">
        <v>9.336663483434952E-3</v>
      </c>
      <c r="C2093" s="6">
        <f t="shared" si="128"/>
        <v>-7.1276207953281125E-4</v>
      </c>
      <c r="D2093" s="7">
        <f t="shared" si="130"/>
        <v>3.1368243515325934E-5</v>
      </c>
      <c r="E2093" s="7">
        <f t="shared" si="129"/>
        <v>10.353518857865014</v>
      </c>
      <c r="H2093" s="5">
        <f t="shared" si="131"/>
        <v>0.56007359797910439</v>
      </c>
    </row>
    <row r="2094" spans="1:8" x14ac:dyDescent="0.2">
      <c r="A2094" s="3">
        <v>35177</v>
      </c>
      <c r="B2094" s="8">
        <v>9.3811935696983036E-3</v>
      </c>
      <c r="C2094" s="6">
        <f t="shared" si="128"/>
        <v>4.7693789480960282E-3</v>
      </c>
      <c r="D2094" s="7">
        <f t="shared" si="130"/>
        <v>2.9979918810503828E-5</v>
      </c>
      <c r="E2094" s="7">
        <f t="shared" si="129"/>
        <v>9.656242374739918</v>
      </c>
      <c r="H2094" s="5">
        <f t="shared" si="131"/>
        <v>0.54753921147716744</v>
      </c>
    </row>
    <row r="2095" spans="1:8" x14ac:dyDescent="0.2">
      <c r="A2095" s="3">
        <v>35178</v>
      </c>
      <c r="B2095" s="8">
        <v>9.3825710300271623E-3</v>
      </c>
      <c r="C2095" s="6">
        <f t="shared" si="128"/>
        <v>1.4683209749641549E-4</v>
      </c>
      <c r="D2095" s="7">
        <f t="shared" si="130"/>
        <v>3.0081990046127663E-5</v>
      </c>
      <c r="E2095" s="7">
        <f t="shared" si="129"/>
        <v>10.410867205860795</v>
      </c>
      <c r="H2095" s="5">
        <f t="shared" si="131"/>
        <v>0.54847051011086878</v>
      </c>
    </row>
    <row r="2096" spans="1:8" x14ac:dyDescent="0.2">
      <c r="A2096" s="3">
        <v>35179</v>
      </c>
      <c r="B2096" s="8">
        <v>9.3626083125275365E-3</v>
      </c>
      <c r="C2096" s="6">
        <f t="shared" si="128"/>
        <v>-2.1276383025227146E-3</v>
      </c>
      <c r="D2096" s="7">
        <f t="shared" si="130"/>
        <v>2.8794058110318731E-5</v>
      </c>
      <c r="E2096" s="7">
        <f t="shared" si="129"/>
        <v>10.298126962658245</v>
      </c>
      <c r="H2096" s="5">
        <f t="shared" si="131"/>
        <v>0.53660095145572306</v>
      </c>
    </row>
    <row r="2097" spans="1:8" x14ac:dyDescent="0.2">
      <c r="A2097" s="3">
        <v>35180</v>
      </c>
      <c r="B2097" s="8">
        <v>9.3967602433482362E-3</v>
      </c>
      <c r="C2097" s="6">
        <f t="shared" si="128"/>
        <v>3.6476940699316702E-3</v>
      </c>
      <c r="D2097" s="7">
        <f t="shared" si="130"/>
        <v>2.7909745140776623E-5</v>
      </c>
      <c r="E2097" s="7">
        <f t="shared" si="129"/>
        <v>10.009795353883174</v>
      </c>
      <c r="H2097" s="5">
        <f t="shared" si="131"/>
        <v>0.52829674559641782</v>
      </c>
    </row>
    <row r="2098" spans="1:8" x14ac:dyDescent="0.2">
      <c r="A2098" s="3">
        <v>35181</v>
      </c>
      <c r="B2098" s="8">
        <v>9.4745339791574932E-3</v>
      </c>
      <c r="C2098" s="6">
        <f t="shared" si="128"/>
        <v>8.2766542718072812E-3</v>
      </c>
      <c r="D2098" s="7">
        <f t="shared" si="130"/>
        <v>2.7647733673089927E-5</v>
      </c>
      <c r="E2098" s="7">
        <f t="shared" si="129"/>
        <v>8.0182589778751545</v>
      </c>
      <c r="H2098" s="5">
        <f t="shared" si="131"/>
        <v>0.52581112267704955</v>
      </c>
    </row>
    <row r="2099" spans="1:8" x14ac:dyDescent="0.2">
      <c r="A2099" s="3">
        <v>35184</v>
      </c>
      <c r="B2099" s="8">
        <v>9.569939820930573E-3</v>
      </c>
      <c r="C2099" s="6">
        <f t="shared" si="128"/>
        <v>1.0069713400464649E-2</v>
      </c>
      <c r="D2099" s="7">
        <f t="shared" si="130"/>
        <v>3.0763298203690545E-5</v>
      </c>
      <c r="E2099" s="7">
        <f t="shared" si="129"/>
        <v>7.0930810192590439</v>
      </c>
      <c r="H2099" s="5">
        <f t="shared" si="131"/>
        <v>0.5546467182242274</v>
      </c>
    </row>
    <row r="2100" spans="1:8" x14ac:dyDescent="0.2">
      <c r="A2100" s="3">
        <v>35185</v>
      </c>
      <c r="B2100" s="8">
        <v>9.5563390627295443E-3</v>
      </c>
      <c r="C2100" s="6">
        <f t="shared" si="128"/>
        <v>-1.4211957917731441E-3</v>
      </c>
      <c r="D2100" s="7">
        <f t="shared" si="130"/>
        <v>3.5561324220581366E-5</v>
      </c>
      <c r="E2100" s="7">
        <f t="shared" si="129"/>
        <v>10.187454319929849</v>
      </c>
      <c r="H2100" s="5">
        <f t="shared" si="131"/>
        <v>0.59633316376486534</v>
      </c>
    </row>
    <row r="2101" spans="1:8" x14ac:dyDescent="0.2">
      <c r="A2101" s="3">
        <v>35186</v>
      </c>
      <c r="B2101" s="8">
        <v>9.5133230565954633E-3</v>
      </c>
      <c r="C2101" s="6">
        <f t="shared" si="128"/>
        <v>-4.5013059762442614E-3</v>
      </c>
      <c r="D2101" s="7">
        <f t="shared" si="130"/>
        <v>3.384122952746539E-5</v>
      </c>
      <c r="E2101" s="7">
        <f t="shared" si="129"/>
        <v>9.6951008044891758</v>
      </c>
      <c r="H2101" s="5">
        <f t="shared" si="131"/>
        <v>0.58173215080022345</v>
      </c>
    </row>
    <row r="2102" spans="1:8" x14ac:dyDescent="0.2">
      <c r="A2102" s="3">
        <v>35187</v>
      </c>
      <c r="B2102" s="8">
        <v>9.5741556534508065E-3</v>
      </c>
      <c r="C2102" s="6">
        <f t="shared" si="128"/>
        <v>6.3944634796322536E-3</v>
      </c>
      <c r="D2102" s="7">
        <f t="shared" si="130"/>
        <v>3.3402380647151009E-5</v>
      </c>
      <c r="E2102" s="7">
        <f t="shared" si="129"/>
        <v>9.0827441935747988</v>
      </c>
      <c r="H2102" s="5">
        <f t="shared" si="131"/>
        <v>0.57794792712796372</v>
      </c>
    </row>
    <row r="2103" spans="1:8" x14ac:dyDescent="0.2">
      <c r="A2103" s="3">
        <v>35188</v>
      </c>
      <c r="B2103" s="8">
        <v>9.5377842993396907E-3</v>
      </c>
      <c r="C2103" s="6">
        <f t="shared" si="128"/>
        <v>-3.7989098389064153E-3</v>
      </c>
      <c r="D2103" s="7">
        <f t="shared" si="130"/>
        <v>3.4260180430556327E-5</v>
      </c>
      <c r="E2103" s="7">
        <f t="shared" si="129"/>
        <v>9.8602880373427571</v>
      </c>
      <c r="H2103" s="5">
        <f t="shared" si="131"/>
        <v>0.58532196636173095</v>
      </c>
    </row>
    <row r="2104" spans="1:8" x14ac:dyDescent="0.2">
      <c r="A2104" s="3">
        <v>35191</v>
      </c>
      <c r="B2104" s="8">
        <v>9.5349688758696455E-3</v>
      </c>
      <c r="C2104" s="6">
        <f t="shared" si="128"/>
        <v>-2.9518632228243665E-4</v>
      </c>
      <c r="D2104" s="7">
        <f t="shared" si="130"/>
        <v>3.342506236843065E-5</v>
      </c>
      <c r="E2104" s="7">
        <f t="shared" si="129"/>
        <v>10.30359769389479</v>
      </c>
      <c r="H2104" s="5">
        <f t="shared" si="131"/>
        <v>0.57814412016754657</v>
      </c>
    </row>
    <row r="2105" spans="1:8" x14ac:dyDescent="0.2">
      <c r="A2105" s="3">
        <v>35192</v>
      </c>
      <c r="B2105" s="8">
        <v>9.5286885245901634E-3</v>
      </c>
      <c r="C2105" s="6">
        <f t="shared" si="128"/>
        <v>-6.5866510538654076E-4</v>
      </c>
      <c r="D2105" s="7">
        <f t="shared" si="130"/>
        <v>3.1803421089983981E-5</v>
      </c>
      <c r="E2105" s="7">
        <f t="shared" si="129"/>
        <v>10.342295401544677</v>
      </c>
      <c r="H2105" s="5">
        <f t="shared" si="131"/>
        <v>0.56394521976858691</v>
      </c>
    </row>
    <row r="2106" spans="1:8" x14ac:dyDescent="0.2">
      <c r="A2106" s="3">
        <v>35193</v>
      </c>
      <c r="B2106" s="8">
        <v>9.5095387764052332E-3</v>
      </c>
      <c r="C2106" s="6">
        <f t="shared" si="128"/>
        <v>-2.0096940030636459E-3</v>
      </c>
      <c r="D2106" s="7">
        <f t="shared" si="130"/>
        <v>3.0366634030471009E-5</v>
      </c>
      <c r="E2106" s="7">
        <f t="shared" si="129"/>
        <v>10.26916257176933</v>
      </c>
      <c r="H2106" s="5">
        <f t="shared" si="131"/>
        <v>0.55105928928265968</v>
      </c>
    </row>
    <row r="2107" spans="1:8" x14ac:dyDescent="0.2">
      <c r="A2107" s="3">
        <v>35194</v>
      </c>
      <c r="B2107" s="8">
        <v>9.5429616087751388E-3</v>
      </c>
      <c r="C2107" s="6">
        <f t="shared" si="128"/>
        <v>3.5146638712734712E-3</v>
      </c>
      <c r="D2107" s="7">
        <f t="shared" si="130"/>
        <v>2.9293846327773869E-5</v>
      </c>
      <c r="E2107" s="7">
        <f t="shared" si="129"/>
        <v>10.016445132761596</v>
      </c>
      <c r="H2107" s="5">
        <f t="shared" si="131"/>
        <v>0.54123789896656227</v>
      </c>
    </row>
    <row r="2108" spans="1:8" x14ac:dyDescent="0.2">
      <c r="A2108" s="3">
        <v>35195</v>
      </c>
      <c r="B2108" s="8">
        <v>9.4781526751079558E-3</v>
      </c>
      <c r="C2108" s="6">
        <f t="shared" si="128"/>
        <v>-6.7912809800668794E-3</v>
      </c>
      <c r="D2108" s="7">
        <f t="shared" si="130"/>
        <v>2.8834177530670376E-5</v>
      </c>
      <c r="E2108" s="7">
        <f t="shared" si="129"/>
        <v>8.8544064833696901</v>
      </c>
      <c r="H2108" s="5">
        <f t="shared" si="131"/>
        <v>0.53697465052524018</v>
      </c>
    </row>
    <row r="2109" spans="1:8" x14ac:dyDescent="0.2">
      <c r="A2109" s="3">
        <v>35198</v>
      </c>
      <c r="B2109" s="8">
        <v>9.5300738142220266E-3</v>
      </c>
      <c r="C2109" s="6">
        <f t="shared" si="128"/>
        <v>5.4779808781123575E-3</v>
      </c>
      <c r="D2109" s="7">
        <f t="shared" si="130"/>
        <v>3.0471083320503475E-5</v>
      </c>
      <c r="E2109" s="7">
        <f t="shared" si="129"/>
        <v>9.4139208715739144</v>
      </c>
      <c r="H2109" s="5">
        <f t="shared" si="131"/>
        <v>0.55200618946261348</v>
      </c>
    </row>
    <row r="2110" spans="1:8" x14ac:dyDescent="0.2">
      <c r="A2110" s="3">
        <v>35199</v>
      </c>
      <c r="B2110" s="8">
        <v>9.4525547445255473E-3</v>
      </c>
      <c r="C2110" s="6">
        <f t="shared" si="128"/>
        <v>-8.1341520755899305E-3</v>
      </c>
      <c r="D2110" s="7">
        <f t="shared" si="130"/>
        <v>3.0964384956940704E-5</v>
      </c>
      <c r="E2110" s="7">
        <f t="shared" si="129"/>
        <v>8.2458815345270509</v>
      </c>
      <c r="H2110" s="5">
        <f t="shared" si="131"/>
        <v>0.55645651184023981</v>
      </c>
    </row>
    <row r="2111" spans="1:8" x14ac:dyDescent="0.2">
      <c r="A2111" s="3">
        <v>35200</v>
      </c>
      <c r="B2111" s="8">
        <v>9.3546736826719285E-3</v>
      </c>
      <c r="C2111" s="6">
        <f t="shared" si="128"/>
        <v>-1.0354984921965847E-2</v>
      </c>
      <c r="D2111" s="7">
        <f t="shared" si="130"/>
        <v>3.3602949500688206E-5</v>
      </c>
      <c r="E2111" s="7">
        <f t="shared" si="129"/>
        <v>7.1099353730572394</v>
      </c>
      <c r="H2111" s="5">
        <f t="shared" si="131"/>
        <v>0.57968051114979025</v>
      </c>
    </row>
    <row r="2112" spans="1:8" x14ac:dyDescent="0.2">
      <c r="A2112" s="3">
        <v>35201</v>
      </c>
      <c r="B2112" s="8">
        <v>9.3713450292397648E-3</v>
      </c>
      <c r="C2112" s="6">
        <f t="shared" si="128"/>
        <v>1.7821408991226862E-3</v>
      </c>
      <c r="D2112" s="7">
        <f t="shared" si="130"/>
        <v>3.8467876940581711E-5</v>
      </c>
      <c r="E2112" s="7">
        <f t="shared" si="129"/>
        <v>10.083123955766357</v>
      </c>
      <c r="H2112" s="5">
        <f t="shared" si="131"/>
        <v>0.62022477329256775</v>
      </c>
    </row>
    <row r="2113" spans="1:8" x14ac:dyDescent="0.2">
      <c r="A2113" s="3">
        <v>35202</v>
      </c>
      <c r="B2113" s="8">
        <v>9.3882318586654984E-3</v>
      </c>
      <c r="C2113" s="6">
        <f t="shared" si="128"/>
        <v>1.8019643256165067E-3</v>
      </c>
      <c r="D2113" s="7">
        <f t="shared" si="130"/>
        <v>3.652438177498278E-5</v>
      </c>
      <c r="E2113" s="7">
        <f t="shared" si="129"/>
        <v>10.128628941553272</v>
      </c>
      <c r="H2113" s="5">
        <f t="shared" si="131"/>
        <v>0.60435404999869724</v>
      </c>
    </row>
    <row r="2114" spans="1:8" x14ac:dyDescent="0.2">
      <c r="A2114" s="3">
        <v>35206</v>
      </c>
      <c r="B2114" s="8">
        <v>9.3492676528455863E-3</v>
      </c>
      <c r="C2114" s="6">
        <f t="shared" si="128"/>
        <v>-4.150324193788156E-3</v>
      </c>
      <c r="D2114" s="7">
        <f t="shared" si="130"/>
        <v>3.4781516498787659E-5</v>
      </c>
      <c r="E2114" s="7">
        <f t="shared" si="129"/>
        <v>9.7711846577578125</v>
      </c>
      <c r="H2114" s="5">
        <f t="shared" si="131"/>
        <v>0.58975856499747137</v>
      </c>
    </row>
    <row r="2115" spans="1:8" x14ac:dyDescent="0.2">
      <c r="A2115" s="3">
        <v>35207</v>
      </c>
      <c r="B2115" s="8">
        <v>9.3426614196181305E-3</v>
      </c>
      <c r="C2115" s="6">
        <f t="shared" ref="C2115:C2178" si="132">(B2115-B2114)/B2114</f>
        <v>-7.0660435370518244E-4</v>
      </c>
      <c r="D2115" s="7">
        <f t="shared" si="130"/>
        <v>3.406333311333376E-5</v>
      </c>
      <c r="E2115" s="7">
        <f t="shared" si="129"/>
        <v>10.27263133935937</v>
      </c>
      <c r="H2115" s="5">
        <f t="shared" si="131"/>
        <v>0.58363801378366165</v>
      </c>
    </row>
    <row r="2116" spans="1:8" x14ac:dyDescent="0.2">
      <c r="A2116" s="3">
        <v>35208</v>
      </c>
      <c r="B2116" s="8">
        <v>9.3665915206166839E-3</v>
      </c>
      <c r="C2116" s="6">
        <f t="shared" si="132"/>
        <v>2.5613794532148974E-3</v>
      </c>
      <c r="D2116" s="7">
        <f t="shared" si="130"/>
        <v>3.2402241321515951E-5</v>
      </c>
      <c r="E2116" s="7">
        <f t="shared" ref="E2116:E2179" si="133">-LN(D2116)-C2116*C2116/D2116</f>
        <v>10.134807316205237</v>
      </c>
      <c r="H2116" s="5">
        <f t="shared" si="131"/>
        <v>0.56922966649249718</v>
      </c>
    </row>
    <row r="2117" spans="1:8" x14ac:dyDescent="0.2">
      <c r="A2117" s="3">
        <v>35209</v>
      </c>
      <c r="B2117" s="8">
        <v>9.2701739067161462E-3</v>
      </c>
      <c r="C2117" s="6">
        <f t="shared" si="132"/>
        <v>-1.0293778018216569E-2</v>
      </c>
      <c r="D2117" s="7">
        <f t="shared" ref="D2117:D2180" si="134">C$2427+C$2428*D2116+C$2429*C2116*C2116</f>
        <v>3.1276934590561703E-5</v>
      </c>
      <c r="E2117" s="7">
        <f t="shared" si="133"/>
        <v>6.9847699573212889</v>
      </c>
      <c r="H2117" s="5">
        <f t="shared" ref="H2117:H2180" si="135">SQRT(D2117)*100</f>
        <v>0.55925785278851214</v>
      </c>
    </row>
    <row r="2118" spans="1:8" x14ac:dyDescent="0.2">
      <c r="A2118" s="3">
        <v>35212</v>
      </c>
      <c r="B2118" s="8">
        <v>9.2842059273283324E-3</v>
      </c>
      <c r="C2118" s="6">
        <f t="shared" si="132"/>
        <v>1.5136739346410903E-3</v>
      </c>
      <c r="D2118" s="7">
        <f t="shared" si="134"/>
        <v>3.6300087549303678E-5</v>
      </c>
      <c r="E2118" s="7">
        <f t="shared" si="133"/>
        <v>10.160571857915917</v>
      </c>
      <c r="H2118" s="5">
        <f t="shared" si="135"/>
        <v>0.60249553981173731</v>
      </c>
    </row>
    <row r="2119" spans="1:8" x14ac:dyDescent="0.2">
      <c r="A2119" s="3">
        <v>35213</v>
      </c>
      <c r="B2119" s="8">
        <v>9.2124382446963082E-3</v>
      </c>
      <c r="C2119" s="6">
        <f t="shared" si="132"/>
        <v>-7.7300830242006914E-3</v>
      </c>
      <c r="D2119" s="7">
        <f t="shared" si="134"/>
        <v>3.4521846645733634E-5</v>
      </c>
      <c r="E2119" s="7">
        <f t="shared" si="133"/>
        <v>8.5430089518532526</v>
      </c>
      <c r="H2119" s="5">
        <f t="shared" si="135"/>
        <v>0.5875529477905258</v>
      </c>
    </row>
    <row r="2120" spans="1:8" x14ac:dyDescent="0.2">
      <c r="A2120" s="3">
        <v>35214</v>
      </c>
      <c r="B2120" s="8">
        <v>9.194312796208531E-3</v>
      </c>
      <c r="C2120" s="6">
        <f t="shared" si="132"/>
        <v>-1.9674974210233875E-3</v>
      </c>
      <c r="D2120" s="7">
        <f t="shared" si="134"/>
        <v>3.6411889472572352E-5</v>
      </c>
      <c r="E2120" s="7">
        <f t="shared" si="133"/>
        <v>10.11430250774178</v>
      </c>
      <c r="H2120" s="5">
        <f t="shared" si="135"/>
        <v>0.60342265015967333</v>
      </c>
    </row>
    <row r="2121" spans="1:8" x14ac:dyDescent="0.2">
      <c r="A2121" s="3">
        <v>35215</v>
      </c>
      <c r="B2121" s="8">
        <v>9.2902565601929686E-3</v>
      </c>
      <c r="C2121" s="6">
        <f t="shared" si="132"/>
        <v>1.0435120722018727E-2</v>
      </c>
      <c r="D2121" s="7">
        <f t="shared" si="134"/>
        <v>3.471826943059314E-5</v>
      </c>
      <c r="E2121" s="7">
        <f t="shared" si="133"/>
        <v>7.1318052183893705</v>
      </c>
      <c r="H2121" s="5">
        <f t="shared" si="135"/>
        <v>0.58922210948498144</v>
      </c>
    </row>
    <row r="2122" spans="1:8" x14ac:dyDescent="0.2">
      <c r="A2122" s="3">
        <v>35216</v>
      </c>
      <c r="B2122" s="8">
        <v>9.2534481500401375E-3</v>
      </c>
      <c r="C2122" s="6">
        <f t="shared" si="132"/>
        <v>-3.9620445263641429E-3</v>
      </c>
      <c r="D2122" s="7">
        <f t="shared" si="134"/>
        <v>3.9571683331440068E-5</v>
      </c>
      <c r="E2122" s="7">
        <f t="shared" si="133"/>
        <v>9.7407040900503876</v>
      </c>
      <c r="H2122" s="5">
        <f t="shared" si="135"/>
        <v>0.629060277965793</v>
      </c>
    </row>
    <row r="2123" spans="1:8" x14ac:dyDescent="0.2">
      <c r="A2123" s="3">
        <v>35219</v>
      </c>
      <c r="B2123" s="8">
        <v>9.2263861494630735E-3</v>
      </c>
      <c r="C2123" s="6">
        <f t="shared" si="132"/>
        <v>-2.9245314976932817E-3</v>
      </c>
      <c r="D2123" s="7">
        <f t="shared" si="134"/>
        <v>3.8276905185728609E-5</v>
      </c>
      <c r="E2123" s="7">
        <f t="shared" si="133"/>
        <v>9.9472161922522293</v>
      </c>
      <c r="H2123" s="5">
        <f t="shared" si="135"/>
        <v>0.61868332114037639</v>
      </c>
    </row>
    <row r="2124" spans="1:8" x14ac:dyDescent="0.2">
      <c r="A2124" s="3">
        <v>35220</v>
      </c>
      <c r="B2124" s="8">
        <v>9.1599707815924036E-3</v>
      </c>
      <c r="C2124" s="6">
        <f t="shared" si="132"/>
        <v>-7.1984162373840092E-3</v>
      </c>
      <c r="D2124" s="7">
        <f t="shared" si="134"/>
        <v>3.6679137280302881E-5</v>
      </c>
      <c r="E2124" s="7">
        <f t="shared" si="133"/>
        <v>8.800586643004376</v>
      </c>
      <c r="H2124" s="5">
        <f t="shared" si="135"/>
        <v>0.60563303476860375</v>
      </c>
    </row>
    <row r="2125" spans="1:8" x14ac:dyDescent="0.2">
      <c r="A2125" s="3">
        <v>35221</v>
      </c>
      <c r="B2125" s="8">
        <v>9.1894266676429675E-3</v>
      </c>
      <c r="C2125" s="6">
        <f t="shared" si="132"/>
        <v>3.2157183415647541E-3</v>
      </c>
      <c r="D2125" s="7">
        <f t="shared" si="134"/>
        <v>3.7869401872751859E-5</v>
      </c>
      <c r="E2125" s="7">
        <f t="shared" si="133"/>
        <v>9.9083011536926744</v>
      </c>
      <c r="H2125" s="5">
        <f t="shared" si="135"/>
        <v>0.6153811978989272</v>
      </c>
    </row>
    <row r="2126" spans="1:8" x14ac:dyDescent="0.2">
      <c r="A2126" s="3">
        <v>35222</v>
      </c>
      <c r="B2126" s="8">
        <v>9.1555490397302441E-3</v>
      </c>
      <c r="C2126" s="6">
        <f t="shared" si="132"/>
        <v>-3.6865877641758063E-3</v>
      </c>
      <c r="D2126" s="7">
        <f t="shared" si="134"/>
        <v>3.6421346329773192E-5</v>
      </c>
      <c r="E2126" s="7">
        <f t="shared" si="133"/>
        <v>9.847197171922117</v>
      </c>
      <c r="H2126" s="5">
        <f t="shared" si="135"/>
        <v>0.60350100521683636</v>
      </c>
    </row>
    <row r="2127" spans="1:8" x14ac:dyDescent="0.2">
      <c r="A2127" s="3">
        <v>35223</v>
      </c>
      <c r="B2127" s="8">
        <v>9.1607521767761765E-3</v>
      </c>
      <c r="C2127" s="6">
        <f t="shared" si="132"/>
        <v>5.6830420801128674E-4</v>
      </c>
      <c r="D2127" s="7">
        <f t="shared" si="134"/>
        <v>3.531687915077857E-5</v>
      </c>
      <c r="E2127" s="7">
        <f t="shared" si="133"/>
        <v>10.242004635636773</v>
      </c>
      <c r="H2127" s="5">
        <f t="shared" si="135"/>
        <v>0.5942800615095426</v>
      </c>
    </row>
    <row r="2128" spans="1:8" x14ac:dyDescent="0.2">
      <c r="A2128" s="3">
        <v>35226</v>
      </c>
      <c r="B2128" s="8">
        <v>9.1728992520897501E-3</v>
      </c>
      <c r="C2128" s="6">
        <f t="shared" si="132"/>
        <v>1.3259910408195753E-3</v>
      </c>
      <c r="D2128" s="7">
        <f t="shared" si="134"/>
        <v>3.3518459488339948E-5</v>
      </c>
      <c r="E2128" s="7">
        <f t="shared" si="133"/>
        <v>10.250958004823024</v>
      </c>
      <c r="H2128" s="5">
        <f t="shared" si="135"/>
        <v>0.57895128886927916</v>
      </c>
    </row>
    <row r="2129" spans="1:8" x14ac:dyDescent="0.2">
      <c r="A2129" s="3">
        <v>35227</v>
      </c>
      <c r="B2129" s="8">
        <v>9.1335237676701091E-3</v>
      </c>
      <c r="C2129" s="6">
        <f t="shared" si="132"/>
        <v>-4.2925887810956386E-3</v>
      </c>
      <c r="D2129" s="7">
        <f t="shared" si="134"/>
        <v>3.198883991555231E-5</v>
      </c>
      <c r="E2129" s="7">
        <f t="shared" si="133"/>
        <v>9.7741001276094508</v>
      </c>
      <c r="H2129" s="5">
        <f t="shared" si="135"/>
        <v>0.56558677420491643</v>
      </c>
    </row>
    <row r="2130" spans="1:8" x14ac:dyDescent="0.2">
      <c r="A2130" s="3">
        <v>35228</v>
      </c>
      <c r="B2130" s="8">
        <v>9.132152787940875E-3</v>
      </c>
      <c r="C2130" s="6">
        <f t="shared" si="132"/>
        <v>-1.5010413988157485E-4</v>
      </c>
      <c r="D2130" s="7">
        <f t="shared" si="134"/>
        <v>3.1625672637475269E-5</v>
      </c>
      <c r="E2130" s="7">
        <f t="shared" si="133"/>
        <v>10.360828906444782</v>
      </c>
      <c r="H2130" s="5">
        <f t="shared" si="135"/>
        <v>0.56236707440492339</v>
      </c>
    </row>
    <row r="2131" spans="1:8" x14ac:dyDescent="0.2">
      <c r="A2131" s="3">
        <v>35229</v>
      </c>
      <c r="B2131" s="8">
        <v>9.1838971286622335E-3</v>
      </c>
      <c r="C2131" s="6">
        <f t="shared" si="132"/>
        <v>5.6661711562346591E-3</v>
      </c>
      <c r="D2131" s="7">
        <f t="shared" si="134"/>
        <v>3.0181869179687545E-5</v>
      </c>
      <c r="E2131" s="7">
        <f t="shared" si="133"/>
        <v>9.3445346704751735</v>
      </c>
      <c r="H2131" s="5">
        <f t="shared" si="135"/>
        <v>0.54938027976700754</v>
      </c>
    </row>
    <row r="2132" spans="1:8" x14ac:dyDescent="0.2">
      <c r="A2132" s="3">
        <v>35230</v>
      </c>
      <c r="B2132" s="8">
        <v>9.1867359636922628E-3</v>
      </c>
      <c r="C2132" s="6">
        <f t="shared" si="132"/>
        <v>3.0911006408918841E-4</v>
      </c>
      <c r="D2132" s="7">
        <f t="shared" si="134"/>
        <v>3.0831710236491788E-5</v>
      </c>
      <c r="E2132" s="7">
        <f t="shared" si="133"/>
        <v>10.383867793825893</v>
      </c>
      <c r="H2132" s="5">
        <f t="shared" si="135"/>
        <v>0.55526309292525278</v>
      </c>
    </row>
    <row r="2133" spans="1:8" x14ac:dyDescent="0.2">
      <c r="A2133" s="3">
        <v>35233</v>
      </c>
      <c r="B2133" s="8">
        <v>9.1853912025177484E-3</v>
      </c>
      <c r="C2133" s="6">
        <f t="shared" si="132"/>
        <v>-1.4638073629514794E-4</v>
      </c>
      <c r="D2133" s="7">
        <f t="shared" si="134"/>
        <v>2.9472539545232129E-5</v>
      </c>
      <c r="E2133" s="7">
        <f t="shared" si="133"/>
        <v>10.431324564422729</v>
      </c>
      <c r="H2133" s="5">
        <f t="shared" si="135"/>
        <v>0.54288617172692966</v>
      </c>
    </row>
    <row r="2134" spans="1:8" x14ac:dyDescent="0.2">
      <c r="A2134" s="3">
        <v>35234</v>
      </c>
      <c r="B2134" s="8">
        <v>9.2562828755113971E-3</v>
      </c>
      <c r="C2134" s="6">
        <f t="shared" si="132"/>
        <v>7.7178719371491771E-3</v>
      </c>
      <c r="D2134" s="7">
        <f t="shared" si="134"/>
        <v>2.8246161405375614E-5</v>
      </c>
      <c r="E2134" s="7">
        <f t="shared" si="133"/>
        <v>8.3657514997752092</v>
      </c>
      <c r="H2134" s="5">
        <f t="shared" si="135"/>
        <v>0.53147117894929741</v>
      </c>
    </row>
    <row r="2135" spans="1:8" x14ac:dyDescent="0.2">
      <c r="A2135" s="3">
        <v>35235</v>
      </c>
      <c r="B2135" s="8">
        <v>9.2543859649122789E-3</v>
      </c>
      <c r="C2135" s="6">
        <f t="shared" si="132"/>
        <v>-2.0493222005311411E-4</v>
      </c>
      <c r="D2135" s="7">
        <f t="shared" si="134"/>
        <v>3.0758671539754224E-5</v>
      </c>
      <c r="E2135" s="7">
        <f t="shared" si="133"/>
        <v>10.387973224128746</v>
      </c>
      <c r="H2135" s="5">
        <f t="shared" si="135"/>
        <v>0.55460500844974547</v>
      </c>
    </row>
    <row r="2136" spans="1:8" x14ac:dyDescent="0.2">
      <c r="A2136" s="3">
        <v>35236</v>
      </c>
      <c r="B2136" s="8">
        <v>9.2524868344060849E-3</v>
      </c>
      <c r="C2136" s="6">
        <f t="shared" si="132"/>
        <v>-2.0521410209110998E-4</v>
      </c>
      <c r="D2136" s="7">
        <f t="shared" si="134"/>
        <v>2.9403627427363356E-5</v>
      </c>
      <c r="E2136" s="7">
        <f t="shared" si="133"/>
        <v>10.432960276953636</v>
      </c>
      <c r="H2136" s="5">
        <f t="shared" si="135"/>
        <v>0.54225111735581843</v>
      </c>
    </row>
    <row r="2137" spans="1:8" x14ac:dyDescent="0.2">
      <c r="A2137" s="3">
        <v>35237</v>
      </c>
      <c r="B2137" s="8">
        <v>9.1708174626428367E-3</v>
      </c>
      <c r="C2137" s="6">
        <f t="shared" si="132"/>
        <v>-8.8267482272500301E-3</v>
      </c>
      <c r="D2137" s="7">
        <f t="shared" si="134"/>
        <v>2.8185466087242798E-5</v>
      </c>
      <c r="E2137" s="7">
        <f t="shared" si="133"/>
        <v>7.7124608538464656</v>
      </c>
      <c r="H2137" s="5">
        <f t="shared" si="135"/>
        <v>0.53089985955208918</v>
      </c>
    </row>
    <row r="2138" spans="1:8" x14ac:dyDescent="0.2">
      <c r="A2138" s="3">
        <v>35240</v>
      </c>
      <c r="B2138" s="8">
        <v>9.183748438762766E-3</v>
      </c>
      <c r="C2138" s="6">
        <f t="shared" si="132"/>
        <v>1.4100134663680003E-3</v>
      </c>
      <c r="D2138" s="7">
        <f t="shared" si="134"/>
        <v>3.1817915454898082E-5</v>
      </c>
      <c r="E2138" s="7">
        <f t="shared" si="133"/>
        <v>10.292996188277069</v>
      </c>
      <c r="H2138" s="5">
        <f t="shared" si="135"/>
        <v>0.56407371375466597</v>
      </c>
    </row>
    <row r="2139" spans="1:8" x14ac:dyDescent="0.2">
      <c r="A2139" s="3">
        <v>35241</v>
      </c>
      <c r="B2139" s="8">
        <v>9.1724898859874959E-3</v>
      </c>
      <c r="C2139" s="6">
        <f t="shared" si="132"/>
        <v>-1.2259212945936108E-3</v>
      </c>
      <c r="D2139" s="7">
        <f t="shared" si="134"/>
        <v>3.0474027977178469E-5</v>
      </c>
      <c r="E2139" s="7">
        <f t="shared" si="133"/>
        <v>10.349318930363413</v>
      </c>
      <c r="H2139" s="5">
        <f t="shared" si="135"/>
        <v>0.55203286113399508</v>
      </c>
    </row>
    <row r="2140" spans="1:8" x14ac:dyDescent="0.2">
      <c r="A2140" s="3">
        <v>35242</v>
      </c>
      <c r="B2140" s="8">
        <v>9.133661547505327E-3</v>
      </c>
      <c r="C2140" s="6">
        <f t="shared" si="132"/>
        <v>-4.2331296043711698E-3</v>
      </c>
      <c r="D2140" s="7">
        <f t="shared" si="134"/>
        <v>2.9236428770788344E-5</v>
      </c>
      <c r="E2140" s="7">
        <f t="shared" si="133"/>
        <v>9.8271821004844302</v>
      </c>
      <c r="H2140" s="5">
        <f t="shared" si="135"/>
        <v>0.54070721070453964</v>
      </c>
    </row>
    <row r="2141" spans="1:8" x14ac:dyDescent="0.2">
      <c r="A2141" s="3">
        <v>35243</v>
      </c>
      <c r="B2141" s="8">
        <v>9.1356031699442314E-3</v>
      </c>
      <c r="C2141" s="6">
        <f t="shared" si="132"/>
        <v>2.1257875922002474E-4</v>
      </c>
      <c r="D2141" s="7">
        <f t="shared" si="134"/>
        <v>2.9120511538971449E-5</v>
      </c>
      <c r="E2141" s="7">
        <f t="shared" si="133"/>
        <v>10.442515950379788</v>
      </c>
      <c r="H2141" s="5">
        <f t="shared" si="135"/>
        <v>0.53963424223237955</v>
      </c>
    </row>
    <row r="2142" spans="1:8" x14ac:dyDescent="0.2">
      <c r="A2142" s="3">
        <v>35244</v>
      </c>
      <c r="B2142" s="8">
        <v>9.134861914878032E-3</v>
      </c>
      <c r="C2142" s="6">
        <f t="shared" si="132"/>
        <v>-8.1139148933049904E-5</v>
      </c>
      <c r="D2142" s="7">
        <f t="shared" si="134"/>
        <v>2.7931135111880503E-5</v>
      </c>
      <c r="E2142" s="7">
        <f t="shared" si="133"/>
        <v>10.485532830611886</v>
      </c>
      <c r="H2142" s="5">
        <f t="shared" si="135"/>
        <v>0.52849914959137356</v>
      </c>
    </row>
    <row r="2143" spans="1:8" x14ac:dyDescent="0.2">
      <c r="A2143" s="3">
        <v>35248</v>
      </c>
      <c r="B2143" s="8">
        <v>9.08090662363383E-3</v>
      </c>
      <c r="C2143" s="6">
        <f t="shared" si="132"/>
        <v>-5.9065251064522959E-3</v>
      </c>
      <c r="D2143" s="7">
        <f t="shared" si="134"/>
        <v>2.6859556173180784E-5</v>
      </c>
      <c r="E2143" s="7">
        <f t="shared" si="133"/>
        <v>9.2260201153627648</v>
      </c>
      <c r="H2143" s="5">
        <f t="shared" si="135"/>
        <v>0.51826205893525323</v>
      </c>
    </row>
    <row r="2144" spans="1:8" x14ac:dyDescent="0.2">
      <c r="A2144" s="3">
        <v>35249</v>
      </c>
      <c r="B2144" s="8">
        <v>9.0681951793062914E-3</v>
      </c>
      <c r="C2144" s="6">
        <f t="shared" si="132"/>
        <v>-1.3997990348734576E-3</v>
      </c>
      <c r="D2144" s="7">
        <f t="shared" si="134"/>
        <v>2.8013862303007903E-5</v>
      </c>
      <c r="E2144" s="7">
        <f t="shared" si="133"/>
        <v>10.412865811786602</v>
      </c>
      <c r="H2144" s="5">
        <f t="shared" si="135"/>
        <v>0.52928123245594016</v>
      </c>
    </row>
    <row r="2145" spans="1:8" x14ac:dyDescent="0.2">
      <c r="A2145" s="3">
        <v>35250</v>
      </c>
      <c r="B2145" s="8">
        <v>9.0567981165391408E-3</v>
      </c>
      <c r="C2145" s="6">
        <f t="shared" si="132"/>
        <v>-1.2568170999626095E-3</v>
      </c>
      <c r="D2145" s="7">
        <f t="shared" si="134"/>
        <v>2.7052487490109869E-5</v>
      </c>
      <c r="E2145" s="7">
        <f t="shared" si="133"/>
        <v>10.459341802044722</v>
      </c>
      <c r="H2145" s="5">
        <f t="shared" si="135"/>
        <v>0.52012005816070839</v>
      </c>
    </row>
    <row r="2146" spans="1:8" x14ac:dyDescent="0.2">
      <c r="A2146" s="3">
        <v>35251</v>
      </c>
      <c r="B2146" s="8">
        <v>9.0211272753856278E-3</v>
      </c>
      <c r="C2146" s="6">
        <f t="shared" si="132"/>
        <v>-3.9385708607518125E-3</v>
      </c>
      <c r="D2146" s="7">
        <f t="shared" si="134"/>
        <v>2.6165161969828579E-5</v>
      </c>
      <c r="E2146" s="7">
        <f t="shared" si="133"/>
        <v>9.9582193391731213</v>
      </c>
      <c r="H2146" s="5">
        <f t="shared" si="135"/>
        <v>0.5115189338609919</v>
      </c>
    </row>
    <row r="2147" spans="1:8" x14ac:dyDescent="0.2">
      <c r="A2147" s="3">
        <v>35254</v>
      </c>
      <c r="B2147" s="8">
        <v>9.0166326232856715E-3</v>
      </c>
      <c r="C2147" s="6">
        <f t="shared" si="132"/>
        <v>-4.9823619185820846E-4</v>
      </c>
      <c r="D2147" s="7">
        <f t="shared" si="134"/>
        <v>2.6213344404036903E-5</v>
      </c>
      <c r="E2147" s="7">
        <f t="shared" si="133"/>
        <v>10.539771989229148</v>
      </c>
      <c r="H2147" s="5">
        <f t="shared" si="135"/>
        <v>0.51198969134189509</v>
      </c>
    </row>
    <row r="2148" spans="1:8" x14ac:dyDescent="0.2">
      <c r="A2148" s="3">
        <v>35255</v>
      </c>
      <c r="B2148" s="8">
        <v>9.0703279047688601E-3</v>
      </c>
      <c r="C2148" s="6">
        <f t="shared" si="132"/>
        <v>5.955136881646843E-3</v>
      </c>
      <c r="D2148" s="7">
        <f t="shared" si="134"/>
        <v>2.5329954256005172E-5</v>
      </c>
      <c r="E2148" s="7">
        <f t="shared" si="133"/>
        <v>9.1834550228961263</v>
      </c>
      <c r="H2148" s="5">
        <f t="shared" si="135"/>
        <v>0.50328872683585091</v>
      </c>
    </row>
    <row r="2149" spans="1:8" x14ac:dyDescent="0.2">
      <c r="A2149" s="3">
        <v>35256</v>
      </c>
      <c r="B2149" s="8">
        <v>9.0802834392577983E-3</v>
      </c>
      <c r="C2149" s="6">
        <f t="shared" si="132"/>
        <v>1.0975936695413117E-3</v>
      </c>
      <c r="D2149" s="7">
        <f t="shared" si="134"/>
        <v>2.6673775792290899E-5</v>
      </c>
      <c r="E2149" s="7">
        <f t="shared" si="133"/>
        <v>10.486665000943892</v>
      </c>
      <c r="H2149" s="5">
        <f t="shared" si="135"/>
        <v>0.51646660872016592</v>
      </c>
    </row>
    <row r="2150" spans="1:8" x14ac:dyDescent="0.2">
      <c r="A2150" s="3">
        <v>35257</v>
      </c>
      <c r="B2150" s="8">
        <v>9.0783040210172944E-3</v>
      </c>
      <c r="C2150" s="6">
        <f t="shared" si="132"/>
        <v>-2.1799079882749763E-4</v>
      </c>
      <c r="D2150" s="7">
        <f t="shared" si="134"/>
        <v>2.5801945363735525E-5</v>
      </c>
      <c r="E2150" s="7">
        <f t="shared" si="133"/>
        <v>10.563218946038514</v>
      </c>
      <c r="H2150" s="5">
        <f t="shared" si="135"/>
        <v>0.50795615326261701</v>
      </c>
    </row>
    <row r="2151" spans="1:8" x14ac:dyDescent="0.2">
      <c r="A2151" s="3">
        <v>35258</v>
      </c>
      <c r="B2151" s="8">
        <v>9.0338128971007084E-3</v>
      </c>
      <c r="C2151" s="6">
        <f t="shared" si="132"/>
        <v>-4.9008188989467681E-3</v>
      </c>
      <c r="D2151" s="7">
        <f t="shared" si="134"/>
        <v>2.4947925508058385E-5</v>
      </c>
      <c r="E2151" s="7">
        <f t="shared" si="133"/>
        <v>9.6359935105085963</v>
      </c>
      <c r="H2151" s="5">
        <f t="shared" si="135"/>
        <v>0.49947898362251825</v>
      </c>
    </row>
    <row r="2152" spans="1:8" x14ac:dyDescent="0.2">
      <c r="A2152" s="3">
        <v>35261</v>
      </c>
      <c r="B2152" s="8">
        <v>9.0543994158451997E-3</v>
      </c>
      <c r="C2152" s="6">
        <f t="shared" si="132"/>
        <v>2.2788294354755033E-3</v>
      </c>
      <c r="D2152" s="7">
        <f t="shared" si="134"/>
        <v>2.5635455887185974E-5</v>
      </c>
      <c r="E2152" s="7">
        <f t="shared" si="133"/>
        <v>10.368960685770675</v>
      </c>
      <c r="H2152" s="5">
        <f t="shared" si="135"/>
        <v>0.50631468364235666</v>
      </c>
    </row>
    <row r="2153" spans="1:8" x14ac:dyDescent="0.2">
      <c r="A2153" s="3">
        <v>35262</v>
      </c>
      <c r="B2153" s="8">
        <v>9.1658159544990517E-3</v>
      </c>
      <c r="C2153" s="6">
        <f t="shared" si="132"/>
        <v>1.2305237877939542E-2</v>
      </c>
      <c r="D2153" s="7">
        <f t="shared" si="134"/>
        <v>2.5110646838980976E-5</v>
      </c>
      <c r="E2153" s="7">
        <f t="shared" si="133"/>
        <v>4.5621517690628979</v>
      </c>
      <c r="H2153" s="5">
        <f t="shared" si="135"/>
        <v>0.50110524681927826</v>
      </c>
    </row>
    <row r="2154" spans="1:8" x14ac:dyDescent="0.2">
      <c r="A2154" s="3">
        <v>35263</v>
      </c>
      <c r="B2154" s="8">
        <v>9.2094717668488157E-3</v>
      </c>
      <c r="C2154" s="6">
        <f t="shared" si="132"/>
        <v>4.7628942765685165E-3</v>
      </c>
      <c r="D2154" s="7">
        <f t="shared" si="134"/>
        <v>3.3516429816254056E-5</v>
      </c>
      <c r="E2154" s="7">
        <f t="shared" si="133"/>
        <v>9.6266377349590098</v>
      </c>
      <c r="H2154" s="5">
        <f t="shared" si="135"/>
        <v>0.57893375973641459</v>
      </c>
    </row>
    <row r="2155" spans="1:8" x14ac:dyDescent="0.2">
      <c r="A2155" s="3">
        <v>35264</v>
      </c>
      <c r="B2155" s="8">
        <v>9.2611558156547175E-3</v>
      </c>
      <c r="C2155" s="6">
        <f t="shared" si="132"/>
        <v>5.6120535590269147E-3</v>
      </c>
      <c r="D2155" s="7">
        <f t="shared" si="134"/>
        <v>3.3257518108219281E-5</v>
      </c>
      <c r="E2155" s="7">
        <f t="shared" si="133"/>
        <v>9.3642214240348256</v>
      </c>
      <c r="H2155" s="5">
        <f t="shared" si="135"/>
        <v>0.57669331631482679</v>
      </c>
    </row>
    <row r="2156" spans="1:8" x14ac:dyDescent="0.2">
      <c r="A2156" s="3">
        <v>35265</v>
      </c>
      <c r="B2156" s="8">
        <v>9.2371827689607267E-3</v>
      </c>
      <c r="C2156" s="6">
        <f t="shared" si="132"/>
        <v>-2.5885588333874679E-3</v>
      </c>
      <c r="D2156" s="7">
        <f t="shared" si="134"/>
        <v>3.355962637690188E-5</v>
      </c>
      <c r="E2156" s="7">
        <f t="shared" si="133"/>
        <v>10.102523179116325</v>
      </c>
      <c r="H2156" s="5">
        <f t="shared" si="135"/>
        <v>0.57930670958398089</v>
      </c>
    </row>
    <row r="2157" spans="1:8" x14ac:dyDescent="0.2">
      <c r="A2157" s="3">
        <v>35268</v>
      </c>
      <c r="B2157" s="8">
        <v>9.3096387304373272E-3</v>
      </c>
      <c r="C2157" s="6">
        <f t="shared" si="132"/>
        <v>7.8439458532823334E-3</v>
      </c>
      <c r="D2157" s="7">
        <f t="shared" si="134"/>
        <v>3.2325907744584293E-5</v>
      </c>
      <c r="E2157" s="7">
        <f t="shared" si="133"/>
        <v>8.4362924785886175</v>
      </c>
      <c r="H2157" s="5">
        <f t="shared" si="135"/>
        <v>0.56855877220023876</v>
      </c>
    </row>
    <row r="2158" spans="1:8" x14ac:dyDescent="0.2">
      <c r="A2158" s="3">
        <v>35269</v>
      </c>
      <c r="B2158" s="8">
        <v>9.2526430915056516E-3</v>
      </c>
      <c r="C2158" s="6">
        <f t="shared" si="132"/>
        <v>-6.1222181205949086E-3</v>
      </c>
      <c r="D2158" s="7">
        <f t="shared" si="134"/>
        <v>3.4545426592252065E-5</v>
      </c>
      <c r="E2158" s="7">
        <f t="shared" si="133"/>
        <v>9.1882421359064441</v>
      </c>
      <c r="H2158" s="5">
        <f t="shared" si="135"/>
        <v>0.58775357584834875</v>
      </c>
    </row>
    <row r="2159" spans="1:8" x14ac:dyDescent="0.2">
      <c r="A2159" s="3">
        <v>35270</v>
      </c>
      <c r="B2159" s="8">
        <v>9.2367135671065116E-3</v>
      </c>
      <c r="C2159" s="6">
        <f t="shared" si="132"/>
        <v>-1.721618811144251E-3</v>
      </c>
      <c r="D2159" s="7">
        <f t="shared" si="134"/>
        <v>3.5080884165694242E-5</v>
      </c>
      <c r="E2159" s="7">
        <f t="shared" si="133"/>
        <v>10.173364544890305</v>
      </c>
      <c r="H2159" s="5">
        <f t="shared" si="135"/>
        <v>0.59229117978992596</v>
      </c>
    </row>
    <row r="2160" spans="1:8" x14ac:dyDescent="0.2">
      <c r="A2160" s="3">
        <v>35271</v>
      </c>
      <c r="B2160" s="8">
        <v>9.231329690346084E-3</v>
      </c>
      <c r="C2160" s="6">
        <f t="shared" si="132"/>
        <v>-5.8287795992726971E-4</v>
      </c>
      <c r="D2160" s="7">
        <f t="shared" si="134"/>
        <v>3.3466641851913911E-5</v>
      </c>
      <c r="E2160" s="7">
        <f t="shared" si="133"/>
        <v>10.294809579016544</v>
      </c>
      <c r="H2160" s="5">
        <f t="shared" si="135"/>
        <v>0.57850360285752689</v>
      </c>
    </row>
    <row r="2161" spans="1:8" x14ac:dyDescent="0.2">
      <c r="A2161" s="3">
        <v>35272</v>
      </c>
      <c r="B2161" s="8">
        <v>9.2331199068684516E-3</v>
      </c>
      <c r="C2161" s="6">
        <f t="shared" si="132"/>
        <v>1.9392834861479266E-4</v>
      </c>
      <c r="D2161" s="7">
        <f t="shared" si="134"/>
        <v>3.1856136969006234E-5</v>
      </c>
      <c r="E2161" s="7">
        <f t="shared" si="133"/>
        <v>10.353099947150232</v>
      </c>
      <c r="H2161" s="5">
        <f t="shared" si="135"/>
        <v>0.56441241099931738</v>
      </c>
    </row>
    <row r="2162" spans="1:8" x14ac:dyDescent="0.2">
      <c r="A2162" s="3">
        <v>35275</v>
      </c>
      <c r="B2162" s="8">
        <v>9.2406354758781516E-3</v>
      </c>
      <c r="C2162" s="6">
        <f t="shared" si="132"/>
        <v>8.1397935752023493E-4</v>
      </c>
      <c r="D2162" s="7">
        <f t="shared" si="134"/>
        <v>3.0389969185265791E-5</v>
      </c>
      <c r="E2162" s="7">
        <f t="shared" si="133"/>
        <v>10.379595955591601</v>
      </c>
      <c r="H2162" s="5">
        <f t="shared" si="135"/>
        <v>0.55127097860549301</v>
      </c>
    </row>
    <row r="2163" spans="1:8" x14ac:dyDescent="0.2">
      <c r="A2163" s="3">
        <v>35276</v>
      </c>
      <c r="B2163" s="8">
        <v>9.2530576587070475E-3</v>
      </c>
      <c r="C2163" s="6">
        <f t="shared" si="132"/>
        <v>1.3442996275876147E-3</v>
      </c>
      <c r="D2163" s="7">
        <f t="shared" si="134"/>
        <v>2.9109843851652466E-5</v>
      </c>
      <c r="E2163" s="7">
        <f t="shared" si="133"/>
        <v>10.382354082457924</v>
      </c>
      <c r="H2163" s="5">
        <f t="shared" si="135"/>
        <v>0.53953539134752293</v>
      </c>
    </row>
    <row r="2164" spans="1:8" x14ac:dyDescent="0.2">
      <c r="A2164" s="3">
        <v>35277</v>
      </c>
      <c r="B2164" s="8">
        <v>9.368635437881875E-3</v>
      </c>
      <c r="C2164" s="6">
        <f t="shared" si="132"/>
        <v>1.2490766127029347E-2</v>
      </c>
      <c r="D2164" s="7">
        <f t="shared" si="134"/>
        <v>2.802851561985051E-5</v>
      </c>
      <c r="E2164" s="7">
        <f t="shared" si="133"/>
        <v>4.915841445242731</v>
      </c>
      <c r="H2164" s="5">
        <f t="shared" si="135"/>
        <v>0.52941964092627414</v>
      </c>
    </row>
    <row r="2165" spans="1:8" x14ac:dyDescent="0.2">
      <c r="A2165" s="3">
        <v>35278</v>
      </c>
      <c r="B2165" s="8">
        <v>9.3713535589264874E-3</v>
      </c>
      <c r="C2165" s="6">
        <f t="shared" si="132"/>
        <v>2.9012987671840466E-4</v>
      </c>
      <c r="D2165" s="7">
        <f t="shared" si="134"/>
        <v>3.6418853192626103E-5</v>
      </c>
      <c r="E2165" s="7">
        <f t="shared" si="133"/>
        <v>10.218112660200648</v>
      </c>
      <c r="H2165" s="5">
        <f t="shared" si="135"/>
        <v>0.60348034924615479</v>
      </c>
    </row>
    <row r="2166" spans="1:8" x14ac:dyDescent="0.2">
      <c r="A2166" s="3">
        <v>35279</v>
      </c>
      <c r="B2166" s="8">
        <v>9.3454545454545457E-3</v>
      </c>
      <c r="C2166" s="6">
        <f t="shared" si="132"/>
        <v>-2.763636363636298E-3</v>
      </c>
      <c r="D2166" s="7">
        <f t="shared" si="134"/>
        <v>3.4494623350128133E-5</v>
      </c>
      <c r="E2166" s="7">
        <f t="shared" si="133"/>
        <v>10.05329038286461</v>
      </c>
      <c r="H2166" s="5">
        <f t="shared" si="135"/>
        <v>0.58732123535700742</v>
      </c>
    </row>
    <row r="2167" spans="1:8" x14ac:dyDescent="0.2">
      <c r="A2167" s="3">
        <v>35283</v>
      </c>
      <c r="B2167" s="8">
        <v>9.3581720273613733E-3</v>
      </c>
      <c r="C2167" s="6">
        <f t="shared" si="132"/>
        <v>1.3608200483959465E-3</v>
      </c>
      <c r="D2167" s="7">
        <f t="shared" si="134"/>
        <v>3.322334838005239E-5</v>
      </c>
      <c r="E2167" s="7">
        <f t="shared" si="133"/>
        <v>10.256518815591862</v>
      </c>
      <c r="H2167" s="5">
        <f t="shared" si="135"/>
        <v>0.57639698455190058</v>
      </c>
    </row>
    <row r="2168" spans="1:8" x14ac:dyDescent="0.2">
      <c r="A2168" s="3">
        <v>35284</v>
      </c>
      <c r="B2168" s="8">
        <v>9.2638483965014583E-3</v>
      </c>
      <c r="C2168" s="6">
        <f t="shared" si="132"/>
        <v>-1.0079279434501957E-2</v>
      </c>
      <c r="D2168" s="7">
        <f t="shared" si="134"/>
        <v>3.1729219892424467E-5</v>
      </c>
      <c r="E2168" s="7">
        <f t="shared" si="133"/>
        <v>7.1564329009677987</v>
      </c>
      <c r="H2168" s="5">
        <f t="shared" si="135"/>
        <v>0.5632869596610991</v>
      </c>
    </row>
    <row r="2169" spans="1:8" x14ac:dyDescent="0.2">
      <c r="A2169" s="3">
        <v>35285</v>
      </c>
      <c r="B2169" s="8">
        <v>9.2413089424969019E-3</v>
      </c>
      <c r="C2169" s="6">
        <f t="shared" si="132"/>
        <v>-2.4330551451023914E-3</v>
      </c>
      <c r="D2169" s="7">
        <f t="shared" si="134"/>
        <v>3.6441378085534207E-5</v>
      </c>
      <c r="E2169" s="7">
        <f t="shared" si="133"/>
        <v>10.05735963447327</v>
      </c>
      <c r="H2169" s="5">
        <f t="shared" si="135"/>
        <v>0.60366694530621945</v>
      </c>
    </row>
    <row r="2170" spans="1:8" x14ac:dyDescent="0.2">
      <c r="A2170" s="3">
        <v>35286</v>
      </c>
      <c r="B2170" s="8">
        <v>9.2467002114781597E-3</v>
      </c>
      <c r="C2170" s="6">
        <f t="shared" si="132"/>
        <v>5.8338802596087289E-4</v>
      </c>
      <c r="D2170" s="7">
        <f t="shared" si="134"/>
        <v>3.4869159550673699E-5</v>
      </c>
      <c r="E2170" s="7">
        <f t="shared" si="133"/>
        <v>10.254147266745795</v>
      </c>
      <c r="H2170" s="5">
        <f t="shared" si="135"/>
        <v>0.59050113929334369</v>
      </c>
    </row>
    <row r="2171" spans="1:8" x14ac:dyDescent="0.2">
      <c r="A2171" s="3">
        <v>35289</v>
      </c>
      <c r="B2171" s="8">
        <v>9.2911318553092186E-3</v>
      </c>
      <c r="C2171" s="6">
        <f t="shared" si="132"/>
        <v>4.805135109269016E-3</v>
      </c>
      <c r="D2171" s="7">
        <f t="shared" si="134"/>
        <v>3.31170196268818E-5</v>
      </c>
      <c r="E2171" s="7">
        <f t="shared" si="133"/>
        <v>9.6182590726620898</v>
      </c>
      <c r="H2171" s="5">
        <f t="shared" si="135"/>
        <v>0.57547388843353964</v>
      </c>
    </row>
    <row r="2172" spans="1:8" x14ac:dyDescent="0.2">
      <c r="A2172" s="3">
        <v>35290</v>
      </c>
      <c r="B2172" s="8">
        <v>9.2972501091226536E-3</v>
      </c>
      <c r="C2172" s="6">
        <f t="shared" si="132"/>
        <v>6.5850468045384623E-4</v>
      </c>
      <c r="D2172" s="7">
        <f t="shared" si="134"/>
        <v>3.2922990380762447E-5</v>
      </c>
      <c r="E2172" s="7">
        <f t="shared" si="133"/>
        <v>10.308168357342161</v>
      </c>
      <c r="H2172" s="5">
        <f t="shared" si="135"/>
        <v>0.57378559044962474</v>
      </c>
    </row>
    <row r="2173" spans="1:8" x14ac:dyDescent="0.2">
      <c r="A2173" s="3">
        <v>35291</v>
      </c>
      <c r="B2173" s="8">
        <v>9.268825027282648E-3</v>
      </c>
      <c r="C2173" s="6">
        <f t="shared" si="132"/>
        <v>-3.0573644364062344E-3</v>
      </c>
      <c r="D2173" s="7">
        <f t="shared" si="134"/>
        <v>3.1373100528432779E-5</v>
      </c>
      <c r="E2173" s="7">
        <f t="shared" si="133"/>
        <v>10.071614102117675</v>
      </c>
      <c r="H2173" s="5">
        <f t="shared" si="135"/>
        <v>0.56011695679056861</v>
      </c>
    </row>
    <row r="2174" spans="1:8" x14ac:dyDescent="0.2">
      <c r="A2174" s="3">
        <v>35292</v>
      </c>
      <c r="B2174" s="8">
        <v>9.2645030131416548E-3</v>
      </c>
      <c r="C2174" s="6">
        <f t="shared" si="132"/>
        <v>-4.6629579566681426E-4</v>
      </c>
      <c r="D2174" s="7">
        <f t="shared" si="134"/>
        <v>3.0520940804400082E-5</v>
      </c>
      <c r="E2174" s="7">
        <f t="shared" si="133"/>
        <v>10.38997350696585</v>
      </c>
      <c r="H2174" s="5">
        <f t="shared" si="135"/>
        <v>0.55245760746323413</v>
      </c>
    </row>
    <row r="2175" spans="1:8" x14ac:dyDescent="0.2">
      <c r="A2175" s="3">
        <v>35293</v>
      </c>
      <c r="B2175" s="8">
        <v>9.2589896637065086E-3</v>
      </c>
      <c r="C2175" s="6">
        <f t="shared" si="132"/>
        <v>-5.9510471606792951E-4</v>
      </c>
      <c r="D2175" s="7">
        <f t="shared" si="134"/>
        <v>2.9200561240218154E-5</v>
      </c>
      <c r="E2175" s="7">
        <f t="shared" si="133"/>
        <v>10.429194449680134</v>
      </c>
      <c r="H2175" s="5">
        <f t="shared" si="135"/>
        <v>0.54037543652740316</v>
      </c>
    </row>
    <row r="2176" spans="1:8" x14ac:dyDescent="0.2">
      <c r="A2176" s="3">
        <v>35296</v>
      </c>
      <c r="B2176" s="8">
        <v>9.2755733527484525E-3</v>
      </c>
      <c r="C2176" s="6">
        <f t="shared" si="132"/>
        <v>1.7910905664954779E-3</v>
      </c>
      <c r="D2176" s="7">
        <f t="shared" si="134"/>
        <v>2.8021856230930316E-5</v>
      </c>
      <c r="E2176" s="7">
        <f t="shared" si="133"/>
        <v>10.368043513082306</v>
      </c>
      <c r="H2176" s="5">
        <f t="shared" si="135"/>
        <v>0.52935674389706533</v>
      </c>
    </row>
    <row r="2177" spans="1:8" x14ac:dyDescent="0.2">
      <c r="A2177" s="3">
        <v>35297</v>
      </c>
      <c r="B2177" s="8">
        <v>9.2332338163547672E-3</v>
      </c>
      <c r="C2177" s="6">
        <f t="shared" si="132"/>
        <v>-4.5646274126159144E-3</v>
      </c>
      <c r="D2177" s="7">
        <f t="shared" si="134"/>
        <v>2.713547630262585E-5</v>
      </c>
      <c r="E2177" s="7">
        <f t="shared" si="133"/>
        <v>9.746824201373979</v>
      </c>
      <c r="H2177" s="5">
        <f t="shared" si="135"/>
        <v>0.52091723241438126</v>
      </c>
    </row>
    <row r="2178" spans="1:8" x14ac:dyDescent="0.2">
      <c r="A2178" s="3">
        <v>35298</v>
      </c>
      <c r="B2178" s="8">
        <v>9.2285298398835508E-3</v>
      </c>
      <c r="C2178" s="6">
        <f t="shared" si="132"/>
        <v>-5.0946142649222869E-4</v>
      </c>
      <c r="D2178" s="7">
        <f t="shared" si="134"/>
        <v>2.740884164296109E-5</v>
      </c>
      <c r="E2178" s="7">
        <f t="shared" si="133"/>
        <v>10.495175302419629</v>
      </c>
      <c r="H2178" s="5">
        <f t="shared" si="135"/>
        <v>0.52353454177313929</v>
      </c>
    </row>
    <row r="2179" spans="1:8" x14ac:dyDescent="0.2">
      <c r="A2179" s="3">
        <v>35299</v>
      </c>
      <c r="B2179" s="8">
        <v>9.2387341402945904E-3</v>
      </c>
      <c r="C2179" s="6">
        <f t="shared" ref="C2179:C2242" si="136">(B2179-B2178)/B2178</f>
        <v>1.1057341297135931E-3</v>
      </c>
      <c r="D2179" s="7">
        <f t="shared" si="134"/>
        <v>2.6405378640965758E-5</v>
      </c>
      <c r="E2179" s="7">
        <f t="shared" si="133"/>
        <v>10.495639842827689</v>
      </c>
      <c r="H2179" s="5">
        <f t="shared" si="135"/>
        <v>0.51386164130985457</v>
      </c>
    </row>
    <row r="2180" spans="1:8" x14ac:dyDescent="0.2">
      <c r="A2180" s="3">
        <v>35300</v>
      </c>
      <c r="B2180" s="8">
        <v>9.213696429875155E-3</v>
      </c>
      <c r="C2180" s="6">
        <f t="shared" si="136"/>
        <v>-2.7100801948866391E-3</v>
      </c>
      <c r="D2180" s="7">
        <f t="shared" si="134"/>
        <v>2.5561748479473795E-5</v>
      </c>
      <c r="E2180" s="7">
        <f t="shared" ref="E2180:E2243" si="137">-LN(D2180)-C2180*C2180/D2180</f>
        <v>10.287088317337441</v>
      </c>
      <c r="H2180" s="5">
        <f t="shared" si="135"/>
        <v>0.505586278289609</v>
      </c>
    </row>
    <row r="2181" spans="1:8" x14ac:dyDescent="0.2">
      <c r="A2181" s="3">
        <v>35303</v>
      </c>
      <c r="B2181" s="8">
        <v>9.2879031081278263E-3</v>
      </c>
      <c r="C2181" s="6">
        <f t="shared" si="136"/>
        <v>8.0539530271540333E-3</v>
      </c>
      <c r="D2181" s="7">
        <f t="shared" ref="D2181:D2244" si="138">C$2427+C$2428*D2180+C$2429*C2180*C2180</f>
        <v>2.5175003675004835E-5</v>
      </c>
      <c r="E2181" s="7">
        <f t="shared" si="137"/>
        <v>8.0130492456931144</v>
      </c>
      <c r="H2181" s="5">
        <f t="shared" ref="H2181:H2244" si="139">SQRT(D2181)*100</f>
        <v>0.50174698479417723</v>
      </c>
    </row>
    <row r="2182" spans="1:8" x14ac:dyDescent="0.2">
      <c r="A2182" s="3">
        <v>35304</v>
      </c>
      <c r="B2182" s="8">
        <v>9.2723948811700187E-3</v>
      </c>
      <c r="C2182" s="6">
        <f t="shared" si="136"/>
        <v>-1.6697231632656006E-3</v>
      </c>
      <c r="D2182" s="7">
        <f t="shared" si="138"/>
        <v>2.8319545479794246E-5</v>
      </c>
      <c r="E2182" s="7">
        <f t="shared" si="137"/>
        <v>10.373511298169067</v>
      </c>
      <c r="H2182" s="5">
        <f t="shared" si="139"/>
        <v>0.53216111733002669</v>
      </c>
    </row>
    <row r="2183" spans="1:8" x14ac:dyDescent="0.2">
      <c r="A2183" s="3">
        <v>35305</v>
      </c>
      <c r="B2183" s="8">
        <v>9.22266139657444E-3</v>
      </c>
      <c r="C2183" s="6">
        <f t="shared" si="136"/>
        <v>-5.363607270067336E-3</v>
      </c>
      <c r="D2183" s="7">
        <f t="shared" si="138"/>
        <v>2.7377594731742965E-5</v>
      </c>
      <c r="E2183" s="7">
        <f t="shared" si="137"/>
        <v>9.4549890083278978</v>
      </c>
      <c r="H2183" s="5">
        <f t="shared" si="139"/>
        <v>0.52323603403954277</v>
      </c>
    </row>
    <row r="2184" spans="1:8" x14ac:dyDescent="0.2">
      <c r="A2184" s="3">
        <v>35306</v>
      </c>
      <c r="B2184" s="8">
        <v>9.2199619493633835E-3</v>
      </c>
      <c r="C2184" s="6">
        <f t="shared" si="136"/>
        <v>-2.9269720474169606E-4</v>
      </c>
      <c r="D2184" s="7">
        <f t="shared" si="138"/>
        <v>2.8108094248596658E-5</v>
      </c>
      <c r="E2184" s="7">
        <f t="shared" si="137"/>
        <v>10.476405036216841</v>
      </c>
      <c r="H2184" s="5">
        <f t="shared" si="139"/>
        <v>0.53017067297802001</v>
      </c>
    </row>
    <row r="2185" spans="1:8" x14ac:dyDescent="0.2">
      <c r="A2185" s="3">
        <v>35307</v>
      </c>
      <c r="B2185" s="8">
        <v>9.2005261619409525E-3</v>
      </c>
      <c r="C2185" s="6">
        <f t="shared" si="136"/>
        <v>-2.1080116739281133E-3</v>
      </c>
      <c r="D2185" s="7">
        <f t="shared" si="138"/>
        <v>2.7023441860752416E-5</v>
      </c>
      <c r="E2185" s="7">
        <f t="shared" si="137"/>
        <v>10.35436664948341</v>
      </c>
      <c r="H2185" s="5">
        <f t="shared" si="139"/>
        <v>0.51984076274136504</v>
      </c>
    </row>
    <row r="2186" spans="1:8" x14ac:dyDescent="0.2">
      <c r="A2186" s="3">
        <v>35311</v>
      </c>
      <c r="B2186" s="8">
        <v>9.1546211125711797E-3</v>
      </c>
      <c r="C2186" s="6">
        <f t="shared" si="136"/>
        <v>-4.9893939283238318E-3</v>
      </c>
      <c r="D2186" s="7">
        <f t="shared" si="138"/>
        <v>2.6312935393709075E-5</v>
      </c>
      <c r="E2186" s="7">
        <f t="shared" si="137"/>
        <v>9.5993733255216576</v>
      </c>
      <c r="H2186" s="5">
        <f t="shared" si="139"/>
        <v>0.51296135715772073</v>
      </c>
    </row>
    <row r="2187" spans="1:8" x14ac:dyDescent="0.2">
      <c r="A2187" s="3">
        <v>35312</v>
      </c>
      <c r="B2187" s="8">
        <v>9.1904518577998404E-3</v>
      </c>
      <c r="C2187" s="6">
        <f t="shared" si="136"/>
        <v>3.9139517395709172E-3</v>
      </c>
      <c r="D2187" s="7">
        <f t="shared" si="138"/>
        <v>2.6915768150991514E-5</v>
      </c>
      <c r="E2187" s="7">
        <f t="shared" si="137"/>
        <v>9.9536516556936139</v>
      </c>
      <c r="H2187" s="5">
        <f t="shared" si="139"/>
        <v>0.51880408779221776</v>
      </c>
    </row>
    <row r="2188" spans="1:8" x14ac:dyDescent="0.2">
      <c r="A2188" s="3">
        <v>35313</v>
      </c>
      <c r="B2188" s="8">
        <v>9.1678832116788306E-3</v>
      </c>
      <c r="C2188" s="6">
        <f t="shared" si="136"/>
        <v>-2.4556622971541862E-3</v>
      </c>
      <c r="D2188" s="7">
        <f t="shared" si="138"/>
        <v>2.6876393463231544E-5</v>
      </c>
      <c r="E2188" s="7">
        <f t="shared" si="137"/>
        <v>10.299891444824642</v>
      </c>
      <c r="H2188" s="5">
        <f t="shared" si="139"/>
        <v>0.51842447341181286</v>
      </c>
    </row>
    <row r="2189" spans="1:8" x14ac:dyDescent="0.2">
      <c r="A2189" s="3">
        <v>35314</v>
      </c>
      <c r="B2189" s="8">
        <v>9.1445212959592286E-3</v>
      </c>
      <c r="C2189" s="6">
        <f t="shared" si="136"/>
        <v>-2.5482344375680637E-3</v>
      </c>
      <c r="D2189" s="7">
        <f t="shared" si="138"/>
        <v>2.6277063245963147E-5</v>
      </c>
      <c r="E2189" s="7">
        <f t="shared" si="137"/>
        <v>10.299697510795086</v>
      </c>
      <c r="H2189" s="5">
        <f t="shared" si="139"/>
        <v>0.51261158049699918</v>
      </c>
    </row>
    <row r="2190" spans="1:8" x14ac:dyDescent="0.2">
      <c r="A2190" s="3">
        <v>35317</v>
      </c>
      <c r="B2190" s="8">
        <v>9.1584699453551906E-3</v>
      </c>
      <c r="C2190" s="6">
        <f t="shared" si="136"/>
        <v>1.5253558873689435E-3</v>
      </c>
      <c r="D2190" s="7">
        <f t="shared" si="138"/>
        <v>2.5766395429780226E-5</v>
      </c>
      <c r="E2190" s="7">
        <f t="shared" si="137"/>
        <v>10.47613922075849</v>
      </c>
      <c r="H2190" s="5">
        <f t="shared" si="139"/>
        <v>0.50760610151750762</v>
      </c>
    </row>
    <row r="2191" spans="1:8" x14ac:dyDescent="0.2">
      <c r="A2191" s="3">
        <v>35318</v>
      </c>
      <c r="B2191" s="8">
        <v>9.1041727458418438E-3</v>
      </c>
      <c r="C2191" s="6">
        <f t="shared" si="136"/>
        <v>-5.9286321664334561E-3</v>
      </c>
      <c r="D2191" s="7">
        <f t="shared" si="138"/>
        <v>2.5054339490656488E-5</v>
      </c>
      <c r="E2191" s="7">
        <f t="shared" si="137"/>
        <v>9.1915656478975514</v>
      </c>
      <c r="H2191" s="5">
        <f t="shared" si="139"/>
        <v>0.50054309994901025</v>
      </c>
    </row>
    <row r="2192" spans="1:8" x14ac:dyDescent="0.2">
      <c r="A2192" s="3">
        <v>35319</v>
      </c>
      <c r="B2192" s="8">
        <v>9.0696996208807241E-3</v>
      </c>
      <c r="C2192" s="6">
        <f t="shared" si="136"/>
        <v>-3.7865192064665794E-3</v>
      </c>
      <c r="D2192" s="7">
        <f t="shared" si="138"/>
        <v>2.6406878791538658E-5</v>
      </c>
      <c r="E2192" s="7">
        <f t="shared" si="137"/>
        <v>9.998931747539304</v>
      </c>
      <c r="H2192" s="5">
        <f t="shared" si="139"/>
        <v>0.51387623793612658</v>
      </c>
    </row>
    <row r="2193" spans="1:8" x14ac:dyDescent="0.2">
      <c r="A2193" s="3">
        <v>35320</v>
      </c>
      <c r="B2193" s="8">
        <v>9.0643914533654196E-3</v>
      </c>
      <c r="C2193" s="6">
        <f t="shared" si="136"/>
        <v>-5.8526387170350391E-4</v>
      </c>
      <c r="D2193" s="7">
        <f t="shared" si="138"/>
        <v>2.6359332488216151E-5</v>
      </c>
      <c r="E2193" s="7">
        <f t="shared" si="137"/>
        <v>10.530693388790652</v>
      </c>
      <c r="H2193" s="5">
        <f t="shared" si="139"/>
        <v>0.51341340543675085</v>
      </c>
    </row>
    <row r="2194" spans="1:8" x14ac:dyDescent="0.2">
      <c r="A2194" s="3">
        <v>35321</v>
      </c>
      <c r="B2194" s="8">
        <v>9.0564110048894399E-3</v>
      </c>
      <c r="C2194" s="6">
        <f t="shared" si="136"/>
        <v>-8.8041745737015605E-4</v>
      </c>
      <c r="D2194" s="7">
        <f t="shared" si="138"/>
        <v>2.5466920542582729E-5</v>
      </c>
      <c r="E2194" s="7">
        <f t="shared" si="137"/>
        <v>10.54769325072081</v>
      </c>
      <c r="H2194" s="5">
        <f t="shared" si="139"/>
        <v>0.5046476051918084</v>
      </c>
    </row>
    <row r="2195" spans="1:8" x14ac:dyDescent="0.2">
      <c r="A2195" s="3">
        <v>35324</v>
      </c>
      <c r="B2195" s="8">
        <v>9.0776415645067131E-3</v>
      </c>
      <c r="C2195" s="6">
        <f t="shared" si="136"/>
        <v>2.3442575216397654E-3</v>
      </c>
      <c r="D2195" s="7">
        <f t="shared" si="138"/>
        <v>2.4690916773213116E-5</v>
      </c>
      <c r="E2195" s="7">
        <f t="shared" si="137"/>
        <v>10.386501641624152</v>
      </c>
      <c r="H2195" s="5">
        <f t="shared" si="139"/>
        <v>0.49689955497276422</v>
      </c>
    </row>
    <row r="2196" spans="1:8" x14ac:dyDescent="0.2">
      <c r="A2196" s="3">
        <v>35325</v>
      </c>
      <c r="B2196" s="8">
        <v>9.0597417754759643E-3</v>
      </c>
      <c r="C2196" s="6">
        <f t="shared" si="136"/>
        <v>-1.9718545729693012E-3</v>
      </c>
      <c r="D2196" s="7">
        <f t="shared" si="138"/>
        <v>2.4279881516466297E-5</v>
      </c>
      <c r="E2196" s="7">
        <f t="shared" si="137"/>
        <v>10.465721226566314</v>
      </c>
      <c r="H2196" s="5">
        <f t="shared" si="139"/>
        <v>0.49274619751415938</v>
      </c>
    </row>
    <row r="2197" spans="1:8" x14ac:dyDescent="0.2">
      <c r="A2197" s="3">
        <v>35326</v>
      </c>
      <c r="B2197" s="8">
        <v>9.1558536229771111E-3</v>
      </c>
      <c r="C2197" s="6">
        <f t="shared" si="136"/>
        <v>1.0608674053085521E-2</v>
      </c>
      <c r="D2197" s="7">
        <f t="shared" si="138"/>
        <v>2.3812782269425887E-5</v>
      </c>
      <c r="E2197" s="7">
        <f t="shared" si="137"/>
        <v>5.9190883199570141</v>
      </c>
      <c r="H2197" s="5">
        <f t="shared" si="139"/>
        <v>0.4879834246101592</v>
      </c>
    </row>
    <row r="2198" spans="1:8" x14ac:dyDescent="0.2">
      <c r="A2198" s="3">
        <v>35327</v>
      </c>
      <c r="B2198" s="8">
        <v>9.1393143690736683E-3</v>
      </c>
      <c r="C2198" s="6">
        <f t="shared" si="136"/>
        <v>-1.8064130975113776E-3</v>
      </c>
      <c r="D2198" s="7">
        <f t="shared" si="138"/>
        <v>2.9989513121053396E-5</v>
      </c>
      <c r="E2198" s="7">
        <f t="shared" si="137"/>
        <v>10.305853821863494</v>
      </c>
      <c r="H2198" s="5">
        <f t="shared" si="139"/>
        <v>0.54762681746836861</v>
      </c>
    </row>
    <row r="2199" spans="1:8" x14ac:dyDescent="0.2">
      <c r="A2199" s="3">
        <v>35328</v>
      </c>
      <c r="B2199" s="8">
        <v>9.1095189355168901E-3</v>
      </c>
      <c r="C2199" s="6">
        <f t="shared" si="136"/>
        <v>-3.2601388193410092E-3</v>
      </c>
      <c r="D2199" s="7">
        <f t="shared" si="138"/>
        <v>2.8907722769066178E-5</v>
      </c>
      <c r="E2199" s="7">
        <f t="shared" si="137"/>
        <v>10.083731681615829</v>
      </c>
      <c r="H2199" s="5">
        <f t="shared" si="139"/>
        <v>0.53765902548981903</v>
      </c>
    </row>
    <row r="2200" spans="1:8" x14ac:dyDescent="0.2">
      <c r="A2200" s="3">
        <v>35331</v>
      </c>
      <c r="B2200" s="8">
        <v>9.1055482359830176E-3</v>
      </c>
      <c r="C2200" s="6">
        <f t="shared" si="136"/>
        <v>-4.3588465669589232E-4</v>
      </c>
      <c r="D2200" s="7">
        <f t="shared" si="138"/>
        <v>2.8382368896604853E-5</v>
      </c>
      <c r="E2200" s="7">
        <f t="shared" si="137"/>
        <v>10.463048283203101</v>
      </c>
      <c r="H2200" s="5">
        <f t="shared" si="139"/>
        <v>0.53275105721720395</v>
      </c>
    </row>
    <row r="2201" spans="1:8" x14ac:dyDescent="0.2">
      <c r="A2201" s="3">
        <v>35332</v>
      </c>
      <c r="B2201" s="8">
        <v>9.104204753199268E-3</v>
      </c>
      <c r="C2201" s="6">
        <f t="shared" si="136"/>
        <v>-1.4754551279410954E-4</v>
      </c>
      <c r="D2201" s="7">
        <f t="shared" si="138"/>
        <v>2.7276345117499091E-5</v>
      </c>
      <c r="E2201" s="7">
        <f t="shared" si="137"/>
        <v>10.508692594930087</v>
      </c>
      <c r="H2201" s="5">
        <f t="shared" si="139"/>
        <v>0.52226760494500413</v>
      </c>
    </row>
    <row r="2202" spans="1:8" x14ac:dyDescent="0.2">
      <c r="A2202" s="3">
        <v>35333</v>
      </c>
      <c r="B2202" s="8">
        <v>9.0596414196853266E-3</v>
      </c>
      <c r="C2202" s="6">
        <f t="shared" si="136"/>
        <v>-4.8948079180975755E-3</v>
      </c>
      <c r="D2202" s="7">
        <f t="shared" si="138"/>
        <v>2.6271829814807109E-5</v>
      </c>
      <c r="E2202" s="7">
        <f t="shared" si="137"/>
        <v>9.6350423920940766</v>
      </c>
      <c r="H2202" s="5">
        <f t="shared" si="139"/>
        <v>0.51256053120394574</v>
      </c>
    </row>
    <row r="2203" spans="1:8" x14ac:dyDescent="0.2">
      <c r="A2203" s="3">
        <v>35334</v>
      </c>
      <c r="B2203" s="8">
        <v>9.0523544896168474E-3</v>
      </c>
      <c r="C2203" s="6">
        <f t="shared" si="136"/>
        <v>-8.0432875109668256E-4</v>
      </c>
      <c r="D2203" s="7">
        <f t="shared" si="138"/>
        <v>2.6822055165485798E-5</v>
      </c>
      <c r="E2203" s="7">
        <f t="shared" si="137"/>
        <v>10.502166175403623</v>
      </c>
      <c r="H2203" s="5">
        <f t="shared" si="139"/>
        <v>0.51790013675887159</v>
      </c>
    </row>
    <row r="2204" spans="1:8" x14ac:dyDescent="0.2">
      <c r="A2204" s="3">
        <v>35335</v>
      </c>
      <c r="B2204" s="8">
        <v>9.0222254822856316E-3</v>
      </c>
      <c r="C2204" s="6">
        <f t="shared" si="136"/>
        <v>-3.3283061733578897E-3</v>
      </c>
      <c r="D2204" s="7">
        <f t="shared" si="138"/>
        <v>2.59013838909027E-5</v>
      </c>
      <c r="E2204" s="7">
        <f t="shared" si="137"/>
        <v>10.133529598186513</v>
      </c>
      <c r="H2204" s="5">
        <f t="shared" si="139"/>
        <v>0.50893402215712302</v>
      </c>
    </row>
    <row r="2205" spans="1:8" x14ac:dyDescent="0.2">
      <c r="A2205" s="3">
        <v>35338</v>
      </c>
      <c r="B2205" s="8">
        <v>8.9561004257818228E-3</v>
      </c>
      <c r="C2205" s="6">
        <f t="shared" si="136"/>
        <v>-7.3291292302148378E-3</v>
      </c>
      <c r="D2205" s="7">
        <f t="shared" si="138"/>
        <v>2.5706972936048669E-5</v>
      </c>
      <c r="E2205" s="7">
        <f t="shared" si="137"/>
        <v>8.4791932263867018</v>
      </c>
      <c r="H2205" s="5">
        <f t="shared" si="139"/>
        <v>0.50702044274416269</v>
      </c>
    </row>
    <row r="2206" spans="1:8" x14ac:dyDescent="0.2">
      <c r="A2206" s="3">
        <v>35339</v>
      </c>
      <c r="B2206" s="8">
        <v>8.9794419970631416E-3</v>
      </c>
      <c r="C2206" s="6">
        <f t="shared" si="136"/>
        <v>2.6062203606075757E-3</v>
      </c>
      <c r="D2206" s="7">
        <f t="shared" si="138"/>
        <v>2.8120845415878534E-5</v>
      </c>
      <c r="E2206" s="7">
        <f t="shared" si="137"/>
        <v>10.237456739699171</v>
      </c>
      <c r="H2206" s="5">
        <f t="shared" si="139"/>
        <v>0.53029091464854017</v>
      </c>
    </row>
    <row r="2207" spans="1:8" x14ac:dyDescent="0.2">
      <c r="A2207" s="3">
        <v>35340</v>
      </c>
      <c r="B2207" s="8">
        <v>8.9520452375706841E-3</v>
      </c>
      <c r="C2207" s="6">
        <f t="shared" si="136"/>
        <v>-3.0510536736489857E-3</v>
      </c>
      <c r="D2207" s="7">
        <f t="shared" si="138"/>
        <v>2.7442079213129236E-5</v>
      </c>
      <c r="E2207" s="7">
        <f t="shared" si="137"/>
        <v>10.164212022556757</v>
      </c>
      <c r="H2207" s="5">
        <f t="shared" si="139"/>
        <v>0.52385187995395455</v>
      </c>
    </row>
    <row r="2208" spans="1:8" x14ac:dyDescent="0.2">
      <c r="A2208" s="3">
        <v>35341</v>
      </c>
      <c r="B2208" s="8">
        <v>8.9726631393298069E-3</v>
      </c>
      <c r="C2208" s="6">
        <f t="shared" si="136"/>
        <v>2.3031498626248973E-3</v>
      </c>
      <c r="D2208" s="7">
        <f t="shared" si="138"/>
        <v>2.6984659570757319E-5</v>
      </c>
      <c r="E2208" s="7">
        <f t="shared" si="137"/>
        <v>10.323667394183119</v>
      </c>
      <c r="H2208" s="5">
        <f t="shared" si="139"/>
        <v>0.51946760794834279</v>
      </c>
    </row>
    <row r="2209" spans="1:8" x14ac:dyDescent="0.2">
      <c r="A2209" s="3">
        <v>35342</v>
      </c>
      <c r="B2209" s="8">
        <v>8.9574264000590268E-3</v>
      </c>
      <c r="C2209" s="6">
        <f t="shared" si="136"/>
        <v>-1.6981289762225658E-3</v>
      </c>
      <c r="D2209" s="7">
        <f t="shared" si="138"/>
        <v>2.6330330144423942E-5</v>
      </c>
      <c r="E2209" s="7">
        <f t="shared" si="137"/>
        <v>10.435271162673967</v>
      </c>
      <c r="H2209" s="5">
        <f t="shared" si="139"/>
        <v>0.51313088139795227</v>
      </c>
    </row>
    <row r="2210" spans="1:8" x14ac:dyDescent="0.2">
      <c r="A2210" s="3">
        <v>35345</v>
      </c>
      <c r="B2210" s="8">
        <v>8.9915035094200232E-3</v>
      </c>
      <c r="C2210" s="6">
        <f t="shared" si="136"/>
        <v>3.8043415417593394E-3</v>
      </c>
      <c r="D2210" s="7">
        <f t="shared" si="138"/>
        <v>2.5595122126496881E-5</v>
      </c>
      <c r="E2210" s="7">
        <f t="shared" si="137"/>
        <v>10.007648891251538</v>
      </c>
      <c r="H2210" s="5">
        <f t="shared" si="139"/>
        <v>0.50591621961048927</v>
      </c>
    </row>
    <row r="2211" spans="1:8" x14ac:dyDescent="0.2">
      <c r="A2211" s="3">
        <v>35346</v>
      </c>
      <c r="B2211" s="8">
        <v>8.9835387908762093E-3</v>
      </c>
      <c r="C2211" s="6">
        <f t="shared" si="136"/>
        <v>-8.8580497527133441E-4</v>
      </c>
      <c r="D2211" s="7">
        <f t="shared" si="138"/>
        <v>2.5637786470374396E-5</v>
      </c>
      <c r="E2211" s="7">
        <f t="shared" si="137"/>
        <v>10.540838026745336</v>
      </c>
      <c r="H2211" s="5">
        <f t="shared" si="139"/>
        <v>0.50633769828420239</v>
      </c>
    </row>
    <row r="2212" spans="1:8" x14ac:dyDescent="0.2">
      <c r="A2212" s="3">
        <v>35347</v>
      </c>
      <c r="B2212" s="8">
        <v>8.9700996677740865E-3</v>
      </c>
      <c r="C2212" s="6">
        <f t="shared" si="136"/>
        <v>-1.4959720679084381E-3</v>
      </c>
      <c r="D2212" s="7">
        <f t="shared" si="138"/>
        <v>2.4845100890250825E-5</v>
      </c>
      <c r="E2212" s="7">
        <f t="shared" si="137"/>
        <v>10.51277457103523</v>
      </c>
      <c r="H2212" s="5">
        <f t="shared" si="139"/>
        <v>0.49844860206696162</v>
      </c>
    </row>
    <row r="2213" spans="1:8" x14ac:dyDescent="0.2">
      <c r="A2213" s="3">
        <v>35348</v>
      </c>
      <c r="B2213" s="8">
        <v>8.9920071047957361E-3</v>
      </c>
      <c r="C2213" s="6">
        <f t="shared" si="136"/>
        <v>2.4422735346357519E-3</v>
      </c>
      <c r="D2213" s="7">
        <f t="shared" si="138"/>
        <v>2.4220716930816188E-5</v>
      </c>
      <c r="E2213" s="7">
        <f t="shared" si="137"/>
        <v>10.382037832074692</v>
      </c>
      <c r="H2213" s="5">
        <f t="shared" si="139"/>
        <v>0.49214547575707923</v>
      </c>
    </row>
    <row r="2214" spans="1:8" x14ac:dyDescent="0.2">
      <c r="A2214" s="3">
        <v>35349</v>
      </c>
      <c r="B2214" s="8">
        <v>8.9531273103652213E-3</v>
      </c>
      <c r="C2214" s="6">
        <f t="shared" si="136"/>
        <v>-4.3238171386429276E-3</v>
      </c>
      <c r="D2214" s="7">
        <f t="shared" si="138"/>
        <v>2.3885660692299562E-5</v>
      </c>
      <c r="E2214" s="7">
        <f t="shared" si="137"/>
        <v>9.85952856486794</v>
      </c>
      <c r="H2214" s="5">
        <f t="shared" si="139"/>
        <v>0.48872958466108396</v>
      </c>
    </row>
    <row r="2215" spans="1:8" x14ac:dyDescent="0.2">
      <c r="A2215" s="3">
        <v>35353</v>
      </c>
      <c r="B2215" s="8">
        <v>8.9076002658985149E-3</v>
      </c>
      <c r="C2215" s="6">
        <f t="shared" si="136"/>
        <v>-5.0850437940270126E-3</v>
      </c>
      <c r="D2215" s="7">
        <f t="shared" si="138"/>
        <v>2.4357347981536429E-5</v>
      </c>
      <c r="E2215" s="7">
        <f t="shared" si="137"/>
        <v>9.5610806932294885</v>
      </c>
      <c r="H2215" s="5">
        <f t="shared" si="139"/>
        <v>0.49353164013603457</v>
      </c>
    </row>
    <row r="2216" spans="1:8" x14ac:dyDescent="0.2">
      <c r="A2216" s="3">
        <v>35354</v>
      </c>
      <c r="B2216" s="8">
        <v>8.9124981555260448E-3</v>
      </c>
      <c r="C2216" s="6">
        <f t="shared" si="136"/>
        <v>5.4985512161796713E-4</v>
      </c>
      <c r="D2216" s="7">
        <f t="shared" si="138"/>
        <v>2.5216221263260332E-5</v>
      </c>
      <c r="E2216" s="7">
        <f t="shared" si="137"/>
        <v>10.57603314250705</v>
      </c>
      <c r="H2216" s="5">
        <f t="shared" si="139"/>
        <v>0.50215755757790137</v>
      </c>
    </row>
    <row r="2217" spans="1:8" x14ac:dyDescent="0.2">
      <c r="A2217" s="3">
        <v>35355</v>
      </c>
      <c r="B2217" s="8">
        <v>8.9114036385150117E-3</v>
      </c>
      <c r="C2217" s="6">
        <f t="shared" si="136"/>
        <v>-1.2280698317501494E-4</v>
      </c>
      <c r="D2217" s="7">
        <f t="shared" si="138"/>
        <v>2.4436837116461126E-5</v>
      </c>
      <c r="E2217" s="7">
        <f t="shared" si="137"/>
        <v>10.618801681479239</v>
      </c>
      <c r="H2217" s="5">
        <f t="shared" si="139"/>
        <v>0.49433629359436199</v>
      </c>
    </row>
    <row r="2218" spans="1:8" x14ac:dyDescent="0.2">
      <c r="A2218" s="3">
        <v>35356</v>
      </c>
      <c r="B2218" s="8">
        <v>8.8874064190942112E-3</v>
      </c>
      <c r="C2218" s="6">
        <f t="shared" si="136"/>
        <v>-2.692866398407177E-3</v>
      </c>
      <c r="D2218" s="7">
        <f t="shared" si="138"/>
        <v>2.3718740228668629E-5</v>
      </c>
      <c r="E2218" s="7">
        <f t="shared" si="137"/>
        <v>10.343515137935928</v>
      </c>
      <c r="H2218" s="5">
        <f t="shared" si="139"/>
        <v>0.48701889315167873</v>
      </c>
    </row>
    <row r="2219" spans="1:8" x14ac:dyDescent="0.2">
      <c r="A2219" s="3">
        <v>35359</v>
      </c>
      <c r="B2219" s="8">
        <v>8.8709078761784587E-3</v>
      </c>
      <c r="C2219" s="6">
        <f t="shared" si="136"/>
        <v>-1.8563956837065628E-3</v>
      </c>
      <c r="D2219" s="7">
        <f t="shared" si="138"/>
        <v>2.3512514943325439E-5</v>
      </c>
      <c r="E2219" s="7">
        <f t="shared" si="137"/>
        <v>10.51140876471608</v>
      </c>
      <c r="H2219" s="5">
        <f t="shared" si="139"/>
        <v>0.48489705034497205</v>
      </c>
    </row>
    <row r="2220" spans="1:8" x14ac:dyDescent="0.2">
      <c r="A2220" s="3">
        <v>35360</v>
      </c>
      <c r="B2220" s="8">
        <v>8.8576528335564484E-3</v>
      </c>
      <c r="C2220" s="6">
        <f t="shared" si="136"/>
        <v>-1.4942148883774118E-3</v>
      </c>
      <c r="D2220" s="7">
        <f t="shared" si="138"/>
        <v>2.3096094157470111E-5</v>
      </c>
      <c r="E2220" s="7">
        <f t="shared" si="137"/>
        <v>10.579177960606625</v>
      </c>
      <c r="H2220" s="5">
        <f t="shared" si="139"/>
        <v>0.48058395892362149</v>
      </c>
    </row>
    <row r="2221" spans="1:8" x14ac:dyDescent="0.2">
      <c r="A2221" s="3">
        <v>35361</v>
      </c>
      <c r="B2221" s="8">
        <v>8.8480428635213555E-3</v>
      </c>
      <c r="C2221" s="6">
        <f t="shared" si="136"/>
        <v>-1.0849341485462544E-3</v>
      </c>
      <c r="D2221" s="7">
        <f t="shared" si="138"/>
        <v>2.2648061918514685E-5</v>
      </c>
      <c r="E2221" s="7">
        <f t="shared" si="137"/>
        <v>10.643463524149897</v>
      </c>
      <c r="H2221" s="5">
        <f t="shared" si="139"/>
        <v>0.47589979952207045</v>
      </c>
    </row>
    <row r="2222" spans="1:8" x14ac:dyDescent="0.2">
      <c r="A2222" s="3">
        <v>35362</v>
      </c>
      <c r="B2222" s="8">
        <v>8.8659334126040424E-3</v>
      </c>
      <c r="C2222" s="6">
        <f t="shared" si="136"/>
        <v>2.0219781208843253E-3</v>
      </c>
      <c r="D2222" s="7">
        <f t="shared" si="138"/>
        <v>2.2181199568435009E-5</v>
      </c>
      <c r="E2222" s="7">
        <f t="shared" si="137"/>
        <v>10.531947441000836</v>
      </c>
      <c r="H2222" s="5">
        <f t="shared" si="139"/>
        <v>0.47096920884952775</v>
      </c>
    </row>
    <row r="2223" spans="1:8" x14ac:dyDescent="0.2">
      <c r="A2223" s="3">
        <v>35363</v>
      </c>
      <c r="B2223" s="8">
        <v>8.8230918018152062E-3</v>
      </c>
      <c r="C2223" s="6">
        <f t="shared" si="136"/>
        <v>-4.8321602244306826E-3</v>
      </c>
      <c r="D2223" s="7">
        <f t="shared" si="138"/>
        <v>2.193824596395401E-5</v>
      </c>
      <c r="E2223" s="7">
        <f t="shared" si="137"/>
        <v>9.6629381541332506</v>
      </c>
      <c r="H2223" s="5">
        <f t="shared" si="139"/>
        <v>0.46838281313423547</v>
      </c>
    </row>
    <row r="2224" spans="1:8" x14ac:dyDescent="0.2">
      <c r="A2224" s="3">
        <v>35366</v>
      </c>
      <c r="B2224" s="8">
        <v>8.7671029149315877E-3</v>
      </c>
      <c r="C2224" s="6">
        <f t="shared" si="136"/>
        <v>-6.3457219012613818E-3</v>
      </c>
      <c r="D2224" s="7">
        <f t="shared" si="138"/>
        <v>2.2889219546444898E-5</v>
      </c>
      <c r="E2224" s="7">
        <f t="shared" si="137"/>
        <v>8.9255802359109815</v>
      </c>
      <c r="H2224" s="5">
        <f t="shared" si="139"/>
        <v>0.4784267921682992</v>
      </c>
    </row>
    <row r="2225" spans="1:8" x14ac:dyDescent="0.2">
      <c r="A2225" s="3">
        <v>35367</v>
      </c>
      <c r="B2225" s="8">
        <v>8.7577131811761213E-3</v>
      </c>
      <c r="C2225" s="6">
        <f t="shared" si="136"/>
        <v>-1.0710189952799992E-3</v>
      </c>
      <c r="D2225" s="7">
        <f t="shared" si="138"/>
        <v>2.4771274655795368E-5</v>
      </c>
      <c r="E2225" s="7">
        <f t="shared" si="137"/>
        <v>10.559518925853666</v>
      </c>
      <c r="H2225" s="5">
        <f t="shared" si="139"/>
        <v>0.4977074909602564</v>
      </c>
    </row>
    <row r="2226" spans="1:8" x14ac:dyDescent="0.2">
      <c r="A2226" s="3">
        <v>35368</v>
      </c>
      <c r="B2226" s="8">
        <v>8.7763776004772202E-3</v>
      </c>
      <c r="C2226" s="6">
        <f t="shared" si="136"/>
        <v>2.131197826987106E-3</v>
      </c>
      <c r="D2226" s="7">
        <f t="shared" si="138"/>
        <v>2.4088120913512855E-5</v>
      </c>
      <c r="E2226" s="7">
        <f t="shared" si="137"/>
        <v>10.445233901799268</v>
      </c>
      <c r="H2226" s="5">
        <f t="shared" si="139"/>
        <v>0.49079650481144277</v>
      </c>
    </row>
    <row r="2227" spans="1:8" x14ac:dyDescent="0.2">
      <c r="A2227" s="3">
        <v>35369</v>
      </c>
      <c r="B2227" s="8">
        <v>8.785799522673032E-3</v>
      </c>
      <c r="C2227" s="6">
        <f t="shared" si="136"/>
        <v>1.0735547881735954E-3</v>
      </c>
      <c r="D2227" s="7">
        <f t="shared" si="138"/>
        <v>2.3680084552785787E-5</v>
      </c>
      <c r="E2227" s="7">
        <f t="shared" si="137"/>
        <v>10.602205747922079</v>
      </c>
      <c r="H2227" s="5">
        <f t="shared" si="139"/>
        <v>0.48662187119760436</v>
      </c>
    </row>
    <row r="2228" spans="1:8" x14ac:dyDescent="0.2">
      <c r="A2228" s="3">
        <v>35370</v>
      </c>
      <c r="B2228" s="8">
        <v>8.8314606741573039E-3</v>
      </c>
      <c r="C2228" s="6">
        <f t="shared" si="136"/>
        <v>5.1971538124033828E-3</v>
      </c>
      <c r="D2228" s="7">
        <f t="shared" si="138"/>
        <v>2.3107484295930874E-5</v>
      </c>
      <c r="E2228" s="7">
        <f t="shared" si="137"/>
        <v>9.5064509959536174</v>
      </c>
      <c r="H2228" s="5">
        <f t="shared" si="139"/>
        <v>0.48070244742388063</v>
      </c>
    </row>
    <row r="2229" spans="1:8" x14ac:dyDescent="0.2">
      <c r="A2229" s="3">
        <v>35373</v>
      </c>
      <c r="B2229" s="8">
        <v>8.7744253949240091E-3</v>
      </c>
      <c r="C2229" s="6">
        <f t="shared" si="136"/>
        <v>-6.4581931956275386E-3</v>
      </c>
      <c r="D2229" s="7">
        <f t="shared" si="138"/>
        <v>2.4162593189271466E-5</v>
      </c>
      <c r="E2229" s="7">
        <f t="shared" si="137"/>
        <v>8.9045548931511256</v>
      </c>
      <c r="H2229" s="5">
        <f t="shared" si="139"/>
        <v>0.49155460723373823</v>
      </c>
    </row>
    <row r="2230" spans="1:8" x14ac:dyDescent="0.2">
      <c r="A2230" s="3">
        <v>35374</v>
      </c>
      <c r="B2230" s="8">
        <v>8.7560024009603835E-3</v>
      </c>
      <c r="C2230" s="6">
        <f t="shared" si="136"/>
        <v>-2.0996239792845234E-3</v>
      </c>
      <c r="D2230" s="7">
        <f t="shared" si="138"/>
        <v>2.6003451146444941E-5</v>
      </c>
      <c r="E2230" s="7">
        <f t="shared" si="137"/>
        <v>10.387749147191048</v>
      </c>
      <c r="H2230" s="5">
        <f t="shared" si="139"/>
        <v>0.5099357915114896</v>
      </c>
    </row>
    <row r="2231" spans="1:8" x14ac:dyDescent="0.2">
      <c r="A2231" s="3">
        <v>35375</v>
      </c>
      <c r="B2231" s="8">
        <v>8.7779948895235233E-3</v>
      </c>
      <c r="C2231" s="6">
        <f t="shared" si="136"/>
        <v>2.5117042636634717E-3</v>
      </c>
      <c r="D2231" s="7">
        <f t="shared" si="138"/>
        <v>2.5393833359340214E-5</v>
      </c>
      <c r="E2231" s="7">
        <f t="shared" si="137"/>
        <v>10.3325715054408</v>
      </c>
      <c r="H2231" s="5">
        <f t="shared" si="139"/>
        <v>0.50392294410296712</v>
      </c>
    </row>
    <row r="2232" spans="1:8" x14ac:dyDescent="0.2">
      <c r="A2232" s="3">
        <v>35376</v>
      </c>
      <c r="B2232" s="8">
        <v>8.9632910442158983E-3</v>
      </c>
      <c r="C2232" s="6">
        <f t="shared" si="136"/>
        <v>2.1109166389869358E-2</v>
      </c>
      <c r="D2232" s="7">
        <f t="shared" si="138"/>
        <v>2.4961160455283267E-5</v>
      </c>
      <c r="E2232" s="7">
        <f t="shared" si="137"/>
        <v>-7.2534206405116723</v>
      </c>
      <c r="H2232" s="5">
        <f t="shared" si="139"/>
        <v>0.4996114535845157</v>
      </c>
    </row>
    <row r="2233" spans="1:8" x14ac:dyDescent="0.2">
      <c r="A2233" s="3">
        <v>35377</v>
      </c>
      <c r="B2233" s="8">
        <v>8.9591468909582458E-3</v>
      </c>
      <c r="C2233" s="6">
        <f t="shared" si="136"/>
        <v>-4.6234728262301472E-4</v>
      </c>
      <c r="D2233" s="7">
        <f t="shared" si="138"/>
        <v>5.1242015292825527E-5</v>
      </c>
      <c r="E2233" s="7">
        <f t="shared" si="137"/>
        <v>9.8747790767242165</v>
      </c>
      <c r="H2233" s="5">
        <f t="shared" si="139"/>
        <v>0.71583528337757651</v>
      </c>
    </row>
    <row r="2234" spans="1:8" x14ac:dyDescent="0.2">
      <c r="A2234" s="3">
        <v>35381</v>
      </c>
      <c r="B2234" s="8">
        <v>8.9764723512662965E-3</v>
      </c>
      <c r="C2234" s="6">
        <f t="shared" si="136"/>
        <v>1.9338292494719437E-3</v>
      </c>
      <c r="D2234" s="7">
        <f t="shared" si="138"/>
        <v>4.7828335366800665E-5</v>
      </c>
      <c r="E2234" s="7">
        <f t="shared" si="137"/>
        <v>9.8697023453160337</v>
      </c>
      <c r="H2234" s="5">
        <f t="shared" si="139"/>
        <v>0.69158033059653068</v>
      </c>
    </row>
    <row r="2235" spans="1:8" x14ac:dyDescent="0.2">
      <c r="A2235" s="3">
        <v>35382</v>
      </c>
      <c r="B2235" s="8">
        <v>8.9757048590281951E-3</v>
      </c>
      <c r="C2235" s="6">
        <f t="shared" si="136"/>
        <v>-8.5500429129398579E-5</v>
      </c>
      <c r="D2235" s="7">
        <f t="shared" si="138"/>
        <v>4.4973542497037003E-5</v>
      </c>
      <c r="E2235" s="7">
        <f t="shared" si="137"/>
        <v>10.009273638411964</v>
      </c>
      <c r="H2235" s="5">
        <f t="shared" si="139"/>
        <v>0.67062316167156799</v>
      </c>
    </row>
    <row r="2236" spans="1:8" x14ac:dyDescent="0.2">
      <c r="A2236" s="3">
        <v>35383</v>
      </c>
      <c r="B2236" s="8">
        <v>8.9818563502774024E-3</v>
      </c>
      <c r="C2236" s="6">
        <f t="shared" si="136"/>
        <v>6.8534910024585895E-4</v>
      </c>
      <c r="D2236" s="7">
        <f t="shared" si="138"/>
        <v>4.2180519556371388E-5</v>
      </c>
      <c r="E2236" s="7">
        <f t="shared" si="137"/>
        <v>10.062416512908142</v>
      </c>
      <c r="H2236" s="5">
        <f t="shared" si="139"/>
        <v>0.64946531513523786</v>
      </c>
    </row>
    <row r="2237" spans="1:8" x14ac:dyDescent="0.2">
      <c r="A2237" s="3">
        <v>35384</v>
      </c>
      <c r="B2237" s="8">
        <v>8.9875878570360394E-3</v>
      </c>
      <c r="C2237" s="6">
        <f t="shared" si="136"/>
        <v>6.3812051040650541E-4</v>
      </c>
      <c r="D2237" s="7">
        <f t="shared" si="138"/>
        <v>3.9697698075405169E-5</v>
      </c>
      <c r="E2237" s="7">
        <f t="shared" si="137"/>
        <v>10.123959889002089</v>
      </c>
      <c r="H2237" s="5">
        <f t="shared" si="139"/>
        <v>0.63006109287437495</v>
      </c>
    </row>
    <row r="2238" spans="1:8" x14ac:dyDescent="0.2">
      <c r="A2238" s="3">
        <v>35387</v>
      </c>
      <c r="B2238" s="8">
        <v>8.9811433256316627E-3</v>
      </c>
      <c r="C2238" s="6">
        <f t="shared" si="136"/>
        <v>-7.1704794510926186E-4</v>
      </c>
      <c r="D2238" s="7">
        <f t="shared" si="138"/>
        <v>3.7461876621074991E-5</v>
      </c>
      <c r="E2238" s="7">
        <f t="shared" si="137"/>
        <v>10.178461939075476</v>
      </c>
      <c r="H2238" s="5">
        <f t="shared" si="139"/>
        <v>0.61206108045745722</v>
      </c>
    </row>
    <row r="2239" spans="1:8" x14ac:dyDescent="0.2">
      <c r="A2239" s="3">
        <v>35388</v>
      </c>
      <c r="B2239" s="8">
        <v>8.9635645629982871E-3</v>
      </c>
      <c r="C2239" s="6">
        <f t="shared" si="136"/>
        <v>-1.9572967489792548E-3</v>
      </c>
      <c r="D2239" s="7">
        <f t="shared" si="138"/>
        <v>3.5458393719051649E-5</v>
      </c>
      <c r="E2239" s="7">
        <f t="shared" si="137"/>
        <v>10.139108139644479</v>
      </c>
      <c r="H2239" s="5">
        <f t="shared" si="139"/>
        <v>0.59546950987478486</v>
      </c>
    </row>
    <row r="2240" spans="1:8" x14ac:dyDescent="0.2">
      <c r="A2240" s="3">
        <v>35389</v>
      </c>
      <c r="B2240" s="8">
        <v>8.992028607613797E-3</v>
      </c>
      <c r="C2240" s="6">
        <f t="shared" si="136"/>
        <v>3.1755273714443658E-3</v>
      </c>
      <c r="D2240" s="7">
        <f t="shared" si="138"/>
        <v>3.385865760120026E-5</v>
      </c>
      <c r="E2240" s="7">
        <f t="shared" si="137"/>
        <v>9.9954902550314948</v>
      </c>
      <c r="H2240" s="5">
        <f t="shared" si="139"/>
        <v>0.58188192617746992</v>
      </c>
    </row>
    <row r="2241" spans="1:8" x14ac:dyDescent="0.2">
      <c r="A2241" s="3">
        <v>35390</v>
      </c>
      <c r="B2241" s="8">
        <v>8.9768483943241228E-3</v>
      </c>
      <c r="C2241" s="6">
        <f t="shared" si="136"/>
        <v>-1.6881856088425552E-3</v>
      </c>
      <c r="D2241" s="7">
        <f t="shared" si="138"/>
        <v>3.2800140499099284E-5</v>
      </c>
      <c r="E2241" s="7">
        <f t="shared" si="137"/>
        <v>10.23818878218154</v>
      </c>
      <c r="H2241" s="5">
        <f t="shared" si="139"/>
        <v>0.57271406914008394</v>
      </c>
    </row>
    <row r="2242" spans="1:8" x14ac:dyDescent="0.2">
      <c r="A2242" s="3">
        <v>35391</v>
      </c>
      <c r="B2242" s="8">
        <v>8.9748376017322485E-3</v>
      </c>
      <c r="C2242" s="6">
        <f t="shared" si="136"/>
        <v>-2.2399761069215183E-4</v>
      </c>
      <c r="D2242" s="7">
        <f t="shared" si="138"/>
        <v>3.1409359581826131E-5</v>
      </c>
      <c r="E2242" s="7">
        <f t="shared" si="137"/>
        <v>10.366807182079111</v>
      </c>
      <c r="H2242" s="5">
        <f t="shared" si="139"/>
        <v>0.56044053727247578</v>
      </c>
    </row>
    <row r="2243" spans="1:8" x14ac:dyDescent="0.2">
      <c r="A2243" s="3">
        <v>35394</v>
      </c>
      <c r="B2243" s="8">
        <v>8.8739746457867277E-3</v>
      </c>
      <c r="C2243" s="6">
        <f t="shared" ref="C2243:C2306" si="140">(B2243-B2242)/B2242</f>
        <v>-1.123841571529418E-2</v>
      </c>
      <c r="D2243" s="7">
        <f t="shared" si="138"/>
        <v>2.9989084631836536E-5</v>
      </c>
      <c r="E2243" s="7">
        <f t="shared" si="137"/>
        <v>6.2030784568024826</v>
      </c>
      <c r="H2243" s="5">
        <f t="shared" si="139"/>
        <v>0.54762290521705292</v>
      </c>
    </row>
    <row r="2244" spans="1:8" x14ac:dyDescent="0.2">
      <c r="A2244" s="3">
        <v>35395</v>
      </c>
      <c r="B2244" s="8">
        <v>8.874152447656658E-3</v>
      </c>
      <c r="C2244" s="6">
        <f t="shared" si="140"/>
        <v>2.0036328367780476E-5</v>
      </c>
      <c r="D2244" s="7">
        <f t="shared" si="138"/>
        <v>3.6377204039757062E-5</v>
      </c>
      <c r="E2244" s="7">
        <f t="shared" ref="E2244:E2307" si="141">-LN(D2244)-C2244*C2244/D2244</f>
        <v>10.22155720627009</v>
      </c>
      <c r="H2244" s="5">
        <f t="shared" si="139"/>
        <v>0.60313517589141707</v>
      </c>
    </row>
    <row r="2245" spans="1:8" x14ac:dyDescent="0.2">
      <c r="A2245" s="3">
        <v>35396</v>
      </c>
      <c r="B2245" s="8">
        <v>8.8289893814509531E-3</v>
      </c>
      <c r="C2245" s="6">
        <f t="shared" si="140"/>
        <v>-5.0892822128191951E-3</v>
      </c>
      <c r="D2245" s="7">
        <f t="shared" ref="D2245:D2308" si="142">C$2427+C$2428*D2244+C$2429*C2244*C2244</f>
        <v>3.4452095228989958E-5</v>
      </c>
      <c r="E2245" s="7">
        <f t="shared" si="141"/>
        <v>9.5241492112568995</v>
      </c>
      <c r="H2245" s="5">
        <f t="shared" ref="H2245:H2308" si="143">SQRT(D2245)*100</f>
        <v>0.58695907207393905</v>
      </c>
    </row>
    <row r="2246" spans="1:8" x14ac:dyDescent="0.2">
      <c r="A2246" s="3">
        <v>35397</v>
      </c>
      <c r="B2246" s="8">
        <v>8.7885985748218532E-3</v>
      </c>
      <c r="C2246" s="6">
        <f t="shared" si="140"/>
        <v>-4.5747938845591895E-3</v>
      </c>
      <c r="D2246" s="7">
        <f t="shared" si="142"/>
        <v>3.4293895686182915E-5</v>
      </c>
      <c r="E2246" s="7">
        <f t="shared" si="141"/>
        <v>9.6702672578762403</v>
      </c>
      <c r="H2246" s="5">
        <f t="shared" si="143"/>
        <v>0.58560990160842497</v>
      </c>
    </row>
    <row r="2247" spans="1:8" x14ac:dyDescent="0.2">
      <c r="A2247" s="3">
        <v>35398</v>
      </c>
      <c r="B2247" s="8">
        <v>8.7855871886120991E-3</v>
      </c>
      <c r="C2247" s="6">
        <f t="shared" si="140"/>
        <v>-3.4264691738012797E-4</v>
      </c>
      <c r="D2247" s="7">
        <f t="shared" si="142"/>
        <v>3.3849815614597664E-5</v>
      </c>
      <c r="E2247" s="7">
        <f t="shared" si="141"/>
        <v>10.29010854047837</v>
      </c>
      <c r="H2247" s="5">
        <f t="shared" si="143"/>
        <v>0.58180594371833005</v>
      </c>
    </row>
    <row r="2248" spans="1:8" x14ac:dyDescent="0.2">
      <c r="A2248" s="3">
        <v>35401</v>
      </c>
      <c r="B2248" s="8">
        <v>8.7860843819393044E-3</v>
      </c>
      <c r="C2248" s="6">
        <f t="shared" si="140"/>
        <v>5.659192909151786E-5</v>
      </c>
      <c r="D2248" s="7">
        <f t="shared" si="142"/>
        <v>3.2187107002951599E-5</v>
      </c>
      <c r="E2248" s="7">
        <f t="shared" si="141"/>
        <v>10.343845088321856</v>
      </c>
      <c r="H2248" s="5">
        <f t="shared" si="143"/>
        <v>0.56733682238112837</v>
      </c>
    </row>
    <row r="2249" spans="1:8" x14ac:dyDescent="0.2">
      <c r="A2249" s="3">
        <v>35402</v>
      </c>
      <c r="B2249" s="8">
        <v>8.801720302535964E-3</v>
      </c>
      <c r="C2249" s="6">
        <f t="shared" si="140"/>
        <v>1.7796233130654717E-3</v>
      </c>
      <c r="D2249" s="7">
        <f t="shared" si="142"/>
        <v>3.068541845400896E-5</v>
      </c>
      <c r="E2249" s="7">
        <f t="shared" si="141"/>
        <v>10.288512427934183</v>
      </c>
      <c r="H2249" s="5">
        <f t="shared" si="143"/>
        <v>0.55394420706429415</v>
      </c>
    </row>
    <row r="2250" spans="1:8" x14ac:dyDescent="0.2">
      <c r="A2250" s="3">
        <v>35403</v>
      </c>
      <c r="B2250" s="8">
        <v>8.8387573964497038E-3</v>
      </c>
      <c r="C2250" s="6">
        <f t="shared" si="140"/>
        <v>4.2079380667286864E-3</v>
      </c>
      <c r="D2250" s="7">
        <f t="shared" si="142"/>
        <v>2.9527500797252229E-5</v>
      </c>
      <c r="E2250" s="7">
        <f t="shared" si="141"/>
        <v>9.8305189600522738</v>
      </c>
      <c r="H2250" s="5">
        <f t="shared" si="143"/>
        <v>0.54339213094460825</v>
      </c>
    </row>
    <row r="2251" spans="1:8" x14ac:dyDescent="0.2">
      <c r="A2251" s="3">
        <v>35404</v>
      </c>
      <c r="B2251" s="8">
        <v>8.9027982326951392E-3</v>
      </c>
      <c r="C2251" s="6">
        <f t="shared" si="140"/>
        <v>7.2454569542952773E-3</v>
      </c>
      <c r="D2251" s="7">
        <f t="shared" si="142"/>
        <v>2.9369271898117288E-5</v>
      </c>
      <c r="E2251" s="7">
        <f t="shared" si="141"/>
        <v>8.6480931687370379</v>
      </c>
      <c r="H2251" s="5">
        <f t="shared" si="143"/>
        <v>0.54193423861311152</v>
      </c>
    </row>
    <row r="2252" spans="1:8" x14ac:dyDescent="0.2">
      <c r="A2252" s="3">
        <v>35405</v>
      </c>
      <c r="B2252" s="8">
        <v>8.8588036200426754E-3</v>
      </c>
      <c r="C2252" s="6">
        <f t="shared" si="140"/>
        <v>-4.941661206124554E-3</v>
      </c>
      <c r="D2252" s="7">
        <f t="shared" si="142"/>
        <v>3.1339171211903642E-5</v>
      </c>
      <c r="E2252" s="7">
        <f t="shared" si="141"/>
        <v>9.5914247504285974</v>
      </c>
      <c r="H2252" s="5">
        <f t="shared" si="143"/>
        <v>0.55981399778769059</v>
      </c>
    </row>
    <row r="2253" spans="1:8" x14ac:dyDescent="0.2">
      <c r="A2253" s="3">
        <v>35408</v>
      </c>
      <c r="B2253" s="8">
        <v>8.8313413014608228E-3</v>
      </c>
      <c r="C2253" s="6">
        <f t="shared" si="140"/>
        <v>-3.1000030884215765E-3</v>
      </c>
      <c r="D2253" s="7">
        <f t="shared" si="142"/>
        <v>3.1405514271445695E-5</v>
      </c>
      <c r="E2253" s="7">
        <f t="shared" si="141"/>
        <v>10.062529238921071</v>
      </c>
      <c r="H2253" s="5">
        <f t="shared" si="143"/>
        <v>0.56040623008176571</v>
      </c>
    </row>
    <row r="2254" spans="1:8" x14ac:dyDescent="0.2">
      <c r="A2254" s="3">
        <v>35409</v>
      </c>
      <c r="B2254" s="8">
        <v>8.8302498710105398E-3</v>
      </c>
      <c r="C2254" s="6">
        <f t="shared" si="140"/>
        <v>-1.2358603444557833E-4</v>
      </c>
      <c r="D2254" s="7">
        <f t="shared" si="142"/>
        <v>3.056601966365767E-5</v>
      </c>
      <c r="E2254" s="7">
        <f t="shared" si="141"/>
        <v>10.395121945406375</v>
      </c>
      <c r="H2254" s="5">
        <f t="shared" si="143"/>
        <v>0.5528654417094423</v>
      </c>
    </row>
    <row r="2255" spans="1:8" x14ac:dyDescent="0.2">
      <c r="A2255" s="3">
        <v>35410</v>
      </c>
      <c r="B2255" s="8">
        <v>8.8619676945668139E-3</v>
      </c>
      <c r="C2255" s="6">
        <f t="shared" si="140"/>
        <v>3.5919508529880669E-3</v>
      </c>
      <c r="D2255" s="7">
        <f t="shared" si="142"/>
        <v>2.9228813273128467E-5</v>
      </c>
      <c r="E2255" s="7">
        <f t="shared" si="141"/>
        <v>9.9989380366112641</v>
      </c>
      <c r="H2255" s="5">
        <f t="shared" si="143"/>
        <v>0.54063678447853014</v>
      </c>
    </row>
    <row r="2256" spans="1:8" x14ac:dyDescent="0.2">
      <c r="A2256" s="3">
        <v>35411</v>
      </c>
      <c r="B2256" s="8">
        <v>8.8142088584272985E-3</v>
      </c>
      <c r="C2256" s="6">
        <f t="shared" si="140"/>
        <v>-5.3891909545998361E-3</v>
      </c>
      <c r="D2256" s="7">
        <f t="shared" si="142"/>
        <v>2.8809059283063842E-5</v>
      </c>
      <c r="E2256" s="7">
        <f t="shared" si="141"/>
        <v>9.446687113999797</v>
      </c>
      <c r="H2256" s="5">
        <f t="shared" si="143"/>
        <v>0.53674071284991831</v>
      </c>
    </row>
    <row r="2257" spans="1:8" x14ac:dyDescent="0.2">
      <c r="A2257" s="3">
        <v>35412</v>
      </c>
      <c r="B2257" s="8">
        <v>8.7879010351662873E-3</v>
      </c>
      <c r="C2257" s="6">
        <f t="shared" si="140"/>
        <v>-2.9847061356911408E-3</v>
      </c>
      <c r="D2257" s="7">
        <f t="shared" si="142"/>
        <v>2.9411665149797603E-5</v>
      </c>
      <c r="E2257" s="7">
        <f t="shared" si="141"/>
        <v>10.131230158901049</v>
      </c>
      <c r="H2257" s="5">
        <f t="shared" si="143"/>
        <v>0.54232522668411443</v>
      </c>
    </row>
    <row r="2258" spans="1:8" x14ac:dyDescent="0.2">
      <c r="A2258" s="3">
        <v>35415</v>
      </c>
      <c r="B2258" s="8">
        <v>8.7561314883959299E-3</v>
      </c>
      <c r="C2258" s="6">
        <f t="shared" si="140"/>
        <v>-3.6151461700838559E-3</v>
      </c>
      <c r="D2258" s="7">
        <f t="shared" si="142"/>
        <v>2.8730981268140414E-5</v>
      </c>
      <c r="E2258" s="7">
        <f t="shared" si="141"/>
        <v>10.002649899081721</v>
      </c>
      <c r="H2258" s="5">
        <f t="shared" si="143"/>
        <v>0.53601288480912856</v>
      </c>
    </row>
    <row r="2259" spans="1:8" x14ac:dyDescent="0.2">
      <c r="A2259" s="3">
        <v>35416</v>
      </c>
      <c r="B2259" s="8">
        <v>8.8007028847561872E-3</v>
      </c>
      <c r="C2259" s="6">
        <f t="shared" si="140"/>
        <v>5.0903068803073125E-3</v>
      </c>
      <c r="D2259" s="7">
        <f t="shared" si="142"/>
        <v>2.8371663484595122E-5</v>
      </c>
      <c r="E2259" s="7">
        <f t="shared" si="141"/>
        <v>9.5568413917245731</v>
      </c>
      <c r="H2259" s="5">
        <f t="shared" si="143"/>
        <v>0.53265057481049538</v>
      </c>
    </row>
    <row r="2260" spans="1:8" x14ac:dyDescent="0.2">
      <c r="A2260" s="3">
        <v>35417</v>
      </c>
      <c r="B2260" s="8">
        <v>8.8022243359918047E-3</v>
      </c>
      <c r="C2260" s="6">
        <f t="shared" si="140"/>
        <v>1.7287837750468328E-4</v>
      </c>
      <c r="D2260" s="7">
        <f t="shared" si="142"/>
        <v>2.8828293943282626E-5</v>
      </c>
      <c r="E2260" s="7">
        <f t="shared" si="141"/>
        <v>10.453116502265505</v>
      </c>
      <c r="H2260" s="5">
        <f t="shared" si="143"/>
        <v>0.53691986313864959</v>
      </c>
    </row>
    <row r="2261" spans="1:8" x14ac:dyDescent="0.2">
      <c r="A2261" s="3">
        <v>35418</v>
      </c>
      <c r="B2261" s="8">
        <v>8.7760321519912317E-3</v>
      </c>
      <c r="C2261" s="6">
        <f t="shared" si="140"/>
        <v>-2.9756324084441489E-3</v>
      </c>
      <c r="D2261" s="7">
        <f t="shared" si="142"/>
        <v>2.7667505953259149E-5</v>
      </c>
      <c r="E2261" s="7">
        <f t="shared" si="141"/>
        <v>10.17522348310748</v>
      </c>
      <c r="H2261" s="5">
        <f t="shared" si="143"/>
        <v>0.52599910601881394</v>
      </c>
    </row>
    <row r="2262" spans="1:8" x14ac:dyDescent="0.2">
      <c r="A2262" s="3">
        <v>35419</v>
      </c>
      <c r="B2262" s="8">
        <v>8.759871307399825E-3</v>
      </c>
      <c r="C2262" s="6">
        <f t="shared" si="140"/>
        <v>-1.8414750893705266E-3</v>
      </c>
      <c r="D2262" s="7">
        <f t="shared" si="142"/>
        <v>2.7159719702776547E-5</v>
      </c>
      <c r="E2262" s="7">
        <f t="shared" si="141"/>
        <v>10.38892043927045</v>
      </c>
      <c r="H2262" s="5">
        <f t="shared" si="143"/>
        <v>0.52114987961983206</v>
      </c>
    </row>
    <row r="2263" spans="1:8" x14ac:dyDescent="0.2">
      <c r="A2263" s="3">
        <v>35422</v>
      </c>
      <c r="B2263" s="8">
        <v>8.7624341720304276E-3</v>
      </c>
      <c r="C2263" s="6">
        <f t="shared" si="140"/>
        <v>2.9256875365710276E-4</v>
      </c>
      <c r="D2263" s="7">
        <f t="shared" si="142"/>
        <v>2.6371537650047176E-5</v>
      </c>
      <c r="E2263" s="7">
        <f t="shared" si="141"/>
        <v>10.539979458625037</v>
      </c>
      <c r="H2263" s="5">
        <f t="shared" si="143"/>
        <v>0.51353225458628382</v>
      </c>
    </row>
    <row r="2264" spans="1:8" x14ac:dyDescent="0.2">
      <c r="A2264" s="3">
        <v>35423</v>
      </c>
      <c r="B2264" s="8">
        <v>8.7373663395342027E-3</v>
      </c>
      <c r="C2264" s="6">
        <f t="shared" si="140"/>
        <v>-2.8608297653454633E-3</v>
      </c>
      <c r="D2264" s="7">
        <f t="shared" si="142"/>
        <v>2.5462293801052956E-5</v>
      </c>
      <c r="E2264" s="7">
        <f t="shared" si="141"/>
        <v>10.256881801937235</v>
      </c>
      <c r="H2264" s="5">
        <f t="shared" si="143"/>
        <v>0.50460176179887595</v>
      </c>
    </row>
    <row r="2265" spans="1:8" x14ac:dyDescent="0.2">
      <c r="A2265" s="3">
        <v>35426</v>
      </c>
      <c r="B2265" s="8">
        <v>8.6162833150784952E-3</v>
      </c>
      <c r="C2265" s="6">
        <f t="shared" si="140"/>
        <v>-1.3858068867713586E-2</v>
      </c>
      <c r="D2265" s="7">
        <f t="shared" si="142"/>
        <v>2.5136581329327122E-5</v>
      </c>
      <c r="E2265" s="7">
        <f t="shared" si="141"/>
        <v>2.9510832571278183</v>
      </c>
      <c r="H2265" s="5">
        <f t="shared" si="143"/>
        <v>0.50136395292568769</v>
      </c>
    </row>
    <row r="2266" spans="1:8" x14ac:dyDescent="0.2">
      <c r="A2266" s="3">
        <v>35429</v>
      </c>
      <c r="B2266" s="8">
        <v>8.6311481400277706E-3</v>
      </c>
      <c r="C2266" s="6">
        <f t="shared" si="140"/>
        <v>1.7252015057654807E-3</v>
      </c>
      <c r="D2266" s="7">
        <f t="shared" si="142"/>
        <v>3.6006280078659159E-5</v>
      </c>
      <c r="E2266" s="7">
        <f t="shared" si="141"/>
        <v>10.149156045953321</v>
      </c>
      <c r="H2266" s="5">
        <f t="shared" si="143"/>
        <v>0.6000523317066534</v>
      </c>
    </row>
    <row r="2267" spans="1:8" x14ac:dyDescent="0.2">
      <c r="A2267" s="3">
        <v>35430</v>
      </c>
      <c r="B2267" s="8">
        <v>8.6375584112149545E-3</v>
      </c>
      <c r="C2267" s="6">
        <f t="shared" si="140"/>
        <v>7.4269043737711722E-4</v>
      </c>
      <c r="D2267" s="7">
        <f t="shared" si="142"/>
        <v>3.4299311367196334E-5</v>
      </c>
      <c r="E2267" s="7">
        <f t="shared" si="141"/>
        <v>10.264303643430924</v>
      </c>
      <c r="H2267" s="5">
        <f t="shared" si="143"/>
        <v>0.58565613944699957</v>
      </c>
    </row>
    <row r="2268" spans="1:8" x14ac:dyDescent="0.2">
      <c r="A2268" s="3">
        <v>35432</v>
      </c>
      <c r="B2268" s="8">
        <v>8.6554560675547784E-3</v>
      </c>
      <c r="C2268" s="6">
        <f t="shared" si="140"/>
        <v>2.0720735522419915E-3</v>
      </c>
      <c r="D2268" s="7">
        <f t="shared" si="142"/>
        <v>3.2617558103803836E-5</v>
      </c>
      <c r="E2268" s="7">
        <f t="shared" si="141"/>
        <v>10.199028607366605</v>
      </c>
      <c r="H2268" s="5">
        <f t="shared" si="143"/>
        <v>0.57111783463488364</v>
      </c>
    </row>
    <row r="2269" spans="1:8" x14ac:dyDescent="0.2">
      <c r="A2269" s="3">
        <v>35433</v>
      </c>
      <c r="B2269" s="8">
        <v>8.5965933905954289E-3</v>
      </c>
      <c r="C2269" s="6">
        <f t="shared" si="140"/>
        <v>-6.8006441832681582E-3</v>
      </c>
      <c r="D2269" s="7">
        <f t="shared" si="142"/>
        <v>3.1332858272043799E-5</v>
      </c>
      <c r="E2269" s="7">
        <f t="shared" si="141"/>
        <v>8.894796549835819</v>
      </c>
      <c r="H2269" s="5">
        <f t="shared" si="143"/>
        <v>0.55975761068558771</v>
      </c>
    </row>
    <row r="2270" spans="1:8" x14ac:dyDescent="0.2">
      <c r="A2270" s="3">
        <v>35436</v>
      </c>
      <c r="B2270" s="8">
        <v>8.633672052050588E-3</v>
      </c>
      <c r="C2270" s="6">
        <f t="shared" si="140"/>
        <v>4.3131807880692338E-3</v>
      </c>
      <c r="D2270" s="7">
        <f t="shared" si="142"/>
        <v>3.2725093632176125E-5</v>
      </c>
      <c r="E2270" s="7">
        <f t="shared" si="141"/>
        <v>9.7588893847569782</v>
      </c>
      <c r="H2270" s="5">
        <f t="shared" si="143"/>
        <v>0.57205850777849754</v>
      </c>
    </row>
    <row r="2271" spans="1:8" x14ac:dyDescent="0.2">
      <c r="A2271" s="3">
        <v>35437</v>
      </c>
      <c r="B2271" s="8">
        <v>8.6674528301886791E-3</v>
      </c>
      <c r="C2271" s="6">
        <f t="shared" si="140"/>
        <v>3.912677935232407E-3</v>
      </c>
      <c r="D2271" s="7">
        <f t="shared" si="142"/>
        <v>3.2298314551924812E-5</v>
      </c>
      <c r="E2271" s="7">
        <f t="shared" si="141"/>
        <v>9.8665064231908381</v>
      </c>
      <c r="H2271" s="5">
        <f t="shared" si="143"/>
        <v>0.568316061289181</v>
      </c>
    </row>
    <row r="2272" spans="1:8" x14ac:dyDescent="0.2">
      <c r="A2272" s="3">
        <v>35438</v>
      </c>
      <c r="B2272" s="8">
        <v>8.6307544520800999E-3</v>
      </c>
      <c r="C2272" s="6">
        <f t="shared" si="140"/>
        <v>-4.2340441681734805E-3</v>
      </c>
      <c r="D2272" s="7">
        <f t="shared" si="142"/>
        <v>3.1714632670221905E-5</v>
      </c>
      <c r="E2272" s="7">
        <f t="shared" si="141"/>
        <v>9.7934687037353854</v>
      </c>
      <c r="H2272" s="5">
        <f t="shared" si="143"/>
        <v>0.56315746173003789</v>
      </c>
    </row>
    <row r="2273" spans="1:8" x14ac:dyDescent="0.2">
      <c r="A2273" s="3">
        <v>35439</v>
      </c>
      <c r="B2273" s="8">
        <v>8.6046167505179055E-3</v>
      </c>
      <c r="C2273" s="6">
        <f t="shared" si="140"/>
        <v>-3.0284376304895375E-3</v>
      </c>
      <c r="D2273" s="7">
        <f t="shared" si="142"/>
        <v>3.134885717325528E-5</v>
      </c>
      <c r="E2273" s="7">
        <f t="shared" si="141"/>
        <v>10.077772336178814</v>
      </c>
      <c r="H2273" s="5">
        <f t="shared" si="143"/>
        <v>0.55990050163627536</v>
      </c>
    </row>
    <row r="2274" spans="1:8" x14ac:dyDescent="0.2">
      <c r="A2274" s="3">
        <v>35440</v>
      </c>
      <c r="B2274" s="8">
        <v>8.6140376910520851E-3</v>
      </c>
      <c r="C2274" s="6">
        <f t="shared" si="140"/>
        <v>1.0948704407564207E-3</v>
      </c>
      <c r="D2274" s="7">
        <f t="shared" si="142"/>
        <v>3.0488458506668614E-5</v>
      </c>
      <c r="E2274" s="7">
        <f t="shared" si="141"/>
        <v>10.358844484468909</v>
      </c>
      <c r="H2274" s="5">
        <f t="shared" si="143"/>
        <v>0.55216354920139932</v>
      </c>
    </row>
    <row r="2275" spans="1:8" x14ac:dyDescent="0.2">
      <c r="A2275" s="3">
        <v>35443</v>
      </c>
      <c r="B2275" s="8">
        <v>8.5934603692444569E-3</v>
      </c>
      <c r="C2275" s="6">
        <f t="shared" si="140"/>
        <v>-2.3888126039897763E-3</v>
      </c>
      <c r="D2275" s="7">
        <f t="shared" si="142"/>
        <v>2.9230936759980275E-5</v>
      </c>
      <c r="E2275" s="7">
        <f t="shared" si="141"/>
        <v>10.245064225201743</v>
      </c>
      <c r="H2275" s="5">
        <f t="shared" si="143"/>
        <v>0.54065642287852533</v>
      </c>
    </row>
    <row r="2276" spans="1:8" x14ac:dyDescent="0.2">
      <c r="A2276" s="3">
        <v>35444</v>
      </c>
      <c r="B2276" s="8">
        <v>8.5610605050729476E-3</v>
      </c>
      <c r="C2276" s="6">
        <f t="shared" si="140"/>
        <v>-3.7702930809417278E-3</v>
      </c>
      <c r="D2276" s="7">
        <f t="shared" si="142"/>
        <v>2.8374107849258725E-5</v>
      </c>
      <c r="E2276" s="7">
        <f t="shared" si="141"/>
        <v>9.9690447355918081</v>
      </c>
      <c r="H2276" s="5">
        <f t="shared" si="143"/>
        <v>0.53267351960895071</v>
      </c>
    </row>
    <row r="2277" spans="1:8" x14ac:dyDescent="0.2">
      <c r="A2277" s="3">
        <v>35445</v>
      </c>
      <c r="B2277" s="8">
        <v>8.532677546762053E-3</v>
      </c>
      <c r="C2277" s="6">
        <f t="shared" si="140"/>
        <v>-3.3153554158478339E-3</v>
      </c>
      <c r="D2277" s="7">
        <f t="shared" si="142"/>
        <v>2.8120403447690795E-5</v>
      </c>
      <c r="E2277" s="7">
        <f t="shared" si="141"/>
        <v>10.088139473941377</v>
      </c>
      <c r="H2277" s="5">
        <f t="shared" si="143"/>
        <v>0.53028674740833193</v>
      </c>
    </row>
    <row r="2278" spans="1:8" x14ac:dyDescent="0.2">
      <c r="A2278" s="3">
        <v>35446</v>
      </c>
      <c r="B2278" s="8">
        <v>8.5816715213981633E-3</v>
      </c>
      <c r="C2278" s="6">
        <f t="shared" si="140"/>
        <v>5.7419226693621343E-3</v>
      </c>
      <c r="D2278" s="7">
        <f t="shared" si="142"/>
        <v>2.7696621188448431E-5</v>
      </c>
      <c r="E2278" s="7">
        <f t="shared" si="141"/>
        <v>9.3038139204397972</v>
      </c>
      <c r="H2278" s="5">
        <f t="shared" si="143"/>
        <v>0.52627579450748474</v>
      </c>
    </row>
    <row r="2279" spans="1:8" x14ac:dyDescent="0.2">
      <c r="A2279" s="3">
        <v>35447</v>
      </c>
      <c r="B2279" s="8">
        <v>8.5405001866368062E-3</v>
      </c>
      <c r="C2279" s="6">
        <f t="shared" si="140"/>
        <v>-4.7975892177529161E-3</v>
      </c>
      <c r="D2279" s="7">
        <f t="shared" si="142"/>
        <v>2.8649967819493411E-5</v>
      </c>
      <c r="E2279" s="7">
        <f t="shared" si="141"/>
        <v>9.6569764524996096</v>
      </c>
      <c r="H2279" s="5">
        <f t="shared" si="143"/>
        <v>0.53525664703479781</v>
      </c>
    </row>
    <row r="2280" spans="1:8" x14ac:dyDescent="0.2">
      <c r="A2280" s="3">
        <v>35450</v>
      </c>
      <c r="B2280" s="8">
        <v>8.4679832435667259E-3</v>
      </c>
      <c r="C2280" s="6">
        <f t="shared" si="140"/>
        <v>-8.4909480106968964E-3</v>
      </c>
      <c r="D2280" s="7">
        <f t="shared" si="142"/>
        <v>2.8902765314938371E-5</v>
      </c>
      <c r="E2280" s="7">
        <f t="shared" si="141"/>
        <v>7.9571338281635358</v>
      </c>
      <c r="H2280" s="5">
        <f t="shared" si="143"/>
        <v>0.53761292130061733</v>
      </c>
    </row>
    <row r="2281" spans="1:8" x14ac:dyDescent="0.2">
      <c r="A2281" s="3">
        <v>35451</v>
      </c>
      <c r="B2281" s="8">
        <v>8.4939489018377411E-3</v>
      </c>
      <c r="C2281" s="6">
        <f t="shared" si="140"/>
        <v>3.0663332134887849E-3</v>
      </c>
      <c r="D2281" s="7">
        <f t="shared" si="142"/>
        <v>3.2109704430596273E-5</v>
      </c>
      <c r="E2281" s="7">
        <f t="shared" si="141"/>
        <v>10.053531142222178</v>
      </c>
      <c r="H2281" s="5">
        <f t="shared" si="143"/>
        <v>0.56665425464383723</v>
      </c>
    </row>
    <row r="2282" spans="1:8" x14ac:dyDescent="0.2">
      <c r="A2282" s="3">
        <v>35452</v>
      </c>
      <c r="B2282" s="8">
        <v>8.4100951097131737E-3</v>
      </c>
      <c r="C2282" s="6">
        <f t="shared" si="140"/>
        <v>-9.8721799593619961E-3</v>
      </c>
      <c r="D2282" s="7">
        <f t="shared" si="142"/>
        <v>3.1186473251461913E-5</v>
      </c>
      <c r="E2282" s="7">
        <f t="shared" si="141"/>
        <v>7.2504552991949156</v>
      </c>
      <c r="H2282" s="5">
        <f t="shared" si="143"/>
        <v>0.55844850480113128</v>
      </c>
    </row>
    <row r="2283" spans="1:8" x14ac:dyDescent="0.2">
      <c r="A2283" s="3">
        <v>35453</v>
      </c>
      <c r="B2283" s="8">
        <v>8.3643954077829152E-3</v>
      </c>
      <c r="C2283" s="6">
        <f t="shared" si="140"/>
        <v>-5.4339102393120304E-3</v>
      </c>
      <c r="D2283" s="7">
        <f t="shared" si="142"/>
        <v>3.5702599547297535E-5</v>
      </c>
      <c r="E2283" s="7">
        <f t="shared" si="141"/>
        <v>9.4132497846113079</v>
      </c>
      <c r="H2283" s="5">
        <f t="shared" si="143"/>
        <v>0.5975165231798828</v>
      </c>
    </row>
    <row r="2284" spans="1:8" x14ac:dyDescent="0.2">
      <c r="A2284" s="3">
        <v>35454</v>
      </c>
      <c r="B2284" s="8">
        <v>8.401928068223952E-3</v>
      </c>
      <c r="C2284" s="6">
        <f t="shared" si="140"/>
        <v>4.4871934684141456E-3</v>
      </c>
      <c r="D2284" s="7">
        <f t="shared" si="142"/>
        <v>3.5638259353867789E-5</v>
      </c>
      <c r="E2284" s="7">
        <f t="shared" si="141"/>
        <v>9.6771107554553399</v>
      </c>
      <c r="H2284" s="5">
        <f t="shared" si="143"/>
        <v>0.59697788362608373</v>
      </c>
    </row>
    <row r="2285" spans="1:8" x14ac:dyDescent="0.2">
      <c r="A2285" s="3">
        <v>35457</v>
      </c>
      <c r="B2285" s="8">
        <v>8.3711585683458583E-3</v>
      </c>
      <c r="C2285" s="6">
        <f t="shared" si="140"/>
        <v>-3.6621951090564323E-3</v>
      </c>
      <c r="D2285" s="7">
        <f t="shared" si="142"/>
        <v>3.5010187584548709E-5</v>
      </c>
      <c r="E2285" s="7">
        <f t="shared" si="141"/>
        <v>9.8767923116834186</v>
      </c>
      <c r="H2285" s="5">
        <f t="shared" si="143"/>
        <v>0.59169407284971776</v>
      </c>
    </row>
    <row r="2286" spans="1:8" x14ac:dyDescent="0.2">
      <c r="A2286" s="3">
        <v>35458</v>
      </c>
      <c r="B2286" s="8">
        <v>8.2817279713496977E-3</v>
      </c>
      <c r="C2286" s="6">
        <f t="shared" si="140"/>
        <v>-1.068318038250135E-2</v>
      </c>
      <c r="D2286" s="7">
        <f t="shared" si="142"/>
        <v>3.4037381501743106E-5</v>
      </c>
      <c r="E2286" s="7">
        <f t="shared" si="141"/>
        <v>6.9349629574977563</v>
      </c>
      <c r="H2286" s="5">
        <f t="shared" si="143"/>
        <v>0.58341564515997602</v>
      </c>
    </row>
    <row r="2287" spans="1:8" x14ac:dyDescent="0.2">
      <c r="A2287" s="3">
        <v>35460</v>
      </c>
      <c r="B2287" s="8">
        <v>8.2276133244305952E-3</v>
      </c>
      <c r="C2287" s="6">
        <f t="shared" si="140"/>
        <v>-6.5342217356462312E-3</v>
      </c>
      <c r="D2287" s="7">
        <f t="shared" si="142"/>
        <v>3.9277616143522186E-5</v>
      </c>
      <c r="E2287" s="7">
        <f t="shared" si="141"/>
        <v>9.0578230507572357</v>
      </c>
      <c r="H2287" s="5">
        <f t="shared" si="143"/>
        <v>0.62671856637187784</v>
      </c>
    </row>
    <row r="2288" spans="1:8" x14ac:dyDescent="0.2">
      <c r="A2288" s="3">
        <v>35461</v>
      </c>
      <c r="B2288" s="8">
        <v>8.246121873376382E-3</v>
      </c>
      <c r="C2288" s="6">
        <f t="shared" si="140"/>
        <v>2.249564754195315E-3</v>
      </c>
      <c r="D2288" s="7">
        <f t="shared" si="142"/>
        <v>3.9651645403094063E-5</v>
      </c>
      <c r="E2288" s="7">
        <f t="shared" si="141"/>
        <v>10.007753104014862</v>
      </c>
      <c r="H2288" s="5">
        <f t="shared" si="143"/>
        <v>0.62969552486177049</v>
      </c>
    </row>
    <row r="2289" spans="1:8" x14ac:dyDescent="0.2">
      <c r="A2289" s="3">
        <v>35464</v>
      </c>
      <c r="B2289" s="8">
        <v>8.21917808219178E-3</v>
      </c>
      <c r="C2289" s="6">
        <f t="shared" si="140"/>
        <v>-3.2674500326745483E-3</v>
      </c>
      <c r="D2289" s="7">
        <f t="shared" si="142"/>
        <v>3.7702987030644438E-5</v>
      </c>
      <c r="E2289" s="7">
        <f t="shared" si="141"/>
        <v>9.9026045536751042</v>
      </c>
      <c r="H2289" s="5">
        <f t="shared" si="143"/>
        <v>0.61402758106329758</v>
      </c>
    </row>
    <row r="2290" spans="1:8" x14ac:dyDescent="0.2">
      <c r="A2290" s="3">
        <v>35465</v>
      </c>
      <c r="B2290" s="8">
        <v>8.175117266026358E-3</v>
      </c>
      <c r="C2290" s="6">
        <f t="shared" si="140"/>
        <v>-5.3607326334596753E-3</v>
      </c>
      <c r="D2290" s="7">
        <f t="shared" si="142"/>
        <v>3.6292103110985459E-5</v>
      </c>
      <c r="E2290" s="7">
        <f t="shared" si="141"/>
        <v>9.4320727154942094</v>
      </c>
      <c r="H2290" s="5">
        <f t="shared" si="143"/>
        <v>0.60242927477825525</v>
      </c>
    </row>
    <row r="2291" spans="1:8" x14ac:dyDescent="0.2">
      <c r="A2291" s="3">
        <v>35466</v>
      </c>
      <c r="B2291" s="8">
        <v>8.0932171841262748E-3</v>
      </c>
      <c r="C2291" s="6">
        <f t="shared" si="140"/>
        <v>-1.0018214936247889E-2</v>
      </c>
      <c r="D2291" s="7">
        <f t="shared" si="142"/>
        <v>3.6120258414095745E-5</v>
      </c>
      <c r="E2291" s="7">
        <f t="shared" si="141"/>
        <v>7.4500322987863079</v>
      </c>
      <c r="H2291" s="5">
        <f t="shared" si="143"/>
        <v>0.60100131791948463</v>
      </c>
    </row>
    <row r="2292" spans="1:8" x14ac:dyDescent="0.2">
      <c r="A2292" s="3">
        <v>35467</v>
      </c>
      <c r="B2292" s="8">
        <v>8.077436582109479E-3</v>
      </c>
      <c r="C2292" s="6">
        <f t="shared" si="140"/>
        <v>-1.9498552501157657E-3</v>
      </c>
      <c r="D2292" s="7">
        <f t="shared" si="142"/>
        <v>4.031436118692555E-5</v>
      </c>
      <c r="E2292" s="7">
        <f t="shared" si="141"/>
        <v>10.024495571358825</v>
      </c>
      <c r="H2292" s="5">
        <f t="shared" si="143"/>
        <v>0.63493591162357121</v>
      </c>
    </row>
    <row r="2293" spans="1:8" x14ac:dyDescent="0.2">
      <c r="A2293" s="3">
        <v>35468</v>
      </c>
      <c r="B2293" s="8">
        <v>8.0269789504891793E-3</v>
      </c>
      <c r="C2293" s="6">
        <f t="shared" si="140"/>
        <v>-6.2467381956371089E-3</v>
      </c>
      <c r="D2293" s="7">
        <f t="shared" si="142"/>
        <v>3.8222348760079092E-5</v>
      </c>
      <c r="E2293" s="7">
        <f t="shared" si="141"/>
        <v>9.1511759809978166</v>
      </c>
      <c r="H2293" s="5">
        <f t="shared" si="143"/>
        <v>0.61824225640180153</v>
      </c>
    </row>
    <row r="2294" spans="1:8" x14ac:dyDescent="0.2">
      <c r="A2294" s="3">
        <v>35471</v>
      </c>
      <c r="B2294" s="8">
        <v>8.1446959609409696E-3</v>
      </c>
      <c r="C2294" s="6">
        <f t="shared" si="140"/>
        <v>1.4665169944741962E-2</v>
      </c>
      <c r="D2294" s="7">
        <f t="shared" si="142"/>
        <v>3.8479899722050676E-5</v>
      </c>
      <c r="E2294" s="7">
        <f t="shared" si="141"/>
        <v>4.5762952769825196</v>
      </c>
      <c r="H2294" s="5">
        <f t="shared" si="143"/>
        <v>0.62032168849759461</v>
      </c>
    </row>
    <row r="2295" spans="1:8" x14ac:dyDescent="0.2">
      <c r="A2295" s="3">
        <v>35472</v>
      </c>
      <c r="B2295" s="8">
        <v>8.1366184715255235E-3</v>
      </c>
      <c r="C2295" s="6">
        <f t="shared" si="140"/>
        <v>-9.9174842795640662E-4</v>
      </c>
      <c r="D2295" s="7">
        <f t="shared" si="142"/>
        <v>4.9399409215736728E-5</v>
      </c>
      <c r="E2295" s="7">
        <f t="shared" si="141"/>
        <v>9.895661633378813</v>
      </c>
      <c r="H2295" s="5">
        <f t="shared" si="143"/>
        <v>0.70284713285135281</v>
      </c>
    </row>
    <row r="2296" spans="1:8" x14ac:dyDescent="0.2">
      <c r="A2296" s="3">
        <v>35473</v>
      </c>
      <c r="B2296" s="8">
        <v>8.0640401357532834E-3</v>
      </c>
      <c r="C2296" s="6">
        <f t="shared" si="140"/>
        <v>-8.9199630075112134E-3</v>
      </c>
      <c r="D2296" s="7">
        <f t="shared" si="142"/>
        <v>4.6218590329000659E-5</v>
      </c>
      <c r="E2296" s="7">
        <f t="shared" si="141"/>
        <v>8.2606190019103423</v>
      </c>
      <c r="H2296" s="5">
        <f t="shared" si="143"/>
        <v>0.67984255772201152</v>
      </c>
    </row>
    <row r="2297" spans="1:8" x14ac:dyDescent="0.2">
      <c r="A2297" s="3">
        <v>35474</v>
      </c>
      <c r="B2297" s="8">
        <v>8.0419838864661097E-3</v>
      </c>
      <c r="C2297" s="6">
        <f t="shared" si="140"/>
        <v>-2.7351363480178623E-3</v>
      </c>
      <c r="D2297" s="7">
        <f t="shared" si="142"/>
        <v>4.812990950640358E-5</v>
      </c>
      <c r="E2297" s="7">
        <f t="shared" si="141"/>
        <v>9.7861738666657114</v>
      </c>
      <c r="H2297" s="5">
        <f t="shared" si="143"/>
        <v>0.69375723063910166</v>
      </c>
    </row>
    <row r="2298" spans="1:8" x14ac:dyDescent="0.2">
      <c r="A2298" s="3">
        <v>35475</v>
      </c>
      <c r="B2298" s="8">
        <v>8.0604534005037781E-3</v>
      </c>
      <c r="C2298" s="6">
        <f t="shared" si="140"/>
        <v>2.2966365387464757E-3</v>
      </c>
      <c r="D2298" s="7">
        <f t="shared" si="142"/>
        <v>4.547179223505667E-5</v>
      </c>
      <c r="E2298" s="7">
        <f t="shared" si="141"/>
        <v>9.8824225207408336</v>
      </c>
      <c r="H2298" s="5">
        <f t="shared" si="143"/>
        <v>0.6743277558803038</v>
      </c>
    </row>
    <row r="2299" spans="1:8" x14ac:dyDescent="0.2">
      <c r="A2299" s="3">
        <v>35478</v>
      </c>
      <c r="B2299" s="8">
        <v>8.0349215744303058E-3</v>
      </c>
      <c r="C2299" s="6">
        <f t="shared" si="140"/>
        <v>-3.1675421722401564E-3</v>
      </c>
      <c r="D2299" s="7">
        <f t="shared" si="142"/>
        <v>4.2948221145640336E-5</v>
      </c>
      <c r="E2299" s="7">
        <f t="shared" si="141"/>
        <v>9.8219009156402617</v>
      </c>
      <c r="H2299" s="5">
        <f t="shared" si="143"/>
        <v>0.65534892344185891</v>
      </c>
    </row>
    <row r="2300" spans="1:8" x14ac:dyDescent="0.2">
      <c r="A2300" s="3">
        <v>35479</v>
      </c>
      <c r="B2300" s="8">
        <v>8.0736648250460397E-3</v>
      </c>
      <c r="C2300" s="6">
        <f t="shared" si="140"/>
        <v>4.821857967976597E-3</v>
      </c>
      <c r="D2300" s="7">
        <f t="shared" si="142"/>
        <v>4.0968473724741324E-5</v>
      </c>
      <c r="E2300" s="7">
        <f t="shared" si="141"/>
        <v>9.5351905018670458</v>
      </c>
      <c r="H2300" s="5">
        <f t="shared" si="143"/>
        <v>0.64006619755101368</v>
      </c>
    </row>
    <row r="2301" spans="1:8" x14ac:dyDescent="0.2">
      <c r="A2301" s="3">
        <v>35480</v>
      </c>
      <c r="B2301" s="8">
        <v>8.054431776388378E-3</v>
      </c>
      <c r="C2301" s="6">
        <f t="shared" si="140"/>
        <v>-2.3821955796328219E-3</v>
      </c>
      <c r="D2301" s="7">
        <f t="shared" si="142"/>
        <v>3.9991127166999116E-5</v>
      </c>
      <c r="E2301" s="7">
        <f t="shared" si="141"/>
        <v>9.9849500777786542</v>
      </c>
      <c r="H2301" s="5">
        <f t="shared" si="143"/>
        <v>0.63238538223933605</v>
      </c>
    </row>
    <row r="2302" spans="1:8" x14ac:dyDescent="0.2">
      <c r="A2302" s="3">
        <v>35481</v>
      </c>
      <c r="B2302" s="8">
        <v>8.1421006178287736E-3</v>
      </c>
      <c r="C2302" s="6">
        <f t="shared" si="140"/>
        <v>1.0884547026321263E-2</v>
      </c>
      <c r="D2302" s="7">
        <f t="shared" si="142"/>
        <v>3.8045472953424294E-5</v>
      </c>
      <c r="E2302" s="7">
        <f t="shared" si="141"/>
        <v>7.062734733921566</v>
      </c>
      <c r="H2302" s="5">
        <f t="shared" si="143"/>
        <v>0.61681012437722116</v>
      </c>
    </row>
    <row r="2303" spans="1:8" x14ac:dyDescent="0.2">
      <c r="A2303" s="3">
        <v>35482</v>
      </c>
      <c r="B2303" s="8">
        <v>8.1118778446630443E-3</v>
      </c>
      <c r="C2303" s="6">
        <f t="shared" si="140"/>
        <v>-3.7119134955849575E-3</v>
      </c>
      <c r="D2303" s="7">
        <f t="shared" si="142"/>
        <v>4.3144513207688395E-5</v>
      </c>
      <c r="E2303" s="7">
        <f t="shared" si="141"/>
        <v>9.731602952078914</v>
      </c>
      <c r="H2303" s="5">
        <f t="shared" si="143"/>
        <v>0.65684483104983316</v>
      </c>
    </row>
    <row r="2304" spans="1:8" x14ac:dyDescent="0.2">
      <c r="A2304" s="3">
        <v>35485</v>
      </c>
      <c r="B2304" s="8">
        <v>8.1870915632572139E-3</v>
      </c>
      <c r="C2304" s="6">
        <f t="shared" si="140"/>
        <v>9.2720477347491264E-3</v>
      </c>
      <c r="D2304" s="7">
        <f t="shared" si="142"/>
        <v>4.1372300962450812E-5</v>
      </c>
      <c r="E2304" s="7">
        <f t="shared" si="141"/>
        <v>8.014917624701372</v>
      </c>
      <c r="H2304" s="5">
        <f t="shared" si="143"/>
        <v>0.6432130359566014</v>
      </c>
    </row>
    <row r="2305" spans="1:8" x14ac:dyDescent="0.2">
      <c r="A2305" s="3">
        <v>35486</v>
      </c>
      <c r="B2305" s="8">
        <v>8.1862312444836716E-3</v>
      </c>
      <c r="C2305" s="6">
        <f t="shared" si="140"/>
        <v>-1.0508234418720805E-4</v>
      </c>
      <c r="D2305" s="7">
        <f t="shared" si="142"/>
        <v>4.4162018275776646E-5</v>
      </c>
      <c r="E2305" s="7">
        <f t="shared" si="141"/>
        <v>10.027395412696848</v>
      </c>
      <c r="H2305" s="5">
        <f t="shared" si="143"/>
        <v>0.66454509460063471</v>
      </c>
    </row>
    <row r="2306" spans="1:8" x14ac:dyDescent="0.2">
      <c r="A2306" s="3">
        <v>35487</v>
      </c>
      <c r="B2306" s="8">
        <v>8.2070429753276237E-3</v>
      </c>
      <c r="C2306" s="6">
        <f t="shared" si="140"/>
        <v>2.5422847489161991E-3</v>
      </c>
      <c r="D2306" s="7">
        <f t="shared" si="142"/>
        <v>4.1451195615748223E-5</v>
      </c>
      <c r="E2306" s="7">
        <f t="shared" si="141"/>
        <v>9.9350704226171551</v>
      </c>
      <c r="H2306" s="5">
        <f t="shared" si="143"/>
        <v>0.64382602941903655</v>
      </c>
    </row>
    <row r="2307" spans="1:8" x14ac:dyDescent="0.2">
      <c r="A2307" s="3">
        <v>35488</v>
      </c>
      <c r="B2307" s="8">
        <v>8.278484715518503E-3</v>
      </c>
      <c r="C2307" s="6">
        <f t="shared" ref="C2307:C2370" si="144">(B2307-B2306)/B2306</f>
        <v>8.7049306803498663E-3</v>
      </c>
      <c r="D2307" s="7">
        <f t="shared" si="142"/>
        <v>3.9405919154532278E-5</v>
      </c>
      <c r="E2307" s="7">
        <f t="shared" si="141"/>
        <v>8.2186392952007115</v>
      </c>
      <c r="H2307" s="5">
        <f t="shared" si="143"/>
        <v>0.62774134127467085</v>
      </c>
    </row>
    <row r="2308" spans="1:8" x14ac:dyDescent="0.2">
      <c r="A2308" s="3">
        <v>35489</v>
      </c>
      <c r="B2308" s="8">
        <v>8.2766190998902305E-3</v>
      </c>
      <c r="C2308" s="6">
        <f t="shared" si="144"/>
        <v>-2.2535713870139941E-4</v>
      </c>
      <c r="D2308" s="7">
        <f t="shared" si="142"/>
        <v>4.1775308439759579E-5</v>
      </c>
      <c r="E2308" s="7">
        <f t="shared" ref="E2308:E2371" si="145">-LN(D2308)-C2308*C2308/D2308</f>
        <v>10.081989409787608</v>
      </c>
      <c r="H2308" s="5">
        <f t="shared" si="143"/>
        <v>0.64633821208218523</v>
      </c>
    </row>
    <row r="2309" spans="1:8" x14ac:dyDescent="0.2">
      <c r="A2309" s="3">
        <v>35492</v>
      </c>
      <c r="B2309" s="8">
        <v>8.2504388531304852E-3</v>
      </c>
      <c r="C2309" s="6">
        <f t="shared" si="144"/>
        <v>-3.1631571350302259E-3</v>
      </c>
      <c r="D2309" s="7">
        <f t="shared" ref="D2309:D2372" si="146">C$2427+C$2428*D2308+C$2429*C2308*C2308</f>
        <v>3.9307985067143925E-5</v>
      </c>
      <c r="E2309" s="7">
        <f t="shared" si="145"/>
        <v>9.8895401160383258</v>
      </c>
      <c r="H2309" s="5">
        <f t="shared" ref="H2309:H2372" si="147">SQRT(D2309)*100</f>
        <v>0.62696080473299065</v>
      </c>
    </row>
    <row r="2310" spans="1:8" x14ac:dyDescent="0.2">
      <c r="A2310" s="3">
        <v>35493</v>
      </c>
      <c r="B2310" s="8">
        <v>8.1976786626761083E-3</v>
      </c>
      <c r="C2310" s="6">
        <f t="shared" si="144"/>
        <v>-6.3948344316688008E-3</v>
      </c>
      <c r="D2310" s="7">
        <f t="shared" si="146"/>
        <v>3.7694259902406022E-5</v>
      </c>
      <c r="E2310" s="7">
        <f t="shared" si="145"/>
        <v>9.1011185214657111</v>
      </c>
      <c r="H2310" s="5">
        <f t="shared" si="147"/>
        <v>0.61395651232319404</v>
      </c>
    </row>
    <row r="2311" spans="1:8" x14ac:dyDescent="0.2">
      <c r="A2311" s="3">
        <v>35494</v>
      </c>
      <c r="B2311" s="8">
        <v>8.230392515167018E-3</v>
      </c>
      <c r="C2311" s="6">
        <f t="shared" si="144"/>
        <v>3.9906239116025933E-3</v>
      </c>
      <c r="D2311" s="7">
        <f t="shared" si="146"/>
        <v>3.811881628832938E-5</v>
      </c>
      <c r="E2311" s="7">
        <f t="shared" si="145"/>
        <v>9.7570277751210792</v>
      </c>
      <c r="H2311" s="5">
        <f t="shared" si="147"/>
        <v>0.61740437549736704</v>
      </c>
    </row>
    <row r="2312" spans="1:8" x14ac:dyDescent="0.2">
      <c r="A2312" s="3">
        <v>35495</v>
      </c>
      <c r="B2312" s="8">
        <v>8.25271181471709E-3</v>
      </c>
      <c r="C2312" s="6">
        <f t="shared" si="144"/>
        <v>2.711814717091793E-3</v>
      </c>
      <c r="D2312" s="7">
        <f t="shared" si="146"/>
        <v>3.6984593828968986E-5</v>
      </c>
      <c r="E2312" s="7">
        <f t="shared" si="145"/>
        <v>10.006171212584572</v>
      </c>
      <c r="H2312" s="5">
        <f t="shared" si="147"/>
        <v>0.60814960189881717</v>
      </c>
    </row>
    <row r="2313" spans="1:8" x14ac:dyDescent="0.2">
      <c r="A2313" s="3">
        <v>35496</v>
      </c>
      <c r="B2313" s="8">
        <v>8.2017543859649114E-3</v>
      </c>
      <c r="C2313" s="6">
        <f t="shared" si="144"/>
        <v>-6.1746284004860165E-3</v>
      </c>
      <c r="D2313" s="7">
        <f t="shared" si="146"/>
        <v>3.5444575209578104E-5</v>
      </c>
      <c r="E2313" s="7">
        <f t="shared" si="145"/>
        <v>9.1718881268085131</v>
      </c>
      <c r="H2313" s="5">
        <f t="shared" si="147"/>
        <v>0.5953534681983309</v>
      </c>
    </row>
    <row r="2314" spans="1:8" x14ac:dyDescent="0.2">
      <c r="A2314" s="3">
        <v>35499</v>
      </c>
      <c r="B2314" s="8">
        <v>8.2129832239241432E-3</v>
      </c>
      <c r="C2314" s="6">
        <f t="shared" si="144"/>
        <v>1.3690775693608822E-3</v>
      </c>
      <c r="D2314" s="7">
        <f t="shared" si="146"/>
        <v>3.5928335338588073E-5</v>
      </c>
      <c r="E2314" s="7">
        <f t="shared" si="145"/>
        <v>10.181814507465814</v>
      </c>
      <c r="H2314" s="5">
        <f t="shared" si="147"/>
        <v>0.59940249698001813</v>
      </c>
    </row>
    <row r="2315" spans="1:8" x14ac:dyDescent="0.2">
      <c r="A2315" s="3">
        <v>35500</v>
      </c>
      <c r="B2315" s="8">
        <v>8.2101565930045375E-3</v>
      </c>
      <c r="C2315" s="6">
        <f t="shared" si="144"/>
        <v>-3.4416616259141811E-4</v>
      </c>
      <c r="D2315" s="7">
        <f t="shared" si="146"/>
        <v>3.4162339202363276E-5</v>
      </c>
      <c r="E2315" s="7">
        <f t="shared" si="145"/>
        <v>10.280919434972423</v>
      </c>
      <c r="H2315" s="5">
        <f t="shared" si="147"/>
        <v>0.58448557896977471</v>
      </c>
    </row>
    <row r="2316" spans="1:8" x14ac:dyDescent="0.2">
      <c r="A2316" s="3">
        <v>35501</v>
      </c>
      <c r="B2316" s="8">
        <v>8.1548841302434734E-3</v>
      </c>
      <c r="C2316" s="6">
        <f t="shared" si="144"/>
        <v>-6.7322056692754248E-3</v>
      </c>
      <c r="D2316" s="7">
        <f t="shared" si="146"/>
        <v>3.2468125298045432E-5</v>
      </c>
      <c r="E2316" s="7">
        <f t="shared" si="145"/>
        <v>8.9393413283857406</v>
      </c>
      <c r="H2316" s="5">
        <f t="shared" si="147"/>
        <v>0.56980808434108254</v>
      </c>
    </row>
    <row r="2317" spans="1:8" x14ac:dyDescent="0.2">
      <c r="A2317" s="3">
        <v>35502</v>
      </c>
      <c r="B2317" s="8">
        <v>8.1138581175262282E-3</v>
      </c>
      <c r="C2317" s="6">
        <f t="shared" si="144"/>
        <v>-5.0308517033485238E-3</v>
      </c>
      <c r="D2317" s="7">
        <f t="shared" si="146"/>
        <v>3.3689456031888313E-5</v>
      </c>
      <c r="E2317" s="7">
        <f t="shared" si="145"/>
        <v>9.5470677804833457</v>
      </c>
      <c r="H2317" s="5">
        <f t="shared" si="147"/>
        <v>0.58042618851916317</v>
      </c>
    </row>
    <row r="2318" spans="1:8" x14ac:dyDescent="0.2">
      <c r="A2318" s="3">
        <v>35503</v>
      </c>
      <c r="B2318" s="8">
        <v>8.0985915492957743E-3</v>
      </c>
      <c r="C2318" s="6">
        <f t="shared" si="144"/>
        <v>-1.8815424190715829E-3</v>
      </c>
      <c r="D2318" s="7">
        <f t="shared" si="146"/>
        <v>3.3572392053215633E-5</v>
      </c>
      <c r="E2318" s="7">
        <f t="shared" si="145"/>
        <v>10.196356698380152</v>
      </c>
      <c r="H2318" s="5">
        <f t="shared" si="147"/>
        <v>0.57941687974389944</v>
      </c>
    </row>
    <row r="2319" spans="1:8" x14ac:dyDescent="0.2">
      <c r="A2319" s="3">
        <v>35506</v>
      </c>
      <c r="B2319" s="8">
        <v>8.0838323353293415E-3</v>
      </c>
      <c r="C2319" s="6">
        <f t="shared" si="144"/>
        <v>-1.8224420723769097E-3</v>
      </c>
      <c r="D2319" s="7">
        <f t="shared" si="146"/>
        <v>3.2145509373045965E-5</v>
      </c>
      <c r="E2319" s="7">
        <f t="shared" si="145"/>
        <v>10.241917138662037</v>
      </c>
      <c r="H2319" s="5">
        <f t="shared" si="147"/>
        <v>0.5669700995030158</v>
      </c>
    </row>
    <row r="2320" spans="1:8" x14ac:dyDescent="0.2">
      <c r="A2320" s="3">
        <v>35507</v>
      </c>
      <c r="B2320" s="8">
        <v>8.166533226581266E-3</v>
      </c>
      <c r="C2320" s="6">
        <f t="shared" si="144"/>
        <v>1.0230406547460286E-2</v>
      </c>
      <c r="D2320" s="7">
        <f t="shared" si="146"/>
        <v>3.0849468860174923E-5</v>
      </c>
      <c r="E2320" s="7">
        <f t="shared" si="145"/>
        <v>6.9937485580359855</v>
      </c>
      <c r="H2320" s="5">
        <f t="shared" si="147"/>
        <v>0.55542298170110782</v>
      </c>
    </row>
    <row r="2321" spans="1:8" x14ac:dyDescent="0.2">
      <c r="A2321" s="3">
        <v>35508</v>
      </c>
      <c r="B2321" s="8">
        <v>8.1465360899528466E-3</v>
      </c>
      <c r="C2321" s="6">
        <f t="shared" si="144"/>
        <v>-2.4486689851858671E-3</v>
      </c>
      <c r="D2321" s="7">
        <f t="shared" si="146"/>
        <v>3.5836836799013125E-5</v>
      </c>
      <c r="E2321" s="7">
        <f t="shared" si="145"/>
        <v>10.069220922311388</v>
      </c>
      <c r="H2321" s="5">
        <f t="shared" si="147"/>
        <v>0.59863876251887604</v>
      </c>
    </row>
    <row r="2322" spans="1:8" x14ac:dyDescent="0.2">
      <c r="A2322" s="3">
        <v>35509</v>
      </c>
      <c r="B2322" s="8">
        <v>8.0939947780678846E-3</v>
      </c>
      <c r="C2322" s="6">
        <f t="shared" si="144"/>
        <v>-6.4495279103668852E-3</v>
      </c>
      <c r="D2322" s="7">
        <f t="shared" si="146"/>
        <v>3.433031178064471E-5</v>
      </c>
      <c r="E2322" s="7">
        <f t="shared" si="145"/>
        <v>9.0678293054025367</v>
      </c>
      <c r="H2322" s="5">
        <f t="shared" si="147"/>
        <v>0.58592074362190583</v>
      </c>
    </row>
    <row r="2323" spans="1:8" x14ac:dyDescent="0.2">
      <c r="A2323" s="3">
        <v>35510</v>
      </c>
      <c r="B2323" s="8">
        <v>8.13827088919487E-3</v>
      </c>
      <c r="C2323" s="6">
        <f t="shared" si="144"/>
        <v>5.4702421166565873E-3</v>
      </c>
      <c r="D2323" s="7">
        <f t="shared" si="146"/>
        <v>3.5137317347927233E-5</v>
      </c>
      <c r="E2323" s="7">
        <f t="shared" si="145"/>
        <v>9.4046294776699</v>
      </c>
      <c r="H2323" s="5">
        <f t="shared" si="147"/>
        <v>0.592767385640668</v>
      </c>
    </row>
    <row r="2324" spans="1:8" x14ac:dyDescent="0.2">
      <c r="A2324" s="3">
        <v>35513</v>
      </c>
      <c r="B2324" s="8">
        <v>8.1349782293178522E-3</v>
      </c>
      <c r="C2324" s="6">
        <f t="shared" si="144"/>
        <v>-4.0458961391780164E-4</v>
      </c>
      <c r="D2324" s="7">
        <f t="shared" si="146"/>
        <v>3.515412940561047E-5</v>
      </c>
      <c r="E2324" s="7">
        <f t="shared" si="145"/>
        <v>10.251112036707042</v>
      </c>
      <c r="H2324" s="5">
        <f t="shared" si="147"/>
        <v>0.59290917858986192</v>
      </c>
    </row>
    <row r="2325" spans="1:8" x14ac:dyDescent="0.2">
      <c r="A2325" s="3">
        <v>35514</v>
      </c>
      <c r="B2325" s="8">
        <v>8.0725952813067159E-3</v>
      </c>
      <c r="C2325" s="6">
        <f t="shared" si="144"/>
        <v>-7.6684837073457491E-3</v>
      </c>
      <c r="D2325" s="7">
        <f t="shared" si="146"/>
        <v>3.3362479493737552E-5</v>
      </c>
      <c r="E2325" s="7">
        <f t="shared" si="145"/>
        <v>8.5454506019905612</v>
      </c>
      <c r="H2325" s="5">
        <f t="shared" si="147"/>
        <v>0.5776026271905067</v>
      </c>
    </row>
    <row r="2326" spans="1:8" x14ac:dyDescent="0.2">
      <c r="A2326" s="3">
        <v>35515</v>
      </c>
      <c r="B2326" s="8">
        <v>8.0483190219764224E-3</v>
      </c>
      <c r="C2326" s="6">
        <f t="shared" si="144"/>
        <v>-3.0072434557085709E-3</v>
      </c>
      <c r="D2326" s="7">
        <f t="shared" si="146"/>
        <v>3.5312045044602268E-5</v>
      </c>
      <c r="E2326" s="7">
        <f t="shared" si="145"/>
        <v>9.9951836443802478</v>
      </c>
      <c r="H2326" s="5">
        <f t="shared" si="147"/>
        <v>0.59423938816441868</v>
      </c>
    </row>
    <row r="2327" spans="1:8" x14ac:dyDescent="0.2">
      <c r="A2327" s="3">
        <v>35516</v>
      </c>
      <c r="B2327" s="8">
        <v>8.0894633650424805E-3</v>
      </c>
      <c r="C2327" s="6">
        <f t="shared" si="144"/>
        <v>5.1121660254409623E-3</v>
      </c>
      <c r="D2327" s="7">
        <f t="shared" si="146"/>
        <v>3.4043550450218432E-5</v>
      </c>
      <c r="E2327" s="7">
        <f t="shared" si="145"/>
        <v>9.5201991026847672</v>
      </c>
      <c r="H2327" s="5">
        <f t="shared" si="147"/>
        <v>0.58346851200573313</v>
      </c>
    </row>
    <row r="2328" spans="1:8" x14ac:dyDescent="0.2">
      <c r="A2328" s="3">
        <v>35520</v>
      </c>
      <c r="B2328" s="8">
        <v>8.0835079101350855E-3</v>
      </c>
      <c r="C2328" s="6">
        <f t="shared" si="144"/>
        <v>-7.361990083459216E-4</v>
      </c>
      <c r="D2328" s="7">
        <f t="shared" si="146"/>
        <v>3.3940791810200405E-5</v>
      </c>
      <c r="E2328" s="7">
        <f t="shared" si="145"/>
        <v>10.27492430827294</v>
      </c>
      <c r="H2328" s="5">
        <f t="shared" si="147"/>
        <v>0.58258726222086599</v>
      </c>
    </row>
    <row r="2329" spans="1:8" x14ac:dyDescent="0.2">
      <c r="A2329" s="3">
        <v>35521</v>
      </c>
      <c r="B2329" s="8">
        <v>8.1517818496609426E-3</v>
      </c>
      <c r="C2329" s="6">
        <f t="shared" si="144"/>
        <v>8.4460781488511112E-3</v>
      </c>
      <c r="D2329" s="7">
        <f t="shared" si="146"/>
        <v>3.2294670497922015E-5</v>
      </c>
      <c r="E2329" s="7">
        <f t="shared" si="145"/>
        <v>8.1316916688908947</v>
      </c>
      <c r="H2329" s="5">
        <f t="shared" si="147"/>
        <v>0.56828400028438253</v>
      </c>
    </row>
    <row r="2330" spans="1:8" x14ac:dyDescent="0.2">
      <c r="A2330" s="3">
        <v>35522</v>
      </c>
      <c r="B2330" s="8">
        <v>8.1513513513513519E-3</v>
      </c>
      <c r="C2330" s="6">
        <f t="shared" si="144"/>
        <v>-5.2810332456160309E-5</v>
      </c>
      <c r="D2330" s="7">
        <f t="shared" si="146"/>
        <v>3.5112848004024435E-5</v>
      </c>
      <c r="E2330" s="7">
        <f t="shared" si="145"/>
        <v>10.256864026812007</v>
      </c>
      <c r="H2330" s="5">
        <f t="shared" si="147"/>
        <v>0.59256095048547064</v>
      </c>
    </row>
    <row r="2331" spans="1:8" x14ac:dyDescent="0.2">
      <c r="A2331" s="3">
        <v>35523</v>
      </c>
      <c r="B2331" s="8">
        <v>8.1448941379806995E-3</v>
      </c>
      <c r="C2331" s="6">
        <f t="shared" si="144"/>
        <v>-7.9216477027234183E-4</v>
      </c>
      <c r="D2331" s="7">
        <f t="shared" si="146"/>
        <v>3.3315599307157688E-5</v>
      </c>
      <c r="E2331" s="7">
        <f t="shared" si="145"/>
        <v>10.290649051282955</v>
      </c>
      <c r="H2331" s="5">
        <f t="shared" si="147"/>
        <v>0.5771966675853013</v>
      </c>
    </row>
    <row r="2332" spans="1:8" x14ac:dyDescent="0.2">
      <c r="A2332" s="3">
        <v>35524</v>
      </c>
      <c r="B2332" s="8">
        <v>8.0531609195402306E-3</v>
      </c>
      <c r="C2332" s="6">
        <f t="shared" si="144"/>
        <v>-1.1262665528420439E-2</v>
      </c>
      <c r="D2332" s="7">
        <f t="shared" si="146"/>
        <v>3.1737822973698735E-5</v>
      </c>
      <c r="E2332" s="7">
        <f t="shared" si="145"/>
        <v>6.361267477426539</v>
      </c>
      <c r="H2332" s="5">
        <f t="shared" si="147"/>
        <v>0.56336331948129825</v>
      </c>
    </row>
    <row r="2333" spans="1:8" x14ac:dyDescent="0.2">
      <c r="A2333" s="3">
        <v>35527</v>
      </c>
      <c r="B2333" s="8">
        <v>7.9536457208666238E-3</v>
      </c>
      <c r="C2333" s="6">
        <f t="shared" si="144"/>
        <v>-1.2357284259916199E-2</v>
      </c>
      <c r="D2333" s="7">
        <f t="shared" si="146"/>
        <v>3.7982425792663724E-5</v>
      </c>
      <c r="E2333" s="7">
        <f t="shared" si="145"/>
        <v>6.1580414931548191</v>
      </c>
      <c r="H2333" s="5">
        <f t="shared" si="147"/>
        <v>0.61629883816752173</v>
      </c>
    </row>
    <row r="2334" spans="1:8" x14ac:dyDescent="0.2">
      <c r="A2334" s="3">
        <v>35528</v>
      </c>
      <c r="B2334" s="8">
        <v>7.9334198011240826E-3</v>
      </c>
      <c r="C2334" s="6">
        <f t="shared" si="144"/>
        <v>-2.5429746876300969E-3</v>
      </c>
      <c r="D2334" s="7">
        <f t="shared" si="146"/>
        <v>4.5165933184520643E-5</v>
      </c>
      <c r="E2334" s="7">
        <f t="shared" si="145"/>
        <v>9.8619905024405092</v>
      </c>
      <c r="H2334" s="5">
        <f t="shared" si="147"/>
        <v>0.67205604814271735</v>
      </c>
    </row>
    <row r="2335" spans="1:8" x14ac:dyDescent="0.2">
      <c r="A2335" s="3">
        <v>35529</v>
      </c>
      <c r="B2335" s="8">
        <v>7.8769097722686653E-3</v>
      </c>
      <c r="C2335" s="6">
        <f t="shared" si="144"/>
        <v>-7.1230352448272529E-3</v>
      </c>
      <c r="D2335" s="7">
        <f t="shared" si="146"/>
        <v>4.2745636556720222E-5</v>
      </c>
      <c r="E2335" s="7">
        <f t="shared" si="145"/>
        <v>8.8732771124458054</v>
      </c>
      <c r="H2335" s="5">
        <f t="shared" si="147"/>
        <v>0.65380147259485599</v>
      </c>
    </row>
    <row r="2336" spans="1:8" x14ac:dyDescent="0.2">
      <c r="A2336" s="3">
        <v>35530</v>
      </c>
      <c r="B2336" s="8">
        <v>7.9488285180393855E-3</v>
      </c>
      <c r="C2336" s="6">
        <f t="shared" si="144"/>
        <v>9.1303249434081697E-3</v>
      </c>
      <c r="D2336" s="7">
        <f t="shared" si="146"/>
        <v>4.3257569796205142E-5</v>
      </c>
      <c r="E2336" s="7">
        <f t="shared" si="145"/>
        <v>8.1212112495134932</v>
      </c>
      <c r="H2336" s="5">
        <f t="shared" si="147"/>
        <v>0.65770487147507994</v>
      </c>
    </row>
    <row r="2337" spans="1:8" x14ac:dyDescent="0.2">
      <c r="A2337" s="3">
        <v>35531</v>
      </c>
      <c r="B2337" s="8">
        <v>7.9350314825415002E-3</v>
      </c>
      <c r="C2337" s="6">
        <f t="shared" si="144"/>
        <v>-1.735731934155299E-3</v>
      </c>
      <c r="D2337" s="7">
        <f t="shared" si="146"/>
        <v>4.5698514680873978E-5</v>
      </c>
      <c r="E2337" s="7">
        <f t="shared" si="145"/>
        <v>9.9275177758935271</v>
      </c>
      <c r="H2337" s="5">
        <f t="shared" si="147"/>
        <v>0.67600676535722615</v>
      </c>
    </row>
    <row r="2338" spans="1:8" x14ac:dyDescent="0.2">
      <c r="A2338" s="3">
        <v>35534</v>
      </c>
      <c r="B2338" s="8">
        <v>7.9084733643189128E-3</v>
      </c>
      <c r="C2338" s="6">
        <f t="shared" si="144"/>
        <v>-3.3469455390340995E-3</v>
      </c>
      <c r="D2338" s="7">
        <f t="shared" si="146"/>
        <v>4.3014726335769306E-5</v>
      </c>
      <c r="E2338" s="7">
        <f t="shared" si="145"/>
        <v>9.7935445545403041</v>
      </c>
      <c r="H2338" s="5">
        <f t="shared" si="147"/>
        <v>0.65585613007556243</v>
      </c>
    </row>
    <row r="2339" spans="1:8" x14ac:dyDescent="0.2">
      <c r="A2339" s="3">
        <v>35535</v>
      </c>
      <c r="B2339" s="8">
        <v>7.9120721752828291E-3</v>
      </c>
      <c r="C2339" s="6">
        <f t="shared" si="144"/>
        <v>4.5505760696536602E-4</v>
      </c>
      <c r="D2339" s="7">
        <f t="shared" si="146"/>
        <v>4.1099215828694327E-5</v>
      </c>
      <c r="E2339" s="7">
        <f t="shared" si="145"/>
        <v>10.094483039919531</v>
      </c>
      <c r="H2339" s="5">
        <f t="shared" si="147"/>
        <v>0.64108670106853971</v>
      </c>
    </row>
    <row r="2340" spans="1:8" x14ac:dyDescent="0.2">
      <c r="A2340" s="3">
        <v>35536</v>
      </c>
      <c r="B2340" s="8">
        <v>7.9570661896243289E-3</v>
      </c>
      <c r="C2340" s="6">
        <f t="shared" si="144"/>
        <v>5.6867547899853961E-3</v>
      </c>
      <c r="D2340" s="7">
        <f t="shared" si="146"/>
        <v>3.8709674628956389E-5</v>
      </c>
      <c r="E2340" s="7">
        <f t="shared" si="145"/>
        <v>9.3239921207997583</v>
      </c>
      <c r="H2340" s="5">
        <f t="shared" si="147"/>
        <v>0.6221709944135646</v>
      </c>
    </row>
    <row r="2341" spans="1:8" x14ac:dyDescent="0.2">
      <c r="A2341" s="3">
        <v>35537</v>
      </c>
      <c r="B2341" s="8">
        <v>7.9438917913118162E-3</v>
      </c>
      <c r="C2341" s="6">
        <f t="shared" si="144"/>
        <v>-1.6556853994367303E-3</v>
      </c>
      <c r="D2341" s="7">
        <f t="shared" si="146"/>
        <v>3.8512292087494389E-5</v>
      </c>
      <c r="E2341" s="7">
        <f t="shared" si="145"/>
        <v>10.093353373288616</v>
      </c>
      <c r="H2341" s="5">
        <f t="shared" si="147"/>
        <v>0.62058272685834881</v>
      </c>
    </row>
    <row r="2342" spans="1:8" x14ac:dyDescent="0.2">
      <c r="A2342" s="3">
        <v>35538</v>
      </c>
      <c r="B2342" s="8">
        <v>7.9396841277781741E-3</v>
      </c>
      <c r="C2342" s="6">
        <f t="shared" si="144"/>
        <v>-5.2967281581604419E-4</v>
      </c>
      <c r="D2342" s="7">
        <f t="shared" si="146"/>
        <v>3.6537917249045103E-5</v>
      </c>
      <c r="E2342" s="7">
        <f t="shared" si="145"/>
        <v>10.20948159284567</v>
      </c>
      <c r="H2342" s="5">
        <f t="shared" si="147"/>
        <v>0.60446602261041193</v>
      </c>
    </row>
    <row r="2343" spans="1:8" x14ac:dyDescent="0.2">
      <c r="A2343" s="3">
        <v>35541</v>
      </c>
      <c r="B2343" s="8">
        <v>7.9564968517458496E-3</v>
      </c>
      <c r="C2343" s="6">
        <f t="shared" si="144"/>
        <v>2.1175557738945354E-3</v>
      </c>
      <c r="D2343" s="7">
        <f t="shared" si="146"/>
        <v>3.4613582892934416E-5</v>
      </c>
      <c r="E2343" s="7">
        <f t="shared" si="145"/>
        <v>10.141718636679187</v>
      </c>
      <c r="H2343" s="5">
        <f t="shared" si="147"/>
        <v>0.58833309351875163</v>
      </c>
    </row>
    <row r="2344" spans="1:8" x14ac:dyDescent="0.2">
      <c r="A2344" s="3">
        <v>35542</v>
      </c>
      <c r="B2344" s="8">
        <v>7.9183088498745984E-3</v>
      </c>
      <c r="C2344" s="6">
        <f t="shared" si="144"/>
        <v>-4.7995999474155261E-3</v>
      </c>
      <c r="D2344" s="7">
        <f t="shared" si="146"/>
        <v>3.3138829336820322E-5</v>
      </c>
      <c r="E2344" s="7">
        <f t="shared" si="145"/>
        <v>9.6196638505110581</v>
      </c>
      <c r="H2344" s="5">
        <f t="shared" si="147"/>
        <v>0.57566335072523356</v>
      </c>
    </row>
    <row r="2345" spans="1:8" x14ac:dyDescent="0.2">
      <c r="A2345" s="3">
        <v>35543</v>
      </c>
      <c r="B2345" s="8">
        <v>7.9268292682926848E-3</v>
      </c>
      <c r="C2345" s="6">
        <f t="shared" si="144"/>
        <v>1.07604017216647E-3</v>
      </c>
      <c r="D2345" s="7">
        <f t="shared" si="146"/>
        <v>3.2939369399005028E-5</v>
      </c>
      <c r="E2345" s="7">
        <f t="shared" si="145"/>
        <v>10.285690653143591</v>
      </c>
      <c r="H2345" s="5">
        <f t="shared" si="147"/>
        <v>0.57392830039130338</v>
      </c>
    </row>
    <row r="2346" spans="1:8" x14ac:dyDescent="0.2">
      <c r="A2346" s="3">
        <v>35544</v>
      </c>
      <c r="B2346" s="8">
        <v>7.941408774323257E-3</v>
      </c>
      <c r="C2346" s="6">
        <f t="shared" si="144"/>
        <v>1.839260760779888E-3</v>
      </c>
      <c r="D2346" s="7">
        <f t="shared" si="146"/>
        <v>3.1431794361000011E-5</v>
      </c>
      <c r="E2346" s="7">
        <f t="shared" si="145"/>
        <v>10.260064559336678</v>
      </c>
      <c r="H2346" s="5">
        <f t="shared" si="147"/>
        <v>0.56064065461755452</v>
      </c>
    </row>
    <row r="2347" spans="1:8" x14ac:dyDescent="0.2">
      <c r="A2347" s="3">
        <v>35545</v>
      </c>
      <c r="B2347" s="8">
        <v>7.9341210168277828E-3</v>
      </c>
      <c r="C2347" s="6">
        <f t="shared" si="144"/>
        <v>-9.1769076527549627E-4</v>
      </c>
      <c r="D2347" s="7">
        <f t="shared" si="146"/>
        <v>3.0211586565075139E-5</v>
      </c>
      <c r="E2347" s="7">
        <f t="shared" si="145"/>
        <v>10.379409769181176</v>
      </c>
      <c r="H2347" s="5">
        <f t="shared" si="147"/>
        <v>0.54965067602137219</v>
      </c>
    </row>
    <row r="2348" spans="1:8" x14ac:dyDescent="0.2">
      <c r="A2348" s="3">
        <v>35548</v>
      </c>
      <c r="B2348" s="8">
        <v>7.8885316184351545E-3</v>
      </c>
      <c r="C2348" s="6">
        <f t="shared" si="144"/>
        <v>-5.74599231546078E-3</v>
      </c>
      <c r="D2348" s="7">
        <f t="shared" si="146"/>
        <v>2.8960383428905655E-5</v>
      </c>
      <c r="E2348" s="7">
        <f t="shared" si="145"/>
        <v>9.3095268279574501</v>
      </c>
      <c r="H2348" s="5">
        <f t="shared" si="147"/>
        <v>0.53814852437692007</v>
      </c>
    </row>
    <row r="2349" spans="1:8" x14ac:dyDescent="0.2">
      <c r="A2349" s="3">
        <v>35549</v>
      </c>
      <c r="B2349" s="8">
        <v>7.8849456210646832E-3</v>
      </c>
      <c r="C2349" s="6">
        <f t="shared" si="144"/>
        <v>-4.5458363405567244E-4</v>
      </c>
      <c r="D2349" s="7">
        <f t="shared" si="146"/>
        <v>2.9788913239691016E-5</v>
      </c>
      <c r="E2349" s="7">
        <f t="shared" si="145"/>
        <v>10.414437252833689</v>
      </c>
      <c r="H2349" s="5">
        <f t="shared" si="147"/>
        <v>0.54579220624419889</v>
      </c>
    </row>
    <row r="2350" spans="1:8" x14ac:dyDescent="0.2">
      <c r="A2350" s="3">
        <v>35550</v>
      </c>
      <c r="B2350" s="8">
        <v>7.88117394416607E-3</v>
      </c>
      <c r="C2350" s="6">
        <f t="shared" si="144"/>
        <v>-4.7833898670615133E-4</v>
      </c>
      <c r="D2350" s="7">
        <f t="shared" si="146"/>
        <v>2.8541822461498161E-5</v>
      </c>
      <c r="E2350" s="7">
        <f t="shared" si="145"/>
        <v>10.456123498137625</v>
      </c>
      <c r="H2350" s="5">
        <f t="shared" si="147"/>
        <v>0.53424547224565377</v>
      </c>
    </row>
    <row r="2351" spans="1:8" x14ac:dyDescent="0.2">
      <c r="A2351" s="3">
        <v>35551</v>
      </c>
      <c r="B2351" s="8">
        <v>7.8939786804955326E-3</v>
      </c>
      <c r="C2351" s="6">
        <f t="shared" si="144"/>
        <v>1.6247244915766831E-3</v>
      </c>
      <c r="D2351" s="7">
        <f t="shared" si="146"/>
        <v>2.7422048332622914E-5</v>
      </c>
      <c r="E2351" s="7">
        <f t="shared" si="145"/>
        <v>10.407900146743021</v>
      </c>
      <c r="H2351" s="5">
        <f t="shared" si="147"/>
        <v>0.52366065665297901</v>
      </c>
    </row>
    <row r="2352" spans="1:8" x14ac:dyDescent="0.2">
      <c r="A2352" s="3">
        <v>35552</v>
      </c>
      <c r="B2352" s="8">
        <v>7.9025377774564389E-3</v>
      </c>
      <c r="C2352" s="6">
        <f t="shared" si="144"/>
        <v>1.0842564069819644E-3</v>
      </c>
      <c r="D2352" s="7">
        <f t="shared" si="146"/>
        <v>2.6561755376906128E-5</v>
      </c>
      <c r="E2352" s="7">
        <f t="shared" si="145"/>
        <v>10.491778571354905</v>
      </c>
      <c r="H2352" s="5">
        <f t="shared" si="147"/>
        <v>0.51538097924648063</v>
      </c>
    </row>
    <row r="2353" spans="1:8" x14ac:dyDescent="0.2">
      <c r="A2353" s="3">
        <v>35555</v>
      </c>
      <c r="B2353" s="8">
        <v>7.8922597929186877E-3</v>
      </c>
      <c r="C2353" s="6">
        <f t="shared" si="144"/>
        <v>-1.3005929015703255E-3</v>
      </c>
      <c r="D2353" s="7">
        <f t="shared" si="146"/>
        <v>2.5699473660327082E-5</v>
      </c>
      <c r="E2353" s="7">
        <f t="shared" si="145"/>
        <v>10.503219947608562</v>
      </c>
      <c r="H2353" s="5">
        <f t="shared" si="147"/>
        <v>0.50694648297751388</v>
      </c>
    </row>
    <row r="2354" spans="1:8" x14ac:dyDescent="0.2">
      <c r="A2354" s="3">
        <v>35556</v>
      </c>
      <c r="B2354" s="8">
        <v>7.9692263028015679E-3</v>
      </c>
      <c r="C2354" s="6">
        <f t="shared" si="144"/>
        <v>9.7521510824996188E-3</v>
      </c>
      <c r="D2354" s="7">
        <f t="shared" si="146"/>
        <v>2.4955615618437484E-5</v>
      </c>
      <c r="E2354" s="7">
        <f t="shared" si="145"/>
        <v>6.787467801268992</v>
      </c>
      <c r="H2354" s="5">
        <f t="shared" si="147"/>
        <v>0.4995559590119758</v>
      </c>
    </row>
    <row r="2355" spans="1:8" x14ac:dyDescent="0.2">
      <c r="A2355" s="3">
        <v>35557</v>
      </c>
      <c r="B2355" s="8">
        <v>7.9979733642154029E-3</v>
      </c>
      <c r="C2355" s="6">
        <f t="shared" si="144"/>
        <v>3.6072587628398693E-3</v>
      </c>
      <c r="D2355" s="7">
        <f t="shared" si="146"/>
        <v>2.9958128502522215E-5</v>
      </c>
      <c r="E2355" s="7">
        <f t="shared" si="145"/>
        <v>9.9813597787796109</v>
      </c>
      <c r="H2355" s="5">
        <f t="shared" si="147"/>
        <v>0.54734019131178568</v>
      </c>
    </row>
    <row r="2356" spans="1:8" x14ac:dyDescent="0.2">
      <c r="A2356" s="3">
        <v>35558</v>
      </c>
      <c r="B2356" s="8">
        <v>8.0760610223411175E-3</v>
      </c>
      <c r="C2356" s="6">
        <f t="shared" si="144"/>
        <v>9.7634306304513422E-3</v>
      </c>
      <c r="D2356" s="7">
        <f t="shared" si="146"/>
        <v>2.9471395597769257E-5</v>
      </c>
      <c r="E2356" s="7">
        <f t="shared" si="145"/>
        <v>7.1976125080683628</v>
      </c>
      <c r="H2356" s="5">
        <f t="shared" si="147"/>
        <v>0.54287563582987641</v>
      </c>
    </row>
    <row r="2357" spans="1:8" x14ac:dyDescent="0.2">
      <c r="A2357" s="3">
        <v>35559</v>
      </c>
      <c r="B2357" s="8">
        <v>8.3501006036217299E-3</v>
      </c>
      <c r="C2357" s="6">
        <f t="shared" si="144"/>
        <v>3.3932331680323641E-2</v>
      </c>
      <c r="D2357" s="7">
        <f t="shared" si="146"/>
        <v>3.403112461380626E-5</v>
      </c>
      <c r="E2357" s="7">
        <f t="shared" si="145"/>
        <v>-23.545590522126361</v>
      </c>
      <c r="H2357" s="5">
        <f t="shared" si="147"/>
        <v>0.58336201979393765</v>
      </c>
    </row>
    <row r="2358" spans="1:8" x14ac:dyDescent="0.2">
      <c r="A2358" s="3">
        <v>35562</v>
      </c>
      <c r="B2358" s="8">
        <v>8.4124928036845136E-3</v>
      </c>
      <c r="C2358" s="6">
        <f t="shared" si="144"/>
        <v>7.4720297424586751E-3</v>
      </c>
      <c r="D2358" s="7">
        <f t="shared" si="146"/>
        <v>1.0224631722536597E-4</v>
      </c>
      <c r="E2358" s="7">
        <f t="shared" si="145"/>
        <v>8.6420794295755261</v>
      </c>
      <c r="H2358" s="5">
        <f t="shared" si="147"/>
        <v>1.0111692104952859</v>
      </c>
    </row>
    <row r="2359" spans="1:8" x14ac:dyDescent="0.2">
      <c r="A2359" s="3">
        <v>35563</v>
      </c>
      <c r="B2359" s="8">
        <v>8.4205209611083048E-3</v>
      </c>
      <c r="C2359" s="6">
        <f t="shared" si="144"/>
        <v>9.5431373448248734E-4</v>
      </c>
      <c r="D2359" s="7">
        <f t="shared" si="146"/>
        <v>9.705720570555852E-5</v>
      </c>
      <c r="E2359" s="7">
        <f t="shared" si="145"/>
        <v>9.2308267261570247</v>
      </c>
      <c r="H2359" s="5">
        <f t="shared" si="147"/>
        <v>0.98517615534257885</v>
      </c>
    </row>
    <row r="2360" spans="1:8" x14ac:dyDescent="0.2">
      <c r="A2360" s="3">
        <v>35564</v>
      </c>
      <c r="B2360" s="8">
        <v>8.4530426622392262E-3</v>
      </c>
      <c r="C2360" s="6">
        <f t="shared" si="144"/>
        <v>3.8621958523859341E-3</v>
      </c>
      <c r="D2360" s="7">
        <f t="shared" si="146"/>
        <v>8.905795332255566E-5</v>
      </c>
      <c r="E2360" s="7">
        <f t="shared" si="145"/>
        <v>9.1587305420955278</v>
      </c>
      <c r="H2360" s="5">
        <f t="shared" si="147"/>
        <v>0.94370521521583028</v>
      </c>
    </row>
    <row r="2361" spans="1:8" x14ac:dyDescent="0.2">
      <c r="A2361" s="3">
        <v>35565</v>
      </c>
      <c r="B2361" s="8">
        <v>8.6004350978970273E-3</v>
      </c>
      <c r="C2361" s="6">
        <f t="shared" si="144"/>
        <v>1.7436613246520235E-2</v>
      </c>
      <c r="D2361" s="7">
        <f t="shared" si="146"/>
        <v>8.2717036500036569E-5</v>
      </c>
      <c r="E2361" s="7">
        <f t="shared" si="145"/>
        <v>5.7244760013781146</v>
      </c>
      <c r="H2361" s="5">
        <f t="shared" si="147"/>
        <v>0.90948906810382579</v>
      </c>
    </row>
    <row r="2362" spans="1:8" x14ac:dyDescent="0.2">
      <c r="A2362" s="3">
        <v>35566</v>
      </c>
      <c r="B2362" s="8">
        <v>8.6569343065693426E-3</v>
      </c>
      <c r="C2362" s="6">
        <f t="shared" si="144"/>
        <v>6.5693430656933241E-3</v>
      </c>
      <c r="D2362" s="7">
        <f t="shared" si="146"/>
        <v>9.4569455122725703E-5</v>
      </c>
      <c r="E2362" s="7">
        <f t="shared" si="145"/>
        <v>8.8098313324599822</v>
      </c>
      <c r="H2362" s="5">
        <f t="shared" si="147"/>
        <v>0.97246827774856337</v>
      </c>
    </row>
    <row r="2363" spans="1:8" x14ac:dyDescent="0.2">
      <c r="A2363" s="3">
        <v>35570</v>
      </c>
      <c r="B2363" s="8">
        <v>8.7901701323251421E-3</v>
      </c>
      <c r="C2363" s="6">
        <f t="shared" si="144"/>
        <v>1.5390647663191001E-2</v>
      </c>
      <c r="D2363" s="7">
        <f t="shared" si="146"/>
        <v>8.9386283911746151E-5</v>
      </c>
      <c r="E2363" s="7">
        <f t="shared" si="145"/>
        <v>6.672561399971543</v>
      </c>
      <c r="H2363" s="5">
        <f t="shared" si="147"/>
        <v>0.9454431971924393</v>
      </c>
    </row>
    <row r="2364" spans="1:8" x14ac:dyDescent="0.2">
      <c r="A2364" s="3">
        <v>35571</v>
      </c>
      <c r="B2364" s="8">
        <v>8.77167312897798E-3</v>
      </c>
      <c r="C2364" s="6">
        <f t="shared" si="144"/>
        <v>-2.1042827463760741E-3</v>
      </c>
      <c r="D2364" s="7">
        <f t="shared" si="146"/>
        <v>9.6487438731290446E-5</v>
      </c>
      <c r="E2364" s="7">
        <f t="shared" si="145"/>
        <v>9.2002056817158859</v>
      </c>
      <c r="H2364" s="5">
        <f t="shared" si="147"/>
        <v>0.98228019796436117</v>
      </c>
    </row>
    <row r="2365" spans="1:8" x14ac:dyDescent="0.2">
      <c r="A2365" s="3">
        <v>35572</v>
      </c>
      <c r="B2365" s="8">
        <v>8.6249635462233888E-3</v>
      </c>
      <c r="C2365" s="6">
        <f t="shared" si="144"/>
        <v>-1.6725381873832417E-2</v>
      </c>
      <c r="D2365" s="7">
        <f t="shared" si="146"/>
        <v>8.8759279481623779E-5</v>
      </c>
      <c r="E2365" s="7">
        <f t="shared" si="145"/>
        <v>6.1779301479608062</v>
      </c>
      <c r="H2365" s="5">
        <f t="shared" si="147"/>
        <v>0.94212143315829411</v>
      </c>
    </row>
    <row r="2366" spans="1:8" x14ac:dyDescent="0.2">
      <c r="A2366" s="3">
        <v>35573</v>
      </c>
      <c r="B2366" s="8">
        <v>8.6479016655756774E-3</v>
      </c>
      <c r="C2366" s="6">
        <f t="shared" si="144"/>
        <v>2.6595033392729532E-3</v>
      </c>
      <c r="D2366" s="7">
        <f t="shared" si="146"/>
        <v>9.8526247984406933E-5</v>
      </c>
      <c r="E2366" s="7">
        <f t="shared" si="145"/>
        <v>9.1534000176960628</v>
      </c>
      <c r="H2366" s="5">
        <f t="shared" si="147"/>
        <v>0.99260388869078564</v>
      </c>
    </row>
    <row r="2367" spans="1:8" x14ac:dyDescent="0.2">
      <c r="A2367" s="3">
        <v>35576</v>
      </c>
      <c r="B2367" s="8">
        <v>8.5923881464264971E-3</v>
      </c>
      <c r="C2367" s="6">
        <f t="shared" si="144"/>
        <v>-6.419305086476707E-3</v>
      </c>
      <c r="D2367" s="7">
        <f t="shared" si="146"/>
        <v>9.0752723334106209E-5</v>
      </c>
      <c r="E2367" s="7">
        <f t="shared" si="145"/>
        <v>8.8533088118657446</v>
      </c>
      <c r="H2367" s="5">
        <f t="shared" si="147"/>
        <v>0.9526422378527325</v>
      </c>
    </row>
    <row r="2368" spans="1:8" x14ac:dyDescent="0.2">
      <c r="A2368" s="3">
        <v>35577</v>
      </c>
      <c r="B2368" s="8">
        <v>8.5732889596295755E-3</v>
      </c>
      <c r="C2368" s="6">
        <f t="shared" si="144"/>
        <v>-2.2228030754016539E-3</v>
      </c>
      <c r="D2368" s="7">
        <f t="shared" si="146"/>
        <v>8.5836774058759645E-5</v>
      </c>
      <c r="E2368" s="7">
        <f t="shared" si="145"/>
        <v>9.3055020067216141</v>
      </c>
      <c r="H2368" s="5">
        <f t="shared" si="147"/>
        <v>0.92648137627671523</v>
      </c>
    </row>
    <row r="2369" spans="1:8" x14ac:dyDescent="0.2">
      <c r="A2369" s="3">
        <v>35578</v>
      </c>
      <c r="B2369" s="8">
        <v>8.6579460865794603E-3</v>
      </c>
      <c r="C2369" s="6">
        <f t="shared" si="144"/>
        <v>9.874521592416096E-3</v>
      </c>
      <c r="D2369" s="7">
        <f t="shared" si="146"/>
        <v>7.9215595761709273E-5</v>
      </c>
      <c r="E2369" s="7">
        <f t="shared" si="145"/>
        <v>8.2124411512969591</v>
      </c>
      <c r="H2369" s="5">
        <f t="shared" si="147"/>
        <v>0.89003143630834347</v>
      </c>
    </row>
    <row r="2370" spans="1:8" x14ac:dyDescent="0.2">
      <c r="A2370" s="3">
        <v>35579</v>
      </c>
      <c r="B2370" s="8">
        <v>8.6024619840695156E-3</v>
      </c>
      <c r="C2370" s="6">
        <f t="shared" si="144"/>
        <v>-6.4084601538406108E-3</v>
      </c>
      <c r="D2370" s="7">
        <f t="shared" si="146"/>
        <v>7.888301027860106E-5</v>
      </c>
      <c r="E2370" s="7">
        <f t="shared" si="145"/>
        <v>8.9269210253795617</v>
      </c>
      <c r="H2370" s="5">
        <f t="shared" si="147"/>
        <v>0.88816107930150301</v>
      </c>
    </row>
    <row r="2371" spans="1:8" x14ac:dyDescent="0.2">
      <c r="A2371" s="3">
        <v>35580</v>
      </c>
      <c r="B2371" s="8">
        <v>8.5886016366138029E-3</v>
      </c>
      <c r="C2371" s="6">
        <f t="shared" ref="C2371:C2424" si="148">(B2371-B2370)/B2370</f>
        <v>-1.6112070569309152E-3</v>
      </c>
      <c r="D2371" s="7">
        <f t="shared" si="146"/>
        <v>7.5157598837702434E-5</v>
      </c>
      <c r="E2371" s="7">
        <f t="shared" si="145"/>
        <v>9.4613827363031966</v>
      </c>
      <c r="H2371" s="5">
        <f t="shared" si="147"/>
        <v>0.86693482360384189</v>
      </c>
    </row>
    <row r="2372" spans="1:8" x14ac:dyDescent="0.2">
      <c r="A2372" s="3">
        <v>35583</v>
      </c>
      <c r="B2372" s="8">
        <v>8.5801393728223013E-3</v>
      </c>
      <c r="C2372" s="6">
        <f t="shared" si="148"/>
        <v>-9.8529005646580772E-4</v>
      </c>
      <c r="D2372" s="7">
        <f t="shared" si="146"/>
        <v>6.9472785528984445E-5</v>
      </c>
      <c r="E2372" s="7">
        <f t="shared" ref="E2372:E2424" si="149">-LN(D2372)-C2372*C2372/D2372</f>
        <v>9.5606016905247966</v>
      </c>
      <c r="H2372" s="5">
        <f t="shared" si="147"/>
        <v>0.83350336249462398</v>
      </c>
    </row>
    <row r="2373" spans="1:8" x14ac:dyDescent="0.2">
      <c r="A2373" s="3">
        <v>35584</v>
      </c>
      <c r="B2373" s="8">
        <v>8.6111515504440246E-3</v>
      </c>
      <c r="C2373" s="6">
        <f t="shared" si="148"/>
        <v>3.6144142040343478E-3</v>
      </c>
      <c r="D2373" s="7">
        <f t="shared" ref="D2373:D2436" si="150">C$2427+C$2428*D2372+C$2429*C2372*C2372</f>
        <v>6.4263539009639485E-5</v>
      </c>
      <c r="E2373" s="7">
        <f t="shared" si="149"/>
        <v>9.4492303858324167</v>
      </c>
      <c r="H2373" s="5">
        <f t="shared" ref="H2373:H2420" si="151">SQRT(D2373)*100</f>
        <v>0.80164542666717364</v>
      </c>
    </row>
    <row r="2374" spans="1:8" x14ac:dyDescent="0.2">
      <c r="A2374" s="3">
        <v>35585</v>
      </c>
      <c r="B2374" s="8">
        <v>8.5992585592789134E-3</v>
      </c>
      <c r="C2374" s="6">
        <f t="shared" si="148"/>
        <v>-1.3811150686922936E-3</v>
      </c>
      <c r="D2374" s="7">
        <f t="shared" si="150"/>
        <v>6.0314684251348458E-5</v>
      </c>
      <c r="E2374" s="7">
        <f t="shared" si="149"/>
        <v>9.6843095172386775</v>
      </c>
      <c r="H2374" s="5">
        <f t="shared" si="151"/>
        <v>0.77662529093088684</v>
      </c>
    </row>
    <row r="2375" spans="1:8" x14ac:dyDescent="0.2">
      <c r="A2375" s="3">
        <v>35586</v>
      </c>
      <c r="B2375" s="8">
        <v>8.6476273526633236E-3</v>
      </c>
      <c r="C2375" s="6">
        <f t="shared" si="148"/>
        <v>5.6247632340602882E-3</v>
      </c>
      <c r="D2375" s="7">
        <f t="shared" si="150"/>
        <v>5.6087383445399056E-5</v>
      </c>
      <c r="E2375" s="7">
        <f t="shared" si="149"/>
        <v>9.2245162738736042</v>
      </c>
      <c r="H2375" s="5">
        <f t="shared" si="151"/>
        <v>0.74891510497117797</v>
      </c>
    </row>
    <row r="2376" spans="1:8" x14ac:dyDescent="0.2">
      <c r="A2376" s="3">
        <v>35587</v>
      </c>
      <c r="B2376" s="8">
        <v>8.6711467591589E-3</v>
      </c>
      <c r="C2376" s="6">
        <f t="shared" si="148"/>
        <v>2.7197525444170329E-3</v>
      </c>
      <c r="D2376" s="7">
        <f t="shared" si="150"/>
        <v>5.4092071309892375E-5</v>
      </c>
      <c r="E2376" s="7">
        <f t="shared" si="149"/>
        <v>9.6880736202695044</v>
      </c>
      <c r="H2376" s="5">
        <f t="shared" si="151"/>
        <v>0.73547312194187198</v>
      </c>
    </row>
    <row r="2377" spans="1:8" x14ac:dyDescent="0.2">
      <c r="A2377" s="3">
        <v>35590</v>
      </c>
      <c r="B2377" s="8">
        <v>8.878470970068518E-3</v>
      </c>
      <c r="C2377" s="6">
        <f t="shared" si="148"/>
        <v>2.3909664623151687E-2</v>
      </c>
      <c r="D2377" s="7">
        <f t="shared" si="150"/>
        <v>5.0826609267720677E-5</v>
      </c>
      <c r="E2377" s="7">
        <f t="shared" si="149"/>
        <v>-1.3604050303210578</v>
      </c>
      <c r="H2377" s="5">
        <f t="shared" si="151"/>
        <v>0.71292783132460669</v>
      </c>
    </row>
    <row r="2378" spans="1:8" x14ac:dyDescent="0.2">
      <c r="A2378" s="3">
        <v>35591</v>
      </c>
      <c r="B2378" s="8">
        <v>8.8941787491884881E-3</v>
      </c>
      <c r="C2378" s="6">
        <f t="shared" si="148"/>
        <v>1.769198679921902E-3</v>
      </c>
      <c r="D2378" s="7">
        <f t="shared" si="150"/>
        <v>8.2148947133013633E-5</v>
      </c>
      <c r="E2378" s="7">
        <f t="shared" si="149"/>
        <v>9.3688742282471615</v>
      </c>
      <c r="H2378" s="5">
        <f t="shared" si="151"/>
        <v>0.90636056364458861</v>
      </c>
    </row>
    <row r="2379" spans="1:8" x14ac:dyDescent="0.2">
      <c r="A2379" s="3">
        <v>35592</v>
      </c>
      <c r="B2379" s="8">
        <v>8.9840651813396788E-3</v>
      </c>
      <c r="C2379" s="6">
        <f t="shared" si="148"/>
        <v>1.0106209318020729E-2</v>
      </c>
      <c r="D2379" s="7">
        <f t="shared" si="150"/>
        <v>7.5790348068318652E-5</v>
      </c>
      <c r="E2379" s="7">
        <f t="shared" si="149"/>
        <v>8.1399344127212316</v>
      </c>
      <c r="H2379" s="5">
        <f t="shared" si="151"/>
        <v>0.87057652201468561</v>
      </c>
    </row>
    <row r="2380" spans="1:8" x14ac:dyDescent="0.2">
      <c r="A2380" s="3">
        <v>35593</v>
      </c>
      <c r="B2380" s="8">
        <v>8.7752296896476886E-3</v>
      </c>
      <c r="C2380" s="6">
        <f t="shared" si="148"/>
        <v>-2.3245099793549051E-2</v>
      </c>
      <c r="D2380" s="7">
        <f t="shared" si="150"/>
        <v>7.6084804673133205E-5</v>
      </c>
      <c r="E2380" s="7">
        <f t="shared" si="149"/>
        <v>2.3819198376271586</v>
      </c>
      <c r="H2380" s="5">
        <f t="shared" si="151"/>
        <v>0.87226604125767282</v>
      </c>
    </row>
    <row r="2381" spans="1:8" x14ac:dyDescent="0.2">
      <c r="A2381" s="3">
        <v>35594</v>
      </c>
      <c r="B2381" s="8">
        <v>8.7051142546245922E-3</v>
      </c>
      <c r="C2381" s="6">
        <f t="shared" si="148"/>
        <v>-7.9901538196559159E-3</v>
      </c>
      <c r="D2381" s="7">
        <f t="shared" si="150"/>
        <v>1.0295322241467904E-4</v>
      </c>
      <c r="E2381" s="7">
        <f t="shared" si="149"/>
        <v>8.5611235386033613</v>
      </c>
      <c r="H2381" s="5">
        <f t="shared" si="151"/>
        <v>1.0146586737158414</v>
      </c>
    </row>
    <row r="2382" spans="1:8" x14ac:dyDescent="0.2">
      <c r="A2382" s="3">
        <v>35597</v>
      </c>
      <c r="B2382" s="8">
        <v>8.8209796272215001E-3</v>
      </c>
      <c r="C2382" s="6">
        <f t="shared" si="148"/>
        <v>1.3310034677069796E-2</v>
      </c>
      <c r="D2382" s="7">
        <f t="shared" si="150"/>
        <v>9.8179084333240582E-5</v>
      </c>
      <c r="E2382" s="7">
        <f t="shared" si="149"/>
        <v>7.4242900247723611</v>
      </c>
      <c r="H2382" s="5">
        <f t="shared" si="151"/>
        <v>0.99085359328833533</v>
      </c>
    </row>
    <row r="2383" spans="1:8" x14ac:dyDescent="0.2">
      <c r="A2383" s="3">
        <v>35598</v>
      </c>
      <c r="B2383" s="8">
        <v>8.8258641841668477E-3</v>
      </c>
      <c r="C2383" s="6">
        <f t="shared" si="148"/>
        <v>5.5374313871827785E-4</v>
      </c>
      <c r="D2383" s="7">
        <f t="shared" si="150"/>
        <v>1.0076667609429743E-4</v>
      </c>
      <c r="E2383" s="7">
        <f t="shared" si="149"/>
        <v>9.1996598664881919</v>
      </c>
      <c r="H2383" s="5">
        <f t="shared" si="151"/>
        <v>1.0038260610997176</v>
      </c>
    </row>
    <row r="2384" spans="1:8" x14ac:dyDescent="0.2">
      <c r="A2384" s="3">
        <v>35599</v>
      </c>
      <c r="B2384" s="8">
        <v>8.811017376883697E-3</v>
      </c>
      <c r="C2384" s="6">
        <f t="shared" si="148"/>
        <v>-1.6821930377973774E-3</v>
      </c>
      <c r="D2384" s="7">
        <f t="shared" si="150"/>
        <v>9.2356047822021226E-5</v>
      </c>
      <c r="E2384" s="7">
        <f t="shared" si="149"/>
        <v>9.259219537445853</v>
      </c>
      <c r="H2384" s="5">
        <f t="shared" si="151"/>
        <v>0.96102053995750381</v>
      </c>
    </row>
    <row r="2385" spans="1:8" x14ac:dyDescent="0.2">
      <c r="A2385" s="3">
        <v>35600</v>
      </c>
      <c r="B2385" s="8">
        <v>8.7667483071603505E-3</v>
      </c>
      <c r="C2385" s="6">
        <f t="shared" si="148"/>
        <v>-5.0242858264573807E-3</v>
      </c>
      <c r="D2385" s="7">
        <f t="shared" si="150"/>
        <v>8.4948177748860065E-5</v>
      </c>
      <c r="E2385" s="7">
        <f t="shared" si="149"/>
        <v>9.0763062466242577</v>
      </c>
      <c r="H2385" s="5">
        <f t="shared" si="151"/>
        <v>0.92167335726308186</v>
      </c>
    </row>
    <row r="2386" spans="1:8" x14ac:dyDescent="0.2">
      <c r="A2386" s="3">
        <v>35601</v>
      </c>
      <c r="B2386" s="8">
        <v>8.7246876346402397E-3</v>
      </c>
      <c r="C2386" s="6">
        <f t="shared" si="148"/>
        <v>-4.797750664948054E-3</v>
      </c>
      <c r="D2386" s="7">
        <f t="shared" si="150"/>
        <v>7.96493581410532E-5</v>
      </c>
      <c r="E2386" s="7">
        <f t="shared" si="149"/>
        <v>9.1488797573059841</v>
      </c>
      <c r="H2386" s="5">
        <f t="shared" si="151"/>
        <v>0.89246489085595526</v>
      </c>
    </row>
    <row r="2387" spans="1:8" x14ac:dyDescent="0.2">
      <c r="A2387" s="3">
        <v>35604</v>
      </c>
      <c r="B2387" s="8">
        <v>8.674057011229485E-3</v>
      </c>
      <c r="C2387" s="6">
        <f t="shared" si="148"/>
        <v>-5.8031445400672475E-3</v>
      </c>
      <c r="D2387" s="7">
        <f t="shared" si="150"/>
        <v>7.4750697865611884E-5</v>
      </c>
      <c r="E2387" s="7">
        <f t="shared" si="149"/>
        <v>9.0508346565336364</v>
      </c>
      <c r="H2387" s="5">
        <f t="shared" si="151"/>
        <v>0.86458485914114802</v>
      </c>
    </row>
    <row r="2388" spans="1:8" x14ac:dyDescent="0.2">
      <c r="A2388" s="3">
        <v>35605</v>
      </c>
      <c r="B2388" s="8">
        <v>8.7072188668392281E-3</v>
      </c>
      <c r="C2388" s="6">
        <f t="shared" si="148"/>
        <v>3.8231078683033264E-3</v>
      </c>
      <c r="D2388" s="7">
        <f t="shared" si="150"/>
        <v>7.099392829671134E-5</v>
      </c>
      <c r="E2388" s="7">
        <f t="shared" si="149"/>
        <v>9.347037274648029</v>
      </c>
      <c r="H2388" s="5">
        <f t="shared" si="151"/>
        <v>0.84257894761684704</v>
      </c>
    </row>
    <row r="2389" spans="1:8" x14ac:dyDescent="0.2">
      <c r="A2389" s="3">
        <v>35606</v>
      </c>
      <c r="B2389" s="8">
        <v>8.7682821909951247E-3</v>
      </c>
      <c r="C2389" s="6">
        <f t="shared" si="148"/>
        <v>7.0129538592915838E-3</v>
      </c>
      <c r="D2389" s="7">
        <f t="shared" si="150"/>
        <v>6.6459457367367322E-5</v>
      </c>
      <c r="E2389" s="7">
        <f t="shared" si="149"/>
        <v>8.8788955379163834</v>
      </c>
      <c r="H2389" s="5">
        <f t="shared" si="151"/>
        <v>0.81522670078553805</v>
      </c>
    </row>
    <row r="2390" spans="1:8" x14ac:dyDescent="0.2">
      <c r="A2390" s="3">
        <v>35607</v>
      </c>
      <c r="B2390" s="8">
        <v>8.8250199087815829E-3</v>
      </c>
      <c r="C2390" s="6">
        <f t="shared" si="148"/>
        <v>6.4707905779682615E-3</v>
      </c>
      <c r="D2390" s="7">
        <f t="shared" si="150"/>
        <v>6.448153584908389E-5</v>
      </c>
      <c r="E2390" s="7">
        <f t="shared" si="149"/>
        <v>8.9997809369676407</v>
      </c>
      <c r="H2390" s="5">
        <f t="shared" si="151"/>
        <v>0.80300395919997736</v>
      </c>
    </row>
    <row r="2391" spans="1:8" x14ac:dyDescent="0.2">
      <c r="A2391" s="3">
        <v>35608</v>
      </c>
      <c r="B2391" s="8">
        <v>8.7170576310454679E-3</v>
      </c>
      <c r="C2391" s="6">
        <f t="shared" si="148"/>
        <v>-1.223365826389628E-2</v>
      </c>
      <c r="D2391" s="7">
        <f t="shared" si="150"/>
        <v>6.2259583813016907E-5</v>
      </c>
      <c r="E2391" s="7">
        <f t="shared" si="149"/>
        <v>7.2803529930398394</v>
      </c>
      <c r="H2391" s="5">
        <f t="shared" si="151"/>
        <v>0.78904742451272791</v>
      </c>
    </row>
    <row r="2392" spans="1:8" x14ac:dyDescent="0.2">
      <c r="A2392" s="3">
        <v>35611</v>
      </c>
      <c r="B2392" s="8">
        <v>8.7249294040981831E-3</v>
      </c>
      <c r="C2392" s="6">
        <f t="shared" si="148"/>
        <v>9.0303097511712494E-4</v>
      </c>
      <c r="D2392" s="7">
        <f t="shared" si="150"/>
        <v>6.6806238625916211E-5</v>
      </c>
      <c r="E2392" s="7">
        <f t="shared" si="149"/>
        <v>9.6015076701559181</v>
      </c>
      <c r="H2392" s="5">
        <f t="shared" si="151"/>
        <v>0.81735083425611199</v>
      </c>
    </row>
    <row r="2393" spans="1:8" x14ac:dyDescent="0.2">
      <c r="A2393" s="3">
        <v>35613</v>
      </c>
      <c r="B2393" s="8">
        <v>8.7344805053365289E-3</v>
      </c>
      <c r="C2393" s="6">
        <f t="shared" si="148"/>
        <v>1.0946909477410319E-3</v>
      </c>
      <c r="D2393" s="7">
        <f t="shared" si="150"/>
        <v>6.1856915013414429E-5</v>
      </c>
      <c r="E2393" s="7">
        <f t="shared" si="149"/>
        <v>9.6713137552609894</v>
      </c>
      <c r="H2393" s="5">
        <f t="shared" si="151"/>
        <v>0.78649167200558723</v>
      </c>
    </row>
    <row r="2394" spans="1:8" x14ac:dyDescent="0.2">
      <c r="A2394" s="3">
        <v>35614</v>
      </c>
      <c r="B2394" s="8">
        <v>8.8115351004951943E-3</v>
      </c>
      <c r="C2394" s="6">
        <f t="shared" si="148"/>
        <v>8.8218864432277524E-3</v>
      </c>
      <c r="D2394" s="7">
        <f t="shared" si="150"/>
        <v>5.7430778012829987E-5</v>
      </c>
      <c r="E2394" s="7">
        <f t="shared" si="149"/>
        <v>8.4098087244066377</v>
      </c>
      <c r="H2394" s="5">
        <f t="shared" si="151"/>
        <v>0.75783097068429439</v>
      </c>
    </row>
    <row r="2395" spans="1:8" x14ac:dyDescent="0.2">
      <c r="A2395" s="3">
        <v>35615</v>
      </c>
      <c r="B2395" s="8">
        <v>8.7832920972202005E-3</v>
      </c>
      <c r="C2395" s="6">
        <f t="shared" si="148"/>
        <v>-3.2052307518364905E-3</v>
      </c>
      <c r="D2395" s="7">
        <f t="shared" si="150"/>
        <v>5.8103889850436442E-5</v>
      </c>
      <c r="E2395" s="7">
        <f t="shared" si="149"/>
        <v>9.5764652707348716</v>
      </c>
      <c r="H2395" s="5">
        <f t="shared" si="151"/>
        <v>0.76225907571137808</v>
      </c>
    </row>
    <row r="2396" spans="1:8" x14ac:dyDescent="0.2">
      <c r="A2396" s="3">
        <v>35618</v>
      </c>
      <c r="B2396" s="8">
        <v>8.8874355061405418E-3</v>
      </c>
      <c r="C2396" s="6">
        <f t="shared" si="148"/>
        <v>1.1856990268296022E-2</v>
      </c>
      <c r="D2396" s="7">
        <f t="shared" si="150"/>
        <v>5.460781932446617E-5</v>
      </c>
      <c r="E2396" s="7">
        <f t="shared" si="149"/>
        <v>7.2408263806937603</v>
      </c>
      <c r="H2396" s="5">
        <f t="shared" si="151"/>
        <v>0.73897103681041632</v>
      </c>
    </row>
    <row r="2397" spans="1:8" x14ac:dyDescent="0.2">
      <c r="A2397" s="3">
        <v>35619</v>
      </c>
      <c r="B2397" s="8">
        <v>8.8699701666302838E-3</v>
      </c>
      <c r="C2397" s="6">
        <f t="shared" si="148"/>
        <v>-1.9651720114526538E-3</v>
      </c>
      <c r="D2397" s="7">
        <f t="shared" si="150"/>
        <v>5.937648806281388E-5</v>
      </c>
      <c r="E2397" s="7">
        <f t="shared" si="149"/>
        <v>9.6665713201349597</v>
      </c>
      <c r="H2397" s="5">
        <f t="shared" si="151"/>
        <v>0.77056140613719992</v>
      </c>
    </row>
    <row r="2398" spans="1:8" x14ac:dyDescent="0.2">
      <c r="A2398" s="3">
        <v>35620</v>
      </c>
      <c r="B2398" s="8">
        <v>8.8505244755244742E-3</v>
      </c>
      <c r="C2398" s="6">
        <f t="shared" si="148"/>
        <v>-2.1923062581389787E-3</v>
      </c>
      <c r="D2398" s="7">
        <f t="shared" si="150"/>
        <v>5.5362612144591394E-5</v>
      </c>
      <c r="E2398" s="7">
        <f t="shared" si="149"/>
        <v>9.7147928412402251</v>
      </c>
      <c r="H2398" s="5">
        <f t="shared" si="151"/>
        <v>0.74406056302287249</v>
      </c>
    </row>
    <row r="2399" spans="1:8" x14ac:dyDescent="0.2">
      <c r="A2399" s="3">
        <v>35621</v>
      </c>
      <c r="B2399" s="8">
        <v>8.8393767292849861E-3</v>
      </c>
      <c r="C2399" s="6">
        <f t="shared" si="148"/>
        <v>-1.2595576985653775E-3</v>
      </c>
      <c r="D2399" s="7">
        <f t="shared" si="150"/>
        <v>5.181151613091601E-5</v>
      </c>
      <c r="E2399" s="7">
        <f t="shared" si="149"/>
        <v>9.8372777867047851</v>
      </c>
      <c r="H2399" s="5">
        <f t="shared" si="151"/>
        <v>0.71980216817481191</v>
      </c>
    </row>
    <row r="2400" spans="1:8" x14ac:dyDescent="0.2">
      <c r="A2400" s="3">
        <v>35622</v>
      </c>
      <c r="B2400" s="8">
        <v>8.7784588441330996E-3</v>
      </c>
      <c r="C2400" s="6">
        <f t="shared" si="148"/>
        <v>-6.891649379538782E-3</v>
      </c>
      <c r="D2400" s="7">
        <f t="shared" si="150"/>
        <v>4.842364961560734E-5</v>
      </c>
      <c r="E2400" s="7">
        <f t="shared" si="149"/>
        <v>8.9547033264756113</v>
      </c>
      <c r="H2400" s="5">
        <f t="shared" si="151"/>
        <v>0.69587103414071882</v>
      </c>
    </row>
    <row r="2401" spans="1:8" x14ac:dyDescent="0.2">
      <c r="A2401" s="3">
        <v>35625</v>
      </c>
      <c r="B2401" s="8">
        <v>8.7906466934599935E-3</v>
      </c>
      <c r="C2401" s="6">
        <f t="shared" si="148"/>
        <v>1.3883814395324462E-3</v>
      </c>
      <c r="D2401" s="7">
        <f t="shared" si="150"/>
        <v>4.8165160186421938E-5</v>
      </c>
      <c r="E2401" s="7">
        <f t="shared" si="149"/>
        <v>9.9008539243764595</v>
      </c>
      <c r="H2401" s="5">
        <f t="shared" si="151"/>
        <v>0.69401124044515261</v>
      </c>
    </row>
    <row r="2402" spans="1:8" x14ac:dyDescent="0.2">
      <c r="A2402" s="3">
        <v>35626</v>
      </c>
      <c r="B2402" s="8">
        <v>8.6325160537069467E-3</v>
      </c>
      <c r="C2402" s="6">
        <f t="shared" si="148"/>
        <v>-1.7988510432422652E-2</v>
      </c>
      <c r="D2402" s="7">
        <f t="shared" si="150"/>
        <v>4.5166329208833589E-5</v>
      </c>
      <c r="E2402" s="7">
        <f t="shared" si="149"/>
        <v>2.8408282296842877</v>
      </c>
      <c r="H2402" s="5">
        <f t="shared" si="151"/>
        <v>0.67205899449998874</v>
      </c>
    </row>
    <row r="2403" spans="1:8" x14ac:dyDescent="0.2">
      <c r="A2403" s="3">
        <v>35627</v>
      </c>
      <c r="B2403" s="8">
        <v>8.5984710593374584E-3</v>
      </c>
      <c r="C2403" s="6">
        <f t="shared" si="148"/>
        <v>-3.9438089842727527E-3</v>
      </c>
      <c r="D2403" s="7">
        <f t="shared" si="150"/>
        <v>6.1998791880296672E-5</v>
      </c>
      <c r="E2403" s="7">
        <f t="shared" si="149"/>
        <v>9.4375257817288922</v>
      </c>
      <c r="H2403" s="5">
        <f t="shared" si="151"/>
        <v>0.78739311579602134</v>
      </c>
    </row>
    <row r="2404" spans="1:8" x14ac:dyDescent="0.2">
      <c r="A2404" s="3">
        <v>35628</v>
      </c>
      <c r="B2404" s="8">
        <v>8.6133081779261305E-3</v>
      </c>
      <c r="C2404" s="6">
        <f t="shared" si="148"/>
        <v>1.7255531229077954E-3</v>
      </c>
      <c r="D2404" s="7">
        <f t="shared" si="150"/>
        <v>5.8429853409252716E-5</v>
      </c>
      <c r="E2404" s="7">
        <f t="shared" si="149"/>
        <v>9.6967244959010905</v>
      </c>
      <c r="H2404" s="5">
        <f t="shared" si="151"/>
        <v>0.76439422688330605</v>
      </c>
    </row>
    <row r="2405" spans="1:8" x14ac:dyDescent="0.2">
      <c r="A2405" s="3">
        <v>35629</v>
      </c>
      <c r="B2405" s="8">
        <v>8.6662300807683907E-3</v>
      </c>
      <c r="C2405" s="6">
        <f t="shared" si="148"/>
        <v>6.1442017107766452E-3</v>
      </c>
      <c r="D2405" s="7">
        <f t="shared" si="150"/>
        <v>5.4457907754090033E-5</v>
      </c>
      <c r="E2405" s="7">
        <f t="shared" si="149"/>
        <v>9.1248642550810306</v>
      </c>
      <c r="H2405" s="5">
        <f t="shared" si="151"/>
        <v>0.73795601328324467</v>
      </c>
    </row>
    <row r="2406" spans="1:8" x14ac:dyDescent="0.2">
      <c r="A2406" s="3">
        <v>35632</v>
      </c>
      <c r="B2406" s="8">
        <v>8.6431429610767541E-3</v>
      </c>
      <c r="C2406" s="6">
        <f t="shared" si="148"/>
        <v>-2.6640326273901041E-3</v>
      </c>
      <c r="D2406" s="7">
        <f t="shared" si="150"/>
        <v>5.2998336675307563E-5</v>
      </c>
      <c r="E2406" s="7">
        <f t="shared" si="149"/>
        <v>9.7113388476804712</v>
      </c>
      <c r="H2406" s="5">
        <f t="shared" si="151"/>
        <v>0.72799956507753194</v>
      </c>
    </row>
    <row r="2407" spans="1:8" x14ac:dyDescent="0.2">
      <c r="A2407" s="3">
        <v>35633</v>
      </c>
      <c r="B2407" s="8">
        <v>8.6560034739813271E-3</v>
      </c>
      <c r="C2407" s="6">
        <f t="shared" si="148"/>
        <v>1.4879440225029883E-3</v>
      </c>
      <c r="D2407" s="7">
        <f t="shared" si="150"/>
        <v>4.9825142521415722E-5</v>
      </c>
      <c r="E2407" s="7">
        <f t="shared" si="149"/>
        <v>9.8625558875024826</v>
      </c>
      <c r="H2407" s="5">
        <f t="shared" si="151"/>
        <v>0.70586926920936088</v>
      </c>
    </row>
    <row r="2408" spans="1:8" x14ac:dyDescent="0.2">
      <c r="A2408" s="3">
        <v>35634</v>
      </c>
      <c r="B2408" s="8">
        <v>8.6380421403229306E-3</v>
      </c>
      <c r="C2408" s="6">
        <f t="shared" si="148"/>
        <v>-2.0750146083450107E-3</v>
      </c>
      <c r="D2408" s="7">
        <f t="shared" si="150"/>
        <v>4.6676019564504149E-5</v>
      </c>
      <c r="E2408" s="7">
        <f t="shared" si="149"/>
        <v>9.8800338208180403</v>
      </c>
      <c r="H2408" s="5">
        <f t="shared" si="151"/>
        <v>0.68319850383694603</v>
      </c>
    </row>
    <row r="2409" spans="1:8" x14ac:dyDescent="0.2">
      <c r="A2409" s="3">
        <v>35635</v>
      </c>
      <c r="B2409" s="8">
        <v>8.6321573163678431E-3</v>
      </c>
      <c r="C2409" s="6">
        <f t="shared" si="148"/>
        <v>-6.8126826189199253E-4</v>
      </c>
      <c r="D2409" s="7">
        <f t="shared" si="150"/>
        <v>4.3971986522474276E-5</v>
      </c>
      <c r="E2409" s="7">
        <f t="shared" si="149"/>
        <v>10.021402748380345</v>
      </c>
      <c r="H2409" s="5">
        <f t="shared" si="151"/>
        <v>0.66311376491876772</v>
      </c>
    </row>
    <row r="2410" spans="1:8" x14ac:dyDescent="0.2">
      <c r="A2410" s="3">
        <v>35636</v>
      </c>
      <c r="B2410" s="8">
        <v>8.5637952198714708E-3</v>
      </c>
      <c r="C2410" s="6">
        <f t="shared" si="148"/>
        <v>-7.919468331137533E-3</v>
      </c>
      <c r="D2410" s="7">
        <f t="shared" si="150"/>
        <v>4.1307866746588431E-5</v>
      </c>
      <c r="E2410" s="7">
        <f t="shared" si="149"/>
        <v>8.5761516774299409</v>
      </c>
      <c r="H2410" s="5">
        <f t="shared" si="151"/>
        <v>0.64271196306423628</v>
      </c>
    </row>
    <row r="2411" spans="1:8" x14ac:dyDescent="0.2">
      <c r="A2411" s="3">
        <v>35639</v>
      </c>
      <c r="B2411" s="8">
        <v>8.4962134871979806E-3</v>
      </c>
      <c r="C2411" s="6">
        <f t="shared" si="148"/>
        <v>-7.8915633709541778E-3</v>
      </c>
      <c r="D2411" s="7">
        <f t="shared" si="150"/>
        <v>4.2692376194849276E-5</v>
      </c>
      <c r="E2411" s="7">
        <f t="shared" si="149"/>
        <v>8.6027573274924904</v>
      </c>
      <c r="H2411" s="5">
        <f t="shared" si="151"/>
        <v>0.65339403268509633</v>
      </c>
    </row>
    <row r="2412" spans="1:8" x14ac:dyDescent="0.2">
      <c r="A2412" s="3">
        <v>35640</v>
      </c>
      <c r="B2412" s="8">
        <v>8.4674799682379273E-3</v>
      </c>
      <c r="C2412" s="6">
        <f t="shared" si="148"/>
        <v>-3.3819205465291918E-3</v>
      </c>
      <c r="D2412" s="7">
        <f t="shared" si="150"/>
        <v>4.3910247271688908E-5</v>
      </c>
      <c r="E2412" s="7">
        <f t="shared" si="149"/>
        <v>9.772890918239284</v>
      </c>
      <c r="H2412" s="5">
        <f t="shared" si="151"/>
        <v>0.66264807606820164</v>
      </c>
    </row>
    <row r="2413" spans="1:8" x14ac:dyDescent="0.2">
      <c r="A2413" s="3">
        <v>35641</v>
      </c>
      <c r="B2413" s="8">
        <v>8.456414711844773E-3</v>
      </c>
      <c r="C2413" s="6">
        <f t="shared" si="148"/>
        <v>-1.3067945167465188E-3</v>
      </c>
      <c r="D2413" s="7">
        <f t="shared" si="150"/>
        <v>4.1918566339729759E-5</v>
      </c>
      <c r="E2413" s="7">
        <f t="shared" si="149"/>
        <v>10.039042922774836</v>
      </c>
      <c r="H2413" s="5">
        <f t="shared" si="151"/>
        <v>0.64744549067647195</v>
      </c>
    </row>
    <row r="2414" spans="1:8" x14ac:dyDescent="0.2">
      <c r="A2414" s="3">
        <v>35642</v>
      </c>
      <c r="B2414" s="8">
        <v>8.447951353699145E-3</v>
      </c>
      <c r="C2414" s="6">
        <f t="shared" si="148"/>
        <v>-1.0008210848237444E-3</v>
      </c>
      <c r="D2414" s="7">
        <f t="shared" si="150"/>
        <v>3.9537366565688473E-5</v>
      </c>
      <c r="E2414" s="7">
        <f t="shared" si="149"/>
        <v>10.112930263300848</v>
      </c>
      <c r="H2414" s="5">
        <f t="shared" si="151"/>
        <v>0.62878745666312774</v>
      </c>
    </row>
    <row r="2415" spans="1:8" x14ac:dyDescent="0.2">
      <c r="A2415" s="3">
        <v>35643</v>
      </c>
      <c r="B2415" s="8">
        <v>8.4457010294330878E-3</v>
      </c>
      <c r="C2415" s="6">
        <f t="shared" si="148"/>
        <v>-2.6637514491272132E-4</v>
      </c>
      <c r="D2415" s="7">
        <f t="shared" si="150"/>
        <v>3.7353830138391242E-5</v>
      </c>
      <c r="E2415" s="7">
        <f t="shared" si="149"/>
        <v>10.193175547743362</v>
      </c>
      <c r="H2415" s="5">
        <f t="shared" si="151"/>
        <v>0.61117779850376797</v>
      </c>
    </row>
    <row r="2416" spans="1:8" x14ac:dyDescent="0.2">
      <c r="A2416" s="3">
        <v>35647</v>
      </c>
      <c r="B2416" s="8">
        <v>8.391253982044598E-3</v>
      </c>
      <c r="C2416" s="6">
        <f t="shared" si="148"/>
        <v>-6.4467173534491738E-3</v>
      </c>
      <c r="D2416" s="7">
        <f t="shared" si="150"/>
        <v>3.5334353796226844E-5</v>
      </c>
      <c r="E2416" s="7">
        <f t="shared" si="149"/>
        <v>9.0744577671074982</v>
      </c>
      <c r="H2416" s="5">
        <f t="shared" si="151"/>
        <v>0.59442706698321579</v>
      </c>
    </row>
    <row r="2417" spans="1:14" x14ac:dyDescent="0.2">
      <c r="A2417" s="3">
        <v>35648</v>
      </c>
      <c r="B2417" s="8">
        <v>8.42287445013341E-3</v>
      </c>
      <c r="C2417" s="6">
        <f t="shared" si="148"/>
        <v>3.7682649287547223E-3</v>
      </c>
      <c r="D2417" s="7">
        <f t="shared" si="150"/>
        <v>3.6037738519231623E-5</v>
      </c>
      <c r="E2417" s="7">
        <f t="shared" si="149"/>
        <v>9.8369174708207829</v>
      </c>
      <c r="H2417" s="5">
        <f t="shared" si="151"/>
        <v>0.60031440528469426</v>
      </c>
    </row>
    <row r="2418" spans="1:14" x14ac:dyDescent="0.2">
      <c r="A2418" s="3">
        <v>35649</v>
      </c>
      <c r="B2418" s="8">
        <v>8.4552728321199457E-3</v>
      </c>
      <c r="C2418" s="6">
        <f t="shared" si="148"/>
        <v>3.8464757106788467E-3</v>
      </c>
      <c r="D2418" s="7">
        <f t="shared" si="150"/>
        <v>3.5008987007064079E-5</v>
      </c>
      <c r="E2418" s="7">
        <f t="shared" si="149"/>
        <v>9.8372892625071167</v>
      </c>
      <c r="H2418" s="5">
        <f t="shared" si="151"/>
        <v>0.59168392750744958</v>
      </c>
    </row>
    <row r="2419" spans="1:14" x14ac:dyDescent="0.2">
      <c r="A2419" s="3">
        <v>35650</v>
      </c>
      <c r="B2419" s="8">
        <v>8.7025202843397723E-3</v>
      </c>
      <c r="C2419" s="6">
        <f t="shared" si="148"/>
        <v>2.9241806518718282E-2</v>
      </c>
      <c r="D2419" s="7">
        <f t="shared" si="150"/>
        <v>3.4120308762385422E-5</v>
      </c>
      <c r="E2419" s="7">
        <f t="shared" si="149"/>
        <v>-14.775211951223477</v>
      </c>
      <c r="H2419" s="5">
        <f t="shared" si="151"/>
        <v>0.58412591761011101</v>
      </c>
    </row>
    <row r="2420" spans="1:14" x14ac:dyDescent="0.2">
      <c r="A2420" s="3">
        <v>35653</v>
      </c>
      <c r="B2420" s="8">
        <v>8.6360373295046658E-3</v>
      </c>
      <c r="C2420" s="6">
        <f t="shared" si="148"/>
        <v>-7.6395058744928033E-3</v>
      </c>
      <c r="D2420" s="7">
        <f t="shared" si="150"/>
        <v>8.4336485457997993E-5</v>
      </c>
      <c r="E2420" s="7">
        <f t="shared" si="149"/>
        <v>8.6886817283755544</v>
      </c>
      <c r="H2420" s="5">
        <f t="shared" si="151"/>
        <v>0.91834898300154932</v>
      </c>
    </row>
    <row r="2421" spans="1:14" x14ac:dyDescent="0.2">
      <c r="A2421" s="3">
        <v>35654</v>
      </c>
      <c r="B2421" s="8">
        <v>8.6138827076304644E-3</v>
      </c>
      <c r="C2421" s="6">
        <f t="shared" si="148"/>
        <v>-2.5653689335629675E-3</v>
      </c>
      <c r="D2421" s="7">
        <f t="shared" si="150"/>
        <v>8.1110132181148338E-5</v>
      </c>
      <c r="E2421" s="7">
        <f t="shared" si="149"/>
        <v>9.3385646226361771</v>
      </c>
      <c r="H2421" s="5">
        <f>SQRT(D2421)*100</f>
        <v>0.90061163761717156</v>
      </c>
    </row>
    <row r="2422" spans="1:14" x14ac:dyDescent="0.2">
      <c r="A2422" s="3">
        <v>35655</v>
      </c>
      <c r="B2422" s="8">
        <v>8.6429493616410839E-3</v>
      </c>
      <c r="C2422" s="6">
        <f t="shared" si="148"/>
        <v>3.374396308516161E-3</v>
      </c>
      <c r="D2422" s="7">
        <f t="shared" si="150"/>
        <v>7.5065984370444288E-5</v>
      </c>
      <c r="E2422" s="7">
        <f>-LN(D2422)-C2422*C2422/D2422</f>
        <v>9.3454558201285547</v>
      </c>
      <c r="H2422" s="5">
        <f>SQRT(D2422)*100</f>
        <v>0.86640628097010186</v>
      </c>
    </row>
    <row r="2423" spans="1:14" x14ac:dyDescent="0.2">
      <c r="A2423" s="3">
        <v>35656</v>
      </c>
      <c r="B2423" s="8">
        <v>8.4933477166486866E-3</v>
      </c>
      <c r="C2423" s="6">
        <f t="shared" si="148"/>
        <v>-1.730909655173446E-2</v>
      </c>
      <c r="D2423" s="7">
        <f t="shared" si="150"/>
        <v>6.9924112928472119E-5</v>
      </c>
      <c r="E2423" s="7">
        <f t="shared" si="149"/>
        <v>5.2833860359605804</v>
      </c>
      <c r="H2423" s="5">
        <f>SQRT(D2423)*100</f>
        <v>0.83620639155935728</v>
      </c>
    </row>
    <row r="2424" spans="1:14" x14ac:dyDescent="0.2">
      <c r="A2424" s="3">
        <v>35657</v>
      </c>
      <c r="B2424" s="8">
        <v>8.4945695173703501E-3</v>
      </c>
      <c r="C2424" s="6">
        <f t="shared" si="148"/>
        <v>1.4385384449391026E-4</v>
      </c>
      <c r="D2424" s="7">
        <f t="shared" si="150"/>
        <v>8.2799779063007863E-5</v>
      </c>
      <c r="E2424" s="7">
        <f t="shared" si="149"/>
        <v>9.398835237557277</v>
      </c>
      <c r="H2424" s="5">
        <f>SQRT(D2424)*100</f>
        <v>0.90994383927255562</v>
      </c>
    </row>
    <row r="2425" spans="1:14" x14ac:dyDescent="0.2">
      <c r="A2425" s="3"/>
      <c r="B2425" s="8"/>
      <c r="C2425" s="6"/>
      <c r="D2425" s="7"/>
      <c r="E2425" s="7"/>
      <c r="H2425" s="5"/>
    </row>
    <row r="2426" spans="1:14" x14ac:dyDescent="0.2">
      <c r="A2426" s="5" t="s">
        <v>17</v>
      </c>
      <c r="C2426" s="12">
        <f>VAR(C3:C2424)</f>
        <v>4.3408846092581456E-5</v>
      </c>
      <c r="D2426"/>
      <c r="E2426"/>
      <c r="F2426"/>
      <c r="H2426"/>
      <c r="I2426"/>
      <c r="J2426"/>
      <c r="K2426"/>
      <c r="L2426"/>
      <c r="M2426"/>
      <c r="N2426"/>
    </row>
    <row r="2427" spans="1:14" x14ac:dyDescent="0.2">
      <c r="A2427" s="5" t="s">
        <v>20</v>
      </c>
      <c r="C2427" s="26">
        <f>(1-C2428-C2429)*C2426</f>
        <v>1.7494019539067279E-6</v>
      </c>
      <c r="D2427"/>
      <c r="E2427">
        <f>SUM(E2:E2424)</f>
        <v>22063.527393038268</v>
      </c>
      <c r="F2427"/>
      <c r="H2427"/>
      <c r="I2427"/>
      <c r="J2427"/>
      <c r="K2427"/>
      <c r="L2427"/>
      <c r="M2427"/>
      <c r="N2427"/>
    </row>
    <row r="2428" spans="1:14" x14ac:dyDescent="0.2">
      <c r="A2428" s="5" t="s">
        <v>19</v>
      </c>
      <c r="C2428" s="11">
        <v>0.898987972425358</v>
      </c>
      <c r="E2428"/>
      <c r="F2428"/>
      <c r="H2428"/>
      <c r="I2428"/>
      <c r="J2428"/>
      <c r="K2428"/>
      <c r="L2428"/>
      <c r="M2428"/>
      <c r="N2428"/>
    </row>
    <row r="2429" spans="1:14" x14ac:dyDescent="0.2">
      <c r="A2429" s="5" t="s">
        <v>18</v>
      </c>
      <c r="C2429" s="11">
        <v>6.0711441141737502E-2</v>
      </c>
      <c r="E2429"/>
      <c r="F2429"/>
      <c r="H2429"/>
      <c r="I2429"/>
      <c r="J2429"/>
      <c r="K2429"/>
      <c r="L2429"/>
      <c r="M2429"/>
      <c r="N2429"/>
    </row>
    <row r="2430" spans="1:14" x14ac:dyDescent="0.2">
      <c r="E2430"/>
      <c r="F2430"/>
      <c r="H2430"/>
      <c r="I2430"/>
      <c r="J2430"/>
      <c r="K2430"/>
      <c r="L2430"/>
      <c r="M2430"/>
      <c r="N2430"/>
    </row>
    <row r="2431" spans="1:14" x14ac:dyDescent="0.2">
      <c r="C2431"/>
      <c r="E2431"/>
      <c r="F2431"/>
      <c r="H2431"/>
      <c r="I2431"/>
      <c r="J2431"/>
      <c r="K2431"/>
      <c r="L2431"/>
      <c r="M2431"/>
      <c r="N2431"/>
    </row>
    <row r="2432" spans="1:14" x14ac:dyDescent="0.2">
      <c r="C2432"/>
      <c r="E2432"/>
      <c r="F2432"/>
      <c r="H2432"/>
      <c r="I2432"/>
      <c r="J2432"/>
      <c r="K2432"/>
      <c r="L2432"/>
      <c r="M2432"/>
      <c r="N2432"/>
    </row>
    <row r="2433" spans="3:14" x14ac:dyDescent="0.2">
      <c r="C2433"/>
      <c r="E2433"/>
      <c r="F2433"/>
      <c r="H2433"/>
      <c r="I2433"/>
      <c r="J2433"/>
      <c r="K2433"/>
      <c r="L2433"/>
      <c r="M2433"/>
      <c r="N2433"/>
    </row>
    <row r="2434" spans="3:14" x14ac:dyDescent="0.2">
      <c r="C2434"/>
      <c r="E2434"/>
      <c r="F2434"/>
      <c r="H2434"/>
      <c r="I2434"/>
      <c r="J2434"/>
      <c r="K2434"/>
      <c r="L2434"/>
      <c r="M2434"/>
      <c r="N2434"/>
    </row>
    <row r="2435" spans="3:14" x14ac:dyDescent="0.2">
      <c r="C2435"/>
      <c r="E2435"/>
      <c r="F2435"/>
    </row>
  </sheetData>
  <phoneticPr fontId="0" type="noConversion"/>
  <pageMargins left="0.75" right="0.75" top="1" bottom="1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29"/>
  <sheetViews>
    <sheetView tabSelected="1" workbookViewId="0">
      <selection activeCell="F1" sqref="F1"/>
    </sheetView>
  </sheetViews>
  <sheetFormatPr defaultRowHeight="12.75" x14ac:dyDescent="0.2"/>
  <cols>
    <col min="1" max="2" width="13.5703125" bestFit="1" customWidth="1"/>
    <col min="4" max="5" width="13.5703125" bestFit="1" customWidth="1"/>
  </cols>
  <sheetData>
    <row r="1" spans="1:7" ht="14.25" x14ac:dyDescent="0.2">
      <c r="A1" s="9" t="s">
        <v>29</v>
      </c>
      <c r="C1" s="9" t="s">
        <v>30</v>
      </c>
      <c r="D1" s="9" t="s">
        <v>31</v>
      </c>
      <c r="E1" s="9" t="s">
        <v>32</v>
      </c>
      <c r="G1" s="9" t="s">
        <v>37</v>
      </c>
    </row>
    <row r="2" spans="1:7" x14ac:dyDescent="0.2">
      <c r="A2">
        <f>_xlfn.VAR.S(C8:C2429)</f>
        <v>4.3408846092581456E-5</v>
      </c>
      <c r="C2">
        <v>4.2367969391050801E-2</v>
      </c>
      <c r="D2">
        <v>0.84701828333009488</v>
      </c>
      <c r="E2">
        <v>1.5201089925295617E-6</v>
      </c>
      <c r="G2">
        <f>SUM(F9:F2429)</f>
        <v>19292.245229306132</v>
      </c>
    </row>
    <row r="6" spans="1:7" ht="14.25" x14ac:dyDescent="0.2">
      <c r="A6" s="40" t="s">
        <v>11</v>
      </c>
      <c r="B6" s="40" t="s">
        <v>0</v>
      </c>
      <c r="C6" s="40" t="s">
        <v>35</v>
      </c>
      <c r="D6" s="40" t="s">
        <v>36</v>
      </c>
      <c r="E6" s="40" t="s">
        <v>33</v>
      </c>
      <c r="F6" s="40" t="s">
        <v>34</v>
      </c>
    </row>
    <row r="7" spans="1:7" x14ac:dyDescent="0.2">
      <c r="A7" s="38">
        <v>32148</v>
      </c>
      <c r="B7">
        <v>7.7279999999999996E-3</v>
      </c>
    </row>
    <row r="8" spans="1:7" x14ac:dyDescent="0.2">
      <c r="A8" s="38">
        <v>32149</v>
      </c>
      <c r="B8">
        <v>7.7790000000000003E-3</v>
      </c>
      <c r="C8">
        <f>(B8-B7)/B7</f>
        <v>6.5993788819876682E-3</v>
      </c>
      <c r="D8">
        <f>C8^2</f>
        <v>4.3551801628024808E-5</v>
      </c>
    </row>
    <row r="9" spans="1:7" x14ac:dyDescent="0.2">
      <c r="A9" s="38">
        <v>32150</v>
      </c>
      <c r="B9">
        <v>7.7460000000000003E-3</v>
      </c>
      <c r="C9">
        <f t="shared" ref="C9:C72" si="0">(B9-B8)/B8</f>
        <v>-4.2421905129194038E-3</v>
      </c>
      <c r="D9">
        <f t="shared" ref="D9:D72" si="1">C9^2</f>
        <v>1.7996180347903395E-5</v>
      </c>
      <c r="E9">
        <f>D8</f>
        <v>4.3551801628024808E-5</v>
      </c>
      <c r="F9">
        <f>-LN(2*PI()*E9)-0.5*D9/E9</f>
        <v>7.9970758080853575</v>
      </c>
    </row>
    <row r="10" spans="1:7" x14ac:dyDescent="0.2">
      <c r="A10" s="38">
        <v>32153</v>
      </c>
      <c r="B10">
        <v>7.816E-3</v>
      </c>
      <c r="C10">
        <f t="shared" si="0"/>
        <v>9.036922282468338E-3</v>
      </c>
      <c r="D10">
        <f t="shared" si="1"/>
        <v>8.1665964339372758E-5</v>
      </c>
      <c r="E10">
        <f>D9*$C$2+E9*$D$2+$E$2</f>
        <v>3.9171742861567766E-5</v>
      </c>
      <c r="F10">
        <f t="shared" ref="F10:F73" si="2">-LN(2*PI()*E10)-0.5*D10/E10</f>
        <v>7.2672687258613422</v>
      </c>
    </row>
    <row r="11" spans="1:7" x14ac:dyDescent="0.2">
      <c r="A11" s="38">
        <v>32154</v>
      </c>
      <c r="B11">
        <v>7.8370000000000002E-3</v>
      </c>
      <c r="C11">
        <f t="shared" si="0"/>
        <v>2.6867963152507912E-3</v>
      </c>
      <c r="D11">
        <f t="shared" si="1"/>
        <v>7.2188744396452288E-6</v>
      </c>
      <c r="E11">
        <f t="shared" ref="E11:E74" si="3">D10*$C$2+E10*$D$2+$E$2</f>
        <v>3.8159312463603777E-5</v>
      </c>
      <c r="F11">
        <f t="shared" si="2"/>
        <v>8.2412750288752434</v>
      </c>
    </row>
    <row r="12" spans="1:7" x14ac:dyDescent="0.2">
      <c r="A12" s="38">
        <v>32155</v>
      </c>
      <c r="B12">
        <v>7.9240000000000005E-3</v>
      </c>
      <c r="C12">
        <f t="shared" si="0"/>
        <v>1.1101186678576021E-2</v>
      </c>
      <c r="D12">
        <f t="shared" si="1"/>
        <v>1.232363456725937E-4</v>
      </c>
      <c r="E12">
        <f t="shared" si="3"/>
        <v>3.4147593379804653E-5</v>
      </c>
      <c r="F12">
        <f t="shared" si="2"/>
        <v>6.6424753331888464</v>
      </c>
    </row>
    <row r="13" spans="1:7" x14ac:dyDescent="0.2">
      <c r="A13" s="38">
        <v>32156</v>
      </c>
      <c r="B13">
        <v>7.8879999999999992E-3</v>
      </c>
      <c r="C13">
        <f t="shared" si="0"/>
        <v>-4.5431600201919871E-3</v>
      </c>
      <c r="D13">
        <f t="shared" si="1"/>
        <v>2.0640302969070857E-5</v>
      </c>
      <c r="E13">
        <f t="shared" si="3"/>
        <v>3.5665018638267218E-5</v>
      </c>
      <c r="F13">
        <f t="shared" si="2"/>
        <v>8.1140997411672746</v>
      </c>
    </row>
    <row r="14" spans="1:7" x14ac:dyDescent="0.2">
      <c r="A14" s="38">
        <v>32157</v>
      </c>
      <c r="B14">
        <v>7.6569999999999997E-3</v>
      </c>
      <c r="C14">
        <f t="shared" si="0"/>
        <v>-2.9284989858012103E-2</v>
      </c>
      <c r="D14">
        <f t="shared" si="1"/>
        <v>8.5761063098387178E-4</v>
      </c>
      <c r="E14">
        <f t="shared" si="3"/>
        <v>3.2603519578866103E-5</v>
      </c>
      <c r="F14">
        <f t="shared" si="2"/>
        <v>-4.6589041025403795</v>
      </c>
    </row>
    <row r="15" spans="1:7" x14ac:dyDescent="0.2">
      <c r="A15" s="38">
        <v>32160</v>
      </c>
      <c r="B15">
        <v>7.6829999999999997E-3</v>
      </c>
      <c r="C15">
        <f t="shared" si="0"/>
        <v>3.3955857385398959E-3</v>
      </c>
      <c r="D15">
        <f t="shared" si="1"/>
        <v>1.153000250777553E-5</v>
      </c>
      <c r="E15">
        <f t="shared" si="3"/>
        <v>6.5471107139704305E-5</v>
      </c>
      <c r="F15">
        <f t="shared" si="2"/>
        <v>7.7079704305192243</v>
      </c>
    </row>
    <row r="16" spans="1:7" x14ac:dyDescent="0.2">
      <c r="A16" s="38">
        <v>32161</v>
      </c>
      <c r="B16">
        <v>7.7460000000000003E-3</v>
      </c>
      <c r="C16">
        <f t="shared" si="0"/>
        <v>8.1999219055057353E-3</v>
      </c>
      <c r="D16">
        <f t="shared" si="1"/>
        <v>6.7238719256392803E-5</v>
      </c>
      <c r="E16">
        <f t="shared" si="3"/>
        <v>5.7463836563050788E-5</v>
      </c>
      <c r="F16">
        <f t="shared" si="2"/>
        <v>7.3414251990118951</v>
      </c>
    </row>
    <row r="17" spans="1:6" x14ac:dyDescent="0.2">
      <c r="A17" s="38">
        <v>32162</v>
      </c>
      <c r="B17">
        <v>7.8059999999999996E-3</v>
      </c>
      <c r="C17">
        <f t="shared" si="0"/>
        <v>7.7459333849727975E-3</v>
      </c>
      <c r="D17">
        <f t="shared" si="1"/>
        <v>5.9999484004436139E-5</v>
      </c>
      <c r="E17">
        <f t="shared" si="3"/>
        <v>5.3041797191074291E-5</v>
      </c>
      <c r="F17">
        <f t="shared" si="2"/>
        <v>7.4409664312120078</v>
      </c>
    </row>
    <row r="18" spans="1:6" x14ac:dyDescent="0.2">
      <c r="A18" s="38">
        <v>32163</v>
      </c>
      <c r="B18">
        <v>7.8390000000000005E-3</v>
      </c>
      <c r="C18">
        <f t="shared" si="0"/>
        <v>4.2275172943890488E-3</v>
      </c>
      <c r="D18">
        <f t="shared" si="1"/>
        <v>1.7871902474358504E-5</v>
      </c>
      <c r="E18">
        <f t="shared" si="3"/>
        <v>4.8989537295835151E-5</v>
      </c>
      <c r="F18">
        <f t="shared" si="2"/>
        <v>7.9036214410254653</v>
      </c>
    </row>
    <row r="19" spans="1:6" x14ac:dyDescent="0.2">
      <c r="A19" s="38">
        <v>32164</v>
      </c>
      <c r="B19">
        <v>7.8370000000000002E-3</v>
      </c>
      <c r="C19">
        <f t="shared" si="0"/>
        <v>-2.5513458349282628E-4</v>
      </c>
      <c r="D19">
        <f t="shared" si="1"/>
        <v>6.5093655694057943E-8</v>
      </c>
      <c r="E19">
        <f t="shared" si="3"/>
        <v>4.3772338990976972E-5</v>
      </c>
      <c r="F19">
        <f t="shared" si="2"/>
        <v>8.1978878557238684</v>
      </c>
    </row>
    <row r="20" spans="1:6" x14ac:dyDescent="0.2">
      <c r="A20" s="38">
        <v>32167</v>
      </c>
      <c r="B20">
        <v>7.8259999999999996E-3</v>
      </c>
      <c r="C20">
        <f t="shared" si="0"/>
        <v>-1.4035983156820968E-3</v>
      </c>
      <c r="D20">
        <f t="shared" si="1"/>
        <v>1.970088231785619E-6</v>
      </c>
      <c r="E20">
        <f t="shared" si="3"/>
        <v>3.8598838308021848E-5</v>
      </c>
      <c r="F20">
        <f t="shared" si="2"/>
        <v>8.298891265528038</v>
      </c>
    </row>
    <row r="21" spans="1:6" x14ac:dyDescent="0.2">
      <c r="A21" s="38">
        <v>32168</v>
      </c>
      <c r="B21">
        <v>7.8309999999999994E-3</v>
      </c>
      <c r="C21">
        <f t="shared" si="0"/>
        <v>6.3889598773317108E-4</v>
      </c>
      <c r="D21">
        <f t="shared" si="1"/>
        <v>4.0818808314154427E-7</v>
      </c>
      <c r="E21">
        <f t="shared" si="3"/>
        <v>3.4297499392628095E-5</v>
      </c>
      <c r="F21">
        <f t="shared" si="2"/>
        <v>8.4366103466133495</v>
      </c>
    </row>
    <row r="22" spans="1:6" x14ac:dyDescent="0.2">
      <c r="A22" s="38">
        <v>32169</v>
      </c>
      <c r="B22">
        <v>7.8379999999999995E-3</v>
      </c>
      <c r="C22">
        <f t="shared" si="0"/>
        <v>8.9388328438259001E-4</v>
      </c>
      <c r="D22">
        <f t="shared" si="1"/>
        <v>7.990273260986063E-7</v>
      </c>
      <c r="E22">
        <f t="shared" si="3"/>
        <v>3.0588012150800717E-5</v>
      </c>
      <c r="F22">
        <f t="shared" si="2"/>
        <v>8.5439642002507927</v>
      </c>
    </row>
    <row r="23" spans="1:6" x14ac:dyDescent="0.2">
      <c r="A23" s="38">
        <v>32170</v>
      </c>
      <c r="B23">
        <v>7.8630000000000002E-3</v>
      </c>
      <c r="C23">
        <f t="shared" si="0"/>
        <v>3.1895891809135897E-3</v>
      </c>
      <c r="D23">
        <f t="shared" si="1"/>
        <v>1.0173479143001024E-5</v>
      </c>
      <c r="E23">
        <f t="shared" si="3"/>
        <v>2.7462567700275626E-5</v>
      </c>
      <c r="F23">
        <f t="shared" si="2"/>
        <v>8.4795851177697354</v>
      </c>
    </row>
    <row r="24" spans="1:6" x14ac:dyDescent="0.2">
      <c r="A24" s="38">
        <v>32171</v>
      </c>
      <c r="B24">
        <v>7.8320000000000004E-3</v>
      </c>
      <c r="C24">
        <f t="shared" si="0"/>
        <v>-3.9425155792954057E-3</v>
      </c>
      <c r="D24">
        <f t="shared" si="1"/>
        <v>1.5543429092986989E-5</v>
      </c>
      <c r="E24">
        <f t="shared" si="3"/>
        <v>2.5212435594784698E-5</v>
      </c>
      <c r="F24">
        <f t="shared" si="2"/>
        <v>8.4420468854860715</v>
      </c>
    </row>
    <row r="25" spans="1:6" x14ac:dyDescent="0.2">
      <c r="A25" s="38">
        <v>32174</v>
      </c>
      <c r="B25">
        <v>7.7380000000000001E-3</v>
      </c>
      <c r="C25">
        <f t="shared" si="0"/>
        <v>-1.2002042900919347E-2</v>
      </c>
      <c r="D25">
        <f t="shared" si="1"/>
        <v>1.4404903379550848E-4</v>
      </c>
      <c r="E25">
        <f t="shared" si="3"/>
        <v>2.353404643663832E-5</v>
      </c>
      <c r="F25">
        <f t="shared" si="2"/>
        <v>5.7587461917725111</v>
      </c>
    </row>
    <row r="26" spans="1:6" x14ac:dyDescent="0.2">
      <c r="A26" s="38">
        <v>32175</v>
      </c>
      <c r="B26">
        <v>7.7970000000000001E-3</v>
      </c>
      <c r="C26">
        <f t="shared" si="0"/>
        <v>7.6247092271904916E-3</v>
      </c>
      <c r="D26">
        <f t="shared" si="1"/>
        <v>5.8136190799203823E-5</v>
      </c>
      <c r="E26">
        <f t="shared" si="3"/>
        <v>2.7556941659760233E-5</v>
      </c>
      <c r="F26">
        <f t="shared" si="2"/>
        <v>7.6065415235798461</v>
      </c>
    </row>
    <row r="27" spans="1:6" x14ac:dyDescent="0.2">
      <c r="A27" s="38">
        <v>32176</v>
      </c>
      <c r="B27">
        <v>7.816E-3</v>
      </c>
      <c r="C27">
        <f t="shared" si="0"/>
        <v>2.4368346800051201E-3</v>
      </c>
      <c r="D27">
        <f t="shared" si="1"/>
        <v>5.9381632576756555E-6</v>
      </c>
      <c r="E27">
        <f t="shared" si="3"/>
        <v>2.7324454763300206E-5</v>
      </c>
      <c r="F27">
        <f t="shared" si="2"/>
        <v>8.5611911781786869</v>
      </c>
    </row>
    <row r="28" spans="1:6" x14ac:dyDescent="0.2">
      <c r="A28" s="38">
        <v>32177</v>
      </c>
      <c r="B28">
        <v>7.77E-3</v>
      </c>
      <c r="C28">
        <f t="shared" si="0"/>
        <v>-5.8853633572159714E-3</v>
      </c>
      <c r="D28">
        <f t="shared" si="1"/>
        <v>3.4637501846460452E-5</v>
      </c>
      <c r="E28">
        <f t="shared" si="3"/>
        <v>2.4916009678211205E-5</v>
      </c>
      <c r="F28">
        <f t="shared" si="2"/>
        <v>8.0670376814331508</v>
      </c>
    </row>
    <row r="29" spans="1:6" x14ac:dyDescent="0.2">
      <c r="A29" s="38">
        <v>32178</v>
      </c>
      <c r="B29">
        <v>7.7650000000000002E-3</v>
      </c>
      <c r="C29">
        <f t="shared" si="0"/>
        <v>-6.4350064350061724E-4</v>
      </c>
      <c r="D29">
        <f t="shared" si="1"/>
        <v>4.140930781857085E-7</v>
      </c>
      <c r="E29">
        <f t="shared" si="3"/>
        <v>2.4091945355617349E-5</v>
      </c>
      <c r="F29">
        <f t="shared" si="2"/>
        <v>8.7871619095586233</v>
      </c>
    </row>
    <row r="30" spans="1:6" x14ac:dyDescent="0.2">
      <c r="A30" s="38">
        <v>32181</v>
      </c>
      <c r="B30">
        <v>7.7739999999999997E-3</v>
      </c>
      <c r="C30">
        <f t="shared" si="0"/>
        <v>1.1590470057951654E-3</v>
      </c>
      <c r="D30">
        <f t="shared" si="1"/>
        <v>1.3433899616427382E-6</v>
      </c>
      <c r="E30">
        <f t="shared" si="3"/>
        <v>2.1943971472588642E-5</v>
      </c>
      <c r="F30">
        <f t="shared" si="2"/>
        <v>8.8585314929960699</v>
      </c>
    </row>
    <row r="31" spans="1:6" x14ac:dyDescent="0.2">
      <c r="A31" s="38">
        <v>32182</v>
      </c>
      <c r="B31">
        <v>7.737E-3</v>
      </c>
      <c r="C31">
        <f t="shared" si="0"/>
        <v>-4.7594545922304745E-3</v>
      </c>
      <c r="D31">
        <f t="shared" si="1"/>
        <v>2.2652408015503751E-5</v>
      </c>
      <c r="E31">
        <f t="shared" si="3"/>
        <v>2.0163970743461296E-5</v>
      </c>
      <c r="F31">
        <f t="shared" si="2"/>
        <v>8.4120310655340482</v>
      </c>
    </row>
    <row r="32" spans="1:6" x14ac:dyDescent="0.2">
      <c r="A32" s="38">
        <v>32183</v>
      </c>
      <c r="B32">
        <v>7.7549999999999997E-3</v>
      </c>
      <c r="C32">
        <f t="shared" si="0"/>
        <v>2.3264831329972585E-3</v>
      </c>
      <c r="D32">
        <f t="shared" si="1"/>
        <v>5.4125237681207396E-6</v>
      </c>
      <c r="E32">
        <f t="shared" si="3"/>
        <v>1.9559097406208862E-5</v>
      </c>
      <c r="F32">
        <f t="shared" si="2"/>
        <v>8.8658296410930557</v>
      </c>
    </row>
    <row r="33" spans="1:6" x14ac:dyDescent="0.2">
      <c r="A33" s="38">
        <v>32184</v>
      </c>
      <c r="B33">
        <v>7.7580000000000001E-3</v>
      </c>
      <c r="C33">
        <f t="shared" si="0"/>
        <v>3.8684719535788504E-4</v>
      </c>
      <c r="D33">
        <f t="shared" si="1"/>
        <v>1.4965075255626167E-7</v>
      </c>
      <c r="E33">
        <f t="shared" si="3"/>
        <v>1.831633974235878E-5</v>
      </c>
      <c r="F33">
        <f t="shared" si="2"/>
        <v>9.0657547771935558</v>
      </c>
    </row>
    <row r="34" spans="1:6" x14ac:dyDescent="0.2">
      <c r="A34" s="38">
        <v>32185</v>
      </c>
      <c r="B34">
        <v>7.6309999999999998E-3</v>
      </c>
      <c r="C34">
        <f t="shared" si="0"/>
        <v>-1.6370198504769319E-2</v>
      </c>
      <c r="D34">
        <f t="shared" si="1"/>
        <v>2.6798339908555167E-4</v>
      </c>
      <c r="E34">
        <f t="shared" si="3"/>
        <v>1.7040724036496742E-5</v>
      </c>
      <c r="F34">
        <f t="shared" si="2"/>
        <v>1.2789989346931661</v>
      </c>
    </row>
    <row r="35" spans="1:6" x14ac:dyDescent="0.2">
      <c r="A35" s="38">
        <v>32188</v>
      </c>
      <c r="B35">
        <v>7.6860000000000001E-3</v>
      </c>
      <c r="C35">
        <f t="shared" si="0"/>
        <v>7.2074433232866414E-3</v>
      </c>
      <c r="D35">
        <f t="shared" si="1"/>
        <v>5.1947239258389186E-5</v>
      </c>
      <c r="E35">
        <f t="shared" si="3"/>
        <v>2.7307826262391323E-5</v>
      </c>
      <c r="F35">
        <f t="shared" si="2"/>
        <v>7.7193181855771726</v>
      </c>
    </row>
    <row r="36" spans="1:6" x14ac:dyDescent="0.2">
      <c r="A36" s="38">
        <v>32189</v>
      </c>
      <c r="B36">
        <v>7.6779999999999999E-3</v>
      </c>
      <c r="C36">
        <f t="shared" si="0"/>
        <v>-1.0408534998699187E-3</v>
      </c>
      <c r="D36">
        <f t="shared" si="1"/>
        <v>1.0833760081914588E-6</v>
      </c>
      <c r="E36">
        <f t="shared" si="3"/>
        <v>2.685123615762577E-5</v>
      </c>
      <c r="F36">
        <f t="shared" si="2"/>
        <v>8.6671479612730842</v>
      </c>
    </row>
    <row r="37" spans="1:6" x14ac:dyDescent="0.2">
      <c r="A37" s="38">
        <v>32190</v>
      </c>
      <c r="B37">
        <v>7.672E-3</v>
      </c>
      <c r="C37">
        <f t="shared" si="0"/>
        <v>-7.8145350351653152E-4</v>
      </c>
      <c r="D37">
        <f t="shared" si="1"/>
        <v>6.1066957815826176E-7</v>
      </c>
      <c r="E37">
        <f t="shared" si="3"/>
        <v>2.4309497389606773E-5</v>
      </c>
      <c r="F37">
        <f t="shared" si="2"/>
        <v>8.7742060698895159</v>
      </c>
    </row>
    <row r="38" spans="1:6" x14ac:dyDescent="0.2">
      <c r="A38" s="38">
        <v>32191</v>
      </c>
      <c r="B38">
        <v>7.7099999999999998E-3</v>
      </c>
      <c r="C38">
        <f t="shared" si="0"/>
        <v>4.9530761209593118E-3</v>
      </c>
      <c r="D38">
        <f t="shared" si="1"/>
        <v>2.4532963060017342E-5</v>
      </c>
      <c r="E38">
        <f t="shared" si="3"/>
        <v>2.2136570570087169E-5</v>
      </c>
      <c r="F38">
        <f t="shared" si="2"/>
        <v>8.326275017944905</v>
      </c>
    </row>
    <row r="39" spans="1:6" x14ac:dyDescent="0.2">
      <c r="A39" s="38">
        <v>32192</v>
      </c>
      <c r="B39">
        <v>7.6889999999999997E-3</v>
      </c>
      <c r="C39">
        <f t="shared" si="0"/>
        <v>-2.7237354085603354E-3</v>
      </c>
      <c r="D39">
        <f t="shared" si="1"/>
        <v>7.4187345758453376E-6</v>
      </c>
      <c r="E39">
        <f t="shared" si="3"/>
        <v>2.130960082361889E-5</v>
      </c>
      <c r="F39">
        <f t="shared" si="2"/>
        <v>8.7444055394598639</v>
      </c>
    </row>
    <row r="40" spans="1:6" x14ac:dyDescent="0.2">
      <c r="A40" s="38">
        <v>32195</v>
      </c>
      <c r="B40">
        <v>7.7340000000000004E-3</v>
      </c>
      <c r="C40">
        <f t="shared" si="0"/>
        <v>5.8525165821304162E-3</v>
      </c>
      <c r="D40">
        <f t="shared" si="1"/>
        <v>3.4251950344111492E-5</v>
      </c>
      <c r="E40">
        <f t="shared" si="3"/>
        <v>1.9884047220030557E-5</v>
      </c>
      <c r="F40">
        <f t="shared" si="2"/>
        <v>8.1264235085837537</v>
      </c>
    </row>
    <row r="41" spans="1:6" x14ac:dyDescent="0.2">
      <c r="A41" s="38">
        <v>32196</v>
      </c>
      <c r="B41">
        <v>7.77E-3</v>
      </c>
      <c r="C41">
        <f t="shared" si="0"/>
        <v>4.6547711404188738E-3</v>
      </c>
      <c r="D41">
        <f t="shared" si="1"/>
        <v>2.1666894369676425E-5</v>
      </c>
      <c r="E41">
        <f t="shared" si="3"/>
        <v>1.98134461182575E-5</v>
      </c>
      <c r="F41">
        <f t="shared" si="2"/>
        <v>8.444500201730694</v>
      </c>
    </row>
    <row r="42" spans="1:6" x14ac:dyDescent="0.2">
      <c r="A42" s="38">
        <v>32197</v>
      </c>
      <c r="B42">
        <v>7.7749999999999998E-3</v>
      </c>
      <c r="C42">
        <f t="shared" si="0"/>
        <v>6.4350064350061724E-4</v>
      </c>
      <c r="D42">
        <f t="shared" si="1"/>
        <v>4.140930781857085E-7</v>
      </c>
      <c r="E42">
        <f t="shared" si="3"/>
        <v>1.9220442427922944E-5</v>
      </c>
      <c r="F42">
        <f t="shared" si="2"/>
        <v>9.0108868644956335</v>
      </c>
    </row>
    <row r="43" spans="1:6" x14ac:dyDescent="0.2">
      <c r="A43" s="38">
        <v>32198</v>
      </c>
      <c r="B43">
        <v>7.7720000000000003E-3</v>
      </c>
      <c r="C43">
        <f t="shared" si="0"/>
        <v>-3.8585209003209398E-4</v>
      </c>
      <c r="D43">
        <f t="shared" si="1"/>
        <v>1.4888183538213516E-7</v>
      </c>
      <c r="E43">
        <f t="shared" si="3"/>
        <v>1.7817719425535396E-5</v>
      </c>
      <c r="F43">
        <f t="shared" si="2"/>
        <v>9.0932621410426666</v>
      </c>
    </row>
    <row r="44" spans="1:6" x14ac:dyDescent="0.2">
      <c r="A44" s="38">
        <v>32199</v>
      </c>
      <c r="B44">
        <v>7.7970000000000001E-3</v>
      </c>
      <c r="C44">
        <f t="shared" si="0"/>
        <v>3.2166752444672988E-3</v>
      </c>
      <c r="D44">
        <f t="shared" si="1"/>
        <v>1.0346999628368756E-5</v>
      </c>
      <c r="E44">
        <f t="shared" si="3"/>
        <v>1.6618350934248193E-5</v>
      </c>
      <c r="F44">
        <f t="shared" si="2"/>
        <v>8.8558134625763785</v>
      </c>
    </row>
    <row r="45" spans="1:6" x14ac:dyDescent="0.2">
      <c r="A45" s="38">
        <v>32202</v>
      </c>
      <c r="B45">
        <v>7.796E-3</v>
      </c>
      <c r="C45">
        <f t="shared" si="0"/>
        <v>-1.2825445684239229E-4</v>
      </c>
      <c r="D45">
        <f t="shared" si="1"/>
        <v>1.6449205699937066E-8</v>
      </c>
      <c r="E45">
        <f t="shared" si="3"/>
        <v>1.6034537436177487E-5</v>
      </c>
      <c r="F45">
        <f t="shared" si="2"/>
        <v>9.202375575490036</v>
      </c>
    </row>
    <row r="46" spans="1:6" x14ac:dyDescent="0.2">
      <c r="A46" s="38">
        <v>32203</v>
      </c>
      <c r="B46">
        <v>7.7910000000000002E-3</v>
      </c>
      <c r="C46">
        <f t="shared" si="0"/>
        <v>-6.4135454079012266E-4</v>
      </c>
      <c r="D46">
        <f t="shared" si="1"/>
        <v>4.1133564699210911E-7</v>
      </c>
      <c r="E46">
        <f t="shared" si="3"/>
        <v>1.5102352285156359E-5</v>
      </c>
      <c r="F46">
        <f t="shared" si="2"/>
        <v>9.2491647151902985</v>
      </c>
    </row>
    <row r="47" spans="1:6" x14ac:dyDescent="0.2">
      <c r="A47" s="38">
        <v>32204</v>
      </c>
      <c r="B47">
        <v>7.7460000000000003E-3</v>
      </c>
      <c r="C47">
        <f t="shared" si="0"/>
        <v>-5.7758952637658708E-3</v>
      </c>
      <c r="D47">
        <f t="shared" si="1"/>
        <v>3.336096609799302E-5</v>
      </c>
      <c r="E47">
        <f t="shared" si="3"/>
        <v>1.4329504955450246E-5</v>
      </c>
      <c r="F47">
        <f t="shared" si="2"/>
        <v>8.151247247607305</v>
      </c>
    </row>
    <row r="48" spans="1:6" x14ac:dyDescent="0.2">
      <c r="A48" s="38">
        <v>32205</v>
      </c>
      <c r="B48">
        <v>7.7390000000000002E-3</v>
      </c>
      <c r="C48">
        <f t="shared" si="0"/>
        <v>-9.0369222824684503E-4</v>
      </c>
      <c r="D48">
        <f t="shared" si="1"/>
        <v>8.166596433937478E-7</v>
      </c>
      <c r="E48">
        <f t="shared" si="3"/>
        <v>1.5070898071360769E-5</v>
      </c>
      <c r="F48">
        <f t="shared" si="2"/>
        <v>9.2377739597381101</v>
      </c>
    </row>
    <row r="49" spans="1:6" x14ac:dyDescent="0.2">
      <c r="A49" s="38">
        <v>32206</v>
      </c>
      <c r="B49">
        <v>7.757E-3</v>
      </c>
      <c r="C49">
        <f t="shared" si="0"/>
        <v>2.3258818968858752E-3</v>
      </c>
      <c r="D49">
        <f t="shared" si="1"/>
        <v>5.4097265982614369E-6</v>
      </c>
      <c r="E49">
        <f t="shared" si="3"/>
        <v>1.432003541595061E-5</v>
      </c>
      <c r="F49">
        <f t="shared" si="2"/>
        <v>9.1270872221007942</v>
      </c>
    </row>
    <row r="50" spans="1:6" x14ac:dyDescent="0.2">
      <c r="A50" s="38">
        <v>32209</v>
      </c>
      <c r="B50">
        <v>7.7980000000000002E-3</v>
      </c>
      <c r="C50">
        <f t="shared" si="0"/>
        <v>5.2855485368054969E-3</v>
      </c>
      <c r="D50">
        <f t="shared" si="1"/>
        <v>2.7937023334926731E-5</v>
      </c>
      <c r="E50">
        <f t="shared" si="3"/>
        <v>1.3878639938703303E-5</v>
      </c>
      <c r="F50">
        <f t="shared" si="2"/>
        <v>8.3408069854705005</v>
      </c>
    </row>
    <row r="51" spans="1:6" x14ac:dyDescent="0.2">
      <c r="A51" s="38">
        <v>32210</v>
      </c>
      <c r="B51">
        <v>7.8009999999999998E-3</v>
      </c>
      <c r="C51">
        <f t="shared" si="0"/>
        <v>3.8471402923820602E-4</v>
      </c>
      <c r="D51">
        <f t="shared" si="1"/>
        <v>1.4800488429269524E-7</v>
      </c>
      <c r="E51">
        <f t="shared" si="3"/>
        <v>1.4459205717897774E-5</v>
      </c>
      <c r="F51">
        <f t="shared" si="2"/>
        <v>9.3011841902201038</v>
      </c>
    </row>
    <row r="52" spans="1:6" x14ac:dyDescent="0.2">
      <c r="A52" s="38">
        <v>32211</v>
      </c>
      <c r="B52">
        <v>7.809E-3</v>
      </c>
      <c r="C52">
        <f t="shared" si="0"/>
        <v>1.0255095500577099E-3</v>
      </c>
      <c r="D52">
        <f t="shared" si="1"/>
        <v>1.0516698372595665E-6</v>
      </c>
      <c r="E52">
        <f t="shared" si="3"/>
        <v>1.3773591264427464E-5</v>
      </c>
      <c r="F52">
        <f t="shared" si="2"/>
        <v>9.3167033711896341</v>
      </c>
    </row>
    <row r="53" spans="1:6" x14ac:dyDescent="0.2">
      <c r="A53" s="38">
        <v>32212</v>
      </c>
      <c r="B53">
        <v>7.8239999999999994E-3</v>
      </c>
      <c r="C53">
        <f t="shared" si="0"/>
        <v>1.9208605455243166E-3</v>
      </c>
      <c r="D53">
        <f t="shared" si="1"/>
        <v>3.6897052353519753E-6</v>
      </c>
      <c r="E53">
        <f t="shared" si="3"/>
        <v>1.3231149736089807E-5</v>
      </c>
      <c r="F53">
        <f t="shared" si="2"/>
        <v>9.2556270883937248</v>
      </c>
    </row>
    <row r="54" spans="1:6" x14ac:dyDescent="0.2">
      <c r="A54" s="38">
        <v>32213</v>
      </c>
      <c r="B54">
        <v>7.8589999999999997E-3</v>
      </c>
      <c r="C54">
        <f t="shared" si="0"/>
        <v>4.4734151329243752E-3</v>
      </c>
      <c r="D54">
        <f t="shared" si="1"/>
        <v>2.0011442951476807E-5</v>
      </c>
      <c r="E54">
        <f t="shared" si="3"/>
        <v>1.288346004694918E-5</v>
      </c>
      <c r="F54">
        <f t="shared" si="2"/>
        <v>8.6450560728162653</v>
      </c>
    </row>
    <row r="55" spans="1:6" x14ac:dyDescent="0.2">
      <c r="A55" s="38">
        <v>32216</v>
      </c>
      <c r="B55">
        <v>7.8770000000000003E-3</v>
      </c>
      <c r="C55">
        <f t="shared" si="0"/>
        <v>2.2903677312636028E-3</v>
      </c>
      <c r="D55">
        <f t="shared" si="1"/>
        <v>5.2457843444135831E-6</v>
      </c>
      <c r="E55">
        <f t="shared" si="3"/>
        <v>1.3280479407287248E-5</v>
      </c>
      <c r="F55">
        <f t="shared" si="2"/>
        <v>9.1938384372662529</v>
      </c>
    </row>
    <row r="56" spans="1:6" x14ac:dyDescent="0.2">
      <c r="A56" s="38">
        <v>32217</v>
      </c>
      <c r="B56">
        <v>7.8720000000000005E-3</v>
      </c>
      <c r="C56">
        <f t="shared" si="0"/>
        <v>-6.3475942617745285E-4</v>
      </c>
      <c r="D56">
        <f t="shared" si="1"/>
        <v>4.029195291211292E-7</v>
      </c>
      <c r="E56">
        <f t="shared" si="3"/>
        <v>1.299117109242685E-5</v>
      </c>
      <c r="F56">
        <f t="shared" si="2"/>
        <v>9.3978560747631192</v>
      </c>
    </row>
    <row r="57" spans="1:6" x14ac:dyDescent="0.2">
      <c r="A57" s="38">
        <v>32218</v>
      </c>
      <c r="B57">
        <v>7.8519999999999996E-3</v>
      </c>
      <c r="C57">
        <f t="shared" si="0"/>
        <v>-2.5406504065041816E-3</v>
      </c>
      <c r="D57">
        <f t="shared" si="1"/>
        <v>6.4549044880698633E-6</v>
      </c>
      <c r="E57">
        <f t="shared" si="3"/>
        <v>1.2540939311961366E-5</v>
      </c>
      <c r="F57">
        <f t="shared" si="2"/>
        <v>9.1912817437683483</v>
      </c>
    </row>
    <row r="58" spans="1:6" x14ac:dyDescent="0.2">
      <c r="A58" s="38">
        <v>32219</v>
      </c>
      <c r="B58">
        <v>7.809E-3</v>
      </c>
      <c r="C58">
        <f t="shared" si="0"/>
        <v>-5.4763117677024504E-3</v>
      </c>
      <c r="D58">
        <f t="shared" si="1"/>
        <v>2.9989990577076339E-5</v>
      </c>
      <c r="E58">
        <f t="shared" si="3"/>
        <v>1.2415995075666679E-5</v>
      </c>
      <c r="F58">
        <f t="shared" si="2"/>
        <v>8.2509319746830272</v>
      </c>
    </row>
    <row r="59" spans="1:6" x14ac:dyDescent="0.2">
      <c r="A59" s="38">
        <v>32220</v>
      </c>
      <c r="B59">
        <v>7.7910000000000002E-3</v>
      </c>
      <c r="C59">
        <f t="shared" si="0"/>
        <v>-2.3050326546292465E-3</v>
      </c>
      <c r="D59">
        <f t="shared" si="1"/>
        <v>5.3131755389071513E-6</v>
      </c>
      <c r="E59">
        <f t="shared" si="3"/>
        <v>1.3307298830163136E-5</v>
      </c>
      <c r="F59">
        <f t="shared" si="2"/>
        <v>9.1896869372457566</v>
      </c>
    </row>
    <row r="60" spans="1:6" x14ac:dyDescent="0.2">
      <c r="A60" s="38">
        <v>32223</v>
      </c>
      <c r="B60">
        <v>7.8930000000000007E-3</v>
      </c>
      <c r="C60">
        <f t="shared" si="0"/>
        <v>1.309202926453607E-2</v>
      </c>
      <c r="D60">
        <f t="shared" si="1"/>
        <v>1.7140123026346886E-4</v>
      </c>
      <c r="E60">
        <f t="shared" si="3"/>
        <v>1.3016742862016618E-5</v>
      </c>
      <c r="F60">
        <f t="shared" si="2"/>
        <v>2.8275214955256072</v>
      </c>
    </row>
    <row r="61" spans="1:6" x14ac:dyDescent="0.2">
      <c r="A61" s="38">
        <v>32224</v>
      </c>
      <c r="B61">
        <v>7.8589999999999997E-3</v>
      </c>
      <c r="C61">
        <f t="shared" si="0"/>
        <v>-4.3076143418219991E-3</v>
      </c>
      <c r="D61">
        <f t="shared" si="1"/>
        <v>1.8555541317870575E-5</v>
      </c>
      <c r="E61">
        <f t="shared" si="3"/>
        <v>1.9807450263455242E-5</v>
      </c>
      <c r="F61">
        <f t="shared" si="2"/>
        <v>8.5231773198974619</v>
      </c>
    </row>
    <row r="62" spans="1:6" x14ac:dyDescent="0.2">
      <c r="A62" s="38">
        <v>32225</v>
      </c>
      <c r="B62">
        <v>7.8879999999999992E-3</v>
      </c>
      <c r="C62">
        <f t="shared" si="0"/>
        <v>3.690036900368942E-3</v>
      </c>
      <c r="D62">
        <f t="shared" si="1"/>
        <v>1.3616372326084429E-5</v>
      </c>
      <c r="E62">
        <f t="shared" si="3"/>
        <v>1.9083542118417577E-5</v>
      </c>
      <c r="F62">
        <f t="shared" si="2"/>
        <v>8.6720502533455921</v>
      </c>
    </row>
    <row r="63" spans="1:6" x14ac:dyDescent="0.2">
      <c r="A63" s="38">
        <v>32226</v>
      </c>
      <c r="B63">
        <v>7.9380000000000006E-3</v>
      </c>
      <c r="C63">
        <f t="shared" si="0"/>
        <v>6.3387423935093098E-3</v>
      </c>
      <c r="D63">
        <f t="shared" si="1"/>
        <v>4.0179655131272137E-5</v>
      </c>
      <c r="E63">
        <f t="shared" si="3"/>
        <v>1.8261116123457879E-5</v>
      </c>
      <c r="F63">
        <f t="shared" si="2"/>
        <v>7.9727171245875281</v>
      </c>
    </row>
    <row r="64" spans="1:6" x14ac:dyDescent="0.2">
      <c r="A64" s="38">
        <v>32227</v>
      </c>
      <c r="B64">
        <v>7.9710000000000007E-3</v>
      </c>
      <c r="C64">
        <f t="shared" si="0"/>
        <v>4.1572184429327337E-3</v>
      </c>
      <c r="D64">
        <f t="shared" si="1"/>
        <v>1.7282465182260064E-5</v>
      </c>
      <c r="E64">
        <f t="shared" si="3"/>
        <v>1.8689938621857088E-5</v>
      </c>
      <c r="F64">
        <f t="shared" si="2"/>
        <v>8.5873013927802369</v>
      </c>
    </row>
    <row r="65" spans="1:6" x14ac:dyDescent="0.2">
      <c r="A65" s="38">
        <v>32230</v>
      </c>
      <c r="B65">
        <v>8.0560000000000007E-3</v>
      </c>
      <c r="C65">
        <f t="shared" si="0"/>
        <v>1.0663655752101367E-2</v>
      </c>
      <c r="D65">
        <f t="shared" si="1"/>
        <v>1.1371355399932456E-4</v>
      </c>
      <c r="E65">
        <f t="shared" si="3"/>
        <v>1.8083051675403692E-5</v>
      </c>
      <c r="F65">
        <f t="shared" si="2"/>
        <v>5.9384558239803447</v>
      </c>
    </row>
    <row r="66" spans="1:6" x14ac:dyDescent="0.2">
      <c r="A66" s="38">
        <v>32231</v>
      </c>
      <c r="B66">
        <v>8.0260000000000001E-3</v>
      </c>
      <c r="C66">
        <f t="shared" si="0"/>
        <v>-3.7239324726912252E-3</v>
      </c>
      <c r="D66">
        <f t="shared" si="1"/>
        <v>1.3867673061164184E-5</v>
      </c>
      <c r="E66">
        <f t="shared" si="3"/>
        <v>2.1654596755190381E-5</v>
      </c>
      <c r="F66">
        <f t="shared" si="2"/>
        <v>8.5822141382851882</v>
      </c>
    </row>
    <row r="67" spans="1:6" x14ac:dyDescent="0.2">
      <c r="A67" s="38">
        <v>32232</v>
      </c>
      <c r="B67">
        <v>7.9909999999999998E-3</v>
      </c>
      <c r="C67">
        <f t="shared" si="0"/>
        <v>-4.3608273112385135E-3</v>
      </c>
      <c r="D67">
        <f t="shared" si="1"/>
        <v>1.9016814838443724E-5</v>
      </c>
      <c r="E67">
        <f t="shared" si="3"/>
        <v>2.0449493510096867E-5</v>
      </c>
      <c r="F67">
        <f t="shared" si="2"/>
        <v>8.4947050625714589</v>
      </c>
    </row>
    <row r="68" spans="1:6" x14ac:dyDescent="0.2">
      <c r="A68" s="38">
        <v>32233</v>
      </c>
      <c r="B68">
        <v>8.0599999999999995E-3</v>
      </c>
      <c r="C68">
        <f t="shared" si="0"/>
        <v>8.6347140533099258E-3</v>
      </c>
      <c r="D68">
        <f t="shared" si="1"/>
        <v>7.4558286782427924E-5</v>
      </c>
      <c r="E68">
        <f t="shared" si="3"/>
        <v>1.964690770941219E-5</v>
      </c>
      <c r="F68">
        <f t="shared" si="2"/>
        <v>7.1022575098457308</v>
      </c>
    </row>
    <row r="69" spans="1:6" x14ac:dyDescent="0.2">
      <c r="A69" s="38">
        <v>32238</v>
      </c>
      <c r="B69">
        <v>8.0099999999999998E-3</v>
      </c>
      <c r="C69">
        <f t="shared" si="0"/>
        <v>-6.2034739454093924E-3</v>
      </c>
      <c r="D69">
        <f t="shared" si="1"/>
        <v>3.8483088991373174E-5</v>
      </c>
      <c r="E69">
        <f t="shared" si="3"/>
        <v>2.1320282245547778E-5</v>
      </c>
      <c r="F69">
        <f t="shared" si="2"/>
        <v>8.0154751336787342</v>
      </c>
    </row>
    <row r="70" spans="1:6" x14ac:dyDescent="0.2">
      <c r="A70" s="38">
        <v>32239</v>
      </c>
      <c r="B70">
        <v>8.0020000000000004E-3</v>
      </c>
      <c r="C70">
        <f t="shared" si="0"/>
        <v>-9.9875156054922941E-4</v>
      </c>
      <c r="D70">
        <f t="shared" si="1"/>
        <v>9.9750467969952101E-7</v>
      </c>
      <c r="E70">
        <f t="shared" si="3"/>
        <v>2.1209228196726126E-5</v>
      </c>
      <c r="F70">
        <f t="shared" si="2"/>
        <v>8.8996812947785244</v>
      </c>
    </row>
    <row r="71" spans="1:6" x14ac:dyDescent="0.2">
      <c r="A71" s="38">
        <v>32240</v>
      </c>
      <c r="B71">
        <v>7.9509999999999997E-3</v>
      </c>
      <c r="C71">
        <f t="shared" si="0"/>
        <v>-6.3734066483380021E-3</v>
      </c>
      <c r="D71">
        <f t="shared" si="1"/>
        <v>4.0620312305079042E-5</v>
      </c>
      <c r="E71">
        <f t="shared" si="3"/>
        <v>1.9526975298213707E-5</v>
      </c>
      <c r="F71">
        <f t="shared" si="2"/>
        <v>7.9657289954152146</v>
      </c>
    </row>
    <row r="72" spans="1:6" x14ac:dyDescent="0.2">
      <c r="A72" s="38">
        <v>32241</v>
      </c>
      <c r="B72">
        <v>7.9570000000000005E-3</v>
      </c>
      <c r="C72">
        <f t="shared" si="0"/>
        <v>7.5462206011832431E-4</v>
      </c>
      <c r="D72">
        <f t="shared" si="1"/>
        <v>5.6945445361722387E-7</v>
      </c>
      <c r="E72">
        <f t="shared" si="3"/>
        <v>1.9780814236648216E-5</v>
      </c>
      <c r="F72">
        <f t="shared" si="2"/>
        <v>8.978526891018296</v>
      </c>
    </row>
    <row r="73" spans="1:6" x14ac:dyDescent="0.2">
      <c r="A73" s="38">
        <v>32244</v>
      </c>
      <c r="B73">
        <v>7.9570000000000005E-3</v>
      </c>
      <c r="C73">
        <f t="shared" ref="C73:C136" si="4">(B73-B72)/B72</f>
        <v>0</v>
      </c>
      <c r="D73">
        <f t="shared" ref="D73:D136" si="5">C73^2</f>
        <v>0</v>
      </c>
      <c r="E73">
        <f t="shared" si="3"/>
        <v>1.8298946938987289E-5</v>
      </c>
      <c r="F73">
        <f t="shared" si="2"/>
        <v>9.070789977680926</v>
      </c>
    </row>
    <row r="74" spans="1:6" x14ac:dyDescent="0.2">
      <c r="A74" s="38">
        <v>32245</v>
      </c>
      <c r="B74">
        <v>7.9570000000000005E-3</v>
      </c>
      <c r="C74">
        <f t="shared" si="4"/>
        <v>0</v>
      </c>
      <c r="D74">
        <f t="shared" si="5"/>
        <v>0</v>
      </c>
      <c r="E74">
        <f t="shared" si="3"/>
        <v>1.7019651615539071E-5</v>
      </c>
      <c r="F74">
        <f t="shared" ref="F74:F137" si="6">-LN(2*PI()*E74)-0.5*D74/E74</f>
        <v>9.1432648377414605</v>
      </c>
    </row>
    <row r="75" spans="1:6" x14ac:dyDescent="0.2">
      <c r="A75" s="38">
        <v>32246</v>
      </c>
      <c r="B75">
        <v>7.9240000000000005E-3</v>
      </c>
      <c r="C75">
        <f t="shared" si="4"/>
        <v>-4.1472916928490689E-3</v>
      </c>
      <c r="D75">
        <f t="shared" si="5"/>
        <v>1.7200028385574894E-5</v>
      </c>
      <c r="E75">
        <f t="shared" ref="E75:E138" si="7">D74*$C$2+E74*$D$2+$E$2</f>
        <v>1.5936065086799741E-5</v>
      </c>
      <c r="F75">
        <f t="shared" si="6"/>
        <v>8.6693913854110871</v>
      </c>
    </row>
    <row r="76" spans="1:6" x14ac:dyDescent="0.2">
      <c r="A76" s="38">
        <v>32247</v>
      </c>
      <c r="B76">
        <v>8.071E-3</v>
      </c>
      <c r="C76">
        <f t="shared" si="4"/>
        <v>1.8551236749116552E-2</v>
      </c>
      <c r="D76">
        <f t="shared" si="5"/>
        <v>3.4414838492177247E-4</v>
      </c>
      <c r="E76">
        <f t="shared" si="7"/>
        <v>1.5746977761552582E-5</v>
      </c>
      <c r="F76">
        <f t="shared" si="6"/>
        <v>-1.7064573669858287</v>
      </c>
    </row>
    <row r="77" spans="1:6" x14ac:dyDescent="0.2">
      <c r="A77" s="38">
        <v>32248</v>
      </c>
      <c r="B77">
        <v>8.0739999999999996E-3</v>
      </c>
      <c r="C77">
        <f t="shared" si="4"/>
        <v>3.7170115227351389E-4</v>
      </c>
      <c r="D77">
        <f t="shared" si="5"/>
        <v>1.3816174660145797E-7</v>
      </c>
      <c r="E77">
        <f t="shared" si="7"/>
        <v>2.9438955302102236E-5</v>
      </c>
      <c r="F77">
        <f t="shared" si="6"/>
        <v>8.592968103661164</v>
      </c>
    </row>
    <row r="78" spans="1:6" x14ac:dyDescent="0.2">
      <c r="A78" s="38">
        <v>32251</v>
      </c>
      <c r="B78">
        <v>8.0549999999999997E-3</v>
      </c>
      <c r="C78">
        <f t="shared" si="4"/>
        <v>-2.3532325984641964E-3</v>
      </c>
      <c r="D78">
        <f t="shared" si="5"/>
        <v>5.5377036624745539E-6</v>
      </c>
      <c r="E78">
        <f t="shared" si="7"/>
        <v>2.6461296008198618E-5</v>
      </c>
      <c r="F78">
        <f t="shared" si="6"/>
        <v>8.5973125529645102</v>
      </c>
    </row>
    <row r="79" spans="1:6" x14ac:dyDescent="0.2">
      <c r="A79" s="38">
        <v>32252</v>
      </c>
      <c r="B79">
        <v>8.0529999999999994E-3</v>
      </c>
      <c r="C79">
        <f t="shared" si="4"/>
        <v>-2.4829298572318629E-4</v>
      </c>
      <c r="D79">
        <f t="shared" si="5"/>
        <v>6.1649406759334387E-8</v>
      </c>
      <c r="E79">
        <f t="shared" si="7"/>
        <v>2.4167931771351879E-5</v>
      </c>
      <c r="F79">
        <f t="shared" si="6"/>
        <v>8.7913314323738749</v>
      </c>
    </row>
    <row r="80" spans="1:6" x14ac:dyDescent="0.2">
      <c r="A80" s="38">
        <v>32253</v>
      </c>
      <c r="B80">
        <v>8.0719999999999993E-3</v>
      </c>
      <c r="C80">
        <f t="shared" si="4"/>
        <v>2.3593691791878703E-3</v>
      </c>
      <c r="D80">
        <f t="shared" si="5"/>
        <v>5.5666229237016453E-6</v>
      </c>
      <c r="E80">
        <f t="shared" si="7"/>
        <v>2.1993401033317449E-5</v>
      </c>
      <c r="F80">
        <f t="shared" si="6"/>
        <v>8.7603389191745986</v>
      </c>
    </row>
    <row r="81" spans="1:6" x14ac:dyDescent="0.2">
      <c r="A81" s="38">
        <v>32254</v>
      </c>
      <c r="B81">
        <v>8.0560000000000007E-3</v>
      </c>
      <c r="C81">
        <f t="shared" si="4"/>
        <v>-1.9821605550047888E-3</v>
      </c>
      <c r="D81">
        <f t="shared" si="5"/>
        <v>3.9289604658168922E-6</v>
      </c>
      <c r="E81">
        <f t="shared" si="7"/>
        <v>2.0384768290003357E-5</v>
      </c>
      <c r="F81">
        <f t="shared" si="6"/>
        <v>8.8664755165057585</v>
      </c>
    </row>
    <row r="82" spans="1:6" x14ac:dyDescent="0.2">
      <c r="A82" s="38">
        <v>32255</v>
      </c>
      <c r="B82">
        <v>8.0169999999999998E-3</v>
      </c>
      <c r="C82">
        <f t="shared" si="4"/>
        <v>-4.841112214498614E-3</v>
      </c>
      <c r="D82">
        <f t="shared" si="5"/>
        <v>2.3436367473367674E-5</v>
      </c>
      <c r="E82">
        <f t="shared" si="7"/>
        <v>1.8952842512364339E-5</v>
      </c>
      <c r="F82">
        <f t="shared" si="6"/>
        <v>8.4173985012246071</v>
      </c>
    </row>
    <row r="83" spans="1:6" x14ac:dyDescent="0.2">
      <c r="A83" s="38">
        <v>32258</v>
      </c>
      <c r="B83">
        <v>8.0289999999999997E-3</v>
      </c>
      <c r="C83">
        <f t="shared" si="4"/>
        <v>1.4968192590744491E-3</v>
      </c>
      <c r="D83">
        <f t="shared" si="5"/>
        <v>2.2404678943361829E-6</v>
      </c>
      <c r="E83">
        <f t="shared" si="7"/>
        <v>1.8566464421327108E-5</v>
      </c>
      <c r="F83">
        <f t="shared" si="6"/>
        <v>8.9959401088650477</v>
      </c>
    </row>
    <row r="84" spans="1:6" x14ac:dyDescent="0.2">
      <c r="A84" s="38">
        <v>32259</v>
      </c>
      <c r="B84">
        <v>8.0319999999999992E-3</v>
      </c>
      <c r="C84">
        <f t="shared" si="4"/>
        <v>3.7364553493579909E-4</v>
      </c>
      <c r="D84">
        <f t="shared" si="5"/>
        <v>1.3961098577745945E-7</v>
      </c>
      <c r="E84">
        <f t="shared" si="7"/>
        <v>1.7341167889360202E-5</v>
      </c>
      <c r="F84">
        <f t="shared" si="6"/>
        <v>9.1205247496330468</v>
      </c>
    </row>
    <row r="85" spans="1:6" x14ac:dyDescent="0.2">
      <c r="A85" s="38">
        <v>32260</v>
      </c>
      <c r="B85">
        <v>8.0000000000000002E-3</v>
      </c>
      <c r="C85">
        <f t="shared" si="4"/>
        <v>-3.9840637450198014E-3</v>
      </c>
      <c r="D85">
        <f t="shared" si="5"/>
        <v>1.5872763924381205E-5</v>
      </c>
      <c r="E85">
        <f t="shared" si="7"/>
        <v>1.621431028308648E-5</v>
      </c>
      <c r="F85">
        <f t="shared" si="6"/>
        <v>8.7022715390424406</v>
      </c>
    </row>
    <row r="86" spans="1:6" x14ac:dyDescent="0.2">
      <c r="A86" s="38">
        <v>32261</v>
      </c>
      <c r="B86">
        <v>8.0239999999999999E-3</v>
      </c>
      <c r="C86">
        <f t="shared" si="4"/>
        <v>2.9999999999999645E-3</v>
      </c>
      <c r="D86">
        <f t="shared" si="5"/>
        <v>8.9999999999997868E-6</v>
      </c>
      <c r="E86">
        <f t="shared" si="7"/>
        <v>1.5926423029990537E-5</v>
      </c>
      <c r="F86">
        <f t="shared" si="6"/>
        <v>8.9271046156691938</v>
      </c>
    </row>
    <row r="87" spans="1:6" x14ac:dyDescent="0.2">
      <c r="A87" s="38">
        <v>32262</v>
      </c>
      <c r="B87">
        <v>8.0160000000000006E-3</v>
      </c>
      <c r="C87">
        <f t="shared" si="4"/>
        <v>-9.9700897308067395E-4</v>
      </c>
      <c r="D87">
        <f t="shared" si="5"/>
        <v>9.9402689240338003E-7</v>
      </c>
      <c r="E87">
        <f t="shared" si="7"/>
        <v>1.5391392211500482E-5</v>
      </c>
      <c r="F87">
        <f t="shared" si="6"/>
        <v>9.2115334359764827</v>
      </c>
    </row>
    <row r="88" spans="1:6" x14ac:dyDescent="0.2">
      <c r="A88" s="38">
        <v>32266</v>
      </c>
      <c r="B88">
        <v>8.012E-3</v>
      </c>
      <c r="C88">
        <f t="shared" si="4"/>
        <v>-4.9900199600805023E-4</v>
      </c>
      <c r="D88">
        <f t="shared" si="5"/>
        <v>2.4900299202001816E-7</v>
      </c>
      <c r="E88">
        <f t="shared" si="7"/>
        <v>1.4599014502526122E-5</v>
      </c>
      <c r="F88">
        <f t="shared" si="6"/>
        <v>9.288151389575507</v>
      </c>
    </row>
    <row r="89" spans="1:6" x14ac:dyDescent="0.2">
      <c r="A89" s="38">
        <v>32267</v>
      </c>
      <c r="B89">
        <v>7.9979999999999999E-3</v>
      </c>
      <c r="C89">
        <f t="shared" si="4"/>
        <v>-1.7473789316026114E-3</v>
      </c>
      <c r="D89">
        <f t="shared" si="5"/>
        <v>3.0533331306086836E-6</v>
      </c>
      <c r="E89">
        <f t="shared" si="7"/>
        <v>1.389629094591458E-5</v>
      </c>
      <c r="F89">
        <f t="shared" si="6"/>
        <v>9.2361500831950423</v>
      </c>
    </row>
    <row r="90" spans="1:6" x14ac:dyDescent="0.2">
      <c r="A90" s="38">
        <v>32268</v>
      </c>
      <c r="B90">
        <v>8.0319999999999992E-3</v>
      </c>
      <c r="C90">
        <f t="shared" si="4"/>
        <v>4.2510627656913366E-3</v>
      </c>
      <c r="D90">
        <f t="shared" si="5"/>
        <v>1.8071534637847276E-5</v>
      </c>
      <c r="E90">
        <f t="shared" si="7"/>
        <v>1.3419885018811979E-5</v>
      </c>
      <c r="F90">
        <f t="shared" si="6"/>
        <v>8.70758409954664</v>
      </c>
    </row>
    <row r="91" spans="1:6" x14ac:dyDescent="0.2">
      <c r="A91" s="38">
        <v>32269</v>
      </c>
      <c r="B91">
        <v>8.0029999999999997E-3</v>
      </c>
      <c r="C91">
        <f t="shared" si="4"/>
        <v>-3.6105577689242423E-3</v>
      </c>
      <c r="D91">
        <f t="shared" si="5"/>
        <v>1.3036127402739202E-5</v>
      </c>
      <c r="E91">
        <f t="shared" si="7"/>
        <v>1.365265119003657E-5</v>
      </c>
      <c r="F91">
        <f t="shared" si="6"/>
        <v>8.8862786659005391</v>
      </c>
    </row>
    <row r="92" spans="1:6" x14ac:dyDescent="0.2">
      <c r="A92" s="38">
        <v>32272</v>
      </c>
      <c r="B92">
        <v>8.0239999999999999E-3</v>
      </c>
      <c r="C92">
        <f t="shared" si="4"/>
        <v>2.6240159940022724E-3</v>
      </c>
      <c r="D92">
        <f t="shared" si="5"/>
        <v>6.8854599367797335E-6</v>
      </c>
      <c r="E92">
        <f t="shared" si="7"/>
        <v>1.3636468413196005E-5</v>
      </c>
      <c r="F92">
        <f t="shared" si="6"/>
        <v>9.1124208621517706</v>
      </c>
    </row>
    <row r="93" spans="1:6" x14ac:dyDescent="0.2">
      <c r="A93" s="38">
        <v>32273</v>
      </c>
      <c r="B93">
        <v>8.0400000000000003E-3</v>
      </c>
      <c r="C93">
        <f t="shared" si="4"/>
        <v>1.9940179461615639E-3</v>
      </c>
      <c r="D93">
        <f t="shared" si="5"/>
        <v>3.9761075696143815E-6</v>
      </c>
      <c r="E93">
        <f t="shared" si="7"/>
        <v>1.3362170014404695E-5</v>
      </c>
      <c r="F93">
        <f t="shared" si="6"/>
        <v>9.2364236555301797</v>
      </c>
    </row>
    <row r="94" spans="1:6" x14ac:dyDescent="0.2">
      <c r="A94" s="38">
        <v>32274</v>
      </c>
      <c r="B94">
        <v>8.0420000000000005E-3</v>
      </c>
      <c r="C94">
        <f t="shared" si="4"/>
        <v>2.4875621890550564E-4</v>
      </c>
      <c r="D94">
        <f t="shared" si="5"/>
        <v>6.1879656444163833E-8</v>
      </c>
      <c r="E94">
        <f t="shared" si="7"/>
        <v>1.3006570903500442E-5</v>
      </c>
      <c r="F94">
        <f t="shared" si="6"/>
        <v>9.4098000232569365</v>
      </c>
    </row>
    <row r="95" spans="1:6" x14ac:dyDescent="0.2">
      <c r="A95" s="38">
        <v>32275</v>
      </c>
      <c r="B95">
        <v>8.0359999999999997E-3</v>
      </c>
      <c r="C95">
        <f t="shared" si="4"/>
        <v>-7.4608306391454817E-4</v>
      </c>
      <c r="D95">
        <f t="shared" si="5"/>
        <v>5.5663993826011972E-7</v>
      </c>
      <c r="E95">
        <f t="shared" si="7"/>
        <v>1.2539534066613821E-5</v>
      </c>
      <c r="F95">
        <f t="shared" si="6"/>
        <v>9.4265517132348986</v>
      </c>
    </row>
    <row r="96" spans="1:6" x14ac:dyDescent="0.2">
      <c r="A96" s="38">
        <v>32276</v>
      </c>
      <c r="B96">
        <v>8.0239999999999999E-3</v>
      </c>
      <c r="C96">
        <f t="shared" si="4"/>
        <v>-1.4932802389248205E-3</v>
      </c>
      <c r="D96">
        <f t="shared" si="5"/>
        <v>2.2298858719633688E-6</v>
      </c>
      <c r="E96">
        <f t="shared" si="7"/>
        <v>1.2164907315258086E-5</v>
      </c>
      <c r="F96">
        <f t="shared" si="6"/>
        <v>9.387425735568879</v>
      </c>
    </row>
    <row r="97" spans="1:6" x14ac:dyDescent="0.2">
      <c r="A97" s="38">
        <v>32279</v>
      </c>
      <c r="B97">
        <v>8.0160000000000006E-3</v>
      </c>
      <c r="C97">
        <f t="shared" si="4"/>
        <v>-9.9700897308067395E-4</v>
      </c>
      <c r="D97">
        <f t="shared" si="5"/>
        <v>9.9402689240338003E-7</v>
      </c>
      <c r="E97">
        <f t="shared" si="7"/>
        <v>1.1918483639938058E-5</v>
      </c>
      <c r="F97">
        <f t="shared" si="6"/>
        <v>9.4578419856635261</v>
      </c>
    </row>
    <row r="98" spans="1:6" x14ac:dyDescent="0.2">
      <c r="A98" s="38">
        <v>32280</v>
      </c>
      <c r="B98">
        <v>7.9550000000000003E-3</v>
      </c>
      <c r="C98">
        <f t="shared" si="4"/>
        <v>-7.6097804391217919E-3</v>
      </c>
      <c r="D98">
        <f t="shared" si="5"/>
        <v>5.7908758331640655E-5</v>
      </c>
      <c r="E98">
        <f t="shared" si="7"/>
        <v>1.1657397446078944E-5</v>
      </c>
      <c r="F98">
        <f t="shared" si="6"/>
        <v>7.0379152380974013</v>
      </c>
    </row>
    <row r="99" spans="1:6" x14ac:dyDescent="0.2">
      <c r="A99" s="38">
        <v>32281</v>
      </c>
      <c r="B99">
        <v>7.9729999999999992E-3</v>
      </c>
      <c r="C99">
        <f t="shared" si="4"/>
        <v>2.262727844123057E-3</v>
      </c>
      <c r="D99">
        <f t="shared" si="5"/>
        <v>5.1199372965697775E-6</v>
      </c>
      <c r="E99">
        <f t="shared" si="7"/>
        <v>1.3847614265872689E-5</v>
      </c>
      <c r="F99">
        <f t="shared" si="6"/>
        <v>9.1646534031477582</v>
      </c>
    </row>
    <row r="100" spans="1:6" x14ac:dyDescent="0.2">
      <c r="A100" s="38">
        <v>32282</v>
      </c>
      <c r="B100">
        <v>8.0129999999999993E-3</v>
      </c>
      <c r="C100">
        <f t="shared" si="4"/>
        <v>5.0169321459927387E-3</v>
      </c>
      <c r="D100">
        <f t="shared" si="5"/>
        <v>2.5169608157495306E-5</v>
      </c>
      <c r="E100">
        <f t="shared" si="7"/>
        <v>1.3466212802891546E-5</v>
      </c>
      <c r="F100">
        <f t="shared" si="6"/>
        <v>8.4429030474196534</v>
      </c>
    </row>
    <row r="101" spans="1:6" x14ac:dyDescent="0.2">
      <c r="A101" s="38">
        <v>32283</v>
      </c>
      <c r="B101">
        <v>8.005E-3</v>
      </c>
      <c r="C101">
        <f t="shared" si="4"/>
        <v>-9.9837763634086211E-4</v>
      </c>
      <c r="D101">
        <f t="shared" si="5"/>
        <v>9.9675790474556677E-7</v>
      </c>
      <c r="E101">
        <f t="shared" si="7"/>
        <v>1.3992622631794007E-5</v>
      </c>
      <c r="F101">
        <f t="shared" si="6"/>
        <v>9.3034859904115166</v>
      </c>
    </row>
    <row r="102" spans="1:6" x14ac:dyDescent="0.2">
      <c r="A102" s="38">
        <v>32286</v>
      </c>
      <c r="B102">
        <v>8.0190000000000001E-3</v>
      </c>
      <c r="C102">
        <f t="shared" si="4"/>
        <v>1.7489069331667862E-3</v>
      </c>
      <c r="D102">
        <f t="shared" si="5"/>
        <v>3.0586754608788534E-6</v>
      </c>
      <c r="E102">
        <f t="shared" si="7"/>
        <v>1.3414346801796103E-5</v>
      </c>
      <c r="F102">
        <f t="shared" si="6"/>
        <v>9.2673010821533843</v>
      </c>
    </row>
    <row r="103" spans="1:6" x14ac:dyDescent="0.2">
      <c r="A103" s="38">
        <v>32287</v>
      </c>
      <c r="B103">
        <v>8.0499999999999999E-3</v>
      </c>
      <c r="C103">
        <f t="shared" si="4"/>
        <v>3.8658186806334676E-3</v>
      </c>
      <c r="D103">
        <f t="shared" si="5"/>
        <v>1.4944554071534684E-5</v>
      </c>
      <c r="E103">
        <f t="shared" si="7"/>
        <v>1.3011895860885119E-5</v>
      </c>
      <c r="F103">
        <f t="shared" si="6"/>
        <v>8.8375044356267463</v>
      </c>
    </row>
    <row r="104" spans="1:6" x14ac:dyDescent="0.2">
      <c r="A104" s="38">
        <v>32288</v>
      </c>
      <c r="B104">
        <v>8.0429999999999998E-3</v>
      </c>
      <c r="C104">
        <f t="shared" si="4"/>
        <v>-8.6956521739131208E-4</v>
      </c>
      <c r="D104">
        <f t="shared" si="5"/>
        <v>7.5614366729679988E-7</v>
      </c>
      <c r="E104">
        <f t="shared" si="7"/>
        <v>1.3174593096952126E-5</v>
      </c>
      <c r="F104">
        <f t="shared" si="6"/>
        <v>9.370646241436404</v>
      </c>
    </row>
    <row r="105" spans="1:6" x14ac:dyDescent="0.2">
      <c r="A105" s="38">
        <v>32289</v>
      </c>
      <c r="B105">
        <v>8.0370000000000007E-3</v>
      </c>
      <c r="C105">
        <f t="shared" si="4"/>
        <v>-7.4599030212595574E-4</v>
      </c>
      <c r="D105">
        <f t="shared" si="5"/>
        <v>5.5650153086597475E-7</v>
      </c>
      <c r="E105">
        <f t="shared" si="7"/>
        <v>1.2711266492833737E-5</v>
      </c>
      <c r="F105">
        <f t="shared" si="6"/>
        <v>9.4132546760995197</v>
      </c>
    </row>
    <row r="106" spans="1:6" x14ac:dyDescent="0.2">
      <c r="A106" s="38">
        <v>32290</v>
      </c>
      <c r="B106">
        <v>8.012E-3</v>
      </c>
      <c r="C106">
        <f t="shared" si="4"/>
        <v>-3.1106134129651256E-3</v>
      </c>
      <c r="D106">
        <f t="shared" si="5"/>
        <v>9.6759158049185464E-6</v>
      </c>
      <c r="E106">
        <f t="shared" si="7"/>
        <v>1.2310361956066752E-5</v>
      </c>
      <c r="F106">
        <f t="shared" si="6"/>
        <v>9.0741933137556146</v>
      </c>
    </row>
    <row r="107" spans="1:6" x14ac:dyDescent="0.2">
      <c r="A107" s="38">
        <v>32294</v>
      </c>
      <c r="B107">
        <v>7.9959999999999996E-3</v>
      </c>
      <c r="C107">
        <f t="shared" si="4"/>
        <v>-1.9970044932601586E-3</v>
      </c>
      <c r="D107">
        <f t="shared" si="5"/>
        <v>3.9880269461012627E-6</v>
      </c>
      <c r="E107">
        <f t="shared" si="7"/>
        <v>1.2357159548382503E-5</v>
      </c>
      <c r="F107">
        <f t="shared" si="6"/>
        <v>9.3020328417443654</v>
      </c>
    </row>
    <row r="108" spans="1:6" x14ac:dyDescent="0.2">
      <c r="A108" s="38">
        <v>32295</v>
      </c>
      <c r="B108">
        <v>7.9920000000000008E-3</v>
      </c>
      <c r="C108">
        <f t="shared" si="4"/>
        <v>-5.0025012506238074E-4</v>
      </c>
      <c r="D108">
        <f t="shared" si="5"/>
        <v>2.5025018762492757E-7</v>
      </c>
      <c r="E108">
        <f t="shared" si="7"/>
        <v>1.2155813663619704E-5</v>
      </c>
      <c r="F108">
        <f t="shared" si="6"/>
        <v>9.4695325090599685</v>
      </c>
    </row>
    <row r="109" spans="1:6" x14ac:dyDescent="0.2">
      <c r="A109" s="38">
        <v>32296</v>
      </c>
      <c r="B109">
        <v>7.9159999999999994E-3</v>
      </c>
      <c r="C109">
        <f t="shared" si="4"/>
        <v>-9.5095095095096855E-3</v>
      </c>
      <c r="D109">
        <f t="shared" si="5"/>
        <v>9.0430771111455139E-5</v>
      </c>
      <c r="E109">
        <f t="shared" si="7"/>
        <v>1.1826908006658633E-5</v>
      </c>
      <c r="F109">
        <f t="shared" si="6"/>
        <v>5.6841618346455505</v>
      </c>
    </row>
    <row r="110" spans="1:6" x14ac:dyDescent="0.2">
      <c r="A110" s="38">
        <v>32297</v>
      </c>
      <c r="B110">
        <v>7.9430000000000004E-3</v>
      </c>
      <c r="C110">
        <f t="shared" si="4"/>
        <v>3.410813542193151E-3</v>
      </c>
      <c r="D110">
        <f t="shared" si="5"/>
        <v>1.163364901960819E-5</v>
      </c>
      <c r="E110">
        <f t="shared" si="7"/>
        <v>1.5369084451891763E-5</v>
      </c>
      <c r="F110">
        <f t="shared" si="6"/>
        <v>8.8667998346479742</v>
      </c>
    </row>
    <row r="111" spans="1:6" x14ac:dyDescent="0.2">
      <c r="A111" s="38">
        <v>32300</v>
      </c>
      <c r="B111">
        <v>7.9179999999999997E-3</v>
      </c>
      <c r="C111">
        <f t="shared" si="4"/>
        <v>-3.1474254060179672E-3</v>
      </c>
      <c r="D111">
        <f t="shared" si="5"/>
        <v>9.9062866864473661E-6</v>
      </c>
      <c r="E111">
        <f t="shared" si="7"/>
        <v>1.5030898606895163E-5</v>
      </c>
      <c r="F111">
        <f t="shared" si="6"/>
        <v>8.9379947485585127</v>
      </c>
    </row>
    <row r="112" spans="1:6" x14ac:dyDescent="0.2">
      <c r="A112" s="38">
        <v>32301</v>
      </c>
      <c r="B112">
        <v>7.9550000000000003E-3</v>
      </c>
      <c r="C112">
        <f t="shared" si="4"/>
        <v>4.6728971962617548E-3</v>
      </c>
      <c r="D112">
        <f t="shared" si="5"/>
        <v>2.183596820683097E-5</v>
      </c>
      <c r="E112">
        <f t="shared" si="7"/>
        <v>1.4671264178560992E-5</v>
      </c>
      <c r="F112">
        <f t="shared" si="6"/>
        <v>8.5475679956668031</v>
      </c>
    </row>
    <row r="113" spans="1:6" x14ac:dyDescent="0.2">
      <c r="A113" s="38">
        <v>32302</v>
      </c>
      <c r="B113">
        <v>7.9869999999999993E-3</v>
      </c>
      <c r="C113">
        <f t="shared" si="4"/>
        <v>4.0226272784411113E-3</v>
      </c>
      <c r="D113">
        <f t="shared" si="5"/>
        <v>1.6181530221258541E-5</v>
      </c>
      <c r="E113">
        <f t="shared" si="7"/>
        <v>1.4872083623947581E-5</v>
      </c>
      <c r="F113">
        <f t="shared" si="6"/>
        <v>8.7341239753385054</v>
      </c>
    </row>
    <row r="114" spans="1:6" x14ac:dyDescent="0.2">
      <c r="A114" s="38">
        <v>32303</v>
      </c>
      <c r="B114">
        <v>7.9939999999999994E-3</v>
      </c>
      <c r="C114">
        <f t="shared" si="4"/>
        <v>8.7642418930763272E-4</v>
      </c>
      <c r="D114">
        <f t="shared" si="5"/>
        <v>7.6811935960354118E-7</v>
      </c>
      <c r="E114">
        <f t="shared" si="7"/>
        <v>1.4802614310341902E-5</v>
      </c>
      <c r="F114">
        <f t="shared" si="6"/>
        <v>9.2568842884905145</v>
      </c>
    </row>
    <row r="115" spans="1:6" x14ac:dyDescent="0.2">
      <c r="A115" s="38">
        <v>32304</v>
      </c>
      <c r="B115">
        <v>8.0160000000000006E-3</v>
      </c>
      <c r="C115">
        <f t="shared" si="4"/>
        <v>2.7520640480361755E-3</v>
      </c>
      <c r="D115">
        <f t="shared" si="5"/>
        <v>7.573856524493261E-6</v>
      </c>
      <c r="E115">
        <f t="shared" si="7"/>
        <v>1.4090737611989212E-5</v>
      </c>
      <c r="F115">
        <f t="shared" si="6"/>
        <v>9.0633627987542678</v>
      </c>
    </row>
    <row r="116" spans="1:6" x14ac:dyDescent="0.2">
      <c r="A116" s="38">
        <v>32307</v>
      </c>
      <c r="B116">
        <v>7.9909999999999998E-3</v>
      </c>
      <c r="C116">
        <f t="shared" si="4"/>
        <v>-3.1187624750499891E-3</v>
      </c>
      <c r="D116">
        <f t="shared" si="5"/>
        <v>9.7266793757799333E-6</v>
      </c>
      <c r="E116">
        <f t="shared" si="7"/>
        <v>1.3776110296893406E-5</v>
      </c>
      <c r="F116">
        <f t="shared" si="6"/>
        <v>9.0016704795145852</v>
      </c>
    </row>
    <row r="117" spans="1:6" x14ac:dyDescent="0.2">
      <c r="A117" s="38">
        <v>32308</v>
      </c>
      <c r="B117">
        <v>7.927E-3</v>
      </c>
      <c r="C117">
        <f t="shared" si="4"/>
        <v>-8.0090101364034324E-3</v>
      </c>
      <c r="D117">
        <f t="shared" si="5"/>
        <v>6.414424336501293E-5</v>
      </c>
      <c r="E117">
        <f t="shared" si="7"/>
        <v>1.3600825941239866E-5</v>
      </c>
      <c r="F117">
        <f t="shared" si="6"/>
        <v>7.0094019380939905</v>
      </c>
    </row>
    <row r="118" spans="1:6" x14ac:dyDescent="0.2">
      <c r="A118" s="38">
        <v>32309</v>
      </c>
      <c r="B118">
        <v>7.9290000000000003E-3</v>
      </c>
      <c r="C118">
        <f t="shared" si="4"/>
        <v>2.5230225810524354E-4</v>
      </c>
      <c r="D118">
        <f t="shared" si="5"/>
        <v>6.3656429445004937E-8</v>
      </c>
      <c r="E118">
        <f t="shared" si="7"/>
        <v>1.5757918572650955E-5</v>
      </c>
      <c r="F118">
        <f t="shared" si="6"/>
        <v>9.2182706625801476</v>
      </c>
    </row>
    <row r="119" spans="1:6" x14ac:dyDescent="0.2">
      <c r="A119" s="38">
        <v>32310</v>
      </c>
      <c r="B119">
        <v>7.9620000000000003E-3</v>
      </c>
      <c r="C119">
        <f t="shared" si="4"/>
        <v>4.16193719258419E-3</v>
      </c>
      <c r="D119">
        <f t="shared" si="5"/>
        <v>1.7321721195015568E-5</v>
      </c>
      <c r="E119">
        <f t="shared" si="7"/>
        <v>1.4870051124446061E-5</v>
      </c>
      <c r="F119">
        <f t="shared" si="6"/>
        <v>8.6958477885729586</v>
      </c>
    </row>
    <row r="120" spans="1:6" x14ac:dyDescent="0.2">
      <c r="A120" s="38">
        <v>32311</v>
      </c>
      <c r="B120">
        <v>7.9489999999999995E-3</v>
      </c>
      <c r="C120">
        <f t="shared" si="4"/>
        <v>-1.6327555890480855E-3</v>
      </c>
      <c r="D120">
        <f t="shared" si="5"/>
        <v>2.6658908135677609E-6</v>
      </c>
      <c r="E120">
        <f t="shared" si="7"/>
        <v>1.4849200322379347E-5</v>
      </c>
      <c r="F120">
        <f t="shared" si="6"/>
        <v>9.1899220107461961</v>
      </c>
    </row>
    <row r="121" spans="1:6" x14ac:dyDescent="0.2">
      <c r="A121" s="38">
        <v>32314</v>
      </c>
      <c r="B121">
        <v>7.9299999999999995E-3</v>
      </c>
      <c r="C121">
        <f t="shared" si="4"/>
        <v>-2.3902377657566889E-3</v>
      </c>
      <c r="D121">
        <f t="shared" si="5"/>
        <v>5.7132365768495278E-6</v>
      </c>
      <c r="E121">
        <f t="shared" si="7"/>
        <v>1.4210601538805129E-5</v>
      </c>
      <c r="F121">
        <f t="shared" si="6"/>
        <v>9.122624995397123</v>
      </c>
    </row>
    <row r="122" spans="1:6" x14ac:dyDescent="0.2">
      <c r="A122" s="38">
        <v>32315</v>
      </c>
      <c r="B122">
        <v>7.9109999999999996E-3</v>
      </c>
      <c r="C122">
        <f t="shared" si="4"/>
        <v>-2.3959646910466483E-3</v>
      </c>
      <c r="D122">
        <f t="shared" si="5"/>
        <v>5.740646800742261E-6</v>
      </c>
      <c r="E122">
        <f t="shared" si="7"/>
        <v>1.3798806545428078E-5</v>
      </c>
      <c r="F122">
        <f t="shared" si="6"/>
        <v>9.1450389466681532</v>
      </c>
    </row>
    <row r="123" spans="1:6" x14ac:dyDescent="0.2">
      <c r="A123" s="38">
        <v>32316</v>
      </c>
      <c r="B123">
        <v>7.7819999999999999E-3</v>
      </c>
      <c r="C123">
        <f t="shared" si="4"/>
        <v>-1.6306408797876346E-2</v>
      </c>
      <c r="D123">
        <f t="shared" si="5"/>
        <v>2.6589896788345912E-4</v>
      </c>
      <c r="E123">
        <f t="shared" si="7"/>
        <v>1.345116997258081E-5</v>
      </c>
      <c r="F123">
        <f t="shared" si="6"/>
        <v>-0.50529282772454209</v>
      </c>
    </row>
    <row r="124" spans="1:6" x14ac:dyDescent="0.2">
      <c r="A124" s="38">
        <v>32317</v>
      </c>
      <c r="B124">
        <v>7.7790000000000003E-3</v>
      </c>
      <c r="C124">
        <f t="shared" si="4"/>
        <v>-3.8550501156509005E-4</v>
      </c>
      <c r="D124">
        <f t="shared" si="5"/>
        <v>1.4861411394180021E-7</v>
      </c>
      <c r="E124">
        <f t="shared" si="7"/>
        <v>2.4179095223884676E-5</v>
      </c>
      <c r="F124">
        <f t="shared" si="6"/>
        <v>8.7890718711623137</v>
      </c>
    </row>
    <row r="125" spans="1:6" x14ac:dyDescent="0.2">
      <c r="A125" s="38">
        <v>32318</v>
      </c>
      <c r="B125">
        <v>7.6930000000000002E-3</v>
      </c>
      <c r="C125">
        <f t="shared" si="4"/>
        <v>-1.1055405579123299E-2</v>
      </c>
      <c r="D125">
        <f t="shared" si="5"/>
        <v>1.2222199251891056E-4</v>
      </c>
      <c r="E125">
        <f t="shared" si="7"/>
        <v>2.2006541199769819E-5</v>
      </c>
      <c r="F125">
        <f t="shared" si="6"/>
        <v>6.1093468598971841</v>
      </c>
    </row>
    <row r="126" spans="1:6" x14ac:dyDescent="0.2">
      <c r="A126" s="38">
        <v>32321</v>
      </c>
      <c r="B126">
        <v>7.6519999999999999E-3</v>
      </c>
      <c r="C126">
        <f t="shared" si="4"/>
        <v>-5.3295203431691458E-3</v>
      </c>
      <c r="D126">
        <f t="shared" si="5"/>
        <v>2.8403787088253771E-5</v>
      </c>
      <c r="E126">
        <f t="shared" si="7"/>
        <v>2.5338349379546043E-5</v>
      </c>
      <c r="F126">
        <f t="shared" si="6"/>
        <v>8.1848243748187688</v>
      </c>
    </row>
    <row r="127" spans="1:6" x14ac:dyDescent="0.2">
      <c r="A127" s="38">
        <v>32322</v>
      </c>
      <c r="B127">
        <v>7.6660000000000001E-3</v>
      </c>
      <c r="C127">
        <f t="shared" si="4"/>
        <v>1.8295870360690177E-3</v>
      </c>
      <c r="D127">
        <f t="shared" si="5"/>
        <v>3.347388722551813E-6</v>
      </c>
      <c r="E127">
        <f t="shared" si="7"/>
        <v>2.4185564968355884E-5</v>
      </c>
      <c r="F127">
        <f t="shared" si="6"/>
        <v>8.7226753229074987</v>
      </c>
    </row>
    <row r="128" spans="1:6" x14ac:dyDescent="0.2">
      <c r="A128" s="38">
        <v>32323</v>
      </c>
      <c r="B128">
        <v>7.522E-3</v>
      </c>
      <c r="C128">
        <f t="shared" si="4"/>
        <v>-1.8784242108009396E-2</v>
      </c>
      <c r="D128">
        <f t="shared" si="5"/>
        <v>3.5284775157231327E-4</v>
      </c>
      <c r="E128">
        <f t="shared" si="7"/>
        <v>2.214754677633187E-5</v>
      </c>
      <c r="F128">
        <f t="shared" si="6"/>
        <v>0.91406396704156911</v>
      </c>
    </row>
    <row r="129" spans="1:6" x14ac:dyDescent="0.2">
      <c r="A129" s="38">
        <v>32324</v>
      </c>
      <c r="B129">
        <v>7.4770000000000001E-3</v>
      </c>
      <c r="C129">
        <f t="shared" si="4"/>
        <v>-5.982451475671351E-3</v>
      </c>
      <c r="D129">
        <f t="shared" si="5"/>
        <v>3.5789725658762327E-5</v>
      </c>
      <c r="E129">
        <f t="shared" si="7"/>
        <v>3.5228928781308023E-5</v>
      </c>
      <c r="F129">
        <f t="shared" si="6"/>
        <v>7.9078065826555175</v>
      </c>
    </row>
    <row r="130" spans="1:6" x14ac:dyDescent="0.2">
      <c r="A130" s="38">
        <v>32325</v>
      </c>
      <c r="B130">
        <v>7.463E-3</v>
      </c>
      <c r="C130">
        <f t="shared" si="4"/>
        <v>-1.8724087200749128E-3</v>
      </c>
      <c r="D130">
        <f t="shared" si="5"/>
        <v>3.505914415012573E-6</v>
      </c>
      <c r="E130">
        <f t="shared" si="7"/>
        <v>3.28759937736558E-5</v>
      </c>
      <c r="F130">
        <f t="shared" si="6"/>
        <v>8.4315704922249992</v>
      </c>
    </row>
    <row r="131" spans="1:6" x14ac:dyDescent="0.2">
      <c r="A131" s="38">
        <v>32328</v>
      </c>
      <c r="B131">
        <v>7.4000000000000003E-3</v>
      </c>
      <c r="C131">
        <f t="shared" si="4"/>
        <v>-8.4416454508910201E-3</v>
      </c>
      <c r="D131">
        <f t="shared" si="5"/>
        <v>7.1261377918549056E-5</v>
      </c>
      <c r="E131">
        <f t="shared" si="7"/>
        <v>2.9515215276085283E-5</v>
      </c>
      <c r="F131">
        <f t="shared" si="6"/>
        <v>7.3855302630465829</v>
      </c>
    </row>
    <row r="132" spans="1:6" x14ac:dyDescent="0.2">
      <c r="A132" s="38">
        <v>32329</v>
      </c>
      <c r="B132">
        <v>7.4359999999999999E-3</v>
      </c>
      <c r="C132">
        <f t="shared" si="4"/>
        <v>4.8648648648648074E-3</v>
      </c>
      <c r="D132">
        <f t="shared" si="5"/>
        <v>2.366691015339608E-5</v>
      </c>
      <c r="E132">
        <f t="shared" si="7"/>
        <v>2.9539235846214699E-5</v>
      </c>
      <c r="F132">
        <f t="shared" si="6"/>
        <v>8.1913128239981585</v>
      </c>
    </row>
    <row r="133" spans="1:6" x14ac:dyDescent="0.2">
      <c r="A133" s="38">
        <v>32330</v>
      </c>
      <c r="B133">
        <v>7.4910000000000003E-3</v>
      </c>
      <c r="C133">
        <f t="shared" si="4"/>
        <v>7.3964497041420609E-3</v>
      </c>
      <c r="D133">
        <f t="shared" si="5"/>
        <v>5.4707468225903182E-5</v>
      </c>
      <c r="E133">
        <f t="shared" si="7"/>
        <v>2.7543100754832974E-5</v>
      </c>
      <c r="F133">
        <f t="shared" si="6"/>
        <v>7.6687566977106103</v>
      </c>
    </row>
    <row r="134" spans="1:6" x14ac:dyDescent="0.2">
      <c r="A134" s="38">
        <v>32331</v>
      </c>
      <c r="B134">
        <v>7.5839999999999996E-3</v>
      </c>
      <c r="C134">
        <f t="shared" si="4"/>
        <v>1.2414897877452855E-2</v>
      </c>
      <c r="D134">
        <f t="shared" si="5"/>
        <v>1.541296893075834E-4</v>
      </c>
      <c r="E134">
        <f t="shared" si="7"/>
        <v>2.716746325073298E-5</v>
      </c>
      <c r="F134">
        <f t="shared" si="6"/>
        <v>5.8389538671530223</v>
      </c>
    </row>
    <row r="135" spans="1:6" x14ac:dyDescent="0.2">
      <c r="A135" s="38">
        <v>32332</v>
      </c>
      <c r="B135">
        <v>7.5100000000000002E-3</v>
      </c>
      <c r="C135">
        <f t="shared" si="4"/>
        <v>-9.7573839662446482E-3</v>
      </c>
      <c r="D135">
        <f t="shared" si="5"/>
        <v>9.5206541864728146E-5</v>
      </c>
      <c r="E135">
        <f t="shared" si="7"/>
        <v>3.1061609036434714E-5</v>
      </c>
      <c r="F135">
        <f t="shared" si="6"/>
        <v>7.0091172453543065</v>
      </c>
    </row>
    <row r="136" spans="1:6" x14ac:dyDescent="0.2">
      <c r="A136" s="38">
        <v>32335</v>
      </c>
      <c r="B136">
        <v>7.5300000000000002E-3</v>
      </c>
      <c r="C136">
        <f t="shared" si="4"/>
        <v>2.6631158455392881E-3</v>
      </c>
      <c r="D136">
        <f t="shared" si="5"/>
        <v>7.0921860067624371E-6</v>
      </c>
      <c r="E136">
        <f t="shared" si="7"/>
        <v>3.1863567607593654E-5</v>
      </c>
      <c r="F136">
        <f t="shared" si="6"/>
        <v>8.4048803235269123</v>
      </c>
    </row>
    <row r="137" spans="1:6" x14ac:dyDescent="0.2">
      <c r="A137" s="38">
        <v>32336</v>
      </c>
      <c r="B137">
        <v>7.541E-3</v>
      </c>
      <c r="C137">
        <f t="shared" ref="C137:C200" si="8">(B137-B136)/B136</f>
        <v>1.4608233731739342E-3</v>
      </c>
      <c r="D137">
        <f t="shared" ref="D137:D200" si="9">C137^2</f>
        <v>2.1340049276112715E-6</v>
      </c>
      <c r="E137">
        <f t="shared" si="7"/>
        <v>2.8809614847936106E-5</v>
      </c>
      <c r="F137">
        <f t="shared" si="6"/>
        <v>8.5798879791198246</v>
      </c>
    </row>
    <row r="138" spans="1:6" x14ac:dyDescent="0.2">
      <c r="A138" s="38">
        <v>32337</v>
      </c>
      <c r="B138">
        <v>7.5240000000000003E-3</v>
      </c>
      <c r="C138">
        <f t="shared" si="8"/>
        <v>-2.254342925341421E-3</v>
      </c>
      <c r="D138">
        <f t="shared" si="9"/>
        <v>5.082062025036916E-6</v>
      </c>
      <c r="E138">
        <f t="shared" si="7"/>
        <v>2.6012792959883002E-5</v>
      </c>
      <c r="F138">
        <f t="shared" ref="F138:F201" si="10">-LN(2*PI()*E138)-0.5*D138/E138</f>
        <v>8.6213611396895349</v>
      </c>
    </row>
    <row r="139" spans="1:6" x14ac:dyDescent="0.2">
      <c r="A139" s="38">
        <v>32338</v>
      </c>
      <c r="B139">
        <v>7.5160000000000001E-3</v>
      </c>
      <c r="C139">
        <f t="shared" si="8"/>
        <v>-1.0632642211589839E-3</v>
      </c>
      <c r="D139">
        <f t="shared" si="9"/>
        <v>1.1305308039968206E-6</v>
      </c>
      <c r="E139">
        <f t="shared" ref="E139:E202" si="11">D138*$C$2+E138*$D$2+$E$2</f>
        <v>2.3768736878351025E-5</v>
      </c>
      <c r="F139">
        <f t="shared" si="10"/>
        <v>8.7854804644443671</v>
      </c>
    </row>
    <row r="140" spans="1:6" x14ac:dyDescent="0.2">
      <c r="A140" s="38">
        <v>32339</v>
      </c>
      <c r="B140">
        <v>7.4070000000000004E-3</v>
      </c>
      <c r="C140">
        <f t="shared" si="8"/>
        <v>-1.4502394890899377E-2</v>
      </c>
      <c r="D140">
        <f t="shared" si="9"/>
        <v>2.1031945757158434E-4</v>
      </c>
      <c r="E140">
        <f t="shared" si="11"/>
        <v>2.1700561994654544E-5</v>
      </c>
      <c r="F140">
        <f t="shared" si="10"/>
        <v>4.0543503840955202</v>
      </c>
    </row>
    <row r="141" spans="1:6" x14ac:dyDescent="0.2">
      <c r="A141" s="38">
        <v>32342</v>
      </c>
      <c r="B141">
        <v>7.4110000000000001E-3</v>
      </c>
      <c r="C141">
        <f t="shared" si="8"/>
        <v>5.4002970163354437E-4</v>
      </c>
      <c r="D141">
        <f t="shared" si="9"/>
        <v>2.9163207864641493E-7</v>
      </c>
      <c r="E141">
        <f t="shared" si="11"/>
        <v>2.881169010127545E-5</v>
      </c>
      <c r="F141">
        <f t="shared" si="10"/>
        <v>8.6117912778482939</v>
      </c>
    </row>
    <row r="142" spans="1:6" x14ac:dyDescent="0.2">
      <c r="A142" s="38">
        <v>32343</v>
      </c>
      <c r="B142">
        <v>7.4710000000000002E-3</v>
      </c>
      <c r="C142">
        <f t="shared" si="8"/>
        <v>8.0960734043988881E-3</v>
      </c>
      <c r="D142">
        <f t="shared" si="9"/>
        <v>6.5546404569414996E-5</v>
      </c>
      <c r="E142">
        <f t="shared" si="11"/>
        <v>2.5936493140932122E-5</v>
      </c>
      <c r="F142">
        <f t="shared" si="10"/>
        <v>7.4583883136170464</v>
      </c>
    </row>
    <row r="143" spans="1:6" x14ac:dyDescent="0.2">
      <c r="A143" s="38">
        <v>32344</v>
      </c>
      <c r="B143">
        <v>7.5079999999999999E-3</v>
      </c>
      <c r="C143">
        <f t="shared" si="8"/>
        <v>4.9524829340114717E-3</v>
      </c>
      <c r="D143">
        <f t="shared" si="9"/>
        <v>2.4527087211674874E-5</v>
      </c>
      <c r="E143">
        <f t="shared" si="11"/>
        <v>2.6265860950855079E-5</v>
      </c>
      <c r="F143">
        <f t="shared" si="10"/>
        <v>8.2424629584816689</v>
      </c>
    </row>
    <row r="144" spans="1:6" x14ac:dyDescent="0.2">
      <c r="A144" s="38">
        <v>32345</v>
      </c>
      <c r="B144">
        <v>7.5370000000000003E-3</v>
      </c>
      <c r="C144">
        <f t="shared" si="8"/>
        <v>3.8625466169419794E-3</v>
      </c>
      <c r="D144">
        <f t="shared" si="9"/>
        <v>1.491926636804993E-5</v>
      </c>
      <c r="E144">
        <f t="shared" si="11"/>
        <v>2.4806936325545681E-5</v>
      </c>
      <c r="F144">
        <f t="shared" si="10"/>
        <v>8.4658026313582031</v>
      </c>
    </row>
    <row r="145" spans="1:6" x14ac:dyDescent="0.2">
      <c r="A145" s="38">
        <v>32346</v>
      </c>
      <c r="B145">
        <v>7.6480000000000003E-3</v>
      </c>
      <c r="C145">
        <f t="shared" si="8"/>
        <v>1.4727345097518904E-2</v>
      </c>
      <c r="D145">
        <f t="shared" si="9"/>
        <v>2.1689469362141408E-4</v>
      </c>
      <c r="E145">
        <f t="shared" si="11"/>
        <v>2.3164136634490709E-5</v>
      </c>
      <c r="F145">
        <f t="shared" si="10"/>
        <v>4.1533365181096116</v>
      </c>
    </row>
    <row r="146" spans="1:6" x14ac:dyDescent="0.2">
      <c r="A146" s="38">
        <v>32349</v>
      </c>
      <c r="B146">
        <v>7.5820000000000002E-3</v>
      </c>
      <c r="C146">
        <f t="shared" si="8"/>
        <v>-8.6297071129707217E-3</v>
      </c>
      <c r="D146">
        <f t="shared" si="9"/>
        <v>7.4471844855657465E-5</v>
      </c>
      <c r="E146">
        <f t="shared" si="11"/>
        <v>3.0329943979933057E-5</v>
      </c>
      <c r="F146">
        <f t="shared" si="10"/>
        <v>7.3378029557670805</v>
      </c>
    </row>
    <row r="147" spans="1:6" x14ac:dyDescent="0.2">
      <c r="A147" s="38">
        <v>32350</v>
      </c>
      <c r="B147">
        <v>7.5529999999999998E-3</v>
      </c>
      <c r="C147">
        <f t="shared" si="8"/>
        <v>-3.8248483249802663E-3</v>
      </c>
      <c r="D147">
        <f t="shared" si="9"/>
        <v>1.4629464709104348E-5</v>
      </c>
      <c r="E147">
        <f t="shared" si="11"/>
        <v>3.0365346919249985E-5</v>
      </c>
      <c r="F147">
        <f t="shared" si="10"/>
        <v>8.3234406490597017</v>
      </c>
    </row>
    <row r="148" spans="1:6" x14ac:dyDescent="0.2">
      <c r="A148" s="38">
        <v>32351</v>
      </c>
      <c r="B148">
        <v>7.5900000000000004E-3</v>
      </c>
      <c r="C148">
        <f t="shared" si="8"/>
        <v>4.8987157420893124E-3</v>
      </c>
      <c r="D148">
        <f t="shared" si="9"/>
        <v>2.3997415921793643E-5</v>
      </c>
      <c r="E148">
        <f t="shared" si="11"/>
        <v>2.7859933725798264E-5</v>
      </c>
      <c r="F148">
        <f t="shared" si="10"/>
        <v>8.2197641998159838</v>
      </c>
    </row>
    <row r="149" spans="1:6" x14ac:dyDescent="0.2">
      <c r="A149" s="38">
        <v>32352</v>
      </c>
      <c r="B149">
        <v>7.5709999999999996E-3</v>
      </c>
      <c r="C149">
        <f t="shared" si="8"/>
        <v>-2.5032938076417371E-3</v>
      </c>
      <c r="D149">
        <f t="shared" si="9"/>
        <v>6.2664798873774663E-6</v>
      </c>
      <c r="E149">
        <f t="shared" si="11"/>
        <v>2.613470401388429E-5</v>
      </c>
      <c r="F149">
        <f t="shared" si="10"/>
        <v>8.5944813072029671</v>
      </c>
    </row>
    <row r="150" spans="1:6" x14ac:dyDescent="0.2">
      <c r="A150" s="38">
        <v>32353</v>
      </c>
      <c r="B150">
        <v>7.5329999999999998E-3</v>
      </c>
      <c r="C150">
        <f t="shared" si="8"/>
        <v>-5.0191520274732318E-3</v>
      </c>
      <c r="D150">
        <f t="shared" si="9"/>
        <v>2.5191887074888652E-5</v>
      </c>
      <c r="E150">
        <f t="shared" si="11"/>
        <v>2.3922179149768017E-5</v>
      </c>
      <c r="F150">
        <f t="shared" si="10"/>
        <v>8.2762891652257391</v>
      </c>
    </row>
    <row r="151" spans="1:6" x14ac:dyDescent="0.2">
      <c r="A151" s="38">
        <v>32356</v>
      </c>
      <c r="B151">
        <v>7.5430000000000002E-3</v>
      </c>
      <c r="C151">
        <f t="shared" si="8"/>
        <v>1.3274923669189514E-3</v>
      </c>
      <c r="D151">
        <f t="shared" si="9"/>
        <v>1.7622359842280798E-6</v>
      </c>
      <c r="E151">
        <f t="shared" si="11"/>
        <v>2.2849961209972749E-5</v>
      </c>
      <c r="F151">
        <f t="shared" si="10"/>
        <v>8.8101230438936131</v>
      </c>
    </row>
    <row r="152" spans="1:6" x14ac:dyDescent="0.2">
      <c r="A152" s="38">
        <v>32357</v>
      </c>
      <c r="B152">
        <v>7.5389999999999997E-3</v>
      </c>
      <c r="C152">
        <f t="shared" si="8"/>
        <v>-5.302929868753189E-4</v>
      </c>
      <c r="D152">
        <f t="shared" si="9"/>
        <v>2.8121065192914712E-7</v>
      </c>
      <c r="E152">
        <f t="shared" si="11"/>
        <v>2.094910627099952E-5</v>
      </c>
      <c r="F152">
        <f t="shared" si="10"/>
        <v>8.9288257484615894</v>
      </c>
    </row>
    <row r="153" spans="1:6" x14ac:dyDescent="0.2">
      <c r="A153" s="38">
        <v>32358</v>
      </c>
      <c r="B153">
        <v>7.5259999999999997E-3</v>
      </c>
      <c r="C153">
        <f t="shared" si="8"/>
        <v>-1.7243666268735895E-3</v>
      </c>
      <c r="D153">
        <f t="shared" si="9"/>
        <v>2.9734402638754007E-6</v>
      </c>
      <c r="E153">
        <f t="shared" si="11"/>
        <v>1.9276299347784672E-5</v>
      </c>
      <c r="F153">
        <f t="shared" si="10"/>
        <v>8.9416303193773743</v>
      </c>
    </row>
    <row r="154" spans="1:6" x14ac:dyDescent="0.2">
      <c r="A154" s="38">
        <v>32359</v>
      </c>
      <c r="B154">
        <v>7.5240000000000003E-3</v>
      </c>
      <c r="C154">
        <f t="shared" si="8"/>
        <v>-2.6574541589149589E-4</v>
      </c>
      <c r="D154">
        <f t="shared" si="9"/>
        <v>7.0620626067344123E-8</v>
      </c>
      <c r="E154">
        <f t="shared" si="11"/>
        <v>1.7973465601133154E-5</v>
      </c>
      <c r="F154">
        <f t="shared" si="10"/>
        <v>9.0867723744222442</v>
      </c>
    </row>
    <row r="155" spans="1:6" x14ac:dyDescent="0.2">
      <c r="A155" s="38">
        <v>32360</v>
      </c>
      <c r="B155">
        <v>7.4929999999999997E-3</v>
      </c>
      <c r="C155">
        <f t="shared" si="8"/>
        <v>-4.1201488569910481E-3</v>
      </c>
      <c r="D155">
        <f t="shared" si="9"/>
        <v>1.6975626603764639E-5</v>
      </c>
      <c r="E155">
        <f t="shared" si="11"/>
        <v>1.6746955024017475E-5</v>
      </c>
      <c r="F155">
        <f t="shared" si="10"/>
        <v>8.6525897809899455</v>
      </c>
    </row>
    <row r="156" spans="1:6" x14ac:dyDescent="0.2">
      <c r="A156" s="38">
        <v>32363</v>
      </c>
      <c r="B156">
        <v>7.4790000000000004E-3</v>
      </c>
      <c r="C156">
        <f t="shared" si="8"/>
        <v>-1.8684105164819508E-3</v>
      </c>
      <c r="D156">
        <f t="shared" si="9"/>
        <v>3.49095785810035E-6</v>
      </c>
      <c r="E156">
        <f t="shared" si="11"/>
        <v>1.642430891632136E-5</v>
      </c>
      <c r="F156">
        <f t="shared" si="10"/>
        <v>9.0725968860798289</v>
      </c>
    </row>
    <row r="157" spans="1:6" x14ac:dyDescent="0.2">
      <c r="A157" s="38">
        <v>32364</v>
      </c>
      <c r="B157">
        <v>7.4209999999999996E-3</v>
      </c>
      <c r="C157">
        <f t="shared" si="8"/>
        <v>-7.7550474662389027E-3</v>
      </c>
      <c r="D157">
        <f t="shared" si="9"/>
        <v>6.0140761203618425E-5</v>
      </c>
      <c r="E157">
        <f t="shared" si="11"/>
        <v>1.5579703731392697E-5</v>
      </c>
      <c r="F157">
        <f t="shared" si="10"/>
        <v>7.3015648247761264</v>
      </c>
    </row>
    <row r="158" spans="1:6" x14ac:dyDescent="0.2">
      <c r="A158" s="38">
        <v>32365</v>
      </c>
      <c r="B158">
        <v>7.4279999999999997E-3</v>
      </c>
      <c r="C158">
        <f t="shared" si="8"/>
        <v>9.4326910119930767E-4</v>
      </c>
      <c r="D158">
        <f t="shared" si="9"/>
        <v>8.8975659727734975E-7</v>
      </c>
      <c r="E158">
        <f t="shared" si="11"/>
        <v>1.7264444831714679E-5</v>
      </c>
      <c r="F158">
        <f t="shared" si="10"/>
        <v>9.1032158486791701</v>
      </c>
    </row>
    <row r="159" spans="1:6" x14ac:dyDescent="0.2">
      <c r="A159" s="38">
        <v>32366</v>
      </c>
      <c r="B159">
        <v>7.4599999999999996E-3</v>
      </c>
      <c r="C159">
        <f t="shared" si="8"/>
        <v>4.3080236941303056E-3</v>
      </c>
      <c r="D159">
        <f t="shared" si="9"/>
        <v>1.8559068149188125E-5</v>
      </c>
      <c r="E159">
        <f t="shared" si="11"/>
        <v>1.618110659681459E-5</v>
      </c>
      <c r="F159">
        <f t="shared" si="10"/>
        <v>8.6203096180641463</v>
      </c>
    </row>
    <row r="160" spans="1:6" x14ac:dyDescent="0.2">
      <c r="A160" s="38">
        <v>32367</v>
      </c>
      <c r="B160">
        <v>7.5300000000000002E-3</v>
      </c>
      <c r="C160">
        <f t="shared" si="8"/>
        <v>9.3833780160858735E-3</v>
      </c>
      <c r="D160">
        <f t="shared" si="9"/>
        <v>8.8047782992763663E-5</v>
      </c>
      <c r="E160">
        <f t="shared" si="11"/>
        <v>1.6012112155815958E-5</v>
      </c>
      <c r="F160">
        <f t="shared" si="10"/>
        <v>6.454876159013696</v>
      </c>
    </row>
    <row r="161" spans="1:6" x14ac:dyDescent="0.2">
      <c r="A161" s="38">
        <v>32370</v>
      </c>
      <c r="B161">
        <v>7.5129999999999997E-3</v>
      </c>
      <c r="C161">
        <f t="shared" si="8"/>
        <v>-2.2576361221780241E-3</v>
      </c>
      <c r="D161">
        <f t="shared" si="9"/>
        <v>5.096920860163026E-6</v>
      </c>
      <c r="E161">
        <f t="shared" si="11"/>
        <v>1.8813066518025033E-5</v>
      </c>
      <c r="F161">
        <f t="shared" si="10"/>
        <v>8.9076195797293156</v>
      </c>
    </row>
    <row r="162" spans="1:6" x14ac:dyDescent="0.2">
      <c r="A162" s="38">
        <v>32371</v>
      </c>
      <c r="B162">
        <v>7.561E-3</v>
      </c>
      <c r="C162">
        <f t="shared" si="8"/>
        <v>6.3889258618395183E-3</v>
      </c>
      <c r="D162">
        <f t="shared" si="9"/>
        <v>4.0818373668081829E-5</v>
      </c>
      <c r="E162">
        <f t="shared" si="11"/>
        <v>1.7671066485794007E-5</v>
      </c>
      <c r="F162">
        <f t="shared" si="10"/>
        <v>7.9507554966453728</v>
      </c>
    </row>
    <row r="163" spans="1:6" x14ac:dyDescent="0.2">
      <c r="A163" s="38">
        <v>32372</v>
      </c>
      <c r="B163">
        <v>7.4710000000000002E-3</v>
      </c>
      <c r="C163">
        <f t="shared" si="8"/>
        <v>-1.1903187409072848E-2</v>
      </c>
      <c r="D163">
        <f t="shared" si="9"/>
        <v>1.4168587049551037E-4</v>
      </c>
      <c r="E163">
        <f t="shared" si="11"/>
        <v>1.8217216998100541E-5</v>
      </c>
      <c r="F163">
        <f t="shared" si="10"/>
        <v>5.1864761384799003</v>
      </c>
    </row>
    <row r="164" spans="1:6" x14ac:dyDescent="0.2">
      <c r="A164" s="38">
        <v>32373</v>
      </c>
      <c r="B164">
        <v>7.509E-3</v>
      </c>
      <c r="C164">
        <f t="shared" si="8"/>
        <v>5.0863338241199088E-3</v>
      </c>
      <c r="D164">
        <f t="shared" si="9"/>
        <v>2.5870791770386256E-5</v>
      </c>
      <c r="E164">
        <f t="shared" si="11"/>
        <v>2.2953367485610679E-5</v>
      </c>
      <c r="F164">
        <f t="shared" si="10"/>
        <v>8.2806177174234215</v>
      </c>
    </row>
    <row r="165" spans="1:6" x14ac:dyDescent="0.2">
      <c r="A165" s="38">
        <v>32374</v>
      </c>
      <c r="B165">
        <v>7.509E-3</v>
      </c>
      <c r="C165">
        <f t="shared" si="8"/>
        <v>0</v>
      </c>
      <c r="D165">
        <f t="shared" si="9"/>
        <v>0</v>
      </c>
      <c r="E165">
        <f t="shared" si="11"/>
        <v>2.2058123830686314E-5</v>
      </c>
      <c r="F165">
        <f t="shared" si="10"/>
        <v>8.8839525298193678</v>
      </c>
    </row>
    <row r="166" spans="1:6" x14ac:dyDescent="0.2">
      <c r="A166" s="38">
        <v>32377</v>
      </c>
      <c r="B166">
        <v>7.4679999999999998E-3</v>
      </c>
      <c r="C166">
        <f t="shared" si="8"/>
        <v>-5.4601145292316206E-3</v>
      </c>
      <c r="D166">
        <f t="shared" si="9"/>
        <v>2.9812850672326243E-5</v>
      </c>
      <c r="E166">
        <f t="shared" si="11"/>
        <v>2.0203743173080139E-5</v>
      </c>
      <c r="F166">
        <f t="shared" si="10"/>
        <v>8.2339604698124358</v>
      </c>
    </row>
    <row r="167" spans="1:6" x14ac:dyDescent="0.2">
      <c r="A167" s="38">
        <v>32378</v>
      </c>
      <c r="B167">
        <v>7.4809999999999998E-3</v>
      </c>
      <c r="C167">
        <f t="shared" si="8"/>
        <v>1.7407605784681296E-3</v>
      </c>
      <c r="D167">
        <f t="shared" si="9"/>
        <v>3.0302473915486972E-6</v>
      </c>
      <c r="E167">
        <f t="shared" si="11"/>
        <v>1.9896158796579111E-5</v>
      </c>
      <c r="F167">
        <f t="shared" si="10"/>
        <v>8.9109552354402748</v>
      </c>
    </row>
    <row r="168" spans="1:6" x14ac:dyDescent="0.2">
      <c r="A168" s="38">
        <v>32379</v>
      </c>
      <c r="B168">
        <v>7.4520000000000003E-3</v>
      </c>
      <c r="C168">
        <f t="shared" si="8"/>
        <v>-3.8764871006549276E-3</v>
      </c>
      <c r="D168">
        <f t="shared" si="9"/>
        <v>1.5027152241544046E-5</v>
      </c>
      <c r="E168">
        <f t="shared" si="11"/>
        <v>1.8500904690003415E-5</v>
      </c>
      <c r="F168">
        <f t="shared" si="10"/>
        <v>8.6536944688488386</v>
      </c>
    </row>
    <row r="169" spans="1:6" x14ac:dyDescent="0.2">
      <c r="A169" s="38">
        <v>32380</v>
      </c>
      <c r="B169">
        <v>7.4910000000000003E-3</v>
      </c>
      <c r="C169">
        <f t="shared" si="8"/>
        <v>5.2334943639291429E-3</v>
      </c>
      <c r="D169">
        <f t="shared" si="9"/>
        <v>2.7389463257278104E-5</v>
      </c>
      <c r="E169">
        <f t="shared" si="11"/>
        <v>1.7827383449314354E-5</v>
      </c>
      <c r="F169">
        <f t="shared" si="10"/>
        <v>8.3287126479364737</v>
      </c>
    </row>
    <row r="170" spans="1:6" x14ac:dyDescent="0.2">
      <c r="A170" s="38">
        <v>32381</v>
      </c>
      <c r="B170">
        <v>7.4720000000000003E-3</v>
      </c>
      <c r="C170">
        <f t="shared" si="8"/>
        <v>-2.5363769857161818E-3</v>
      </c>
      <c r="D170">
        <f t="shared" si="9"/>
        <v>6.4332082136707041E-6</v>
      </c>
      <c r="E170">
        <f t="shared" si="11"/>
        <v>1.7780664658956822E-5</v>
      </c>
      <c r="F170">
        <f t="shared" si="10"/>
        <v>8.9186172753328634</v>
      </c>
    </row>
    <row r="171" spans="1:6" x14ac:dyDescent="0.2">
      <c r="A171" s="38">
        <v>32385</v>
      </c>
      <c r="B171">
        <v>7.4460000000000004E-3</v>
      </c>
      <c r="C171">
        <f t="shared" si="8"/>
        <v>-3.479657387580297E-3</v>
      </c>
      <c r="D171">
        <f t="shared" si="9"/>
        <v>1.2108015534942138E-5</v>
      </c>
      <c r="E171">
        <f t="shared" si="11"/>
        <v>1.6853219017110315E-5</v>
      </c>
      <c r="F171">
        <f t="shared" si="10"/>
        <v>8.793872143784581</v>
      </c>
    </row>
    <row r="172" spans="1:6" x14ac:dyDescent="0.2">
      <c r="A172" s="38">
        <v>32386</v>
      </c>
      <c r="B172">
        <v>7.3210000000000003E-3</v>
      </c>
      <c r="C172">
        <f t="shared" si="8"/>
        <v>-1.6787536932581264E-2</v>
      </c>
      <c r="D172">
        <f t="shared" si="9"/>
        <v>2.8182139626277999E-4</v>
      </c>
      <c r="E172">
        <f t="shared" si="11"/>
        <v>1.6308085664559248E-5</v>
      </c>
      <c r="F172">
        <f t="shared" si="10"/>
        <v>0.54543051457515013</v>
      </c>
    </row>
    <row r="173" spans="1:6" x14ac:dyDescent="0.2">
      <c r="A173" s="38">
        <v>32387</v>
      </c>
      <c r="B173">
        <v>7.3220000000000004E-3</v>
      </c>
      <c r="C173">
        <f t="shared" si="8"/>
        <v>1.3659336156264618E-4</v>
      </c>
      <c r="D173">
        <f t="shared" si="9"/>
        <v>1.8657746422983788E-8</v>
      </c>
      <c r="E173">
        <f t="shared" si="11"/>
        <v>2.7273556007129326E-5</v>
      </c>
      <c r="F173">
        <f t="shared" si="10"/>
        <v>8.6713738549400716</v>
      </c>
    </row>
    <row r="174" spans="1:6" x14ac:dyDescent="0.2">
      <c r="A174" s="38">
        <v>32388</v>
      </c>
      <c r="B174">
        <v>7.3150000000000003E-3</v>
      </c>
      <c r="C174">
        <f t="shared" si="8"/>
        <v>-9.5602294455067764E-4</v>
      </c>
      <c r="D174">
        <f t="shared" si="9"/>
        <v>9.1397987050734805E-7</v>
      </c>
      <c r="E174">
        <f t="shared" si="11"/>
        <v>2.4622100072824799E-5</v>
      </c>
      <c r="F174">
        <f t="shared" si="10"/>
        <v>8.7554289223484236</v>
      </c>
    </row>
    <row r="175" spans="1:6" x14ac:dyDescent="0.2">
      <c r="A175" s="38">
        <v>32391</v>
      </c>
      <c r="B175">
        <v>7.358E-3</v>
      </c>
      <c r="C175">
        <f t="shared" si="8"/>
        <v>5.8783321941216181E-3</v>
      </c>
      <c r="D175">
        <f t="shared" si="9"/>
        <v>3.4554789384446679E-5</v>
      </c>
      <c r="E175">
        <f t="shared" si="11"/>
        <v>2.241420139937312E-5</v>
      </c>
      <c r="F175">
        <f t="shared" si="10"/>
        <v>8.0971151747302912</v>
      </c>
    </row>
    <row r="176" spans="1:6" x14ac:dyDescent="0.2">
      <c r="A176" s="38">
        <v>32392</v>
      </c>
      <c r="B176">
        <v>7.3839999999999999E-3</v>
      </c>
      <c r="C176">
        <f t="shared" si="8"/>
        <v>3.5335689045936369E-3</v>
      </c>
      <c r="D176">
        <f t="shared" si="9"/>
        <v>1.2486109203511075E-5</v>
      </c>
      <c r="E176">
        <f t="shared" si="11"/>
        <v>2.1969363642996038E-5</v>
      </c>
      <c r="F176">
        <f t="shared" si="10"/>
        <v>8.6038136356681942</v>
      </c>
    </row>
    <row r="177" spans="1:6" x14ac:dyDescent="0.2">
      <c r="A177" s="38">
        <v>32393</v>
      </c>
      <c r="B177">
        <v>7.4770000000000001E-3</v>
      </c>
      <c r="C177">
        <f t="shared" si="8"/>
        <v>1.259479956663058E-2</v>
      </c>
      <c r="D177">
        <f t="shared" si="9"/>
        <v>1.5862897612359784E-4</v>
      </c>
      <c r="E177">
        <f t="shared" si="11"/>
        <v>2.0657572763822342E-5</v>
      </c>
      <c r="F177">
        <f t="shared" si="10"/>
        <v>5.1100642299214467</v>
      </c>
    </row>
    <row r="178" spans="1:6" x14ac:dyDescent="0.2">
      <c r="A178" s="38">
        <v>32394</v>
      </c>
      <c r="B178">
        <v>7.4749999999999999E-3</v>
      </c>
      <c r="C178">
        <f t="shared" si="8"/>
        <v>-2.6748696001073496E-4</v>
      </c>
      <c r="D178">
        <f t="shared" si="9"/>
        <v>7.1549273775784531E-8</v>
      </c>
      <c r="E178">
        <f t="shared" si="11"/>
        <v>2.573823841764721E-5</v>
      </c>
      <c r="F178">
        <f t="shared" si="10"/>
        <v>8.7282657881146477</v>
      </c>
    </row>
    <row r="179" spans="1:6" x14ac:dyDescent="0.2">
      <c r="A179" s="38">
        <v>32395</v>
      </c>
      <c r="B179">
        <v>7.5050000000000004E-3</v>
      </c>
      <c r="C179">
        <f t="shared" si="8"/>
        <v>4.0133779264214737E-3</v>
      </c>
      <c r="D179">
        <f t="shared" si="9"/>
        <v>1.6107202380287127E-5</v>
      </c>
      <c r="E179">
        <f t="shared" si="11"/>
        <v>2.3323898910427085E-5</v>
      </c>
      <c r="F179">
        <f t="shared" si="10"/>
        <v>8.48286100209274</v>
      </c>
    </row>
    <row r="180" spans="1:6" x14ac:dyDescent="0.2">
      <c r="A180" s="38">
        <v>32398</v>
      </c>
      <c r="B180">
        <v>7.4850000000000003E-3</v>
      </c>
      <c r="C180">
        <f t="shared" si="8"/>
        <v>-2.664890073284484E-3</v>
      </c>
      <c r="D180">
        <f t="shared" si="9"/>
        <v>7.1016391026901824E-6</v>
      </c>
      <c r="E180">
        <f t="shared" si="11"/>
        <v>2.1958307265627647E-5</v>
      </c>
      <c r="F180">
        <f t="shared" si="10"/>
        <v>8.7267806162929702</v>
      </c>
    </row>
    <row r="181" spans="1:6" x14ac:dyDescent="0.2">
      <c r="A181" s="38">
        <v>32399</v>
      </c>
      <c r="B181">
        <v>7.5170000000000002E-3</v>
      </c>
      <c r="C181">
        <f t="shared" si="8"/>
        <v>4.2752171008683913E-3</v>
      </c>
      <c r="D181">
        <f t="shared" si="9"/>
        <v>1.8277481259557533E-5</v>
      </c>
      <c r="E181">
        <f t="shared" si="11"/>
        <v>2.042007874562531E-5</v>
      </c>
      <c r="F181">
        <f t="shared" si="10"/>
        <v>8.5135778299608216</v>
      </c>
    </row>
    <row r="182" spans="1:6" x14ac:dyDescent="0.2">
      <c r="A182" s="38">
        <v>32400</v>
      </c>
      <c r="B182">
        <v>7.4400000000000004E-3</v>
      </c>
      <c r="C182">
        <f t="shared" si="8"/>
        <v>-1.0243448184115978E-2</v>
      </c>
      <c r="D182">
        <f t="shared" si="9"/>
        <v>1.0492823070066893E-4</v>
      </c>
      <c r="E182">
        <f t="shared" si="11"/>
        <v>1.9590668803664909E-5</v>
      </c>
      <c r="F182">
        <f t="shared" si="10"/>
        <v>6.3245645875218965</v>
      </c>
    </row>
    <row r="183" spans="1:6" x14ac:dyDescent="0.2">
      <c r="A183" s="38">
        <v>32401</v>
      </c>
      <c r="B183">
        <v>7.4669999999999997E-3</v>
      </c>
      <c r="C183">
        <f t="shared" si="8"/>
        <v>3.6290322580644148E-3</v>
      </c>
      <c r="D183">
        <f t="shared" si="9"/>
        <v>1.3169875130072105E-5</v>
      </c>
      <c r="E183">
        <f t="shared" si="11"/>
        <v>2.2559359718481316E-5</v>
      </c>
      <c r="F183">
        <f t="shared" si="10"/>
        <v>8.5695896319177063</v>
      </c>
    </row>
    <row r="184" spans="1:6" x14ac:dyDescent="0.2">
      <c r="A184" s="38">
        <v>32402</v>
      </c>
      <c r="B184">
        <v>7.4539999999999997E-3</v>
      </c>
      <c r="C184">
        <f t="shared" si="8"/>
        <v>-1.7409937056381401E-3</v>
      </c>
      <c r="D184">
        <f t="shared" si="9"/>
        <v>3.0310590830716226E-6</v>
      </c>
      <c r="E184">
        <f t="shared" si="11"/>
        <v>2.1186280000698554E-5</v>
      </c>
      <c r="F184">
        <f t="shared" si="10"/>
        <v>8.852746152291612</v>
      </c>
    </row>
    <row r="185" spans="1:6" x14ac:dyDescent="0.2">
      <c r="A185" s="38">
        <v>32405</v>
      </c>
      <c r="B185">
        <v>7.476E-3</v>
      </c>
      <c r="C185">
        <f t="shared" si="8"/>
        <v>2.9514354708881567E-3</v>
      </c>
      <c r="D185">
        <f t="shared" si="9"/>
        <v>8.7109713388167948E-6</v>
      </c>
      <c r="E185">
        <f t="shared" si="11"/>
        <v>1.9593695327326018E-5</v>
      </c>
      <c r="F185">
        <f t="shared" si="10"/>
        <v>8.7801354840321348</v>
      </c>
    </row>
    <row r="186" spans="1:6" x14ac:dyDescent="0.2">
      <c r="A186" s="38">
        <v>32406</v>
      </c>
      <c r="B186">
        <v>7.4679999999999998E-3</v>
      </c>
      <c r="C186">
        <f t="shared" si="8"/>
        <v>-1.0700909577314331E-3</v>
      </c>
      <c r="D186">
        <f t="shared" si="9"/>
        <v>1.1450946578185757E-6</v>
      </c>
      <c r="E186">
        <f t="shared" si="11"/>
        <v>1.8485393339823457E-5</v>
      </c>
      <c r="F186">
        <f t="shared" si="10"/>
        <v>9.0296796615872328</v>
      </c>
    </row>
    <row r="187" spans="1:6" x14ac:dyDescent="0.2">
      <c r="A187" s="38">
        <v>32407</v>
      </c>
      <c r="B187">
        <v>7.4539999999999997E-3</v>
      </c>
      <c r="C187">
        <f t="shared" si="8"/>
        <v>-1.8746652383503112E-3</v>
      </c>
      <c r="D187">
        <f t="shared" si="9"/>
        <v>3.5143697558790295E-6</v>
      </c>
      <c r="E187">
        <f t="shared" si="11"/>
        <v>1.722609046132071E-5</v>
      </c>
      <c r="F187">
        <f t="shared" si="10"/>
        <v>9.0292011916443116</v>
      </c>
    </row>
    <row r="188" spans="1:6" x14ac:dyDescent="0.2">
      <c r="A188" s="38">
        <v>32408</v>
      </c>
      <c r="B188">
        <v>7.4400000000000004E-3</v>
      </c>
      <c r="C188">
        <f t="shared" si="8"/>
        <v>-1.8781862087468818E-3</v>
      </c>
      <c r="D188">
        <f t="shared" si="9"/>
        <v>3.5275834347269852E-6</v>
      </c>
      <c r="E188">
        <f t="shared" si="11"/>
        <v>1.6259819273812269E-5</v>
      </c>
      <c r="F188">
        <f t="shared" si="10"/>
        <v>9.0804610212279115</v>
      </c>
    </row>
    <row r="189" spans="1:6" x14ac:dyDescent="0.2">
      <c r="A189" s="38">
        <v>32409</v>
      </c>
      <c r="B189">
        <v>7.4400000000000004E-3</v>
      </c>
      <c r="C189">
        <f t="shared" si="8"/>
        <v>0</v>
      </c>
      <c r="D189">
        <f t="shared" si="9"/>
        <v>0</v>
      </c>
      <c r="E189">
        <f t="shared" si="11"/>
        <v>1.5441929748078511E-5</v>
      </c>
      <c r="F189">
        <f t="shared" si="10"/>
        <v>9.2405469710842674</v>
      </c>
    </row>
    <row r="190" spans="1:6" x14ac:dyDescent="0.2">
      <c r="A190" s="38">
        <v>32412</v>
      </c>
      <c r="B190">
        <v>7.4520000000000003E-3</v>
      </c>
      <c r="C190">
        <f t="shared" si="8"/>
        <v>1.6129032258064325E-3</v>
      </c>
      <c r="D190">
        <f t="shared" si="9"/>
        <v>2.6014568158167957E-6</v>
      </c>
      <c r="E190">
        <f t="shared" si="11"/>
        <v>1.4599705819050947E-5</v>
      </c>
      <c r="F190">
        <f t="shared" si="10"/>
        <v>9.2075393304163438</v>
      </c>
    </row>
    <row r="191" spans="1:6" x14ac:dyDescent="0.2">
      <c r="A191" s="38">
        <v>32413</v>
      </c>
      <c r="B191">
        <v>7.4520000000000003E-3</v>
      </c>
      <c r="C191">
        <f t="shared" si="8"/>
        <v>0</v>
      </c>
      <c r="D191">
        <f t="shared" si="9"/>
        <v>0</v>
      </c>
      <c r="E191">
        <f t="shared" si="11"/>
        <v>1.3996545195251156E-5</v>
      </c>
      <c r="F191">
        <f t="shared" si="10"/>
        <v>9.3388229641606078</v>
      </c>
    </row>
    <row r="192" spans="1:6" x14ac:dyDescent="0.2">
      <c r="A192" s="38">
        <v>32414</v>
      </c>
      <c r="B192">
        <v>7.4520000000000003E-3</v>
      </c>
      <c r="C192">
        <f t="shared" si="8"/>
        <v>0</v>
      </c>
      <c r="D192">
        <f t="shared" si="9"/>
        <v>0</v>
      </c>
      <c r="E192">
        <f t="shared" si="11"/>
        <v>1.3375438676363282E-5</v>
      </c>
      <c r="F192">
        <f t="shared" si="10"/>
        <v>9.3842134010779397</v>
      </c>
    </row>
    <row r="193" spans="1:6" x14ac:dyDescent="0.2">
      <c r="A193" s="38">
        <v>32415</v>
      </c>
      <c r="B193">
        <v>7.4570000000000001E-3</v>
      </c>
      <c r="C193">
        <f t="shared" si="8"/>
        <v>6.7096081588832474E-4</v>
      </c>
      <c r="D193">
        <f t="shared" si="9"/>
        <v>4.5018841645752639E-7</v>
      </c>
      <c r="E193">
        <f t="shared" si="11"/>
        <v>1.2849350098969745E-5</v>
      </c>
      <c r="F193">
        <f t="shared" si="10"/>
        <v>9.4068223124554304</v>
      </c>
    </row>
    <row r="194" spans="1:6" x14ac:dyDescent="0.2">
      <c r="A194" s="38">
        <v>32416</v>
      </c>
      <c r="B194">
        <v>7.4339999999999996E-3</v>
      </c>
      <c r="C194">
        <f t="shared" si="8"/>
        <v>-3.0843502749095413E-3</v>
      </c>
      <c r="D194">
        <f t="shared" si="9"/>
        <v>9.5132166183345625E-6</v>
      </c>
      <c r="E194">
        <f t="shared" si="11"/>
        <v>1.2422817024314977E-5</v>
      </c>
      <c r="F194">
        <f t="shared" si="10"/>
        <v>9.0752057374746773</v>
      </c>
    </row>
    <row r="195" spans="1:6" x14ac:dyDescent="0.2">
      <c r="A195" s="38">
        <v>32419</v>
      </c>
      <c r="B195">
        <v>7.4850000000000003E-3</v>
      </c>
      <c r="C195">
        <f t="shared" si="8"/>
        <v>6.8603712671510223E-3</v>
      </c>
      <c r="D195">
        <f t="shared" si="9"/>
        <v>4.7064693923151324E-5</v>
      </c>
      <c r="E195">
        <f t="shared" si="11"/>
        <v>1.2445517813084745E-5</v>
      </c>
      <c r="F195">
        <f t="shared" si="10"/>
        <v>7.5654438712957663</v>
      </c>
    </row>
    <row r="196" spans="1:6" x14ac:dyDescent="0.2">
      <c r="A196" s="38">
        <v>32420</v>
      </c>
      <c r="B196">
        <v>7.5100000000000002E-3</v>
      </c>
      <c r="C196">
        <f t="shared" si="8"/>
        <v>3.34001336005342E-3</v>
      </c>
      <c r="D196">
        <f t="shared" si="9"/>
        <v>1.1155689245335337E-5</v>
      </c>
      <c r="E196">
        <f t="shared" si="11"/>
        <v>1.4055725637257969E-5</v>
      </c>
      <c r="F196">
        <f t="shared" si="10"/>
        <v>8.9377657617015878</v>
      </c>
    </row>
    <row r="197" spans="1:6" x14ac:dyDescent="0.2">
      <c r="A197" s="38">
        <v>32421</v>
      </c>
      <c r="B197">
        <v>7.4840000000000002E-3</v>
      </c>
      <c r="C197">
        <f t="shared" si="8"/>
        <v>-3.4620505992010628E-3</v>
      </c>
      <c r="D197">
        <f t="shared" si="9"/>
        <v>1.1985794351428439E-5</v>
      </c>
      <c r="E197">
        <f t="shared" si="11"/>
        <v>1.3898209493241053E-5</v>
      </c>
      <c r="F197">
        <f t="shared" si="10"/>
        <v>8.9146742471914315</v>
      </c>
    </row>
    <row r="198" spans="1:6" x14ac:dyDescent="0.2">
      <c r="A198" s="38">
        <v>32422</v>
      </c>
      <c r="B198">
        <v>7.4989999999999996E-3</v>
      </c>
      <c r="C198">
        <f t="shared" si="8"/>
        <v>2.0042757883483951E-3</v>
      </c>
      <c r="D198">
        <f t="shared" si="9"/>
        <v>4.0171214357595802E-6</v>
      </c>
      <c r="E198">
        <f t="shared" si="11"/>
        <v>1.3799960307065375E-5</v>
      </c>
      <c r="F198">
        <f t="shared" si="10"/>
        <v>9.2074194789477755</v>
      </c>
    </row>
    <row r="199" spans="1:6" x14ac:dyDescent="0.2">
      <c r="A199" s="38">
        <v>32423</v>
      </c>
      <c r="B199">
        <v>7.5050000000000004E-3</v>
      </c>
      <c r="C199">
        <f t="shared" si="8"/>
        <v>8.0010668089089171E-4</v>
      </c>
      <c r="D199">
        <f t="shared" si="9"/>
        <v>6.4017070080623925E-7</v>
      </c>
      <c r="E199">
        <f t="shared" si="11"/>
        <v>1.337912495987392E-5</v>
      </c>
      <c r="F199">
        <f t="shared" si="10"/>
        <v>9.3600136015536997</v>
      </c>
    </row>
    <row r="200" spans="1:6" x14ac:dyDescent="0.2">
      <c r="A200" s="38">
        <v>32426</v>
      </c>
      <c r="B200">
        <v>7.5669999999999999E-3</v>
      </c>
      <c r="C200">
        <f t="shared" si="8"/>
        <v>8.2611592271818191E-3</v>
      </c>
      <c r="D200">
        <f t="shared" si="9"/>
        <v>6.8246751776851312E-5</v>
      </c>
      <c r="E200">
        <f t="shared" si="11"/>
        <v>1.28795951811576E-5</v>
      </c>
      <c r="F200">
        <f t="shared" si="10"/>
        <v>6.7725755041234912</v>
      </c>
    </row>
    <row r="201" spans="1:6" x14ac:dyDescent="0.2">
      <c r="A201" s="38">
        <v>32427</v>
      </c>
      <c r="B201">
        <v>7.6299999999999996E-3</v>
      </c>
      <c r="C201">
        <f t="shared" ref="C201:C264" si="12">(B201-B200)/B200</f>
        <v>8.3256244218315959E-3</v>
      </c>
      <c r="D201">
        <f t="shared" ref="D201:D264" si="13">C201^2</f>
        <v>6.9316022013398698E-5</v>
      </c>
      <c r="E201">
        <f t="shared" si="11"/>
        <v>1.5320837883180514E-5</v>
      </c>
      <c r="F201">
        <f t="shared" si="10"/>
        <v>6.9862710993863004</v>
      </c>
    </row>
    <row r="202" spans="1:6" x14ac:dyDescent="0.2">
      <c r="A202" s="38">
        <v>32428</v>
      </c>
      <c r="B202">
        <v>7.7499999999999999E-3</v>
      </c>
      <c r="C202">
        <f t="shared" si="12"/>
        <v>1.5727391874180909E-2</v>
      </c>
      <c r="D202">
        <f t="shared" si="13"/>
        <v>2.4735085516405168E-4</v>
      </c>
      <c r="E202">
        <f t="shared" si="11"/>
        <v>1.7433917894492887E-5</v>
      </c>
      <c r="F202">
        <f t="shared" ref="F202:F265" si="14">-LN(2*PI()*E202)-0.5*D202/E202</f>
        <v>2.0252609608038288</v>
      </c>
    </row>
    <row r="203" spans="1:6" x14ac:dyDescent="0.2">
      <c r="A203" s="38">
        <v>32429</v>
      </c>
      <c r="B203">
        <v>7.8630000000000002E-3</v>
      </c>
      <c r="C203">
        <f t="shared" si="12"/>
        <v>1.4580645161290356E-2</v>
      </c>
      <c r="D203">
        <f t="shared" si="13"/>
        <v>2.1259521331945985E-4</v>
      </c>
      <c r="E203">
        <f t="shared" ref="E203:E266" si="15">D202*$C$2+E202*$D$2+$E$2</f>
        <v>2.6766709659681531E-5</v>
      </c>
      <c r="F203">
        <f t="shared" si="14"/>
        <v>4.7192129369963292</v>
      </c>
    </row>
    <row r="204" spans="1:6" x14ac:dyDescent="0.2">
      <c r="A204" s="38">
        <v>32430</v>
      </c>
      <c r="B204">
        <v>7.8370000000000002E-3</v>
      </c>
      <c r="C204">
        <f t="shared" si="12"/>
        <v>-3.3066259697316523E-3</v>
      </c>
      <c r="D204">
        <f t="shared" si="13"/>
        <v>1.093377530370379E-5</v>
      </c>
      <c r="E204">
        <f t="shared" si="15"/>
        <v>3.3199228949470871E-5</v>
      </c>
      <c r="F204">
        <f t="shared" si="14"/>
        <v>8.3104377252536512</v>
      </c>
    </row>
    <row r="205" spans="1:6" x14ac:dyDescent="0.2">
      <c r="A205" s="38">
        <v>32433</v>
      </c>
      <c r="B205">
        <v>7.8650000000000005E-3</v>
      </c>
      <c r="C205">
        <f t="shared" si="12"/>
        <v>3.5727957126451761E-3</v>
      </c>
      <c r="D205">
        <f t="shared" si="13"/>
        <v>1.2764869204295752E-5</v>
      </c>
      <c r="E205">
        <f t="shared" si="15"/>
        <v>3.0103704762589118E-5</v>
      </c>
      <c r="F205">
        <f t="shared" si="14"/>
        <v>8.3609703240588438</v>
      </c>
    </row>
    <row r="206" spans="1:6" x14ac:dyDescent="0.2">
      <c r="A206" s="38">
        <v>32434</v>
      </c>
      <c r="B206">
        <v>7.8750000000000001E-3</v>
      </c>
      <c r="C206">
        <f t="shared" si="12"/>
        <v>1.2714558169103106E-3</v>
      </c>
      <c r="D206">
        <f t="shared" si="13"/>
        <v>1.6165998943550651E-6</v>
      </c>
      <c r="E206">
        <f t="shared" si="15"/>
        <v>2.7559318910142168E-5</v>
      </c>
      <c r="F206">
        <f t="shared" si="14"/>
        <v>8.6319632984972223</v>
      </c>
    </row>
    <row r="207" spans="1:6" x14ac:dyDescent="0.2">
      <c r="A207" s="38">
        <v>32435</v>
      </c>
      <c r="B207">
        <v>7.8600000000000007E-3</v>
      </c>
      <c r="C207">
        <f t="shared" si="12"/>
        <v>-1.9047619047618271E-3</v>
      </c>
      <c r="D207">
        <f t="shared" si="13"/>
        <v>3.6281179138319038E-6</v>
      </c>
      <c r="E207">
        <f t="shared" si="15"/>
        <v>2.4931848040386414E-5</v>
      </c>
      <c r="F207">
        <f t="shared" si="14"/>
        <v>8.6887267579152159</v>
      </c>
    </row>
    <row r="208" spans="1:6" x14ac:dyDescent="0.2">
      <c r="A208" s="38">
        <v>32436</v>
      </c>
      <c r="B208">
        <v>7.8779999999999996E-3</v>
      </c>
      <c r="C208">
        <f t="shared" si="12"/>
        <v>2.2900763358777248E-3</v>
      </c>
      <c r="D208">
        <f t="shared" si="13"/>
        <v>5.2444496241471454E-6</v>
      </c>
      <c r="E208">
        <f t="shared" si="15"/>
        <v>2.2791556108664807E-5</v>
      </c>
      <c r="F208">
        <f t="shared" si="14"/>
        <v>8.7361909008874878</v>
      </c>
    </row>
    <row r="209" spans="1:6" x14ac:dyDescent="0.2">
      <c r="A209" s="38">
        <v>32437</v>
      </c>
      <c r="B209">
        <v>7.8960000000000002E-3</v>
      </c>
      <c r="C209">
        <f t="shared" si="12"/>
        <v>2.2848438690023678E-3</v>
      </c>
      <c r="D209">
        <f t="shared" si="13"/>
        <v>5.2205115057177096E-6</v>
      </c>
      <c r="E209">
        <f t="shared" si="15"/>
        <v>2.104717040326114E-5</v>
      </c>
      <c r="F209">
        <f t="shared" si="14"/>
        <v>8.8068480435127938</v>
      </c>
    </row>
    <row r="210" spans="1:6" x14ac:dyDescent="0.2">
      <c r="A210" s="38">
        <v>32440</v>
      </c>
      <c r="B210">
        <v>7.8960000000000002E-3</v>
      </c>
      <c r="C210">
        <f t="shared" si="12"/>
        <v>0</v>
      </c>
      <c r="D210">
        <f t="shared" si="13"/>
        <v>0</v>
      </c>
      <c r="E210">
        <f t="shared" si="15"/>
        <v>1.956862960813567E-5</v>
      </c>
      <c r="F210">
        <f t="shared" si="14"/>
        <v>9.0037057377324068</v>
      </c>
    </row>
    <row r="211" spans="1:6" x14ac:dyDescent="0.2">
      <c r="A211" s="38">
        <v>32441</v>
      </c>
      <c r="B211">
        <v>7.8810000000000009E-3</v>
      </c>
      <c r="C211">
        <f t="shared" si="12"/>
        <v>-1.8996960486321415E-3</v>
      </c>
      <c r="D211">
        <f t="shared" si="13"/>
        <v>3.6088450771885716E-6</v>
      </c>
      <c r="E211">
        <f t="shared" si="15"/>
        <v>1.8095096050335107E-5</v>
      </c>
      <c r="F211">
        <f t="shared" si="14"/>
        <v>8.9822736560013094</v>
      </c>
    </row>
    <row r="212" spans="1:6" x14ac:dyDescent="0.2">
      <c r="A212" s="38">
        <v>32442</v>
      </c>
      <c r="B212">
        <v>7.9260000000000008E-3</v>
      </c>
      <c r="C212">
        <f t="shared" si="12"/>
        <v>5.7099352874000631E-3</v>
      </c>
      <c r="D212">
        <f t="shared" si="13"/>
        <v>3.2603360986296444E-5</v>
      </c>
      <c r="E212">
        <f t="shared" si="15"/>
        <v>1.6999885623544956E-5</v>
      </c>
      <c r="F212">
        <f t="shared" si="14"/>
        <v>8.1854980418993577</v>
      </c>
    </row>
    <row r="213" spans="1:6" x14ac:dyDescent="0.2">
      <c r="A213" s="38">
        <v>32443</v>
      </c>
      <c r="B213">
        <v>7.9670000000000001E-3</v>
      </c>
      <c r="C213">
        <f t="shared" si="12"/>
        <v>5.1728488518798087E-3</v>
      </c>
      <c r="D213">
        <f t="shared" si="13"/>
        <v>2.6758365244394256E-5</v>
      </c>
      <c r="E213">
        <f t="shared" si="15"/>
        <v>1.730066113050536E-5</v>
      </c>
      <c r="F213">
        <f t="shared" si="14"/>
        <v>8.3535551712284395</v>
      </c>
    </row>
    <row r="214" spans="1:6" x14ac:dyDescent="0.2">
      <c r="A214" s="38">
        <v>32444</v>
      </c>
      <c r="B214">
        <v>7.927E-3</v>
      </c>
      <c r="C214">
        <f t="shared" si="12"/>
        <v>-5.0207104305259329E-3</v>
      </c>
      <c r="D214">
        <f t="shared" si="13"/>
        <v>2.5207533227191898E-5</v>
      </c>
      <c r="E214">
        <f t="shared" si="15"/>
        <v>1.7307782883394965E-5</v>
      </c>
      <c r="F214">
        <f t="shared" si="14"/>
        <v>8.3982633979338832</v>
      </c>
    </row>
    <row r="215" spans="1:6" x14ac:dyDescent="0.2">
      <c r="A215" s="38">
        <v>32447</v>
      </c>
      <c r="B215">
        <v>7.9920000000000008E-3</v>
      </c>
      <c r="C215">
        <f t="shared" si="12"/>
        <v>8.1998233884194305E-3</v>
      </c>
      <c r="D215">
        <f t="shared" si="13"/>
        <v>6.723710360127031E-5</v>
      </c>
      <c r="E215">
        <f t="shared" si="15"/>
        <v>1.7248109534866327E-5</v>
      </c>
      <c r="F215">
        <f t="shared" si="14"/>
        <v>7.1808157848220207</v>
      </c>
    </row>
    <row r="216" spans="1:6" x14ac:dyDescent="0.2">
      <c r="A216" s="38">
        <v>32448</v>
      </c>
      <c r="B216">
        <v>7.9679999999999994E-3</v>
      </c>
      <c r="C216">
        <f t="shared" si="12"/>
        <v>-3.0030030030031843E-3</v>
      </c>
      <c r="D216">
        <f t="shared" si="13"/>
        <v>9.0180270360461422E-6</v>
      </c>
      <c r="E216">
        <f t="shared" si="15"/>
        <v>1.8978272668763013E-5</v>
      </c>
      <c r="F216">
        <f t="shared" si="14"/>
        <v>8.7967505170407492</v>
      </c>
    </row>
    <row r="217" spans="1:6" x14ac:dyDescent="0.2">
      <c r="A217" s="38">
        <v>32449</v>
      </c>
      <c r="B217">
        <v>8.0059999999999992E-3</v>
      </c>
      <c r="C217">
        <f t="shared" si="12"/>
        <v>4.7690763052208639E-3</v>
      </c>
      <c r="D217">
        <f t="shared" si="13"/>
        <v>2.2744088805019088E-5</v>
      </c>
      <c r="E217">
        <f t="shared" si="15"/>
        <v>1.797712842242654E-5</v>
      </c>
      <c r="F217">
        <f t="shared" si="14"/>
        <v>8.4559491516257204</v>
      </c>
    </row>
    <row r="218" spans="1:6" x14ac:dyDescent="0.2">
      <c r="A218" s="38">
        <v>32450</v>
      </c>
      <c r="B218">
        <v>8.0420000000000005E-3</v>
      </c>
      <c r="C218">
        <f t="shared" si="12"/>
        <v>4.4966275293531494E-3</v>
      </c>
      <c r="D218">
        <f t="shared" si="13"/>
        <v>2.021965913773661E-5</v>
      </c>
      <c r="E218">
        <f t="shared" si="15"/>
        <v>1.7710686306416338E-5</v>
      </c>
      <c r="F218">
        <f t="shared" si="14"/>
        <v>8.5326331139440814</v>
      </c>
    </row>
    <row r="219" spans="1:6" x14ac:dyDescent="0.2">
      <c r="A219" s="38">
        <v>32451</v>
      </c>
      <c r="B219">
        <v>8.0040000000000007E-3</v>
      </c>
      <c r="C219">
        <f t="shared" si="12"/>
        <v>-4.7251927381248239E-3</v>
      </c>
      <c r="D219">
        <f t="shared" si="13"/>
        <v>2.232744641242757E-5</v>
      </c>
      <c r="E219">
        <f t="shared" si="15"/>
        <v>1.7378050003833253E-5</v>
      </c>
      <c r="F219">
        <f t="shared" si="14"/>
        <v>8.4800218996030559</v>
      </c>
    </row>
    <row r="220" spans="1:6" x14ac:dyDescent="0.2">
      <c r="A220" s="38">
        <v>32454</v>
      </c>
      <c r="B220">
        <v>8.012E-3</v>
      </c>
      <c r="C220">
        <f t="shared" si="12"/>
        <v>9.995002498749783E-4</v>
      </c>
      <c r="D220">
        <f t="shared" si="13"/>
        <v>9.9900074950014411E-7</v>
      </c>
      <c r="E220">
        <f t="shared" si="15"/>
        <v>1.718560364058301E-5</v>
      </c>
      <c r="F220">
        <f t="shared" si="14"/>
        <v>9.1044964090163116</v>
      </c>
    </row>
    <row r="221" spans="1:6" x14ac:dyDescent="0.2">
      <c r="A221" s="38">
        <v>32455</v>
      </c>
      <c r="B221">
        <v>7.9780000000000007E-3</v>
      </c>
      <c r="C221">
        <f t="shared" si="12"/>
        <v>-4.243634548177647E-3</v>
      </c>
      <c r="D221">
        <f t="shared" si="13"/>
        <v>1.8008434178486903E-5</v>
      </c>
      <c r="E221">
        <f t="shared" si="15"/>
        <v>1.6118955119344072E-5</v>
      </c>
      <c r="F221">
        <f t="shared" si="14"/>
        <v>8.6390271058414605</v>
      </c>
    </row>
    <row r="222" spans="1:6" x14ac:dyDescent="0.2">
      <c r="A222" s="38">
        <v>32456</v>
      </c>
      <c r="B222">
        <v>8.0319999999999992E-3</v>
      </c>
      <c r="C222">
        <f t="shared" si="12"/>
        <v>6.7686136876408233E-3</v>
      </c>
      <c r="D222">
        <f t="shared" si="13"/>
        <v>4.5814131252518706E-5</v>
      </c>
      <c r="E222">
        <f t="shared" si="15"/>
        <v>1.5936139474846109E-5</v>
      </c>
      <c r="F222">
        <f t="shared" si="14"/>
        <v>7.7716152520997133</v>
      </c>
    </row>
    <row r="223" spans="1:6" x14ac:dyDescent="0.2">
      <c r="A223" s="38">
        <v>32457</v>
      </c>
      <c r="B223">
        <v>8.071E-3</v>
      </c>
      <c r="C223">
        <f t="shared" si="12"/>
        <v>4.8555776892431329E-3</v>
      </c>
      <c r="D223">
        <f t="shared" si="13"/>
        <v>2.3576634696275682E-5</v>
      </c>
      <c r="E223">
        <f t="shared" si="15"/>
        <v>1.6959362204006969E-5</v>
      </c>
      <c r="F223">
        <f t="shared" si="14"/>
        <v>8.4517214468599331</v>
      </c>
    </row>
    <row r="224" spans="1:6" x14ac:dyDescent="0.2">
      <c r="A224" s="38">
        <v>32458</v>
      </c>
      <c r="B224">
        <v>8.1419999999999999E-3</v>
      </c>
      <c r="C224">
        <f t="shared" si="12"/>
        <v>8.7969272704745242E-3</v>
      </c>
      <c r="D224">
        <f t="shared" si="13"/>
        <v>7.7385929402018364E-5</v>
      </c>
      <c r="E224">
        <f t="shared" si="15"/>
        <v>1.6883892990096633E-5</v>
      </c>
      <c r="F224">
        <f t="shared" si="14"/>
        <v>6.8595646870476834</v>
      </c>
    </row>
    <row r="225" spans="1:6" x14ac:dyDescent="0.2">
      <c r="A225" s="38">
        <v>32461</v>
      </c>
      <c r="B225">
        <v>8.0789999999999994E-3</v>
      </c>
      <c r="C225">
        <f t="shared" si="12"/>
        <v>-7.7376565954311661E-3</v>
      </c>
      <c r="D225">
        <f t="shared" si="13"/>
        <v>5.9871329588819422E-5</v>
      </c>
      <c r="E225">
        <f t="shared" si="15"/>
        <v>1.9099759737132968E-5</v>
      </c>
      <c r="F225">
        <f t="shared" si="14"/>
        <v>7.4606257270932606</v>
      </c>
    </row>
    <row r="226" spans="1:6" x14ac:dyDescent="0.2">
      <c r="A226" s="38">
        <v>32462</v>
      </c>
      <c r="B226">
        <v>8.0960000000000008E-3</v>
      </c>
      <c r="C226">
        <f t="shared" si="12"/>
        <v>2.1042208194085145E-3</v>
      </c>
      <c r="D226">
        <f t="shared" si="13"/>
        <v>4.4277452568322402E-6</v>
      </c>
      <c r="E226">
        <f t="shared" si="15"/>
        <v>2.0234581356513808E-5</v>
      </c>
      <c r="F226">
        <f t="shared" si="14"/>
        <v>8.860830052514002</v>
      </c>
    </row>
    <row r="227" spans="1:6" x14ac:dyDescent="0.2">
      <c r="A227" s="38">
        <v>32463</v>
      </c>
      <c r="B227">
        <v>8.0680000000000005E-3</v>
      </c>
      <c r="C227">
        <f t="shared" si="12"/>
        <v>-3.4584980237154454E-3</v>
      </c>
      <c r="D227">
        <f t="shared" si="13"/>
        <v>1.1961208580043641E-5</v>
      </c>
      <c r="E227">
        <f t="shared" si="15"/>
        <v>1.8846763932539869E-5</v>
      </c>
      <c r="F227">
        <f t="shared" si="14"/>
        <v>8.7239643527647726</v>
      </c>
    </row>
    <row r="228" spans="1:6" x14ac:dyDescent="0.2">
      <c r="A228" s="38">
        <v>32464</v>
      </c>
      <c r="B228">
        <v>8.1930000000000006E-3</v>
      </c>
      <c r="C228">
        <f t="shared" si="12"/>
        <v>1.5493306891422918E-2</v>
      </c>
      <c r="D228">
        <f t="shared" si="13"/>
        <v>2.4004255843181288E-4</v>
      </c>
      <c r="E228">
        <f t="shared" si="15"/>
        <v>1.7990434743996295E-5</v>
      </c>
      <c r="F228">
        <f t="shared" si="14"/>
        <v>2.4163992331343493</v>
      </c>
    </row>
    <row r="229" spans="1:6" x14ac:dyDescent="0.2">
      <c r="A229" s="38">
        <v>32465</v>
      </c>
      <c r="B229">
        <v>8.1270000000000005E-3</v>
      </c>
      <c r="C229">
        <f t="shared" si="12"/>
        <v>-8.0556572683998639E-3</v>
      </c>
      <c r="D229">
        <f t="shared" si="13"/>
        <v>6.4893614025923562E-5</v>
      </c>
      <c r="E229">
        <f t="shared" si="15"/>
        <v>2.6928451913939972E-5</v>
      </c>
      <c r="F229">
        <f t="shared" si="14"/>
        <v>7.479523508889633</v>
      </c>
    </row>
    <row r="230" spans="1:6" x14ac:dyDescent="0.2">
      <c r="A230" s="38">
        <v>32468</v>
      </c>
      <c r="B230">
        <v>8.1799999999999998E-3</v>
      </c>
      <c r="C230">
        <f t="shared" si="12"/>
        <v>6.5214716377506119E-3</v>
      </c>
      <c r="D230">
        <f t="shared" si="13"/>
        <v>4.2529592321985648E-5</v>
      </c>
      <c r="E230">
        <f t="shared" si="15"/>
        <v>2.7078410758137001E-5</v>
      </c>
      <c r="F230">
        <f t="shared" si="14"/>
        <v>7.8935922934671581</v>
      </c>
    </row>
    <row r="231" spans="1:6" x14ac:dyDescent="0.2">
      <c r="A231" s="38">
        <v>32469</v>
      </c>
      <c r="B231">
        <v>8.2179999999999996E-3</v>
      </c>
      <c r="C231">
        <f t="shared" si="12"/>
        <v>4.6454767726161177E-3</v>
      </c>
      <c r="D231">
        <f t="shared" si="13"/>
        <v>2.1580454444915862E-5</v>
      </c>
      <c r="E231">
        <f t="shared" si="15"/>
        <v>2.6257910453905697E-5</v>
      </c>
      <c r="F231">
        <f t="shared" si="14"/>
        <v>8.2987337568957784</v>
      </c>
    </row>
    <row r="232" spans="1:6" x14ac:dyDescent="0.2">
      <c r="A232" s="38">
        <v>32470</v>
      </c>
      <c r="B232">
        <v>8.2360000000000003E-3</v>
      </c>
      <c r="C232">
        <f t="shared" si="12"/>
        <v>2.1903139449988627E-3</v>
      </c>
      <c r="D232">
        <f t="shared" si="13"/>
        <v>4.7974751776564813E-6</v>
      </c>
      <c r="E232">
        <f t="shared" si="15"/>
        <v>2.4675359262399283E-5</v>
      </c>
      <c r="F232">
        <f t="shared" si="14"/>
        <v>8.674616485807995</v>
      </c>
    </row>
    <row r="233" spans="1:6" x14ac:dyDescent="0.2">
      <c r="A233" s="38">
        <v>32471</v>
      </c>
      <c r="B233">
        <v>8.2760000000000004E-3</v>
      </c>
      <c r="C233">
        <f t="shared" si="12"/>
        <v>4.8567265662943305E-3</v>
      </c>
      <c r="D233">
        <f t="shared" si="13"/>
        <v>2.3587792939749119E-5</v>
      </c>
      <c r="E233">
        <f t="shared" si="15"/>
        <v>2.2623848717001636E-5</v>
      </c>
      <c r="F233">
        <f t="shared" si="14"/>
        <v>8.3373251698941591</v>
      </c>
    </row>
    <row r="234" spans="1:6" x14ac:dyDescent="0.2">
      <c r="A234" s="38">
        <v>32472</v>
      </c>
      <c r="B234">
        <v>8.2579999999999997E-3</v>
      </c>
      <c r="C234">
        <f t="shared" si="12"/>
        <v>-2.1749637506042357E-3</v>
      </c>
      <c r="D234">
        <f t="shared" si="13"/>
        <v>4.7304673164424437E-6</v>
      </c>
      <c r="E234">
        <f t="shared" si="15"/>
        <v>2.1682289384397792E-5</v>
      </c>
      <c r="F234">
        <f t="shared" si="14"/>
        <v>8.7920517475470366</v>
      </c>
    </row>
    <row r="235" spans="1:6" x14ac:dyDescent="0.2">
      <c r="A235" s="38">
        <v>32475</v>
      </c>
      <c r="B235">
        <v>8.1849999999999996E-3</v>
      </c>
      <c r="C235">
        <f t="shared" si="12"/>
        <v>-8.8399128118188605E-3</v>
      </c>
      <c r="D235">
        <f t="shared" si="13"/>
        <v>7.8144058520559237E-5</v>
      </c>
      <c r="E235">
        <f t="shared" si="15"/>
        <v>2.0085824820036919E-5</v>
      </c>
      <c r="F235">
        <f t="shared" si="14"/>
        <v>7.0323652484397652</v>
      </c>
    </row>
    <row r="236" spans="1:6" x14ac:dyDescent="0.2">
      <c r="A236" s="38">
        <v>32476</v>
      </c>
      <c r="B236">
        <v>8.2240000000000004E-3</v>
      </c>
      <c r="C236">
        <f t="shared" si="12"/>
        <v>4.7648136835676041E-3</v>
      </c>
      <c r="D236">
        <f t="shared" si="13"/>
        <v>2.2703449439113079E-5</v>
      </c>
      <c r="E236">
        <f t="shared" si="15"/>
        <v>2.1843974930357782E-5</v>
      </c>
      <c r="F236">
        <f t="shared" si="14"/>
        <v>8.3740353212589351</v>
      </c>
    </row>
    <row r="237" spans="1:6" x14ac:dyDescent="0.2">
      <c r="A237" s="38">
        <v>32477</v>
      </c>
      <c r="B237">
        <v>8.1930000000000006E-3</v>
      </c>
      <c r="C237">
        <f t="shared" si="12"/>
        <v>-3.7694552529182607E-3</v>
      </c>
      <c r="D237">
        <f t="shared" si="13"/>
        <v>1.4208792903753069E-5</v>
      </c>
      <c r="E237">
        <f t="shared" si="15"/>
        <v>2.098425419005445E-5</v>
      </c>
      <c r="F237">
        <f t="shared" si="14"/>
        <v>8.5953026913177464</v>
      </c>
    </row>
    <row r="238" spans="1:6" x14ac:dyDescent="0.2">
      <c r="A238" s="38">
        <v>32478</v>
      </c>
      <c r="B238">
        <v>8.2470000000000009E-3</v>
      </c>
      <c r="C238">
        <f t="shared" si="12"/>
        <v>6.5909923105089982E-3</v>
      </c>
      <c r="D238">
        <f t="shared" si="13"/>
        <v>4.3441179637188743E-5</v>
      </c>
      <c r="E238">
        <f t="shared" si="15"/>
        <v>1.9896153656381822E-5</v>
      </c>
      <c r="F238">
        <f t="shared" si="14"/>
        <v>7.8954091292421822</v>
      </c>
    </row>
    <row r="239" spans="1:6" x14ac:dyDescent="0.2">
      <c r="A239" s="38">
        <v>32479</v>
      </c>
      <c r="B239">
        <v>8.2509999999999997E-3</v>
      </c>
      <c r="C239">
        <f t="shared" si="12"/>
        <v>4.850248575238021E-4</v>
      </c>
      <c r="D239">
        <f t="shared" si="13"/>
        <v>2.3524911241598452E-7</v>
      </c>
      <c r="E239">
        <f t="shared" si="15"/>
        <v>2.0213029476609438E-5</v>
      </c>
      <c r="F239">
        <f t="shared" si="14"/>
        <v>8.9654868272093342</v>
      </c>
    </row>
    <row r="240" spans="1:6" x14ac:dyDescent="0.2">
      <c r="A240" s="38">
        <v>32482</v>
      </c>
      <c r="B240">
        <v>8.2470000000000009E-3</v>
      </c>
      <c r="C240">
        <f t="shared" si="12"/>
        <v>-4.8478972245773801E-4</v>
      </c>
      <c r="D240">
        <f t="shared" si="13"/>
        <v>2.3502107500065066E-7</v>
      </c>
      <c r="E240">
        <f t="shared" si="15"/>
        <v>1.8650881547902008E-5</v>
      </c>
      <c r="F240">
        <f t="shared" si="14"/>
        <v>9.0454395433018426</v>
      </c>
    </row>
    <row r="241" spans="1:6" x14ac:dyDescent="0.2">
      <c r="A241" s="38">
        <v>32483</v>
      </c>
      <c r="B241">
        <v>8.2279999999999992E-3</v>
      </c>
      <c r="C241">
        <f t="shared" si="12"/>
        <v>-2.3038680732389537E-3</v>
      </c>
      <c r="D241">
        <f t="shared" si="13"/>
        <v>5.3078080988897689E-6</v>
      </c>
      <c r="E241">
        <f t="shared" si="15"/>
        <v>1.7327704029538344E-5</v>
      </c>
      <c r="F241">
        <f t="shared" si="14"/>
        <v>8.9721672916488906</v>
      </c>
    </row>
    <row r="242" spans="1:6" x14ac:dyDescent="0.2">
      <c r="A242" s="38">
        <v>32484</v>
      </c>
      <c r="B242">
        <v>8.1469999999999997E-3</v>
      </c>
      <c r="C242">
        <f t="shared" si="12"/>
        <v>-9.8444336412250224E-3</v>
      </c>
      <c r="D242">
        <f t="shared" si="13"/>
        <v>9.6912873716482949E-5</v>
      </c>
      <c r="E242">
        <f t="shared" si="15"/>
        <v>1.642187216474843E-5</v>
      </c>
      <c r="F242">
        <f t="shared" si="14"/>
        <v>6.2282938825357652</v>
      </c>
    </row>
    <row r="243" spans="1:6" x14ac:dyDescent="0.2">
      <c r="A243" s="38">
        <v>32485</v>
      </c>
      <c r="B243">
        <v>8.1650000000000004E-3</v>
      </c>
      <c r="C243">
        <f t="shared" si="12"/>
        <v>2.2094022339512282E-3</v>
      </c>
      <c r="D243">
        <f t="shared" si="13"/>
        <v>4.8814582313886776E-6</v>
      </c>
      <c r="E243">
        <f t="shared" si="15"/>
        <v>1.9535736629799769E-5</v>
      </c>
      <c r="F243">
        <f t="shared" si="14"/>
        <v>8.8804514247033541</v>
      </c>
    </row>
    <row r="244" spans="1:6" x14ac:dyDescent="0.2">
      <c r="A244" s="38">
        <v>32486</v>
      </c>
      <c r="B244">
        <v>8.1779999999999995E-3</v>
      </c>
      <c r="C244">
        <f t="shared" si="12"/>
        <v>1.5921616656459428E-3</v>
      </c>
      <c r="D244">
        <f t="shared" si="13"/>
        <v>2.5349787695524631E-6</v>
      </c>
      <c r="E244">
        <f t="shared" si="15"/>
        <v>1.8274052569222587E-5</v>
      </c>
      <c r="F244">
        <f t="shared" si="14"/>
        <v>9.0027912701437192</v>
      </c>
    </row>
    <row r="245" spans="1:6" x14ac:dyDescent="0.2">
      <c r="A245" s="38">
        <v>32489</v>
      </c>
      <c r="B245">
        <v>8.1469999999999997E-3</v>
      </c>
      <c r="C245">
        <f t="shared" si="12"/>
        <v>-3.7906578625580556E-3</v>
      </c>
      <c r="D245">
        <f t="shared" si="13"/>
        <v>1.4369087030973207E-5</v>
      </c>
      <c r="E245">
        <f t="shared" si="15"/>
        <v>1.710596753211175E-5</v>
      </c>
      <c r="F245">
        <f t="shared" si="14"/>
        <v>8.7182039385654519</v>
      </c>
    </row>
    <row r="246" spans="1:6" x14ac:dyDescent="0.2">
      <c r="A246" s="38">
        <v>32490</v>
      </c>
      <c r="B246">
        <v>8.1250000000000003E-3</v>
      </c>
      <c r="C246">
        <f t="shared" si="12"/>
        <v>-2.7003805081624466E-3</v>
      </c>
      <c r="D246">
        <f t="shared" si="13"/>
        <v>7.2920548888636736E-6</v>
      </c>
      <c r="E246">
        <f t="shared" si="15"/>
        <v>1.6617965285784813E-5</v>
      </c>
      <c r="F246">
        <f t="shared" si="14"/>
        <v>8.9477463755590385</v>
      </c>
    </row>
    <row r="247" spans="1:6" x14ac:dyDescent="0.2">
      <c r="A247" s="38">
        <v>32491</v>
      </c>
      <c r="B247">
        <v>8.1569999999999993E-3</v>
      </c>
      <c r="C247">
        <f t="shared" si="12"/>
        <v>3.9384615384614203E-3</v>
      </c>
      <c r="D247">
        <f t="shared" si="13"/>
        <v>1.5511479289939898E-5</v>
      </c>
      <c r="E247">
        <f t="shared" si="15"/>
        <v>1.5904778979663362E-5</v>
      </c>
      <c r="F247">
        <f t="shared" si="14"/>
        <v>8.7233780612594103</v>
      </c>
    </row>
    <row r="248" spans="1:6" x14ac:dyDescent="0.2">
      <c r="A248" s="38">
        <v>32492</v>
      </c>
      <c r="B248">
        <v>8.123E-3</v>
      </c>
      <c r="C248">
        <f t="shared" si="12"/>
        <v>-4.1681990928036424E-3</v>
      </c>
      <c r="D248">
        <f t="shared" si="13"/>
        <v>1.7373883677249106E-5</v>
      </c>
      <c r="E248">
        <f t="shared" si="15"/>
        <v>1.5648937460394692E-5</v>
      </c>
      <c r="F248">
        <f t="shared" si="14"/>
        <v>8.6721166261091476</v>
      </c>
    </row>
    <row r="249" spans="1:6" x14ac:dyDescent="0.2">
      <c r="A249" s="38">
        <v>32493</v>
      </c>
      <c r="B249">
        <v>8.0560000000000007E-3</v>
      </c>
      <c r="C249">
        <f t="shared" si="12"/>
        <v>-8.2481841684106053E-3</v>
      </c>
      <c r="D249">
        <f t="shared" si="13"/>
        <v>6.8032542076019355E-5</v>
      </c>
      <c r="E249">
        <f t="shared" si="15"/>
        <v>1.5511141308014455E-5</v>
      </c>
      <c r="F249">
        <f t="shared" si="14"/>
        <v>7.0430531313440596</v>
      </c>
    </row>
    <row r="250" spans="1:6" x14ac:dyDescent="0.2">
      <c r="A250" s="38">
        <v>32496</v>
      </c>
      <c r="B250">
        <v>8.0630000000000007E-3</v>
      </c>
      <c r="C250">
        <f t="shared" si="12"/>
        <v>8.6891757696127864E-4</v>
      </c>
      <c r="D250">
        <f t="shared" si="13"/>
        <v>7.5501775555225956E-7</v>
      </c>
      <c r="E250">
        <f t="shared" si="15"/>
        <v>1.7540729936006652E-5</v>
      </c>
      <c r="F250">
        <f t="shared" si="14"/>
        <v>9.0915860445752603</v>
      </c>
    </row>
    <row r="251" spans="1:6" x14ac:dyDescent="0.2">
      <c r="A251" s="38">
        <v>32497</v>
      </c>
      <c r="B251">
        <v>7.9900000000000006E-3</v>
      </c>
      <c r="C251">
        <f t="shared" si="12"/>
        <v>-9.0537020959940637E-3</v>
      </c>
      <c r="D251">
        <f t="shared" si="13"/>
        <v>8.1969521643007301E-5</v>
      </c>
      <c r="E251">
        <f t="shared" si="15"/>
        <v>1.6409416520439658E-5</v>
      </c>
      <c r="F251">
        <f t="shared" si="14"/>
        <v>6.6821414498575775</v>
      </c>
    </row>
    <row r="252" spans="1:6" x14ac:dyDescent="0.2">
      <c r="A252" s="38">
        <v>32498</v>
      </c>
      <c r="B252">
        <v>8.0420000000000005E-3</v>
      </c>
      <c r="C252">
        <f t="shared" si="12"/>
        <v>6.5081351689611966E-3</v>
      </c>
      <c r="D252">
        <f t="shared" si="13"/>
        <v>4.2355823377469582E-5</v>
      </c>
      <c r="E252">
        <f t="shared" si="15"/>
        <v>1.8892066988090871E-5</v>
      </c>
      <c r="F252">
        <f t="shared" si="14"/>
        <v>7.917896443681796</v>
      </c>
    </row>
    <row r="253" spans="1:6" x14ac:dyDescent="0.2">
      <c r="A253" s="38">
        <v>32499</v>
      </c>
      <c r="B253">
        <v>8.0210000000000004E-3</v>
      </c>
      <c r="C253">
        <f t="shared" si="12"/>
        <v>-2.6112907237005947E-3</v>
      </c>
      <c r="D253">
        <f t="shared" si="13"/>
        <v>6.8188392436847762E-6</v>
      </c>
      <c r="E253">
        <f t="shared" si="15"/>
        <v>1.9316565369728836E-5</v>
      </c>
      <c r="F253">
        <f t="shared" si="14"/>
        <v>8.8401680816820321</v>
      </c>
    </row>
    <row r="254" spans="1:6" x14ac:dyDescent="0.2">
      <c r="A254" s="38">
        <v>32500</v>
      </c>
      <c r="B254">
        <v>8.0260000000000001E-3</v>
      </c>
      <c r="C254">
        <f t="shared" si="12"/>
        <v>6.2336367036526573E-4</v>
      </c>
      <c r="D254">
        <f t="shared" si="13"/>
        <v>3.8858226553125569E-7</v>
      </c>
      <c r="E254">
        <f t="shared" si="15"/>
        <v>1.8170493404189773E-5</v>
      </c>
      <c r="F254">
        <f t="shared" si="14"/>
        <v>9.0671417822647893</v>
      </c>
    </row>
    <row r="255" spans="1:6" x14ac:dyDescent="0.2">
      <c r="A255" s="38">
        <v>32505</v>
      </c>
      <c r="B255">
        <v>7.9550000000000003E-3</v>
      </c>
      <c r="C255">
        <f t="shared" si="12"/>
        <v>-8.8462496885123205E-3</v>
      </c>
      <c r="D255">
        <f t="shared" si="13"/>
        <v>7.8256133551504332E-5</v>
      </c>
      <c r="E255">
        <f t="shared" si="15"/>
        <v>1.692731256453913E-5</v>
      </c>
      <c r="F255">
        <f t="shared" si="14"/>
        <v>6.8371705584506026</v>
      </c>
    </row>
    <row r="256" spans="1:6" x14ac:dyDescent="0.2">
      <c r="A256" s="38">
        <v>32506</v>
      </c>
      <c r="B256">
        <v>7.9620000000000003E-3</v>
      </c>
      <c r="C256">
        <f t="shared" si="12"/>
        <v>8.7994971715902725E-4</v>
      </c>
      <c r="D256">
        <f t="shared" si="13"/>
        <v>7.7431150472825209E-7</v>
      </c>
      <c r="E256">
        <f t="shared" si="15"/>
        <v>1.9173405693309561E-5</v>
      </c>
      <c r="F256">
        <f t="shared" si="14"/>
        <v>9.0039169619204404</v>
      </c>
    </row>
    <row r="257" spans="1:6" x14ac:dyDescent="0.2">
      <c r="A257" s="38">
        <v>32507</v>
      </c>
      <c r="B257">
        <v>8.0059999999999992E-3</v>
      </c>
      <c r="C257">
        <f t="shared" si="12"/>
        <v>5.5262496860084024E-3</v>
      </c>
      <c r="D257">
        <f t="shared" si="13"/>
        <v>3.0539435592107963E-5</v>
      </c>
      <c r="E257">
        <f t="shared" si="15"/>
        <v>1.7793140174599559E-5</v>
      </c>
      <c r="F257">
        <f t="shared" si="14"/>
        <v>8.240640449215439</v>
      </c>
    </row>
    <row r="258" spans="1:6" x14ac:dyDescent="0.2">
      <c r="A258" s="38">
        <v>32511</v>
      </c>
      <c r="B258">
        <v>8.0999999999999996E-3</v>
      </c>
      <c r="C258">
        <f t="shared" si="12"/>
        <v>1.1741194104421726E-2</v>
      </c>
      <c r="D258">
        <f t="shared" si="13"/>
        <v>1.3785563899770752E-4</v>
      </c>
      <c r="E258">
        <f t="shared" si="15"/>
        <v>1.7885117910657023E-5</v>
      </c>
      <c r="F258">
        <f t="shared" si="14"/>
        <v>5.2397441973542067</v>
      </c>
    </row>
    <row r="259" spans="1:6" x14ac:dyDescent="0.2">
      <c r="A259" s="38">
        <v>32512</v>
      </c>
      <c r="B259">
        <v>8.0160000000000006E-3</v>
      </c>
      <c r="C259">
        <f t="shared" si="12"/>
        <v>-1.0370370370370249E-2</v>
      </c>
      <c r="D259">
        <f t="shared" si="13"/>
        <v>1.0754458161865317E-4</v>
      </c>
      <c r="E259">
        <f t="shared" si="15"/>
        <v>2.250979435580923E-5</v>
      </c>
      <c r="F259">
        <f t="shared" si="14"/>
        <v>6.4748432539971397</v>
      </c>
    </row>
    <row r="260" spans="1:6" x14ac:dyDescent="0.2">
      <c r="A260" s="38">
        <v>32513</v>
      </c>
      <c r="B260">
        <v>7.9690000000000004E-3</v>
      </c>
      <c r="C260">
        <f t="shared" si="12"/>
        <v>-5.8632734530938329E-3</v>
      </c>
      <c r="D260">
        <f t="shared" si="13"/>
        <v>3.4377975585754881E-5</v>
      </c>
      <c r="E260">
        <f t="shared" si="15"/>
        <v>2.5142761908093017E-5</v>
      </c>
      <c r="F260">
        <f t="shared" si="14"/>
        <v>8.0694079202315709</v>
      </c>
    </row>
    <row r="261" spans="1:6" x14ac:dyDescent="0.2">
      <c r="A261" s="38">
        <v>32514</v>
      </c>
      <c r="B261">
        <v>7.9000000000000008E-3</v>
      </c>
      <c r="C261">
        <f t="shared" si="12"/>
        <v>-8.6585518885681535E-3</v>
      </c>
      <c r="D261">
        <f t="shared" si="13"/>
        <v>7.4970520807027139E-5</v>
      </c>
      <c r="E261">
        <f t="shared" si="15"/>
        <v>2.4273013039443368E-5</v>
      </c>
      <c r="F261">
        <f t="shared" si="14"/>
        <v>7.2439499434388921</v>
      </c>
    </row>
    <row r="262" spans="1:6" x14ac:dyDescent="0.2">
      <c r="A262" s="38">
        <v>32517</v>
      </c>
      <c r="B262">
        <v>7.9050000000000006E-3</v>
      </c>
      <c r="C262">
        <f t="shared" si="12"/>
        <v>6.3291139240503739E-4</v>
      </c>
      <c r="D262">
        <f t="shared" si="13"/>
        <v>4.005768306360832E-7</v>
      </c>
      <c r="E262">
        <f t="shared" si="15"/>
        <v>2.5256143559231157E-5</v>
      </c>
      <c r="F262">
        <f t="shared" si="14"/>
        <v>8.7406337711958351</v>
      </c>
    </row>
    <row r="263" spans="1:6" x14ac:dyDescent="0.2">
      <c r="A263" s="38">
        <v>32518</v>
      </c>
      <c r="B263">
        <v>7.9439999999999997E-3</v>
      </c>
      <c r="C263">
        <f t="shared" si="12"/>
        <v>4.933586337760797E-3</v>
      </c>
      <c r="D263">
        <f t="shared" si="13"/>
        <v>2.4340274152139992E-5</v>
      </c>
      <c r="E263">
        <f t="shared" si="15"/>
        <v>2.2929495980507123E-5</v>
      </c>
      <c r="F263">
        <f t="shared" si="14"/>
        <v>8.3144459831659869</v>
      </c>
    </row>
    <row r="264" spans="1:6" x14ac:dyDescent="0.2">
      <c r="A264" s="38">
        <v>32519</v>
      </c>
      <c r="B264">
        <v>7.9439999999999997E-3</v>
      </c>
      <c r="C264">
        <f t="shared" si="12"/>
        <v>0</v>
      </c>
      <c r="D264">
        <f t="shared" si="13"/>
        <v>0</v>
      </c>
      <c r="E264">
        <f t="shared" si="15"/>
        <v>2.1973059305810667E-5</v>
      </c>
      <c r="F264">
        <f t="shared" si="14"/>
        <v>8.887816365612327</v>
      </c>
    </row>
    <row r="265" spans="1:6" x14ac:dyDescent="0.2">
      <c r="A265" s="38">
        <v>32520</v>
      </c>
      <c r="B265">
        <v>7.9430000000000004E-3</v>
      </c>
      <c r="C265">
        <f t="shared" ref="C265:C328" si="16">(B265-B264)/B264</f>
        <v>-1.258811681771482E-4</v>
      </c>
      <c r="D265">
        <f t="shared" ref="D265:D328" si="17">C265^2</f>
        <v>1.5846068501643468E-8</v>
      </c>
      <c r="E265">
        <f t="shared" si="15"/>
        <v>2.0131691965247682E-5</v>
      </c>
      <c r="F265">
        <f t="shared" si="14"/>
        <v>8.9749446432342914</v>
      </c>
    </row>
    <row r="266" spans="1:6" x14ac:dyDescent="0.2">
      <c r="A266" s="38">
        <v>32521</v>
      </c>
      <c r="B266">
        <v>7.9080000000000001E-3</v>
      </c>
      <c r="C266">
        <f t="shared" si="16"/>
        <v>-4.406395568425067E-3</v>
      </c>
      <c r="D266">
        <f t="shared" si="17"/>
        <v>1.9416321905436069E-5</v>
      </c>
      <c r="E266">
        <f t="shared" si="15"/>
        <v>1.8572691527209168E-5</v>
      </c>
      <c r="F266">
        <f t="shared" ref="F266:F329" si="18">-LN(2*PI()*E266)-0.5*D266/E266</f>
        <v>8.5332296060961461</v>
      </c>
    </row>
    <row r="267" spans="1:6" x14ac:dyDescent="0.2">
      <c r="A267" s="38">
        <v>32524</v>
      </c>
      <c r="B267">
        <v>7.8079999999999998E-3</v>
      </c>
      <c r="C267">
        <f t="shared" si="16"/>
        <v>-1.2645422357106761E-2</v>
      </c>
      <c r="D267">
        <f t="shared" si="17"/>
        <v>1.5990670658961551E-4</v>
      </c>
      <c r="E267">
        <f t="shared" ref="E267:E330" si="19">D266*$C$2+E266*$D$2+$E$2</f>
        <v>1.8074148418901972E-5</v>
      </c>
      <c r="F267">
        <f t="shared" si="18"/>
        <v>4.6595203888642382</v>
      </c>
    </row>
    <row r="268" spans="1:6" x14ac:dyDescent="0.2">
      <c r="A268" s="38">
        <v>32525</v>
      </c>
      <c r="B268">
        <v>7.8399999999999997E-3</v>
      </c>
      <c r="C268">
        <f t="shared" si="16"/>
        <v>4.0983606557376939E-3</v>
      </c>
      <c r="D268">
        <f t="shared" si="17"/>
        <v>1.6796560064498701E-5</v>
      </c>
      <c r="E268">
        <f t="shared" si="19"/>
        <v>2.3604165609173832E-5</v>
      </c>
      <c r="F268">
        <f t="shared" si="18"/>
        <v>8.4604137640752199</v>
      </c>
    </row>
    <row r="269" spans="1:6" x14ac:dyDescent="0.2">
      <c r="A269" s="38">
        <v>32526</v>
      </c>
      <c r="B269">
        <v>7.816E-3</v>
      </c>
      <c r="C269">
        <f t="shared" si="16"/>
        <v>-3.0612244897958822E-3</v>
      </c>
      <c r="D269">
        <f t="shared" si="17"/>
        <v>9.3710953769260587E-6</v>
      </c>
      <c r="E269">
        <f t="shared" si="19"/>
        <v>2.2224904968938873E-5</v>
      </c>
      <c r="F269">
        <f t="shared" si="18"/>
        <v>8.6655957915027386</v>
      </c>
    </row>
    <row r="270" spans="1:6" x14ac:dyDescent="0.2">
      <c r="A270" s="38">
        <v>32527</v>
      </c>
      <c r="B270">
        <v>7.7229999999999998E-3</v>
      </c>
      <c r="C270">
        <f t="shared" si="16"/>
        <v>-1.1898669396110569E-2</v>
      </c>
      <c r="D270">
        <f t="shared" si="17"/>
        <v>1.4157833339793825E-4</v>
      </c>
      <c r="E270">
        <f t="shared" si="19"/>
        <v>2.0742044128584883E-5</v>
      </c>
      <c r="F270">
        <f t="shared" si="18"/>
        <v>5.5326360942509494</v>
      </c>
    </row>
    <row r="271" spans="1:6" x14ac:dyDescent="0.2">
      <c r="A271" s="38">
        <v>32528</v>
      </c>
      <c r="B271">
        <v>7.8130000000000005E-3</v>
      </c>
      <c r="C271">
        <f t="shared" si="16"/>
        <v>1.1653502524925634E-2</v>
      </c>
      <c r="D271">
        <f t="shared" si="17"/>
        <v>1.3580412109844811E-4</v>
      </c>
      <c r="E271">
        <f t="shared" si="19"/>
        <v>2.5087386098920436E-5</v>
      </c>
      <c r="F271">
        <f t="shared" si="18"/>
        <v>6.0486467396644343</v>
      </c>
    </row>
    <row r="272" spans="1:6" x14ac:dyDescent="0.2">
      <c r="A272" s="38">
        <v>32531</v>
      </c>
      <c r="B272">
        <v>7.7970000000000001E-3</v>
      </c>
      <c r="C272">
        <f t="shared" si="16"/>
        <v>-2.0478689363881207E-3</v>
      </c>
      <c r="D272">
        <f t="shared" si="17"/>
        <v>4.1937671806234124E-6</v>
      </c>
      <c r="E272">
        <f t="shared" si="19"/>
        <v>2.8523328545154042E-5</v>
      </c>
      <c r="F272">
        <f t="shared" si="18"/>
        <v>8.5533965059566768</v>
      </c>
    </row>
    <row r="273" spans="1:6" x14ac:dyDescent="0.2">
      <c r="A273" s="38">
        <v>32532</v>
      </c>
      <c r="B273">
        <v>7.8720000000000005E-3</v>
      </c>
      <c r="C273">
        <f t="shared" si="16"/>
        <v>9.619084263178198E-3</v>
      </c>
      <c r="D273">
        <f t="shared" si="17"/>
        <v>9.2526782062122461E-5</v>
      </c>
      <c r="E273">
        <f t="shared" si="19"/>
        <v>2.5857571171248082E-5</v>
      </c>
      <c r="F273">
        <f t="shared" si="18"/>
        <v>6.9358677633375567</v>
      </c>
    </row>
    <row r="274" spans="1:6" x14ac:dyDescent="0.2">
      <c r="A274" s="38">
        <v>32533</v>
      </c>
      <c r="B274">
        <v>7.8309999999999994E-3</v>
      </c>
      <c r="C274">
        <f t="shared" si="16"/>
        <v>-5.2083333333334736E-3</v>
      </c>
      <c r="D274">
        <f t="shared" si="17"/>
        <v>2.7126736111112573E-5</v>
      </c>
      <c r="E274">
        <f t="shared" si="19"/>
        <v>2.7342116407346294E-5</v>
      </c>
      <c r="F274">
        <f t="shared" si="18"/>
        <v>8.1731438704625923</v>
      </c>
    </row>
    <row r="275" spans="1:6" x14ac:dyDescent="0.2">
      <c r="A275" s="38">
        <v>32534</v>
      </c>
      <c r="B275">
        <v>7.8059999999999996E-3</v>
      </c>
      <c r="C275">
        <f t="shared" si="16"/>
        <v>-3.1924403013663455E-3</v>
      </c>
      <c r="D275">
        <f t="shared" si="17"/>
        <v>1.0191675077788042E-5</v>
      </c>
      <c r="E275">
        <f t="shared" si="19"/>
        <v>2.5828686219726371E-5</v>
      </c>
      <c r="F275">
        <f t="shared" si="18"/>
        <v>8.5288540301768307</v>
      </c>
    </row>
    <row r="276" spans="1:6" x14ac:dyDescent="0.2">
      <c r="A276" s="38">
        <v>32535</v>
      </c>
      <c r="B276">
        <v>7.7809999999999997E-3</v>
      </c>
      <c r="C276">
        <f t="shared" si="16"/>
        <v>-3.2026646169612924E-3</v>
      </c>
      <c r="D276">
        <f t="shared" si="17"/>
        <v>1.0257060648735822E-5</v>
      </c>
      <c r="E276">
        <f t="shared" si="19"/>
        <v>2.3829279032773133E-5</v>
      </c>
      <c r="F276">
        <f t="shared" si="18"/>
        <v>8.5914987538397458</v>
      </c>
    </row>
    <row r="277" spans="1:6" x14ac:dyDescent="0.2">
      <c r="A277" s="38">
        <v>32538</v>
      </c>
      <c r="B277">
        <v>7.7169999999999999E-3</v>
      </c>
      <c r="C277">
        <f t="shared" si="16"/>
        <v>-8.2251638606862642E-3</v>
      </c>
      <c r="D277">
        <f t="shared" si="17"/>
        <v>6.7653320535139376E-5</v>
      </c>
      <c r="E277">
        <f t="shared" si="19"/>
        <v>2.2138514843470679E-5</v>
      </c>
      <c r="F277">
        <f t="shared" si="18"/>
        <v>7.3523593838787278</v>
      </c>
    </row>
    <row r="278" spans="1:6" x14ac:dyDescent="0.2">
      <c r="A278" s="38">
        <v>32539</v>
      </c>
      <c r="B278">
        <v>7.7190000000000002E-3</v>
      </c>
      <c r="C278">
        <f t="shared" si="16"/>
        <v>2.5916807049374956E-4</v>
      </c>
      <c r="D278">
        <f t="shared" si="17"/>
        <v>6.7168088763453147E-8</v>
      </c>
      <c r="E278">
        <f t="shared" si="19"/>
        <v>2.3138169644359654E-5</v>
      </c>
      <c r="F278">
        <f t="shared" si="18"/>
        <v>8.8346984157259101</v>
      </c>
    </row>
    <row r="279" spans="1:6" x14ac:dyDescent="0.2">
      <c r="A279" s="38">
        <v>32540</v>
      </c>
      <c r="B279">
        <v>7.6959999999999997E-3</v>
      </c>
      <c r="C279">
        <f t="shared" si="16"/>
        <v>-2.9796605777951094E-3</v>
      </c>
      <c r="D279">
        <f t="shared" si="17"/>
        <v>8.8783771588662842E-6</v>
      </c>
      <c r="E279">
        <f t="shared" si="19"/>
        <v>2.1121407499624376E-5</v>
      </c>
      <c r="F279">
        <f t="shared" si="18"/>
        <v>8.7171715454468828</v>
      </c>
    </row>
    <row r="280" spans="1:6" x14ac:dyDescent="0.2">
      <c r="A280" s="38">
        <v>32541</v>
      </c>
      <c r="B280">
        <v>7.7190000000000002E-3</v>
      </c>
      <c r="C280">
        <f t="shared" si="16"/>
        <v>2.9885654885655473E-3</v>
      </c>
      <c r="D280">
        <f t="shared" si="17"/>
        <v>8.9315236794450277E-6</v>
      </c>
      <c r="E280">
        <f t="shared" si="19"/>
        <v>1.9786486126085844E-5</v>
      </c>
      <c r="F280">
        <f t="shared" si="18"/>
        <v>8.7669367356485282</v>
      </c>
    </row>
    <row r="281" spans="1:6" x14ac:dyDescent="0.2">
      <c r="A281" s="38">
        <v>32542</v>
      </c>
      <c r="B281">
        <v>7.7460000000000003E-3</v>
      </c>
      <c r="C281">
        <f t="shared" si="16"/>
        <v>3.4978624174115966E-3</v>
      </c>
      <c r="D281">
        <f t="shared" si="17"/>
        <v>1.2235041491140499E-5</v>
      </c>
      <c r="E281">
        <f t="shared" si="19"/>
        <v>1.8658035026047705E-5</v>
      </c>
      <c r="F281">
        <f t="shared" si="18"/>
        <v>8.7234806672059531</v>
      </c>
    </row>
    <row r="282" spans="1:6" x14ac:dyDescent="0.2">
      <c r="A282" s="38">
        <v>32545</v>
      </c>
      <c r="B282">
        <v>7.7159999999999998E-3</v>
      </c>
      <c r="C282">
        <f t="shared" si="16"/>
        <v>-3.8729666924865107E-3</v>
      </c>
      <c r="D282">
        <f t="shared" si="17"/>
        <v>1.4999871001109902E-5</v>
      </c>
      <c r="E282">
        <f t="shared" si="19"/>
        <v>1.7842179654000148E-5</v>
      </c>
      <c r="F282">
        <f t="shared" si="18"/>
        <v>8.6757195792644062</v>
      </c>
    </row>
    <row r="283" spans="1:6" x14ac:dyDescent="0.2">
      <c r="A283" s="38">
        <v>32546</v>
      </c>
      <c r="B283">
        <v>7.7229999999999998E-3</v>
      </c>
      <c r="C283">
        <f t="shared" si="16"/>
        <v>9.0720580611716717E-4</v>
      </c>
      <c r="D283">
        <f t="shared" si="17"/>
        <v>8.2302237465269908E-7</v>
      </c>
      <c r="E283">
        <f t="shared" si="19"/>
        <v>1.7268275449372649E-5</v>
      </c>
      <c r="F283">
        <f t="shared" si="18"/>
        <v>9.1049319886582563</v>
      </c>
    </row>
    <row r="284" spans="1:6" x14ac:dyDescent="0.2">
      <c r="A284" s="38">
        <v>32547</v>
      </c>
      <c r="B284">
        <v>7.7200000000000003E-3</v>
      </c>
      <c r="C284">
        <f t="shared" si="16"/>
        <v>-3.8845008416412417E-4</v>
      </c>
      <c r="D284">
        <f t="shared" si="17"/>
        <v>1.5089346788711516E-7</v>
      </c>
      <c r="E284">
        <f t="shared" si="19"/>
        <v>1.6181523806505843E-5</v>
      </c>
      <c r="F284">
        <f t="shared" si="18"/>
        <v>9.1891008825256009</v>
      </c>
    </row>
    <row r="285" spans="1:6" x14ac:dyDescent="0.2">
      <c r="A285" s="38">
        <v>32548</v>
      </c>
      <c r="B285">
        <v>7.7860000000000004E-3</v>
      </c>
      <c r="C285">
        <f t="shared" si="16"/>
        <v>8.5492227979274728E-3</v>
      </c>
      <c r="D285">
        <f t="shared" si="17"/>
        <v>7.3089210448602844E-5</v>
      </c>
      <c r="E285">
        <f t="shared" si="19"/>
        <v>1.5232548558609953E-5</v>
      </c>
      <c r="F285">
        <f t="shared" si="18"/>
        <v>6.8550860035963144</v>
      </c>
    </row>
    <row r="286" spans="1:6" x14ac:dyDescent="0.2">
      <c r="A286" s="38">
        <v>32549</v>
      </c>
      <c r="B286">
        <v>7.8279999999999999E-3</v>
      </c>
      <c r="C286">
        <f t="shared" si="16"/>
        <v>5.3942974569739918E-3</v>
      </c>
      <c r="D286">
        <f t="shared" si="17"/>
        <v>2.9098445054316075E-5</v>
      </c>
      <c r="E286">
        <f t="shared" si="19"/>
        <v>1.7518997554488152E-5</v>
      </c>
      <c r="F286">
        <f t="shared" si="18"/>
        <v>8.2838650312455879</v>
      </c>
    </row>
    <row r="287" spans="1:6" x14ac:dyDescent="0.2">
      <c r="A287" s="38">
        <v>32552</v>
      </c>
      <c r="B287">
        <v>7.7739999999999997E-3</v>
      </c>
      <c r="C287">
        <f t="shared" si="16"/>
        <v>-6.8983137455288996E-3</v>
      </c>
      <c r="D287">
        <f t="shared" si="17"/>
        <v>4.7586732531752956E-5</v>
      </c>
      <c r="E287">
        <f t="shared" si="19"/>
        <v>1.7591862256184684E-5</v>
      </c>
      <c r="F287">
        <f t="shared" si="18"/>
        <v>7.7576758900220408</v>
      </c>
    </row>
    <row r="288" spans="1:6" x14ac:dyDescent="0.2">
      <c r="A288" s="38">
        <v>32553</v>
      </c>
      <c r="B288">
        <v>7.8650000000000005E-3</v>
      </c>
      <c r="C288">
        <f t="shared" si="16"/>
        <v>1.17056856187292E-2</v>
      </c>
      <c r="D288">
        <f t="shared" si="17"/>
        <v>1.3702307580452361E-4</v>
      </c>
      <c r="E288">
        <f t="shared" si="19"/>
        <v>1.8436891188668036E-5</v>
      </c>
      <c r="F288">
        <f t="shared" si="18"/>
        <v>5.3472771530238763</v>
      </c>
    </row>
    <row r="289" spans="1:6" x14ac:dyDescent="0.2">
      <c r="A289" s="38">
        <v>32554</v>
      </c>
      <c r="B289">
        <v>7.9590000000000008E-3</v>
      </c>
      <c r="C289">
        <f t="shared" si="16"/>
        <v>1.1951684678957448E-2</v>
      </c>
      <c r="D289">
        <f t="shared" si="17"/>
        <v>1.4284276666522619E-4</v>
      </c>
      <c r="E289">
        <f t="shared" si="19"/>
        <v>2.2941882398652606E-5</v>
      </c>
      <c r="F289">
        <f t="shared" si="18"/>
        <v>5.7315253346931385</v>
      </c>
    </row>
    <row r="290" spans="1:6" x14ac:dyDescent="0.2">
      <c r="A290" s="38">
        <v>32555</v>
      </c>
      <c r="B290">
        <v>7.9129999999999999E-3</v>
      </c>
      <c r="C290">
        <f t="shared" si="16"/>
        <v>-5.7796205553462621E-3</v>
      </c>
      <c r="D290">
        <f t="shared" si="17"/>
        <v>3.3404013763781036E-5</v>
      </c>
      <c r="E290">
        <f t="shared" si="19"/>
        <v>2.7004260804002527E-5</v>
      </c>
      <c r="F290">
        <f t="shared" si="18"/>
        <v>8.0631435861905025</v>
      </c>
    </row>
    <row r="291" spans="1:6" x14ac:dyDescent="0.2">
      <c r="A291" s="38">
        <v>32556</v>
      </c>
      <c r="B291">
        <v>7.9450000000000007E-3</v>
      </c>
      <c r="C291">
        <f t="shared" si="16"/>
        <v>4.0439782636169314E-3</v>
      </c>
      <c r="D291">
        <f t="shared" si="17"/>
        <v>1.6353760196606213E-5</v>
      </c>
      <c r="E291">
        <f t="shared" si="19"/>
        <v>2.5808471854016066E-5</v>
      </c>
      <c r="F291">
        <f t="shared" si="18"/>
        <v>8.4101013860575513</v>
      </c>
    </row>
    <row r="292" spans="1:6" x14ac:dyDescent="0.2">
      <c r="A292" s="38">
        <v>32559</v>
      </c>
      <c r="B292">
        <v>7.9109999999999996E-3</v>
      </c>
      <c r="C292">
        <f t="shared" si="16"/>
        <v>-4.2794210195092565E-3</v>
      </c>
      <c r="D292">
        <f t="shared" si="17"/>
        <v>1.8313444262217643E-5</v>
      </c>
      <c r="E292">
        <f t="shared" si="19"/>
        <v>2.4073232129129718E-5</v>
      </c>
      <c r="F292">
        <f t="shared" si="18"/>
        <v>8.4161635156193633</v>
      </c>
    </row>
    <row r="293" spans="1:6" x14ac:dyDescent="0.2">
      <c r="A293" s="38">
        <v>32560</v>
      </c>
      <c r="B293">
        <v>7.868E-3</v>
      </c>
      <c r="C293">
        <f t="shared" si="16"/>
        <v>-5.4354695992920787E-3</v>
      </c>
      <c r="D293">
        <f t="shared" si="17"/>
        <v>2.954432976482839E-5</v>
      </c>
      <c r="E293">
        <f t="shared" si="19"/>
        <v>2.2686480190698252E-5</v>
      </c>
      <c r="F293">
        <f t="shared" si="18"/>
        <v>8.2047203561525119</v>
      </c>
    </row>
    <row r="294" spans="1:6" x14ac:dyDescent="0.2">
      <c r="A294" s="38">
        <v>32561</v>
      </c>
      <c r="B294">
        <v>7.9100000000000004E-3</v>
      </c>
      <c r="C294">
        <f t="shared" si="16"/>
        <v>5.3380782918149936E-3</v>
      </c>
      <c r="D294">
        <f t="shared" si="17"/>
        <v>2.849507984954648E-5</v>
      </c>
      <c r="E294">
        <f t="shared" si="19"/>
        <v>2.1987705757612363E-5</v>
      </c>
      <c r="F294">
        <f t="shared" si="18"/>
        <v>8.2391724636921708</v>
      </c>
    </row>
    <row r="295" spans="1:6" x14ac:dyDescent="0.2">
      <c r="A295" s="38">
        <v>32562</v>
      </c>
      <c r="B295">
        <v>7.9310000000000005E-3</v>
      </c>
      <c r="C295">
        <f t="shared" si="16"/>
        <v>2.6548672566371915E-3</v>
      </c>
      <c r="D295">
        <f t="shared" si="17"/>
        <v>7.0483201503642872E-6</v>
      </c>
      <c r="E295">
        <f t="shared" si="19"/>
        <v>2.1351376448570764E-5</v>
      </c>
      <c r="F295">
        <f t="shared" si="18"/>
        <v>8.7514618788541121</v>
      </c>
    </row>
    <row r="296" spans="1:6" x14ac:dyDescent="0.2">
      <c r="A296" s="38">
        <v>32563</v>
      </c>
      <c r="B296">
        <v>7.8989999999999998E-3</v>
      </c>
      <c r="C296">
        <f t="shared" si="16"/>
        <v>-4.0348001513051037E-3</v>
      </c>
      <c r="D296">
        <f t="shared" si="17"/>
        <v>1.6279612260971687E-5</v>
      </c>
      <c r="E296">
        <f t="shared" si="19"/>
        <v>1.990373823112155E-5</v>
      </c>
      <c r="F296">
        <f t="shared" si="18"/>
        <v>8.5777672659278235</v>
      </c>
    </row>
    <row r="297" spans="1:6" x14ac:dyDescent="0.2">
      <c r="A297" s="38">
        <v>32566</v>
      </c>
      <c r="B297">
        <v>7.9299999999999995E-3</v>
      </c>
      <c r="C297">
        <f t="shared" si="16"/>
        <v>3.9245474110646637E-3</v>
      </c>
      <c r="D297">
        <f t="shared" si="17"/>
        <v>1.5402072381694354E-5</v>
      </c>
      <c r="E297">
        <f t="shared" si="19"/>
        <v>1.9068673294876742E-5</v>
      </c>
      <c r="F297">
        <f t="shared" si="18"/>
        <v>8.6257286482380877</v>
      </c>
    </row>
    <row r="298" spans="1:6" x14ac:dyDescent="0.2">
      <c r="A298" s="38">
        <v>32567</v>
      </c>
      <c r="B298">
        <v>7.8899999999999994E-3</v>
      </c>
      <c r="C298">
        <f t="shared" si="16"/>
        <v>-5.0441361916771892E-3</v>
      </c>
      <c r="D298">
        <f t="shared" si="17"/>
        <v>2.5443309920187658E-5</v>
      </c>
      <c r="E298">
        <f t="shared" si="19"/>
        <v>1.8324178443364861E-5</v>
      </c>
      <c r="F298">
        <f t="shared" si="18"/>
        <v>8.3751569433754636</v>
      </c>
    </row>
    <row r="299" spans="1:6" x14ac:dyDescent="0.2">
      <c r="A299" s="38">
        <v>32568</v>
      </c>
      <c r="B299">
        <v>7.8040000000000002E-3</v>
      </c>
      <c r="C299">
        <f t="shared" si="16"/>
        <v>-1.0899873257287614E-2</v>
      </c>
      <c r="D299">
        <f t="shared" si="17"/>
        <v>1.188072370249337E-4</v>
      </c>
      <c r="E299">
        <f t="shared" si="19"/>
        <v>1.8119004536968329E-5</v>
      </c>
      <c r="F299">
        <f t="shared" si="18"/>
        <v>5.8021466239958635</v>
      </c>
    </row>
    <row r="300" spans="1:6" x14ac:dyDescent="0.2">
      <c r="A300" s="38">
        <v>32569</v>
      </c>
      <c r="B300">
        <v>7.8139999999999998E-3</v>
      </c>
      <c r="C300">
        <f t="shared" si="16"/>
        <v>1.2813941568425925E-3</v>
      </c>
      <c r="D300">
        <f t="shared" si="17"/>
        <v>1.6419709851903385E-6</v>
      </c>
      <c r="E300">
        <f t="shared" si="19"/>
        <v>2.1900858492790386E-5</v>
      </c>
      <c r="F300">
        <f t="shared" si="18"/>
        <v>8.8536212023712846</v>
      </c>
    </row>
    <row r="301" spans="1:6" x14ac:dyDescent="0.2">
      <c r="A301" s="38">
        <v>32570</v>
      </c>
      <c r="B301">
        <v>7.8169999999999993E-3</v>
      </c>
      <c r="C301">
        <f t="shared" si="16"/>
        <v>3.8392628615299858E-4</v>
      </c>
      <c r="D301">
        <f t="shared" si="17"/>
        <v>1.4739939319923414E-7</v>
      </c>
      <c r="E301">
        <f t="shared" si="19"/>
        <v>2.0140103532989741E-5</v>
      </c>
      <c r="F301">
        <f t="shared" si="18"/>
        <v>8.9712611131791231</v>
      </c>
    </row>
    <row r="302" spans="1:6" x14ac:dyDescent="0.2">
      <c r="A302" s="38">
        <v>32573</v>
      </c>
      <c r="B302">
        <v>7.7809999999999997E-3</v>
      </c>
      <c r="C302">
        <f t="shared" si="16"/>
        <v>-4.6053473199436585E-3</v>
      </c>
      <c r="D302">
        <f t="shared" si="17"/>
        <v>2.1209223937312239E-5</v>
      </c>
      <c r="E302">
        <f t="shared" si="19"/>
        <v>1.8585389926112238E-5</v>
      </c>
      <c r="F302">
        <f t="shared" si="18"/>
        <v>8.4846690884903442</v>
      </c>
    </row>
    <row r="303" spans="1:6" x14ac:dyDescent="0.2">
      <c r="A303" s="38">
        <v>32574</v>
      </c>
      <c r="B303">
        <v>7.7759999999999999E-3</v>
      </c>
      <c r="C303">
        <f t="shared" si="16"/>
        <v>-6.4259092661609002E-4</v>
      </c>
      <c r="D303">
        <f t="shared" si="17"/>
        <v>4.1292309896932522E-7</v>
      </c>
      <c r="E303">
        <f t="shared" si="19"/>
        <v>1.8160865813349576E-5</v>
      </c>
      <c r="F303">
        <f t="shared" si="18"/>
        <v>9.0669959565311071</v>
      </c>
    </row>
    <row r="304" spans="1:6" x14ac:dyDescent="0.2">
      <c r="A304" s="38">
        <v>32575</v>
      </c>
      <c r="B304">
        <v>7.7749999999999998E-3</v>
      </c>
      <c r="C304">
        <f t="shared" si="16"/>
        <v>-1.2860082304528455E-4</v>
      </c>
      <c r="D304">
        <f t="shared" si="17"/>
        <v>1.6538171687924588E-8</v>
      </c>
      <c r="E304">
        <f t="shared" si="19"/>
        <v>1.6920189090759117E-5</v>
      </c>
      <c r="F304">
        <f t="shared" si="18"/>
        <v>9.1486372506667024</v>
      </c>
    </row>
    <row r="305" spans="1:6" x14ac:dyDescent="0.2">
      <c r="A305" s="38">
        <v>32576</v>
      </c>
      <c r="B305">
        <v>7.7520000000000002E-3</v>
      </c>
      <c r="C305">
        <f t="shared" si="16"/>
        <v>-2.9581993569131296E-3</v>
      </c>
      <c r="D305">
        <f t="shared" si="17"/>
        <v>8.7509434352412532E-6</v>
      </c>
      <c r="E305">
        <f t="shared" si="19"/>
        <v>1.5852519198556805E-5</v>
      </c>
      <c r="F305">
        <f t="shared" si="18"/>
        <v>8.9382939351331707</v>
      </c>
    </row>
    <row r="306" spans="1:6" x14ac:dyDescent="0.2">
      <c r="A306" s="38">
        <v>32577</v>
      </c>
      <c r="B306">
        <v>7.7210000000000004E-3</v>
      </c>
      <c r="C306">
        <f t="shared" si="16"/>
        <v>-3.998968008255905E-3</v>
      </c>
      <c r="D306">
        <f t="shared" si="17"/>
        <v>1.5991745131054199E-5</v>
      </c>
      <c r="E306">
        <f t="shared" si="19"/>
        <v>1.5318242294155637E-5</v>
      </c>
      <c r="F306">
        <f t="shared" si="18"/>
        <v>8.7266053812492608</v>
      </c>
    </row>
    <row r="307" spans="1:6" x14ac:dyDescent="0.2">
      <c r="A307" s="38">
        <v>32580</v>
      </c>
      <c r="B307">
        <v>7.7070000000000003E-3</v>
      </c>
      <c r="C307">
        <f t="shared" si="16"/>
        <v>-1.8132366273798889E-3</v>
      </c>
      <c r="D307">
        <f t="shared" si="17"/>
        <v>3.287827066871994E-6</v>
      </c>
      <c r="E307">
        <f t="shared" si="19"/>
        <v>1.5172478052381712E-5</v>
      </c>
      <c r="F307">
        <f t="shared" si="18"/>
        <v>9.1498019717302768</v>
      </c>
    </row>
    <row r="308" spans="1:6" x14ac:dyDescent="0.2">
      <c r="A308" s="38">
        <v>32581</v>
      </c>
      <c r="B308">
        <v>7.7010000000000004E-3</v>
      </c>
      <c r="C308">
        <f t="shared" si="16"/>
        <v>-7.7851304009341231E-4</v>
      </c>
      <c r="D308">
        <f t="shared" si="17"/>
        <v>6.0608255359548696E-7</v>
      </c>
      <c r="E308">
        <f t="shared" si="19"/>
        <v>1.4510773862853762E-5</v>
      </c>
      <c r="F308">
        <f t="shared" si="18"/>
        <v>9.2818582118568926</v>
      </c>
    </row>
    <row r="309" spans="1:6" x14ac:dyDescent="0.2">
      <c r="A309" s="38">
        <v>32582</v>
      </c>
      <c r="B309">
        <v>7.6899999999999998E-3</v>
      </c>
      <c r="C309">
        <f t="shared" si="16"/>
        <v>-1.4283859239060631E-3</v>
      </c>
      <c r="D309">
        <f t="shared" si="17"/>
        <v>2.0402863476129773E-6</v>
      </c>
      <c r="E309">
        <f t="shared" si="19"/>
        <v>1.3836678246714347E-5</v>
      </c>
      <c r="F309">
        <f t="shared" si="18"/>
        <v>9.2765831189471673</v>
      </c>
    </row>
    <row r="310" spans="1:6" x14ac:dyDescent="0.2">
      <c r="A310" s="38">
        <v>32583</v>
      </c>
      <c r="B310">
        <v>7.6499999999999997E-3</v>
      </c>
      <c r="C310">
        <f t="shared" si="16"/>
        <v>-5.2015604681404561E-3</v>
      </c>
      <c r="D310">
        <f t="shared" si="17"/>
        <v>2.7056231303721561E-5</v>
      </c>
      <c r="E310">
        <f t="shared" si="19"/>
        <v>1.3326471237577061E-5</v>
      </c>
      <c r="F310">
        <f t="shared" si="18"/>
        <v>8.3727499973622503</v>
      </c>
    </row>
    <row r="311" spans="1:6" x14ac:dyDescent="0.2">
      <c r="A311" s="38">
        <v>32584</v>
      </c>
      <c r="B311">
        <v>7.5929999999999999E-3</v>
      </c>
      <c r="C311">
        <f t="shared" si="16"/>
        <v>-7.4509803921568316E-3</v>
      </c>
      <c r="D311">
        <f t="shared" si="17"/>
        <v>5.5517108804305569E-5</v>
      </c>
      <c r="E311">
        <f t="shared" si="19"/>
        <v>1.3954191362743233E-5</v>
      </c>
      <c r="F311">
        <f t="shared" si="18"/>
        <v>7.3525907278618092</v>
      </c>
    </row>
    <row r="312" spans="1:6" x14ac:dyDescent="0.2">
      <c r="A312" s="38">
        <v>32587</v>
      </c>
      <c r="B312">
        <v>7.5760000000000003E-3</v>
      </c>
      <c r="C312">
        <f t="shared" si="16"/>
        <v>-2.2389042539180371E-3</v>
      </c>
      <c r="D312">
        <f t="shared" si="17"/>
        <v>5.0126922582122825E-6</v>
      </c>
      <c r="E312">
        <f t="shared" si="19"/>
        <v>1.5691711372360428E-5</v>
      </c>
      <c r="F312">
        <f t="shared" si="18"/>
        <v>9.0647766513523784</v>
      </c>
    </row>
    <row r="313" spans="1:6" x14ac:dyDescent="0.2">
      <c r="A313" s="38">
        <v>32588</v>
      </c>
      <c r="B313">
        <v>7.6179999999999998E-3</v>
      </c>
      <c r="C313">
        <f t="shared" si="16"/>
        <v>5.5438225976768086E-3</v>
      </c>
      <c r="D313">
        <f t="shared" si="17"/>
        <v>3.0733968994512036E-5</v>
      </c>
      <c r="E313">
        <f t="shared" si="19"/>
        <v>1.5023653013820313E-5</v>
      </c>
      <c r="F313">
        <f t="shared" si="18"/>
        <v>8.2451549349815618</v>
      </c>
    </row>
    <row r="314" spans="1:6" x14ac:dyDescent="0.2">
      <c r="A314" s="38">
        <v>32589</v>
      </c>
      <c r="B314">
        <v>7.6179999999999998E-3</v>
      </c>
      <c r="C314">
        <f t="shared" si="16"/>
        <v>0</v>
      </c>
      <c r="D314">
        <f t="shared" si="17"/>
        <v>0</v>
      </c>
      <c r="E314">
        <f t="shared" si="19"/>
        <v>1.5547553635267641E-5</v>
      </c>
      <c r="F314">
        <f t="shared" si="18"/>
        <v>9.2337301877969935</v>
      </c>
    </row>
    <row r="315" spans="1:6" x14ac:dyDescent="0.2">
      <c r="A315" s="38">
        <v>32590</v>
      </c>
      <c r="B315">
        <v>7.6540000000000002E-3</v>
      </c>
      <c r="C315">
        <f t="shared" si="16"/>
        <v>4.7256497768443746E-3</v>
      </c>
      <c r="D315">
        <f t="shared" si="17"/>
        <v>2.2331765813389286E-5</v>
      </c>
      <c r="E315">
        <f t="shared" si="19"/>
        <v>1.4689171182656535E-5</v>
      </c>
      <c r="F315">
        <f t="shared" si="18"/>
        <v>8.530379089091225</v>
      </c>
    </row>
    <row r="316" spans="1:6" x14ac:dyDescent="0.2">
      <c r="A316" s="38">
        <v>32595</v>
      </c>
      <c r="B316">
        <v>7.5329999999999998E-3</v>
      </c>
      <c r="C316">
        <f t="shared" si="16"/>
        <v>-1.5808727462764627E-2</v>
      </c>
      <c r="D316">
        <f t="shared" si="17"/>
        <v>2.4991586399196854E-4</v>
      </c>
      <c r="E316">
        <f t="shared" si="19"/>
        <v>1.4908257121634992E-5</v>
      </c>
      <c r="F316">
        <f t="shared" si="18"/>
        <v>0.89392480595588175</v>
      </c>
    </row>
    <row r="317" spans="1:6" x14ac:dyDescent="0.2">
      <c r="A317" s="38">
        <v>32596</v>
      </c>
      <c r="B317">
        <v>7.5100000000000002E-3</v>
      </c>
      <c r="C317">
        <f t="shared" si="16"/>
        <v>-3.0532324439133921E-3</v>
      </c>
      <c r="D317">
        <f t="shared" si="17"/>
        <v>9.3222283565653448E-6</v>
      </c>
      <c r="E317">
        <f t="shared" si="19"/>
        <v>2.4736103023090233E-5</v>
      </c>
      <c r="F317">
        <f t="shared" si="18"/>
        <v>8.5809360042994385</v>
      </c>
    </row>
    <row r="318" spans="1:6" x14ac:dyDescent="0.2">
      <c r="A318" s="38">
        <v>32597</v>
      </c>
      <c r="B318">
        <v>7.5529999999999998E-3</v>
      </c>
      <c r="C318">
        <f t="shared" si="16"/>
        <v>5.7256990679094054E-3</v>
      </c>
      <c r="D318">
        <f t="shared" si="17"/>
        <v>3.2783629816258636E-5</v>
      </c>
      <c r="E318">
        <f t="shared" si="19"/>
        <v>2.2867004397091171E-5</v>
      </c>
      <c r="F318">
        <f t="shared" si="18"/>
        <v>8.1311058457883743</v>
      </c>
    </row>
    <row r="319" spans="1:6" x14ac:dyDescent="0.2">
      <c r="A319" s="38">
        <v>32598</v>
      </c>
      <c r="B319">
        <v>7.5529999999999998E-3</v>
      </c>
      <c r="C319">
        <f t="shared" si="16"/>
        <v>0</v>
      </c>
      <c r="D319">
        <f t="shared" si="17"/>
        <v>0</v>
      </c>
      <c r="E319">
        <f t="shared" si="19"/>
        <v>2.2277855626438245E-5</v>
      </c>
      <c r="F319">
        <f t="shared" si="18"/>
        <v>8.8740403276970419</v>
      </c>
    </row>
    <row r="320" spans="1:6" x14ac:dyDescent="0.2">
      <c r="A320" s="38">
        <v>32601</v>
      </c>
      <c r="B320">
        <v>7.5789999999999998E-3</v>
      </c>
      <c r="C320">
        <f t="shared" si="16"/>
        <v>3.4423407917383796E-3</v>
      </c>
      <c r="D320">
        <f t="shared" si="17"/>
        <v>1.1849710126466014E-5</v>
      </c>
      <c r="E320">
        <f t="shared" si="19"/>
        <v>2.0389860021510981E-5</v>
      </c>
      <c r="F320">
        <f t="shared" si="18"/>
        <v>8.672017266016935</v>
      </c>
    </row>
    <row r="321" spans="1:6" x14ac:dyDescent="0.2">
      <c r="A321" s="38">
        <v>32602</v>
      </c>
      <c r="B321">
        <v>7.6379999999999998E-3</v>
      </c>
      <c r="C321">
        <f t="shared" si="16"/>
        <v>7.7846681620266558E-3</v>
      </c>
      <c r="D321">
        <f t="shared" si="17"/>
        <v>6.0601058392871469E-5</v>
      </c>
      <c r="E321">
        <f t="shared" si="19"/>
        <v>1.9292741381221663E-5</v>
      </c>
      <c r="F321">
        <f t="shared" si="18"/>
        <v>7.4473382736598452</v>
      </c>
    </row>
    <row r="322" spans="1:6" x14ac:dyDescent="0.2">
      <c r="A322" s="38">
        <v>32603</v>
      </c>
      <c r="B322">
        <v>7.5979999999999997E-3</v>
      </c>
      <c r="C322">
        <f t="shared" si="16"/>
        <v>-5.2369730295889119E-3</v>
      </c>
      <c r="D322">
        <f t="shared" si="17"/>
        <v>2.7425886512641666E-5</v>
      </c>
      <c r="E322">
        <f t="shared" si="19"/>
        <v>2.0428957465037879E-5</v>
      </c>
      <c r="F322">
        <f t="shared" si="18"/>
        <v>8.2894298415783272</v>
      </c>
    </row>
    <row r="323" spans="1:6" x14ac:dyDescent="0.2">
      <c r="A323" s="38">
        <v>32604</v>
      </c>
      <c r="B323">
        <v>7.5709999999999996E-3</v>
      </c>
      <c r="C323">
        <f t="shared" si="16"/>
        <v>-3.5535667280863536E-3</v>
      </c>
      <c r="D323">
        <f t="shared" si="17"/>
        <v>1.2627836490962353E-5</v>
      </c>
      <c r="E323">
        <f t="shared" si="19"/>
        <v>1.9985788595079509E-5</v>
      </c>
      <c r="F323">
        <f t="shared" si="18"/>
        <v>8.6666916449141524</v>
      </c>
    </row>
    <row r="324" spans="1:6" x14ac:dyDescent="0.2">
      <c r="A324" s="38">
        <v>32605</v>
      </c>
      <c r="B324">
        <v>7.5649999999999997E-3</v>
      </c>
      <c r="C324">
        <f t="shared" si="16"/>
        <v>-7.9249768854839904E-4</v>
      </c>
      <c r="D324">
        <f t="shared" si="17"/>
        <v>6.2805258635455531E-7</v>
      </c>
      <c r="E324">
        <f t="shared" si="19"/>
        <v>1.8983453129256283E-5</v>
      </c>
      <c r="F324">
        <f t="shared" si="18"/>
        <v>9.01752367380419</v>
      </c>
    </row>
    <row r="325" spans="1:6" x14ac:dyDescent="0.2">
      <c r="A325" s="38">
        <v>32608</v>
      </c>
      <c r="B325">
        <v>7.5339999999999999E-3</v>
      </c>
      <c r="C325">
        <f t="shared" si="16"/>
        <v>-4.0978189028420065E-3</v>
      </c>
      <c r="D325">
        <f t="shared" si="17"/>
        <v>1.6792119760489267E-5</v>
      </c>
      <c r="E325">
        <f t="shared" si="19"/>
        <v>1.7626050186504177E-5</v>
      </c>
      <c r="F325">
        <f t="shared" si="18"/>
        <v>8.6319117507645124</v>
      </c>
    </row>
    <row r="326" spans="1:6" x14ac:dyDescent="0.2">
      <c r="A326" s="38">
        <v>32609</v>
      </c>
      <c r="B326">
        <v>7.541E-3</v>
      </c>
      <c r="C326">
        <f t="shared" si="16"/>
        <v>9.2912131669764563E-4</v>
      </c>
      <c r="D326">
        <f t="shared" si="17"/>
        <v>8.6326642114196676E-7</v>
      </c>
      <c r="E326">
        <f t="shared" si="19"/>
        <v>1.7161143779415698E-5</v>
      </c>
      <c r="F326">
        <f t="shared" si="18"/>
        <v>9.1098339718664221</v>
      </c>
    </row>
    <row r="327" spans="1:6" x14ac:dyDescent="0.2">
      <c r="A327" s="38">
        <v>32610</v>
      </c>
      <c r="B327">
        <v>7.5300000000000002E-3</v>
      </c>
      <c r="C327">
        <f t="shared" si="16"/>
        <v>-1.4586924811032654E-3</v>
      </c>
      <c r="D327">
        <f t="shared" si="17"/>
        <v>2.1277837544272006E-6</v>
      </c>
      <c r="E327">
        <f t="shared" si="19"/>
        <v>1.6092486381858449E-5</v>
      </c>
      <c r="F327">
        <f t="shared" si="18"/>
        <v>9.1331699190181546</v>
      </c>
    </row>
    <row r="328" spans="1:6" x14ac:dyDescent="0.2">
      <c r="A328" s="38">
        <v>32611</v>
      </c>
      <c r="B328">
        <v>7.5550000000000001E-3</v>
      </c>
      <c r="C328">
        <f t="shared" si="16"/>
        <v>3.3200531208499133E-3</v>
      </c>
      <c r="D328">
        <f t="shared" si="17"/>
        <v>1.1022752725265248E-5</v>
      </c>
      <c r="E328">
        <f t="shared" si="19"/>
        <v>1.5240889059182582E-5</v>
      </c>
      <c r="F328">
        <f t="shared" si="18"/>
        <v>8.8920338326165229</v>
      </c>
    </row>
    <row r="329" spans="1:6" x14ac:dyDescent="0.2">
      <c r="A329" s="38">
        <v>32612</v>
      </c>
      <c r="B329">
        <v>7.5560000000000002E-3</v>
      </c>
      <c r="C329">
        <f t="shared" ref="C329:C392" si="20">(B329-B328)/B328</f>
        <v>1.3236267372602684E-4</v>
      </c>
      <c r="D329">
        <f t="shared" ref="D329:D392" si="21">C329^2</f>
        <v>1.7519877395902635E-8</v>
      </c>
      <c r="E329">
        <f t="shared" si="19"/>
        <v>1.4896432329931977E-5</v>
      </c>
      <c r="F329">
        <f t="shared" si="18"/>
        <v>9.2759236920646604</v>
      </c>
    </row>
    <row r="330" spans="1:6" x14ac:dyDescent="0.2">
      <c r="A330" s="38">
        <v>32615</v>
      </c>
      <c r="B330">
        <v>7.5709999999999996E-3</v>
      </c>
      <c r="C330">
        <f t="shared" si="20"/>
        <v>1.9851773425091832E-3</v>
      </c>
      <c r="D330">
        <f t="shared" si="21"/>
        <v>3.9409290812118232E-6</v>
      </c>
      <c r="E330">
        <f t="shared" si="19"/>
        <v>1.4138401814000713E-5</v>
      </c>
      <c r="F330">
        <f t="shared" ref="F330:F393" si="22">-LN(2*PI()*E330)-0.5*D330/E330</f>
        <v>9.1893691830699957</v>
      </c>
    </row>
    <row r="331" spans="1:6" x14ac:dyDescent="0.2">
      <c r="A331" s="38">
        <v>32616</v>
      </c>
      <c r="B331">
        <v>7.5929999999999999E-3</v>
      </c>
      <c r="C331">
        <f t="shared" si="20"/>
        <v>2.9058248580108728E-3</v>
      </c>
      <c r="D331">
        <f t="shared" si="21"/>
        <v>8.443818105433909E-6</v>
      </c>
      <c r="E331">
        <f t="shared" ref="E331:E394" si="23">D330*$C$2+E330*$D$2+$E$2</f>
        <v>1.3662562988740629E-5</v>
      </c>
      <c r="F331">
        <f t="shared" si="22"/>
        <v>9.053961066087032</v>
      </c>
    </row>
    <row r="332" spans="1:6" x14ac:dyDescent="0.2">
      <c r="A332" s="38">
        <v>32617</v>
      </c>
      <c r="B332">
        <v>7.5830000000000003E-3</v>
      </c>
      <c r="C332">
        <f t="shared" si="20"/>
        <v>-1.3170025023047007E-3</v>
      </c>
      <c r="D332">
        <f t="shared" si="21"/>
        <v>1.7344955910768431E-6</v>
      </c>
      <c r="E332">
        <f t="shared" si="23"/>
        <v>1.3450297068176565E-5</v>
      </c>
      <c r="F332">
        <f t="shared" si="22"/>
        <v>9.3141543330102312</v>
      </c>
    </row>
    <row r="333" spans="1:6" x14ac:dyDescent="0.2">
      <c r="A333" s="38">
        <v>32618</v>
      </c>
      <c r="B333">
        <v>7.5719999999999997E-3</v>
      </c>
      <c r="C333">
        <f t="shared" si="20"/>
        <v>-1.4506132137677163E-3</v>
      </c>
      <c r="D333">
        <f t="shared" si="21"/>
        <v>2.1042786959575024E-6</v>
      </c>
      <c r="E333">
        <f t="shared" si="23"/>
        <v>1.298624358160794E-5</v>
      </c>
      <c r="F333">
        <f t="shared" si="22"/>
        <v>9.3327233506647733</v>
      </c>
    </row>
    <row r="334" spans="1:6" x14ac:dyDescent="0.2">
      <c r="A334" s="38">
        <v>32619</v>
      </c>
      <c r="B334">
        <v>7.613E-3</v>
      </c>
      <c r="C334">
        <f t="shared" si="20"/>
        <v>5.4146856840993447E-3</v>
      </c>
      <c r="D334">
        <f t="shared" si="21"/>
        <v>2.9318821057590389E-5</v>
      </c>
      <c r="E334">
        <f t="shared" si="23"/>
        <v>1.2608848753310149E-5</v>
      </c>
      <c r="F334">
        <f t="shared" si="22"/>
        <v>8.2806058552900623</v>
      </c>
    </row>
    <row r="335" spans="1:6" x14ac:dyDescent="0.2">
      <c r="A335" s="38">
        <v>32622</v>
      </c>
      <c r="B335">
        <v>7.6169999999999996E-3</v>
      </c>
      <c r="C335">
        <f t="shared" si="20"/>
        <v>5.254170497832213E-4</v>
      </c>
      <c r="D335">
        <f t="shared" si="21"/>
        <v>2.7606307620290403E-7</v>
      </c>
      <c r="E335">
        <f t="shared" si="23"/>
        <v>1.3442213331476817E-5</v>
      </c>
      <c r="F335">
        <f t="shared" si="22"/>
        <v>9.3689649749325774</v>
      </c>
    </row>
    <row r="336" spans="1:6" x14ac:dyDescent="0.2">
      <c r="A336" s="38">
        <v>32623</v>
      </c>
      <c r="B336">
        <v>7.6189999999999999E-3</v>
      </c>
      <c r="C336">
        <f t="shared" si="20"/>
        <v>2.6257056583960423E-4</v>
      </c>
      <c r="D336">
        <f t="shared" si="21"/>
        <v>6.8943302045329942E-8</v>
      </c>
      <c r="E336">
        <f t="shared" si="23"/>
        <v>1.2917605684676533E-5</v>
      </c>
      <c r="F336">
        <f t="shared" si="22"/>
        <v>9.4163737499159659</v>
      </c>
    </row>
    <row r="337" spans="1:6" x14ac:dyDescent="0.2">
      <c r="A337" s="38">
        <v>32624</v>
      </c>
      <c r="B337">
        <v>7.5760000000000003E-3</v>
      </c>
      <c r="C337">
        <f t="shared" si="20"/>
        <v>-5.6437852736579124E-3</v>
      </c>
      <c r="D337">
        <f t="shared" si="21"/>
        <v>3.1852312215157915E-5</v>
      </c>
      <c r="E337">
        <f t="shared" si="23"/>
        <v>1.2464478172010127E-5</v>
      </c>
      <c r="F337">
        <f t="shared" si="22"/>
        <v>8.1770271844849134</v>
      </c>
    </row>
    <row r="338" spans="1:6" x14ac:dyDescent="0.2">
      <c r="A338" s="38">
        <v>32625</v>
      </c>
      <c r="B338">
        <v>7.5630000000000003E-3</v>
      </c>
      <c r="C338">
        <f t="shared" si="20"/>
        <v>-1.7159450897571264E-3</v>
      </c>
      <c r="D338">
        <f t="shared" si="21"/>
        <v>2.9444675510615925E-6</v>
      </c>
      <c r="E338">
        <f t="shared" si="23"/>
        <v>1.3427267685357022E-5</v>
      </c>
      <c r="F338">
        <f t="shared" si="22"/>
        <v>9.2707008750814417</v>
      </c>
    </row>
    <row r="339" spans="1:6" x14ac:dyDescent="0.2">
      <c r="A339" s="38">
        <v>32626</v>
      </c>
      <c r="B339">
        <v>7.5230000000000002E-3</v>
      </c>
      <c r="C339">
        <f t="shared" si="20"/>
        <v>-5.2889065185772978E-3</v>
      </c>
      <c r="D339">
        <f t="shared" si="21"/>
        <v>2.7972532162249433E-5</v>
      </c>
      <c r="E339">
        <f t="shared" si="23"/>
        <v>1.3018001328270642E-5</v>
      </c>
      <c r="F339">
        <f t="shared" si="22"/>
        <v>8.3369214640887606</v>
      </c>
    </row>
    <row r="340" spans="1:6" x14ac:dyDescent="0.2">
      <c r="A340" s="38">
        <v>32630</v>
      </c>
      <c r="B340">
        <v>7.4669999999999997E-3</v>
      </c>
      <c r="C340">
        <f t="shared" si="20"/>
        <v>-7.443838894058287E-3</v>
      </c>
      <c r="D340">
        <f t="shared" si="21"/>
        <v>5.54107374806949E-5</v>
      </c>
      <c r="E340">
        <f t="shared" si="23"/>
        <v>1.3731733516430622E-5</v>
      </c>
      <c r="F340">
        <f t="shared" si="22"/>
        <v>7.3403077680295841</v>
      </c>
    </row>
    <row r="341" spans="1:6" x14ac:dyDescent="0.2">
      <c r="A341" s="38">
        <v>32631</v>
      </c>
      <c r="B341">
        <v>7.4679999999999998E-3</v>
      </c>
      <c r="C341">
        <f t="shared" si="20"/>
        <v>1.3392259274141327E-4</v>
      </c>
      <c r="D341">
        <f t="shared" si="21"/>
        <v>1.7935260846582437E-8</v>
      </c>
      <c r="E341">
        <f t="shared" si="23"/>
        <v>1.5498778772280587E-5</v>
      </c>
      <c r="F341">
        <f t="shared" si="22"/>
        <v>9.2362936572299184</v>
      </c>
    </row>
    <row r="342" spans="1:6" x14ac:dyDescent="0.2">
      <c r="A342" s="38">
        <v>32632</v>
      </c>
      <c r="B342">
        <v>7.4729999999999996E-3</v>
      </c>
      <c r="C342">
        <f t="shared" si="20"/>
        <v>6.6952329941079227E-4</v>
      </c>
      <c r="D342">
        <f t="shared" si="21"/>
        <v>4.4826144845391339E-7</v>
      </c>
      <c r="E342">
        <f t="shared" si="23"/>
        <v>1.4648617862522148E-5</v>
      </c>
      <c r="F342">
        <f t="shared" si="22"/>
        <v>9.2779870353479197</v>
      </c>
    </row>
    <row r="343" spans="1:6" x14ac:dyDescent="0.2">
      <c r="A343" s="38">
        <v>32633</v>
      </c>
      <c r="B343">
        <v>7.4790000000000004E-3</v>
      </c>
      <c r="C343">
        <f t="shared" si="20"/>
        <v>8.0289040545976137E-4</v>
      </c>
      <c r="D343">
        <f t="shared" si="21"/>
        <v>6.4463300317933997E-7</v>
      </c>
      <c r="E343">
        <f t="shared" si="23"/>
        <v>1.3946748074928917E-5</v>
      </c>
      <c r="F343">
        <f t="shared" si="22"/>
        <v>9.3192766104500482</v>
      </c>
    </row>
    <row r="344" spans="1:6" x14ac:dyDescent="0.2">
      <c r="A344" s="38">
        <v>32636</v>
      </c>
      <c r="B344">
        <v>7.4380000000000002E-3</v>
      </c>
      <c r="C344">
        <f t="shared" si="20"/>
        <v>-5.4820163123412537E-3</v>
      </c>
      <c r="D344">
        <f t="shared" si="21"/>
        <v>3.0052502848775598E-5</v>
      </c>
      <c r="E344">
        <f t="shared" si="23"/>
        <v>1.3360571396340322E-5</v>
      </c>
      <c r="F344">
        <f t="shared" si="22"/>
        <v>8.260654238458784</v>
      </c>
    </row>
    <row r="345" spans="1:6" x14ac:dyDescent="0.2">
      <c r="A345" s="38">
        <v>32637</v>
      </c>
      <c r="B345">
        <v>7.417E-3</v>
      </c>
      <c r="C345">
        <f t="shared" si="20"/>
        <v>-2.8233396074213747E-3</v>
      </c>
      <c r="D345">
        <f t="shared" si="21"/>
        <v>7.9712465388342818E-6</v>
      </c>
      <c r="E345">
        <f t="shared" si="23"/>
        <v>1.41100207617883E-5</v>
      </c>
      <c r="F345">
        <f t="shared" si="22"/>
        <v>9.0482806848214405</v>
      </c>
    </row>
    <row r="346" spans="1:6" x14ac:dyDescent="0.2">
      <c r="A346" s="38">
        <v>32638</v>
      </c>
      <c r="B346">
        <v>7.4390000000000003E-3</v>
      </c>
      <c r="C346">
        <f t="shared" si="20"/>
        <v>2.9661588243225451E-3</v>
      </c>
      <c r="D346">
        <f t="shared" si="21"/>
        <v>8.7980981711065025E-6</v>
      </c>
      <c r="E346">
        <f t="shared" si="23"/>
        <v>1.3809280085297336E-5</v>
      </c>
      <c r="F346">
        <f t="shared" si="22"/>
        <v>9.0337352028970077</v>
      </c>
    </row>
    <row r="347" spans="1:6" x14ac:dyDescent="0.2">
      <c r="A347" s="38">
        <v>32639</v>
      </c>
      <c r="B347">
        <v>7.3899999999999999E-3</v>
      </c>
      <c r="C347">
        <f t="shared" si="20"/>
        <v>-6.5869068423175733E-3</v>
      </c>
      <c r="D347">
        <f t="shared" si="21"/>
        <v>4.3387341749370065E-5</v>
      </c>
      <c r="E347">
        <f t="shared" si="23"/>
        <v>1.3589579258415478E-5</v>
      </c>
      <c r="F347">
        <f t="shared" si="22"/>
        <v>7.7719841952723225</v>
      </c>
    </row>
    <row r="348" spans="1:6" x14ac:dyDescent="0.2">
      <c r="A348" s="38">
        <v>32640</v>
      </c>
      <c r="B348">
        <v>7.3590000000000001E-3</v>
      </c>
      <c r="C348">
        <f t="shared" si="20"/>
        <v>-4.1948579161028114E-3</v>
      </c>
      <c r="D348">
        <f t="shared" si="21"/>
        <v>1.7596832936290421E-5</v>
      </c>
      <c r="E348">
        <f t="shared" si="23"/>
        <v>1.4868964654367275E-5</v>
      </c>
      <c r="F348">
        <f t="shared" si="22"/>
        <v>8.6866270900729265</v>
      </c>
    </row>
    <row r="349" spans="1:6" x14ac:dyDescent="0.2">
      <c r="A349" s="38">
        <v>32643</v>
      </c>
      <c r="B349">
        <v>7.2830000000000004E-3</v>
      </c>
      <c r="C349">
        <f t="shared" si="20"/>
        <v>-1.0327490148117907E-2</v>
      </c>
      <c r="D349">
        <f t="shared" si="21"/>
        <v>1.0665705275947243E-4</v>
      </c>
      <c r="E349">
        <f t="shared" si="23"/>
        <v>1.4859935988191775E-5</v>
      </c>
      <c r="F349">
        <f t="shared" si="22"/>
        <v>5.6902193964194137</v>
      </c>
    </row>
    <row r="350" spans="1:6" x14ac:dyDescent="0.2">
      <c r="A350" s="38">
        <v>32644</v>
      </c>
      <c r="B350">
        <v>7.3020000000000003E-3</v>
      </c>
      <c r="C350">
        <f t="shared" si="20"/>
        <v>2.6088150487436385E-3</v>
      </c>
      <c r="D350">
        <f t="shared" si="21"/>
        <v>6.8059159585512728E-6</v>
      </c>
      <c r="E350">
        <f t="shared" si="23"/>
        <v>1.8625589210295875E-5</v>
      </c>
      <c r="F350">
        <f t="shared" si="22"/>
        <v>8.870393718991691</v>
      </c>
    </row>
    <row r="351" spans="1:6" x14ac:dyDescent="0.2">
      <c r="A351" s="38">
        <v>32645</v>
      </c>
      <c r="B351">
        <v>7.2329999999999998E-3</v>
      </c>
      <c r="C351">
        <f t="shared" si="20"/>
        <v>-9.4494658997535588E-3</v>
      </c>
      <c r="D351">
        <f t="shared" si="21"/>
        <v>8.929240579060534E-5</v>
      </c>
      <c r="E351">
        <f t="shared" si="23"/>
        <v>1.7584676430455878E-5</v>
      </c>
      <c r="F351">
        <f t="shared" si="22"/>
        <v>6.5716790173772361</v>
      </c>
    </row>
    <row r="352" spans="1:6" x14ac:dyDescent="0.2">
      <c r="A352" s="38">
        <v>32646</v>
      </c>
      <c r="B352">
        <v>7.1890000000000001E-3</v>
      </c>
      <c r="C352">
        <f t="shared" si="20"/>
        <v>-6.0832296419189502E-3</v>
      </c>
      <c r="D352">
        <f t="shared" si="21"/>
        <v>3.7005682876321356E-5</v>
      </c>
      <c r="E352">
        <f t="shared" si="23"/>
        <v>2.0197789350959135E-5</v>
      </c>
      <c r="F352">
        <f t="shared" si="22"/>
        <v>8.055977827491601</v>
      </c>
    </row>
    <row r="353" spans="1:6" x14ac:dyDescent="0.2">
      <c r="A353" s="38">
        <v>32647</v>
      </c>
      <c r="B353">
        <v>7.2020000000000001E-3</v>
      </c>
      <c r="C353">
        <f t="shared" si="20"/>
        <v>1.8083182640144652E-3</v>
      </c>
      <c r="D353">
        <f t="shared" si="21"/>
        <v>3.2700149439682888E-6</v>
      </c>
      <c r="E353">
        <f t="shared" si="23"/>
        <v>2.0195861495040756E-5</v>
      </c>
      <c r="F353">
        <f t="shared" si="22"/>
        <v>8.8911982343631628</v>
      </c>
    </row>
    <row r="354" spans="1:6" x14ac:dyDescent="0.2">
      <c r="A354" s="38">
        <v>32650</v>
      </c>
      <c r="B354">
        <v>7.0470000000000003E-3</v>
      </c>
      <c r="C354">
        <f t="shared" si="20"/>
        <v>-2.1521799500138817E-2</v>
      </c>
      <c r="D354">
        <f t="shared" si="21"/>
        <v>4.6318785372417544E-4</v>
      </c>
      <c r="E354">
        <f t="shared" si="23"/>
        <v>1.8764916819485675E-5</v>
      </c>
      <c r="F354">
        <f t="shared" si="22"/>
        <v>-3.2962128738022365</v>
      </c>
    </row>
    <row r="355" spans="1:6" x14ac:dyDescent="0.2">
      <c r="A355" s="38">
        <v>32651</v>
      </c>
      <c r="B355">
        <v>7.0629999999999998E-3</v>
      </c>
      <c r="C355">
        <f t="shared" si="20"/>
        <v>2.2704697034198269E-3</v>
      </c>
      <c r="D355">
        <f t="shared" si="21"/>
        <v>5.1550326741473172E-6</v>
      </c>
      <c r="E355">
        <f t="shared" si="23"/>
        <v>3.7038665432694719E-5</v>
      </c>
      <c r="F355">
        <f t="shared" si="22"/>
        <v>8.2960812313961227</v>
      </c>
    </row>
    <row r="356" spans="1:6" x14ac:dyDescent="0.2">
      <c r="A356" s="38">
        <v>32652</v>
      </c>
      <c r="B356">
        <v>7.0210000000000003E-3</v>
      </c>
      <c r="C356">
        <f t="shared" si="20"/>
        <v>-5.9464816650147958E-3</v>
      </c>
      <c r="D356">
        <f t="shared" si="21"/>
        <v>3.5360644192357139E-5</v>
      </c>
      <c r="E356">
        <f t="shared" si="23"/>
        <v>3.3110944070716506E-5</v>
      </c>
      <c r="F356">
        <f t="shared" si="22"/>
        <v>7.9437974741557573</v>
      </c>
    </row>
    <row r="357" spans="1:6" x14ac:dyDescent="0.2">
      <c r="A357" s="38">
        <v>32653</v>
      </c>
      <c r="B357">
        <v>7.0410000000000004E-3</v>
      </c>
      <c r="C357">
        <f t="shared" si="20"/>
        <v>2.8485970659450294E-3</v>
      </c>
      <c r="D357">
        <f t="shared" si="21"/>
        <v>8.1145052441106301E-6</v>
      </c>
      <c r="E357">
        <f t="shared" si="23"/>
        <v>3.1063842689536265E-5</v>
      </c>
      <c r="F357">
        <f t="shared" si="22"/>
        <v>8.4109788303149191</v>
      </c>
    </row>
    <row r="358" spans="1:6" x14ac:dyDescent="0.2">
      <c r="A358" s="38">
        <v>32654</v>
      </c>
      <c r="B358">
        <v>7.1310000000000002E-3</v>
      </c>
      <c r="C358">
        <f t="shared" si="20"/>
        <v>1.278227524499358E-2</v>
      </c>
      <c r="D358">
        <f t="shared" si="21"/>
        <v>1.6338656043877569E-4</v>
      </c>
      <c r="E358">
        <f t="shared" si="23"/>
        <v>2.817554681086269E-5</v>
      </c>
      <c r="F358">
        <f t="shared" si="22"/>
        <v>5.7397399904512669</v>
      </c>
    </row>
    <row r="359" spans="1:6" x14ac:dyDescent="0.2">
      <c r="A359" s="38">
        <v>32658</v>
      </c>
      <c r="B359">
        <v>6.9880000000000003E-3</v>
      </c>
      <c r="C359">
        <f t="shared" si="20"/>
        <v>-2.0053288458841662E-2</v>
      </c>
      <c r="D359">
        <f t="shared" si="21"/>
        <v>4.0213437801351216E-4</v>
      </c>
      <c r="E359">
        <f t="shared" si="23"/>
        <v>3.2307669075732326E-5</v>
      </c>
      <c r="F359">
        <f t="shared" si="22"/>
        <v>2.2788161504309166</v>
      </c>
    </row>
    <row r="360" spans="1:6" x14ac:dyDescent="0.2">
      <c r="A360" s="38">
        <v>32659</v>
      </c>
      <c r="B360">
        <v>6.9930000000000001E-3</v>
      </c>
      <c r="C360">
        <f t="shared" si="20"/>
        <v>7.1551230681164799E-4</v>
      </c>
      <c r="D360">
        <f t="shared" si="21"/>
        <v>5.1195786119892586E-7</v>
      </c>
      <c r="E360">
        <f t="shared" si="23"/>
        <v>4.5922912410218883E-5</v>
      </c>
      <c r="F360">
        <f t="shared" si="22"/>
        <v>8.1450952174530862</v>
      </c>
    </row>
    <row r="361" spans="1:6" x14ac:dyDescent="0.2">
      <c r="A361" s="38">
        <v>32660</v>
      </c>
      <c r="B361">
        <v>7.0280000000000004E-3</v>
      </c>
      <c r="C361">
        <f t="shared" si="20"/>
        <v>5.0050050050050492E-3</v>
      </c>
      <c r="D361">
        <f t="shared" si="21"/>
        <v>2.5050075100125594E-5</v>
      </c>
      <c r="E361">
        <f t="shared" si="23"/>
        <v>4.0439346042744254E-5</v>
      </c>
      <c r="F361">
        <f t="shared" si="22"/>
        <v>7.9681062305925368</v>
      </c>
    </row>
    <row r="362" spans="1:6" x14ac:dyDescent="0.2">
      <c r="A362" s="38">
        <v>32661</v>
      </c>
      <c r="B362">
        <v>7.0559999999999998E-3</v>
      </c>
      <c r="C362">
        <f t="shared" si="20"/>
        <v>3.9840637450198318E-3</v>
      </c>
      <c r="D362">
        <f t="shared" si="21"/>
        <v>1.5872763924381448E-5</v>
      </c>
      <c r="E362">
        <f t="shared" si="23"/>
        <v>3.6834295271732107E-5</v>
      </c>
      <c r="F362">
        <f t="shared" si="22"/>
        <v>8.1557423870364989</v>
      </c>
    </row>
    <row r="363" spans="1:6" x14ac:dyDescent="0.2">
      <c r="A363" s="38">
        <v>32664</v>
      </c>
      <c r="B363">
        <v>7.0800000000000004E-3</v>
      </c>
      <c r="C363">
        <f t="shared" si="20"/>
        <v>3.4013605442177698E-3</v>
      </c>
      <c r="D363">
        <f t="shared" si="21"/>
        <v>1.1569253551761403E-5</v>
      </c>
      <c r="E363">
        <f t="shared" si="23"/>
        <v>3.3391927317365487E-5</v>
      </c>
      <c r="F363">
        <f t="shared" si="22"/>
        <v>8.2960850292084771</v>
      </c>
    </row>
    <row r="364" spans="1:6" x14ac:dyDescent="0.2">
      <c r="A364" s="38">
        <v>32665</v>
      </c>
      <c r="B364">
        <v>6.9849999999999999E-3</v>
      </c>
      <c r="C364">
        <f t="shared" si="20"/>
        <v>-1.3418079096045263E-2</v>
      </c>
      <c r="D364">
        <f t="shared" si="21"/>
        <v>1.8004484662772685E-4</v>
      </c>
      <c r="E364">
        <f t="shared" si="23"/>
        <v>3.029384772632611E-5</v>
      </c>
      <c r="F364">
        <f t="shared" si="22"/>
        <v>5.5950483941939453</v>
      </c>
    </row>
    <row r="365" spans="1:6" x14ac:dyDescent="0.2">
      <c r="A365" s="38">
        <v>32666</v>
      </c>
      <c r="B365">
        <v>7.0099999999999997E-3</v>
      </c>
      <c r="C365">
        <f t="shared" si="20"/>
        <v>3.579098067287022E-3</v>
      </c>
      <c r="D365">
        <f t="shared" si="21"/>
        <v>1.2809942975257697E-5</v>
      </c>
      <c r="E365">
        <f t="shared" si="23"/>
        <v>3.4807686440085567E-5</v>
      </c>
      <c r="F365">
        <f t="shared" si="22"/>
        <v>8.2437849928458125</v>
      </c>
    </row>
    <row r="366" spans="1:6" x14ac:dyDescent="0.2">
      <c r="A366" s="38">
        <v>32667</v>
      </c>
      <c r="B366">
        <v>6.9820000000000004E-3</v>
      </c>
      <c r="C366">
        <f t="shared" si="20"/>
        <v>-3.9942938659057606E-3</v>
      </c>
      <c r="D366">
        <f t="shared" si="21"/>
        <v>1.5954383487212387E-5</v>
      </c>
      <c r="E366">
        <f t="shared" si="23"/>
        <v>3.154558707957988E-5</v>
      </c>
      <c r="F366">
        <f t="shared" si="22"/>
        <v>8.2733215683053984</v>
      </c>
    </row>
    <row r="367" spans="1:6" x14ac:dyDescent="0.2">
      <c r="A367" s="38">
        <v>32668</v>
      </c>
      <c r="B367">
        <v>6.8700000000000002E-3</v>
      </c>
      <c r="C367">
        <f t="shared" si="20"/>
        <v>-1.6041248925809239E-2</v>
      </c>
      <c r="D367">
        <f t="shared" si="21"/>
        <v>2.5732166709977605E-4</v>
      </c>
      <c r="E367">
        <f t="shared" si="23"/>
        <v>2.8915752838554636E-5</v>
      </c>
      <c r="F367">
        <f t="shared" si="22"/>
        <v>4.1637403484312436</v>
      </c>
    </row>
    <row r="368" spans="1:6" x14ac:dyDescent="0.2">
      <c r="A368" s="38">
        <v>32671</v>
      </c>
      <c r="B368">
        <v>6.7169999999999999E-3</v>
      </c>
      <c r="C368">
        <f t="shared" si="20"/>
        <v>-2.2270742358078653E-2</v>
      </c>
      <c r="D368">
        <f t="shared" si="21"/>
        <v>4.9598596517991874E-4</v>
      </c>
      <c r="E368">
        <f t="shared" si="23"/>
        <v>3.6914476838376902E-5</v>
      </c>
      <c r="F368">
        <f t="shared" si="22"/>
        <v>1.6509883201800095</v>
      </c>
    </row>
    <row r="369" spans="1:6" x14ac:dyDescent="0.2">
      <c r="A369" s="38">
        <v>32672</v>
      </c>
      <c r="B369">
        <v>6.7200000000000003E-3</v>
      </c>
      <c r="C369">
        <f t="shared" si="20"/>
        <v>4.4662795891028706E-4</v>
      </c>
      <c r="D369">
        <f t="shared" si="21"/>
        <v>1.9947653368036906E-7</v>
      </c>
      <c r="E369">
        <f t="shared" si="23"/>
        <v>5.3801263985333697E-5</v>
      </c>
      <c r="F369">
        <f t="shared" si="22"/>
        <v>7.9904827029352354</v>
      </c>
    </row>
    <row r="370" spans="1:6" x14ac:dyDescent="0.2">
      <c r="A370" s="38">
        <v>32673</v>
      </c>
      <c r="B370">
        <v>6.7239999999999999E-3</v>
      </c>
      <c r="C370">
        <f t="shared" si="20"/>
        <v>5.9523809523804509E-4</v>
      </c>
      <c r="D370">
        <f t="shared" si="21"/>
        <v>3.5430839002261603E-7</v>
      </c>
      <c r="E370">
        <f t="shared" si="23"/>
        <v>4.7099214670049366E-5</v>
      </c>
      <c r="F370">
        <f t="shared" si="22"/>
        <v>8.1216158660660263</v>
      </c>
    </row>
    <row r="371" spans="1:6" x14ac:dyDescent="0.2">
      <c r="A371" s="38">
        <v>32674</v>
      </c>
      <c r="B371">
        <v>6.633E-3</v>
      </c>
      <c r="C371">
        <f t="shared" si="20"/>
        <v>-1.3533610945865547E-2</v>
      </c>
      <c r="D371">
        <f t="shared" si="21"/>
        <v>1.8315862523405176E-4</v>
      </c>
      <c r="E371">
        <f t="shared" si="23"/>
        <v>4.1429016275573865E-5</v>
      </c>
      <c r="F371">
        <f t="shared" si="22"/>
        <v>6.0431405836438596</v>
      </c>
    </row>
    <row r="372" spans="1:6" x14ac:dyDescent="0.2">
      <c r="A372" s="38">
        <v>32675</v>
      </c>
      <c r="B372">
        <v>6.8840000000000004E-3</v>
      </c>
      <c r="C372">
        <f t="shared" si="20"/>
        <v>3.7841097542590137E-2</v>
      </c>
      <c r="D372">
        <f t="shared" si="21"/>
        <v>1.4319486632278213E-3</v>
      </c>
      <c r="E372">
        <f t="shared" si="23"/>
        <v>4.4371302265943943E-5</v>
      </c>
      <c r="F372">
        <f t="shared" si="22"/>
        <v>-7.9509368470356474</v>
      </c>
    </row>
    <row r="373" spans="1:6" x14ac:dyDescent="0.2">
      <c r="A373" s="38">
        <v>32678</v>
      </c>
      <c r="B373">
        <v>6.8890000000000002E-3</v>
      </c>
      <c r="C373">
        <f t="shared" si="20"/>
        <v>7.263219058686514E-4</v>
      </c>
      <c r="D373">
        <f t="shared" si="21"/>
        <v>5.2754351094467012E-7</v>
      </c>
      <c r="E373">
        <f t="shared" si="23"/>
        <v>9.9772170400142597E-5</v>
      </c>
      <c r="F373">
        <f t="shared" si="22"/>
        <v>7.3721004600516595</v>
      </c>
    </row>
    <row r="374" spans="1:6" x14ac:dyDescent="0.2">
      <c r="A374" s="38">
        <v>32679</v>
      </c>
      <c r="B374">
        <v>6.8890000000000002E-3</v>
      </c>
      <c r="C374">
        <f t="shared" si="20"/>
        <v>0</v>
      </c>
      <c r="D374">
        <f t="shared" si="21"/>
        <v>0</v>
      </c>
      <c r="E374">
        <f t="shared" si="23"/>
        <v>8.60513124363002E-5</v>
      </c>
      <c r="F374">
        <f t="shared" si="22"/>
        <v>7.5226897169939333</v>
      </c>
    </row>
    <row r="375" spans="1:6" x14ac:dyDescent="0.2">
      <c r="A375" s="38">
        <v>32680</v>
      </c>
      <c r="B375">
        <v>6.9519999999999998E-3</v>
      </c>
      <c r="C375">
        <f t="shared" si="20"/>
        <v>9.1450137901001143E-3</v>
      </c>
      <c r="D375">
        <f t="shared" si="21"/>
        <v>8.3631277221121262E-5</v>
      </c>
      <c r="E375">
        <f t="shared" si="23"/>
        <v>7.4407143930626201E-5</v>
      </c>
      <c r="F375">
        <f t="shared" si="22"/>
        <v>7.1060973424289093</v>
      </c>
    </row>
    <row r="376" spans="1:6" x14ac:dyDescent="0.2">
      <c r="A376" s="38">
        <v>32681</v>
      </c>
      <c r="B376">
        <v>7.1050000000000002E-3</v>
      </c>
      <c r="C376">
        <f t="shared" si="20"/>
        <v>2.2008055235903389E-2</v>
      </c>
      <c r="D376">
        <f t="shared" si="21"/>
        <v>4.843544952665746E-4</v>
      </c>
      <c r="E376">
        <f t="shared" si="23"/>
        <v>6.808760770558281E-5</v>
      </c>
      <c r="F376">
        <f t="shared" si="22"/>
        <v>4.1999906144565102</v>
      </c>
    </row>
    <row r="377" spans="1:6" x14ac:dyDescent="0.2">
      <c r="A377" s="38">
        <v>32682</v>
      </c>
      <c r="B377">
        <v>7.1840000000000003E-3</v>
      </c>
      <c r="C377">
        <f t="shared" si="20"/>
        <v>1.1118930330753002E-2</v>
      </c>
      <c r="D377">
        <f t="shared" si="21"/>
        <v>1.2363061170013906E-4</v>
      </c>
      <c r="E377">
        <f t="shared" si="23"/>
        <v>7.971267401723734E-5</v>
      </c>
      <c r="F377">
        <f t="shared" si="22"/>
        <v>6.8237283918679008</v>
      </c>
    </row>
    <row r="378" spans="1:6" x14ac:dyDescent="0.2">
      <c r="A378" s="38">
        <v>32685</v>
      </c>
      <c r="B378">
        <v>7.1009999999999997E-3</v>
      </c>
      <c r="C378">
        <f t="shared" si="20"/>
        <v>-1.1553452115813002E-2</v>
      </c>
      <c r="D378">
        <f t="shared" si="21"/>
        <v>1.3348225579238394E-4</v>
      </c>
      <c r="E378">
        <f t="shared" si="23"/>
        <v>7.4276179270569762E-5</v>
      </c>
      <c r="F378">
        <f t="shared" si="22"/>
        <v>6.7712895983841053</v>
      </c>
    </row>
    <row r="379" spans="1:6" x14ac:dyDescent="0.2">
      <c r="A379" s="38">
        <v>32686</v>
      </c>
      <c r="B379">
        <v>7.1260000000000004E-3</v>
      </c>
      <c r="C379">
        <f t="shared" si="20"/>
        <v>3.5206308970568536E-3</v>
      </c>
      <c r="D379">
        <f t="shared" si="21"/>
        <v>1.2394841913311345E-5</v>
      </c>
      <c r="E379">
        <f t="shared" si="23"/>
        <v>7.0088762978266067E-5</v>
      </c>
      <c r="F379">
        <f t="shared" si="22"/>
        <v>7.6394485485942383</v>
      </c>
    </row>
    <row r="380" spans="1:6" x14ac:dyDescent="0.2">
      <c r="A380" s="38">
        <v>32687</v>
      </c>
      <c r="B380">
        <v>7.0080000000000003E-3</v>
      </c>
      <c r="C380">
        <f t="shared" si="20"/>
        <v>-1.6559079427448786E-2</v>
      </c>
      <c r="D380">
        <f t="shared" si="21"/>
        <v>2.7420311148455758E-4</v>
      </c>
      <c r="E380">
        <f t="shared" si="23"/>
        <v>6.1411716973900482E-5</v>
      </c>
      <c r="F380">
        <f t="shared" si="22"/>
        <v>5.6275345118798432</v>
      </c>
    </row>
    <row r="381" spans="1:6" x14ac:dyDescent="0.2">
      <c r="A381" s="38">
        <v>32688</v>
      </c>
      <c r="B381">
        <v>7.0179999999999999E-3</v>
      </c>
      <c r="C381">
        <f t="shared" si="20"/>
        <v>1.4269406392693482E-3</v>
      </c>
      <c r="D381">
        <f t="shared" si="21"/>
        <v>2.0361595879984161E-6</v>
      </c>
      <c r="E381">
        <f t="shared" si="23"/>
        <v>6.5154385114425017E-5</v>
      </c>
      <c r="F381">
        <f t="shared" si="22"/>
        <v>7.7852482295715006</v>
      </c>
    </row>
    <row r="382" spans="1:6" x14ac:dyDescent="0.2">
      <c r="A382" s="38">
        <v>32689</v>
      </c>
      <c r="B382">
        <v>6.9709999999999998E-3</v>
      </c>
      <c r="C382">
        <f t="shared" si="20"/>
        <v>-6.6970646907951225E-3</v>
      </c>
      <c r="D382">
        <f t="shared" si="21"/>
        <v>4.4850675472694772E-5</v>
      </c>
      <c r="E382">
        <f t="shared" si="23"/>
        <v>5.6793332370677337E-5</v>
      </c>
      <c r="F382">
        <f t="shared" si="22"/>
        <v>7.5433559248654554</v>
      </c>
    </row>
    <row r="383" spans="1:6" x14ac:dyDescent="0.2">
      <c r="A383" s="38">
        <v>32692</v>
      </c>
      <c r="B383">
        <v>7.0569999999999999E-3</v>
      </c>
      <c r="C383">
        <f t="shared" si="20"/>
        <v>1.2336823985081071E-2</v>
      </c>
      <c r="D383">
        <f t="shared" si="21"/>
        <v>1.5219722603887159E-4</v>
      </c>
      <c r="E383">
        <f t="shared" si="23"/>
        <v>5.1525331927331268E-5</v>
      </c>
      <c r="F383">
        <f t="shared" si="22"/>
        <v>6.5586434202515793</v>
      </c>
    </row>
    <row r="384" spans="1:6" x14ac:dyDescent="0.2">
      <c r="A384" s="38">
        <v>32693</v>
      </c>
      <c r="B384">
        <v>7.0699999999999999E-3</v>
      </c>
      <c r="C384">
        <f t="shared" si="20"/>
        <v>1.8421425534929845E-3</v>
      </c>
      <c r="D384">
        <f t="shared" si="21"/>
        <v>3.393489187389653E-6</v>
      </c>
      <c r="E384">
        <f t="shared" si="23"/>
        <v>5.1611294603848767E-5</v>
      </c>
      <c r="F384">
        <f t="shared" si="22"/>
        <v>8.001017504214655</v>
      </c>
    </row>
    <row r="385" spans="1:6" x14ac:dyDescent="0.2">
      <c r="A385" s="38">
        <v>32694</v>
      </c>
      <c r="B385">
        <v>7.1580000000000003E-3</v>
      </c>
      <c r="C385">
        <f t="shared" si="20"/>
        <v>1.2446958981612504E-2</v>
      </c>
      <c r="D385">
        <f t="shared" si="21"/>
        <v>1.5492678788994418E-4</v>
      </c>
      <c r="E385">
        <f t="shared" si="23"/>
        <v>4.5379594394345518E-5</v>
      </c>
      <c r="F385">
        <f t="shared" si="22"/>
        <v>6.4555615558310953</v>
      </c>
    </row>
    <row r="386" spans="1:6" x14ac:dyDescent="0.2">
      <c r="A386" s="38">
        <v>32695</v>
      </c>
      <c r="B386">
        <v>7.1989999999999997E-3</v>
      </c>
      <c r="C386">
        <f t="shared" si="20"/>
        <v>5.7278569432801579E-3</v>
      </c>
      <c r="D386">
        <f t="shared" si="21"/>
        <v>3.2808345162682712E-5</v>
      </c>
      <c r="E386">
        <f t="shared" si="23"/>
        <v>4.652138854181907E-5</v>
      </c>
      <c r="F386">
        <f t="shared" si="22"/>
        <v>7.7851056032687218</v>
      </c>
    </row>
    <row r="387" spans="1:6" x14ac:dyDescent="0.2">
      <c r="A387" s="38">
        <v>32696</v>
      </c>
      <c r="B387">
        <v>7.1679999999999999E-3</v>
      </c>
      <c r="C387">
        <f t="shared" si="20"/>
        <v>-4.3061536324489206E-3</v>
      </c>
      <c r="D387">
        <f t="shared" si="21"/>
        <v>1.8542959106253032E-5</v>
      </c>
      <c r="E387">
        <f t="shared" si="23"/>
        <v>4.2314598616977062E-5</v>
      </c>
      <c r="F387">
        <f t="shared" si="22"/>
        <v>8.013393049156015</v>
      </c>
    </row>
    <row r="388" spans="1:6" x14ac:dyDescent="0.2">
      <c r="A388" s="38">
        <v>32699</v>
      </c>
      <c r="B388">
        <v>7.1840000000000003E-3</v>
      </c>
      <c r="C388">
        <f t="shared" si="20"/>
        <v>2.2321428571429112E-3</v>
      </c>
      <c r="D388">
        <f t="shared" si="21"/>
        <v>4.9824617346941194E-6</v>
      </c>
      <c r="E388">
        <f t="shared" si="23"/>
        <v>3.8146975196716711E-5</v>
      </c>
      <c r="F388">
        <f t="shared" si="22"/>
        <v>8.2708809059790127</v>
      </c>
    </row>
    <row r="389" spans="1:6" x14ac:dyDescent="0.2">
      <c r="A389" s="38">
        <v>32700</v>
      </c>
      <c r="B389">
        <v>7.1409999999999998E-3</v>
      </c>
      <c r="C389">
        <f t="shared" si="20"/>
        <v>-5.9855233853007379E-3</v>
      </c>
      <c r="D389">
        <f t="shared" si="21"/>
        <v>3.5826490195982003E-5</v>
      </c>
      <c r="E389">
        <f t="shared" si="23"/>
        <v>3.4042391224155858E-5</v>
      </c>
      <c r="F389">
        <f t="shared" si="22"/>
        <v>7.9238228645166462</v>
      </c>
    </row>
    <row r="390" spans="1:6" x14ac:dyDescent="0.2">
      <c r="A390" s="38">
        <v>32701</v>
      </c>
      <c r="B390">
        <v>7.1380000000000002E-3</v>
      </c>
      <c r="C390">
        <f t="shared" si="20"/>
        <v>-4.2010922839931817E-4</v>
      </c>
      <c r="D390">
        <f t="shared" si="21"/>
        <v>1.7649176378627049E-7</v>
      </c>
      <c r="E390">
        <f t="shared" si="23"/>
        <v>3.1872532407677687E-5</v>
      </c>
      <c r="F390">
        <f t="shared" si="22"/>
        <v>8.5131201931396809</v>
      </c>
    </row>
    <row r="391" spans="1:6" x14ac:dyDescent="0.2">
      <c r="A391" s="38">
        <v>32702</v>
      </c>
      <c r="B391">
        <v>7.1859999999999997E-3</v>
      </c>
      <c r="C391">
        <f t="shared" si="20"/>
        <v>6.7245727094423407E-3</v>
      </c>
      <c r="D391">
        <f t="shared" si="21"/>
        <v>4.5219878124576704E-5</v>
      </c>
      <c r="E391">
        <f t="shared" si="23"/>
        <v>2.85242042755094E-5</v>
      </c>
      <c r="F391">
        <f t="shared" si="22"/>
        <v>7.8342224796247768</v>
      </c>
    </row>
    <row r="392" spans="1:6" x14ac:dyDescent="0.2">
      <c r="A392" s="38">
        <v>32703</v>
      </c>
      <c r="B392">
        <v>7.1479999999999998E-3</v>
      </c>
      <c r="C392">
        <f t="shared" si="20"/>
        <v>-5.2880601168939388E-3</v>
      </c>
      <c r="D392">
        <f t="shared" si="21"/>
        <v>2.7963579799884339E-5</v>
      </c>
      <c r="E392">
        <f t="shared" si="23"/>
        <v>2.7596505943577603E-5</v>
      </c>
      <c r="F392">
        <f t="shared" si="22"/>
        <v>8.1532935924342418</v>
      </c>
    </row>
    <row r="393" spans="1:6" x14ac:dyDescent="0.2">
      <c r="A393" s="38">
        <v>32706</v>
      </c>
      <c r="B393">
        <v>7.0429999999999998E-3</v>
      </c>
      <c r="C393">
        <f t="shared" ref="C393:C456" si="24">(B393-B392)/B392</f>
        <v>-1.4689423614997211E-2</v>
      </c>
      <c r="D393">
        <f t="shared" ref="D393:D456" si="25">C393^2</f>
        <v>2.1577916614083775E-4</v>
      </c>
      <c r="E393">
        <f t="shared" si="23"/>
        <v>2.6079614175793128E-5</v>
      </c>
      <c r="F393">
        <f t="shared" si="22"/>
        <v>4.579547830732789</v>
      </c>
    </row>
    <row r="394" spans="1:6" x14ac:dyDescent="0.2">
      <c r="A394" s="38">
        <v>32707</v>
      </c>
      <c r="B394">
        <v>7.0600000000000003E-3</v>
      </c>
      <c r="C394">
        <f t="shared" si="24"/>
        <v>2.4137441431209034E-3</v>
      </c>
      <c r="D394">
        <f t="shared" si="25"/>
        <v>5.8261607884504638E-6</v>
      </c>
      <c r="E394">
        <f t="shared" si="23"/>
        <v>3.2752144127902539E-5</v>
      </c>
      <c r="F394">
        <f t="shared" ref="F394:F457" si="26">-LN(2*PI()*E394)-0.5*D394/E394</f>
        <v>8.3997218654628671</v>
      </c>
    </row>
    <row r="395" spans="1:6" x14ac:dyDescent="0.2">
      <c r="A395" s="38">
        <v>32708</v>
      </c>
      <c r="B395">
        <v>7.0460000000000002E-3</v>
      </c>
      <c r="C395">
        <f t="shared" si="24"/>
        <v>-1.9830028328612073E-3</v>
      </c>
      <c r="D395">
        <f t="shared" si="25"/>
        <v>3.9323002351355733E-6</v>
      </c>
      <c r="E395">
        <f t="shared" ref="E395:E458" si="27">D394*$C$2+E394*$D$2+$E$2</f>
        <v>2.9508616489077831E-5</v>
      </c>
      <c r="F395">
        <f t="shared" si="26"/>
        <v>8.5263214914471153</v>
      </c>
    </row>
    <row r="396" spans="1:6" x14ac:dyDescent="0.2">
      <c r="A396" s="38">
        <v>32709</v>
      </c>
      <c r="B396">
        <v>7.0629999999999998E-3</v>
      </c>
      <c r="C396">
        <f t="shared" si="24"/>
        <v>2.412716434856607E-3</v>
      </c>
      <c r="D396">
        <f t="shared" si="25"/>
        <v>5.8212005950271754E-6</v>
      </c>
      <c r="E396">
        <f t="shared" si="27"/>
        <v>2.6681050250553045E-5</v>
      </c>
      <c r="F396">
        <f t="shared" si="26"/>
        <v>8.5845912361387153</v>
      </c>
    </row>
    <row r="397" spans="1:6" x14ac:dyDescent="0.2">
      <c r="A397" s="38">
        <v>32710</v>
      </c>
      <c r="B397">
        <v>7.0699999999999999E-3</v>
      </c>
      <c r="C397">
        <f t="shared" si="24"/>
        <v>9.9108027750248657E-4</v>
      </c>
      <c r="D397">
        <f t="shared" si="25"/>
        <v>9.8224011645440579E-7</v>
      </c>
      <c r="E397">
        <f t="shared" si="27"/>
        <v>2.436607882182628E-5</v>
      </c>
      <c r="F397">
        <f t="shared" si="26"/>
        <v>8.7642856465110928</v>
      </c>
    </row>
    <row r="398" spans="1:6" x14ac:dyDescent="0.2">
      <c r="A398" s="38">
        <v>32713</v>
      </c>
      <c r="B398">
        <v>7.0299999999999998E-3</v>
      </c>
      <c r="C398">
        <f t="shared" si="24"/>
        <v>-5.6577086280056726E-3</v>
      </c>
      <c r="D398">
        <f t="shared" si="25"/>
        <v>3.2009666919409832E-5</v>
      </c>
      <c r="E398">
        <f t="shared" si="27"/>
        <v>2.220023876686724E-5</v>
      </c>
      <c r="F398">
        <f t="shared" si="26"/>
        <v>8.1565997571394995</v>
      </c>
    </row>
    <row r="399" spans="1:6" x14ac:dyDescent="0.2">
      <c r="A399" s="38">
        <v>32714</v>
      </c>
      <c r="B399">
        <v>7.0219999999999996E-3</v>
      </c>
      <c r="C399">
        <f t="shared" si="24"/>
        <v>-1.137980085348534E-3</v>
      </c>
      <c r="D399">
        <f t="shared" si="25"/>
        <v>1.2949986746498567E-6</v>
      </c>
      <c r="E399">
        <f t="shared" si="27"/>
        <v>2.1680301710618964E-5</v>
      </c>
      <c r="F399">
        <f t="shared" si="26"/>
        <v>8.8713636085711887</v>
      </c>
    </row>
    <row r="400" spans="1:6" x14ac:dyDescent="0.2">
      <c r="A400" s="38">
        <v>32715</v>
      </c>
      <c r="B400">
        <v>7.1019999999999998E-3</v>
      </c>
      <c r="C400">
        <f t="shared" si="24"/>
        <v>1.1392765593847937E-2</v>
      </c>
      <c r="D400">
        <f t="shared" si="25"/>
        <v>1.2979510787636532E-4</v>
      </c>
      <c r="E400">
        <f t="shared" si="27"/>
        <v>1.9938587393745573E-5</v>
      </c>
      <c r="F400">
        <f t="shared" si="26"/>
        <v>5.7301043662025233</v>
      </c>
    </row>
    <row r="401" spans="1:6" x14ac:dyDescent="0.2">
      <c r="A401" s="38">
        <v>32716</v>
      </c>
      <c r="B401">
        <v>7.1780000000000004E-3</v>
      </c>
      <c r="C401">
        <f t="shared" si="24"/>
        <v>1.0701210926499654E-2</v>
      </c>
      <c r="D401">
        <f t="shared" si="25"/>
        <v>1.1451591529343558E-4</v>
      </c>
      <c r="E401">
        <f t="shared" si="27"/>
        <v>2.3907612216420991E-5</v>
      </c>
      <c r="F401">
        <f t="shared" si="26"/>
        <v>6.4084689389299818</v>
      </c>
    </row>
    <row r="402" spans="1:6" x14ac:dyDescent="0.2">
      <c r="A402" s="38">
        <v>32717</v>
      </c>
      <c r="B402">
        <v>7.1809999999999999E-3</v>
      </c>
      <c r="C402">
        <f t="shared" si="24"/>
        <v>4.1794371691272368E-4</v>
      </c>
      <c r="D402">
        <f t="shared" si="25"/>
        <v>1.7467695050682291E-7</v>
      </c>
      <c r="E402">
        <f t="shared" si="27"/>
        <v>2.6622100444544521E-5</v>
      </c>
      <c r="F402">
        <f t="shared" si="26"/>
        <v>8.6926111013506375</v>
      </c>
    </row>
    <row r="403" spans="1:6" x14ac:dyDescent="0.2">
      <c r="A403" s="38">
        <v>32720</v>
      </c>
      <c r="B403">
        <v>7.2919999999999999E-3</v>
      </c>
      <c r="C403">
        <f t="shared" si="24"/>
        <v>1.5457457178665923E-2</v>
      </c>
      <c r="D403">
        <f t="shared" si="25"/>
        <v>2.3893298243029068E-4</v>
      </c>
      <c r="E403">
        <f t="shared" si="27"/>
        <v>2.4076915517401413E-5</v>
      </c>
      <c r="F403">
        <f t="shared" si="26"/>
        <v>3.8345113672792381</v>
      </c>
    </row>
    <row r="404" spans="1:6" x14ac:dyDescent="0.2">
      <c r="A404" s="38">
        <v>32721</v>
      </c>
      <c r="B404">
        <v>7.3099999999999997E-3</v>
      </c>
      <c r="C404">
        <f t="shared" si="24"/>
        <v>2.4684585847503824E-3</v>
      </c>
      <c r="D404">
        <f t="shared" si="25"/>
        <v>6.093287784627861E-6</v>
      </c>
      <c r="E404">
        <f t="shared" si="27"/>
        <v>3.2036801928081661E-5</v>
      </c>
      <c r="F404">
        <f t="shared" si="26"/>
        <v>8.4156499364012944</v>
      </c>
    </row>
    <row r="405" spans="1:6" x14ac:dyDescent="0.2">
      <c r="A405" s="38">
        <v>32722</v>
      </c>
      <c r="B405">
        <v>7.345E-3</v>
      </c>
      <c r="C405">
        <f t="shared" si="24"/>
        <v>4.787961696306472E-3</v>
      </c>
      <c r="D405">
        <f t="shared" si="25"/>
        <v>2.2924577205297948E-5</v>
      </c>
      <c r="E405">
        <f t="shared" si="27"/>
        <v>2.8914026195389544E-5</v>
      </c>
      <c r="F405">
        <f t="shared" si="26"/>
        <v>8.2168800957886248</v>
      </c>
    </row>
    <row r="406" spans="1:6" x14ac:dyDescent="0.2">
      <c r="A406" s="38">
        <v>32723</v>
      </c>
      <c r="B406">
        <v>7.319E-3</v>
      </c>
      <c r="C406">
        <f t="shared" si="24"/>
        <v>-3.5398230088495549E-3</v>
      </c>
      <c r="D406">
        <f t="shared" si="25"/>
        <v>1.2530346933980715E-5</v>
      </c>
      <c r="E406">
        <f t="shared" si="27"/>
        <v>2.6982085610046653E-5</v>
      </c>
      <c r="F406">
        <f t="shared" si="26"/>
        <v>8.4502628178345613</v>
      </c>
    </row>
    <row r="407" spans="1:6" x14ac:dyDescent="0.2">
      <c r="A407" s="38">
        <v>32724</v>
      </c>
      <c r="B407">
        <v>7.1710000000000003E-3</v>
      </c>
      <c r="C407">
        <f t="shared" si="24"/>
        <v>-2.0221341713348776E-2</v>
      </c>
      <c r="D407">
        <f t="shared" si="25"/>
        <v>4.0890266068801921E-4</v>
      </c>
      <c r="E407">
        <f t="shared" si="27"/>
        <v>2.4905314181975076E-5</v>
      </c>
      <c r="F407">
        <f t="shared" si="26"/>
        <v>0.55340749251505272</v>
      </c>
    </row>
    <row r="408" spans="1:6" x14ac:dyDescent="0.2">
      <c r="A408" s="38">
        <v>32727</v>
      </c>
      <c r="B408">
        <v>7.1679999999999999E-3</v>
      </c>
      <c r="C408">
        <f t="shared" si="24"/>
        <v>-4.1835169432441753E-4</v>
      </c>
      <c r="D408">
        <f t="shared" si="25"/>
        <v>1.7501814014411089E-7</v>
      </c>
      <c r="E408">
        <f t="shared" si="27"/>
        <v>3.9939740868691982E-5</v>
      </c>
      <c r="F408">
        <f t="shared" si="26"/>
        <v>8.2880706241159015</v>
      </c>
    </row>
    <row r="409" spans="1:6" x14ac:dyDescent="0.2">
      <c r="A409" s="38">
        <v>32728</v>
      </c>
      <c r="B409">
        <v>7.1890000000000001E-3</v>
      </c>
      <c r="C409">
        <f t="shared" si="24"/>
        <v>2.929687500000026E-3</v>
      </c>
      <c r="D409">
        <f t="shared" si="25"/>
        <v>8.5830688476564025E-6</v>
      </c>
      <c r="E409">
        <f t="shared" si="27"/>
        <v>3.535721490298238E-5</v>
      </c>
      <c r="F409">
        <f t="shared" si="26"/>
        <v>8.290754537088505</v>
      </c>
    </row>
    <row r="410" spans="1:6" x14ac:dyDescent="0.2">
      <c r="A410" s="38">
        <v>32729</v>
      </c>
      <c r="B410">
        <v>7.1780000000000004E-3</v>
      </c>
      <c r="C410">
        <f t="shared" si="24"/>
        <v>-1.5301154541660488E-3</v>
      </c>
      <c r="D410">
        <f t="shared" si="25"/>
        <v>2.3412533030777738E-6</v>
      </c>
      <c r="E410">
        <f t="shared" si="27"/>
        <v>3.1831963661205731E-5</v>
      </c>
      <c r="F410">
        <f t="shared" si="26"/>
        <v>8.4803873656189754</v>
      </c>
    </row>
    <row r="411" spans="1:6" x14ac:dyDescent="0.2">
      <c r="A411" s="38">
        <v>32730</v>
      </c>
      <c r="B411">
        <v>7.1850000000000004E-3</v>
      </c>
      <c r="C411">
        <f t="shared" si="24"/>
        <v>9.7520200612984977E-4</v>
      </c>
      <c r="D411">
        <f t="shared" si="25"/>
        <v>9.5101895275968353E-7</v>
      </c>
      <c r="E411">
        <f t="shared" si="27"/>
        <v>2.8581558356151502E-5</v>
      </c>
      <c r="F411">
        <f t="shared" si="26"/>
        <v>8.6082348612582393</v>
      </c>
    </row>
    <row r="412" spans="1:6" x14ac:dyDescent="0.2">
      <c r="A412" s="38">
        <v>32731</v>
      </c>
      <c r="B412">
        <v>7.0920000000000002E-3</v>
      </c>
      <c r="C412">
        <f t="shared" si="24"/>
        <v>-1.2943632567849713E-2</v>
      </c>
      <c r="D412">
        <f t="shared" si="25"/>
        <v>1.6753762405149976E-4</v>
      </c>
      <c r="E412">
        <f t="shared" si="27"/>
        <v>2.576950422813677E-5</v>
      </c>
      <c r="F412">
        <f t="shared" si="26"/>
        <v>5.4777461823546076</v>
      </c>
    </row>
    <row r="413" spans="1:6" x14ac:dyDescent="0.2">
      <c r="A413" s="38">
        <v>32734</v>
      </c>
      <c r="B413">
        <v>7.0470000000000003E-3</v>
      </c>
      <c r="C413">
        <f t="shared" si="24"/>
        <v>-6.3451776649746053E-3</v>
      </c>
      <c r="D413">
        <f t="shared" si="25"/>
        <v>4.0261279600092583E-5</v>
      </c>
      <c r="E413">
        <f t="shared" si="27"/>
        <v>3.0445579153776908E-5</v>
      </c>
      <c r="F413">
        <f t="shared" si="26"/>
        <v>7.9004919407580658</v>
      </c>
    </row>
    <row r="414" spans="1:6" x14ac:dyDescent="0.2">
      <c r="A414" s="38">
        <v>32735</v>
      </c>
      <c r="B414">
        <v>7.0470000000000003E-3</v>
      </c>
      <c r="C414">
        <f t="shared" si="24"/>
        <v>0</v>
      </c>
      <c r="D414">
        <f t="shared" si="25"/>
        <v>0</v>
      </c>
      <c r="E414">
        <f t="shared" si="27"/>
        <v>2.9013859844093463E-5</v>
      </c>
      <c r="F414">
        <f t="shared" si="26"/>
        <v>8.6098598500801522</v>
      </c>
    </row>
    <row r="415" spans="1:6" x14ac:dyDescent="0.2">
      <c r="A415" s="38">
        <v>32736</v>
      </c>
      <c r="B415">
        <v>7.0179999999999999E-3</v>
      </c>
      <c r="C415">
        <f t="shared" si="24"/>
        <v>-4.1152263374486129E-3</v>
      </c>
      <c r="D415">
        <f t="shared" si="25"/>
        <v>1.6935087808430726E-5</v>
      </c>
      <c r="E415">
        <f t="shared" si="27"/>
        <v>2.6095378750453584E-5</v>
      </c>
      <c r="F415">
        <f t="shared" si="26"/>
        <v>8.3913908297552755</v>
      </c>
    </row>
    <row r="416" spans="1:6" x14ac:dyDescent="0.2">
      <c r="A416" s="38">
        <v>32737</v>
      </c>
      <c r="B416">
        <v>6.9639999999999997E-3</v>
      </c>
      <c r="C416">
        <f t="shared" si="24"/>
        <v>-7.6944998575092941E-3</v>
      </c>
      <c r="D416">
        <f t="shared" si="25"/>
        <v>5.9205328057210547E-5</v>
      </c>
      <c r="E416">
        <f t="shared" si="27"/>
        <v>2.4340877186489746E-5</v>
      </c>
      <c r="F416">
        <f t="shared" si="26"/>
        <v>7.5693055678946486</v>
      </c>
    </row>
    <row r="417" spans="1:6" x14ac:dyDescent="0.2">
      <c r="A417" s="38">
        <v>32738</v>
      </c>
      <c r="B417">
        <v>7.0000000000000001E-3</v>
      </c>
      <c r="C417">
        <f t="shared" si="24"/>
        <v>5.1694428489374557E-3</v>
      </c>
      <c r="D417">
        <f t="shared" si="25"/>
        <v>2.6723139368430599E-5</v>
      </c>
      <c r="E417">
        <f t="shared" si="27"/>
        <v>2.4645686528693797E-5</v>
      </c>
      <c r="F417">
        <f t="shared" si="26"/>
        <v>8.2308852170984466</v>
      </c>
    </row>
    <row r="418" spans="1:6" x14ac:dyDescent="0.2">
      <c r="A418" s="38">
        <v>32741</v>
      </c>
      <c r="B418">
        <v>7.0089999999999996E-3</v>
      </c>
      <c r="C418">
        <f t="shared" si="24"/>
        <v>1.2857142857142085E-3</v>
      </c>
      <c r="D418">
        <f t="shared" si="25"/>
        <v>1.6530612244895972E-6</v>
      </c>
      <c r="E418">
        <f t="shared" si="27"/>
        <v>2.3527661238349879E-5</v>
      </c>
      <c r="F418">
        <f t="shared" si="26"/>
        <v>8.7843265240286499</v>
      </c>
    </row>
    <row r="419" spans="1:6" x14ac:dyDescent="0.2">
      <c r="A419" s="38">
        <v>32742</v>
      </c>
      <c r="B419">
        <v>6.9890000000000004E-3</v>
      </c>
      <c r="C419">
        <f t="shared" si="24"/>
        <v>-2.8534741047223835E-3</v>
      </c>
      <c r="D419">
        <f t="shared" si="25"/>
        <v>8.1423144663212073E-6</v>
      </c>
      <c r="E419">
        <f t="shared" si="27"/>
        <v>2.1518505072769401E-5</v>
      </c>
      <c r="F419">
        <f t="shared" si="26"/>
        <v>8.7195269140570311</v>
      </c>
    </row>
    <row r="420" spans="1:6" x14ac:dyDescent="0.2">
      <c r="A420" s="38">
        <v>32743</v>
      </c>
      <c r="B420">
        <v>6.9880000000000003E-3</v>
      </c>
      <c r="C420">
        <f t="shared" si="24"/>
        <v>-1.4308198597798435E-4</v>
      </c>
      <c r="D420">
        <f t="shared" si="25"/>
        <v>2.0472454711404111E-8</v>
      </c>
      <c r="E420">
        <f t="shared" si="27"/>
        <v>2.0091649549178046E-5</v>
      </c>
      <c r="F420">
        <f t="shared" si="26"/>
        <v>8.9768197314234559</v>
      </c>
    </row>
    <row r="421" spans="1:6" x14ac:dyDescent="0.2">
      <c r="A421" s="38">
        <v>32744</v>
      </c>
      <c r="B421">
        <v>6.9769999999999997E-3</v>
      </c>
      <c r="C421">
        <f t="shared" si="24"/>
        <v>-1.5741270749857746E-3</v>
      </c>
      <c r="D421">
        <f t="shared" si="25"/>
        <v>2.4778760482032705E-6</v>
      </c>
      <c r="E421">
        <f t="shared" si="27"/>
        <v>1.8538970879278798E-5</v>
      </c>
      <c r="F421">
        <f t="shared" si="26"/>
        <v>8.9909295953995834</v>
      </c>
    </row>
    <row r="422" spans="1:6" x14ac:dyDescent="0.2">
      <c r="A422" s="38">
        <v>32745</v>
      </c>
      <c r="B422">
        <v>6.9699999999999996E-3</v>
      </c>
      <c r="C422">
        <f t="shared" si="24"/>
        <v>-1.0032965457933299E-3</v>
      </c>
      <c r="D422">
        <f t="shared" si="25"/>
        <v>1.0066039588008273E-6</v>
      </c>
      <c r="E422">
        <f t="shared" si="27"/>
        <v>1.7327938857968005E-5</v>
      </c>
      <c r="F422">
        <f t="shared" si="26"/>
        <v>9.0962676375628444</v>
      </c>
    </row>
    <row r="423" spans="1:6" x14ac:dyDescent="0.2">
      <c r="A423" s="38">
        <v>32749</v>
      </c>
      <c r="B423">
        <v>6.9579999999999998E-3</v>
      </c>
      <c r="C423">
        <f t="shared" si="24"/>
        <v>-1.7216642754662639E-3</v>
      </c>
      <c r="D423">
        <f t="shared" si="25"/>
        <v>2.9641278774167753E-6</v>
      </c>
      <c r="E423">
        <f t="shared" si="27"/>
        <v>1.623983778336985E-5</v>
      </c>
      <c r="F423">
        <f t="shared" si="26"/>
        <v>9.0989051392523699</v>
      </c>
    </row>
    <row r="424" spans="1:6" x14ac:dyDescent="0.2">
      <c r="A424" s="38">
        <v>32750</v>
      </c>
      <c r="B424">
        <v>6.9829999999999996E-3</v>
      </c>
      <c r="C424">
        <f t="shared" si="24"/>
        <v>3.5929864903707746E-3</v>
      </c>
      <c r="D424">
        <f t="shared" si="25"/>
        <v>1.2909551919986897E-5</v>
      </c>
      <c r="E424">
        <f t="shared" si="27"/>
        <v>1.540113259254026E-5</v>
      </c>
      <c r="F424">
        <f t="shared" si="26"/>
        <v>8.8240819672332247</v>
      </c>
    </row>
    <row r="425" spans="1:6" x14ac:dyDescent="0.2">
      <c r="A425" s="38">
        <v>32751</v>
      </c>
      <c r="B425">
        <v>6.9189999999999998E-3</v>
      </c>
      <c r="C425">
        <f t="shared" si="24"/>
        <v>-9.165115279965606E-3</v>
      </c>
      <c r="D425">
        <f t="shared" si="25"/>
        <v>8.3999338095059023E-5</v>
      </c>
      <c r="E425">
        <f t="shared" si="27"/>
        <v>1.5112101383000372E-5</v>
      </c>
      <c r="F425">
        <f t="shared" si="26"/>
        <v>6.4829299181469437</v>
      </c>
    </row>
    <row r="426" spans="1:6" x14ac:dyDescent="0.2">
      <c r="A426" s="38">
        <v>32752</v>
      </c>
      <c r="B426">
        <v>6.8820000000000001E-3</v>
      </c>
      <c r="C426">
        <f t="shared" si="24"/>
        <v>-5.3475935828876586E-3</v>
      </c>
      <c r="D426">
        <f t="shared" si="25"/>
        <v>2.8596757127741265E-5</v>
      </c>
      <c r="E426">
        <f t="shared" si="27"/>
        <v>1.7879216548748879E-5</v>
      </c>
      <c r="F426">
        <f t="shared" si="26"/>
        <v>8.2942738964408029</v>
      </c>
    </row>
    <row r="427" spans="1:6" x14ac:dyDescent="0.2">
      <c r="A427" s="38">
        <v>32755</v>
      </c>
      <c r="B427">
        <v>6.8430000000000001E-3</v>
      </c>
      <c r="C427">
        <f t="shared" si="24"/>
        <v>-5.6669572798605013E-3</v>
      </c>
      <c r="D427">
        <f t="shared" si="25"/>
        <v>3.2114404811763935E-5</v>
      </c>
      <c r="E427">
        <f t="shared" si="27"/>
        <v>1.7875718831609316E-5</v>
      </c>
      <c r="F427">
        <f t="shared" si="26"/>
        <v>8.1959212830333517</v>
      </c>
    </row>
    <row r="428" spans="1:6" x14ac:dyDescent="0.2">
      <c r="A428" s="38">
        <v>32756</v>
      </c>
      <c r="B428">
        <v>6.8100000000000001E-3</v>
      </c>
      <c r="C428">
        <f t="shared" si="24"/>
        <v>-4.8224462954844427E-3</v>
      </c>
      <c r="D428">
        <f t="shared" si="25"/>
        <v>2.3255988272831626E-5</v>
      </c>
      <c r="E428">
        <f t="shared" si="27"/>
        <v>1.8021791790647363E-5</v>
      </c>
      <c r="F428">
        <f t="shared" si="26"/>
        <v>8.4408332737006688</v>
      </c>
    </row>
    <row r="429" spans="1:6" x14ac:dyDescent="0.2">
      <c r="A429" s="38">
        <v>32757</v>
      </c>
      <c r="B429">
        <v>6.8300000000000001E-3</v>
      </c>
      <c r="C429">
        <f t="shared" si="24"/>
        <v>2.9368575624082308E-3</v>
      </c>
      <c r="D429">
        <f t="shared" si="25"/>
        <v>8.625132341874416E-6</v>
      </c>
      <c r="E429">
        <f t="shared" si="27"/>
        <v>1.7770205136878056E-5</v>
      </c>
      <c r="F429">
        <f t="shared" si="26"/>
        <v>8.8574250838879447</v>
      </c>
    </row>
    <row r="430" spans="1:6" x14ac:dyDescent="0.2">
      <c r="A430" s="38">
        <v>32758</v>
      </c>
      <c r="B430">
        <v>6.7999999999999996E-3</v>
      </c>
      <c r="C430">
        <f t="shared" si="24"/>
        <v>-4.392386530014716E-3</v>
      </c>
      <c r="D430">
        <f t="shared" si="25"/>
        <v>1.9293059429054718E-5</v>
      </c>
      <c r="E430">
        <f t="shared" si="27"/>
        <v>1.6937226985045947E-5</v>
      </c>
      <c r="F430">
        <f t="shared" si="26"/>
        <v>8.5785735218038504</v>
      </c>
    </row>
    <row r="431" spans="1:6" x14ac:dyDescent="0.2">
      <c r="A431" s="38">
        <v>32759</v>
      </c>
      <c r="B431">
        <v>6.8320000000000004E-3</v>
      </c>
      <c r="C431">
        <f t="shared" si="24"/>
        <v>4.7058823529412914E-3</v>
      </c>
      <c r="D431">
        <f t="shared" si="25"/>
        <v>2.2145328719724264E-5</v>
      </c>
      <c r="E431">
        <f t="shared" si="27"/>
        <v>1.6683657669125254E-5</v>
      </c>
      <c r="F431">
        <f t="shared" si="26"/>
        <v>8.4995205709893966</v>
      </c>
    </row>
    <row r="432" spans="1:6" x14ac:dyDescent="0.2">
      <c r="A432" s="38">
        <v>32762</v>
      </c>
      <c r="B432">
        <v>6.8320000000000004E-3</v>
      </c>
      <c r="C432">
        <f t="shared" si="24"/>
        <v>0</v>
      </c>
      <c r="D432">
        <f t="shared" si="25"/>
        <v>0</v>
      </c>
      <c r="E432">
        <f t="shared" si="27"/>
        <v>1.6589724680451044E-5</v>
      </c>
      <c r="F432">
        <f t="shared" si="26"/>
        <v>9.1688499830025769</v>
      </c>
    </row>
    <row r="433" spans="1:6" x14ac:dyDescent="0.2">
      <c r="A433" s="38">
        <v>32763</v>
      </c>
      <c r="B433">
        <v>6.8269999999999997E-3</v>
      </c>
      <c r="C433">
        <f t="shared" si="24"/>
        <v>-7.3185011709611583E-4</v>
      </c>
      <c r="D433">
        <f t="shared" si="25"/>
        <v>5.3560459389359841E-7</v>
      </c>
      <c r="E433">
        <f t="shared" si="27"/>
        <v>1.5571909112284111E-5</v>
      </c>
      <c r="F433">
        <f t="shared" si="26"/>
        <v>9.214967116518201</v>
      </c>
    </row>
    <row r="434" spans="1:6" x14ac:dyDescent="0.2">
      <c r="A434" s="38">
        <v>32764</v>
      </c>
      <c r="B434">
        <v>6.816E-3</v>
      </c>
      <c r="C434">
        <f t="shared" si="24"/>
        <v>-1.6112494507103743E-3</v>
      </c>
      <c r="D434">
        <f t="shared" si="25"/>
        <v>2.596124792414483E-6</v>
      </c>
      <c r="E434">
        <f t="shared" si="27"/>
        <v>1.47324931960285E-5</v>
      </c>
      <c r="F434">
        <f t="shared" si="26"/>
        <v>9.1994692088920953</v>
      </c>
    </row>
    <row r="435" spans="1:6" x14ac:dyDescent="0.2">
      <c r="A435" s="38">
        <v>32765</v>
      </c>
      <c r="B435">
        <v>6.8250000000000003E-3</v>
      </c>
      <c r="C435">
        <f t="shared" si="24"/>
        <v>1.3204225352113155E-3</v>
      </c>
      <c r="D435">
        <f t="shared" si="25"/>
        <v>1.7435156714938777E-6</v>
      </c>
      <c r="E435">
        <f t="shared" si="27"/>
        <v>1.4108792624342291E-5</v>
      </c>
      <c r="F435">
        <f t="shared" si="26"/>
        <v>9.269047031850512</v>
      </c>
    </row>
    <row r="436" spans="1:6" x14ac:dyDescent="0.2">
      <c r="A436" s="38">
        <v>32766</v>
      </c>
      <c r="B436">
        <v>6.7340000000000004E-3</v>
      </c>
      <c r="C436">
        <f t="shared" si="24"/>
        <v>-1.3333333333333324E-2</v>
      </c>
      <c r="D436">
        <f t="shared" si="25"/>
        <v>1.7777777777777752E-4</v>
      </c>
      <c r="E436">
        <f t="shared" si="27"/>
        <v>1.3544383519662942E-5</v>
      </c>
      <c r="F436">
        <f t="shared" si="26"/>
        <v>2.8088756525647662</v>
      </c>
    </row>
    <row r="437" spans="1:6" x14ac:dyDescent="0.2">
      <c r="A437" s="38">
        <v>32769</v>
      </c>
      <c r="B437">
        <v>6.8240000000000002E-3</v>
      </c>
      <c r="C437">
        <f t="shared" si="24"/>
        <v>1.3365013365013334E-2</v>
      </c>
      <c r="D437">
        <f t="shared" si="25"/>
        <v>1.7862358224698504E-4</v>
      </c>
      <c r="E437">
        <f t="shared" si="27"/>
        <v>2.0524532917416805E-5</v>
      </c>
      <c r="F437">
        <f t="shared" si="26"/>
        <v>4.6045473743791794</v>
      </c>
    </row>
    <row r="438" spans="1:6" x14ac:dyDescent="0.2">
      <c r="A438" s="38">
        <v>32770</v>
      </c>
      <c r="B438">
        <v>6.8539999999999998E-3</v>
      </c>
      <c r="C438">
        <f t="shared" si="24"/>
        <v>4.3962485345837698E-3</v>
      </c>
      <c r="D438">
        <f t="shared" si="25"/>
        <v>1.9327001177829942E-5</v>
      </c>
      <c r="E438">
        <f t="shared" si="27"/>
        <v>2.6472682095552078E-5</v>
      </c>
      <c r="F438">
        <f t="shared" si="26"/>
        <v>8.3364834516938462</v>
      </c>
    </row>
    <row r="439" spans="1:6" x14ac:dyDescent="0.2">
      <c r="A439" s="38">
        <v>32771</v>
      </c>
      <c r="B439">
        <v>6.894E-3</v>
      </c>
      <c r="C439">
        <f t="shared" si="24"/>
        <v>5.8360081704114542E-3</v>
      </c>
      <c r="D439">
        <f t="shared" si="25"/>
        <v>3.4058991365109251E-5</v>
      </c>
      <c r="E439">
        <f t="shared" si="27"/>
        <v>2.4761800530570526E-5</v>
      </c>
      <c r="F439">
        <f t="shared" si="26"/>
        <v>8.0805987988184924</v>
      </c>
    </row>
    <row r="440" spans="1:6" x14ac:dyDescent="0.2">
      <c r="A440" s="38">
        <v>32772</v>
      </c>
      <c r="B440">
        <v>6.888E-3</v>
      </c>
      <c r="C440">
        <f t="shared" si="24"/>
        <v>-8.703220191470741E-4</v>
      </c>
      <c r="D440">
        <f t="shared" si="25"/>
        <v>7.5746041701223998E-7</v>
      </c>
      <c r="E440">
        <f t="shared" si="27"/>
        <v>2.3936817073742655E-5</v>
      </c>
      <c r="F440">
        <f t="shared" si="26"/>
        <v>8.786393675671194</v>
      </c>
    </row>
    <row r="441" spans="1:6" x14ac:dyDescent="0.2">
      <c r="A441" s="38">
        <v>32773</v>
      </c>
      <c r="B441">
        <v>6.8789999999999997E-3</v>
      </c>
      <c r="C441">
        <f t="shared" si="24"/>
        <v>-1.306620209059281E-3</v>
      </c>
      <c r="D441">
        <f t="shared" si="25"/>
        <v>1.7072563707221194E-6</v>
      </c>
      <c r="E441">
        <f t="shared" si="27"/>
        <v>2.1827122758480481E-5</v>
      </c>
      <c r="F441">
        <f t="shared" si="26"/>
        <v>8.8553715331279559</v>
      </c>
    </row>
    <row r="442" spans="1:6" x14ac:dyDescent="0.2">
      <c r="A442" s="38">
        <v>32776</v>
      </c>
      <c r="B442">
        <v>7.0010000000000003E-3</v>
      </c>
      <c r="C442">
        <f t="shared" si="24"/>
        <v>1.7735135920918823E-2</v>
      </c>
      <c r="D442">
        <f t="shared" si="25"/>
        <v>3.1453504613346517E-4</v>
      </c>
      <c r="E442">
        <f t="shared" si="27"/>
        <v>2.0080414027110377E-5</v>
      </c>
      <c r="F442">
        <f t="shared" si="26"/>
        <v>1.1460021013007307</v>
      </c>
    </row>
    <row r="443" spans="1:6" x14ac:dyDescent="0.2">
      <c r="A443" s="38">
        <v>32777</v>
      </c>
      <c r="B443">
        <v>7.0109999999999999E-3</v>
      </c>
      <c r="C443">
        <f t="shared" si="24"/>
        <v>1.4283673760890718E-3</v>
      </c>
      <c r="D443">
        <f t="shared" si="25"/>
        <v>2.0402333610755801E-6</v>
      </c>
      <c r="E443">
        <f t="shared" si="27"/>
        <v>3.1854798017325551E-5</v>
      </c>
      <c r="F443">
        <f t="shared" si="26"/>
        <v>8.4844215197407546</v>
      </c>
    </row>
    <row r="444" spans="1:6" x14ac:dyDescent="0.2">
      <c r="A444" s="38">
        <v>32778</v>
      </c>
      <c r="B444">
        <v>7.149E-3</v>
      </c>
      <c r="C444">
        <f t="shared" si="24"/>
        <v>1.9683354728284141E-2</v>
      </c>
      <c r="D444">
        <f t="shared" si="25"/>
        <v>3.8743445335946567E-4</v>
      </c>
      <c r="E444">
        <f t="shared" si="27"/>
        <v>2.8588145869584212E-5</v>
      </c>
      <c r="F444">
        <f t="shared" si="26"/>
        <v>1.8485031612231424</v>
      </c>
    </row>
    <row r="445" spans="1:6" x14ac:dyDescent="0.2">
      <c r="A445" s="38">
        <v>32779</v>
      </c>
      <c r="B445">
        <v>7.0949999999999997E-3</v>
      </c>
      <c r="C445">
        <f t="shared" si="24"/>
        <v>-7.5535039865715801E-3</v>
      </c>
      <c r="D445">
        <f t="shared" si="25"/>
        <v>5.7055422475152757E-5</v>
      </c>
      <c r="E445">
        <f t="shared" si="27"/>
        <v>4.2149602291547459E-5</v>
      </c>
      <c r="F445">
        <f t="shared" si="26"/>
        <v>7.5595878295401207</v>
      </c>
    </row>
    <row r="446" spans="1:6" x14ac:dyDescent="0.2">
      <c r="A446" s="38">
        <v>32780</v>
      </c>
      <c r="B446">
        <v>7.1789999999999996E-3</v>
      </c>
      <c r="C446">
        <f t="shared" si="24"/>
        <v>1.1839323467230427E-2</v>
      </c>
      <c r="D446">
        <f t="shared" si="25"/>
        <v>1.401695801617131E-4</v>
      </c>
      <c r="E446">
        <f t="shared" si="27"/>
        <v>3.963891516158306E-5</v>
      </c>
      <c r="F446">
        <f t="shared" si="26"/>
        <v>6.529741721821515</v>
      </c>
    </row>
    <row r="447" spans="1:6" x14ac:dyDescent="0.2">
      <c r="A447" s="38">
        <v>32783</v>
      </c>
      <c r="B447">
        <v>7.1735999999999996E-3</v>
      </c>
      <c r="C447">
        <f t="shared" si="24"/>
        <v>-7.5219389887171237E-4</v>
      </c>
      <c r="D447">
        <f t="shared" si="25"/>
        <v>5.6579566149982788E-7</v>
      </c>
      <c r="E447">
        <f t="shared" si="27"/>
        <v>4.1033695347608816E-5</v>
      </c>
      <c r="F447">
        <f t="shared" si="26"/>
        <v>8.2563456435167826</v>
      </c>
    </row>
    <row r="448" spans="1:6" x14ac:dyDescent="0.2">
      <c r="A448" s="38">
        <v>32784</v>
      </c>
      <c r="B448">
        <v>7.0846599999999996E-3</v>
      </c>
      <c r="C448">
        <f t="shared" si="24"/>
        <v>-1.2398237983718082E-2</v>
      </c>
      <c r="D448">
        <f t="shared" si="25"/>
        <v>1.5371630510090982E-4</v>
      </c>
      <c r="E448">
        <f t="shared" si="27"/>
        <v>3.6300370797819296E-5</v>
      </c>
      <c r="F448">
        <f t="shared" si="26"/>
        <v>6.2685226852010185</v>
      </c>
    </row>
    <row r="449" spans="1:6" x14ac:dyDescent="0.2">
      <c r="A449" s="38">
        <v>32785</v>
      </c>
      <c r="B449">
        <v>7.1022699999999999E-3</v>
      </c>
      <c r="C449">
        <f t="shared" si="24"/>
        <v>2.4856520990422081E-3</v>
      </c>
      <c r="D449">
        <f t="shared" si="25"/>
        <v>6.178466357472935E-6</v>
      </c>
      <c r="E449">
        <f t="shared" si="27"/>
        <v>3.8779834459365141E-5</v>
      </c>
      <c r="F449">
        <f t="shared" si="26"/>
        <v>8.2400722964890036</v>
      </c>
    </row>
    <row r="450" spans="1:6" x14ac:dyDescent="0.2">
      <c r="A450" s="38">
        <v>32786</v>
      </c>
      <c r="B450">
        <v>7.0274100000000004E-3</v>
      </c>
      <c r="C450">
        <f t="shared" si="24"/>
        <v>-1.0540292047472078E-2</v>
      </c>
      <c r="D450">
        <f t="shared" si="25"/>
        <v>1.1109775644600314E-4</v>
      </c>
      <c r="E450">
        <f t="shared" si="27"/>
        <v>3.4629106877643329E-5</v>
      </c>
      <c r="F450">
        <f t="shared" si="26"/>
        <v>6.8288294555443976</v>
      </c>
    </row>
    <row r="451" spans="1:6" x14ac:dyDescent="0.2">
      <c r="A451" s="38">
        <v>32787</v>
      </c>
      <c r="B451">
        <v>7.0126199999999998E-3</v>
      </c>
      <c r="C451">
        <f t="shared" si="24"/>
        <v>-2.1046160676551724E-3</v>
      </c>
      <c r="D451">
        <f t="shared" si="25"/>
        <v>4.4294087922323208E-6</v>
      </c>
      <c r="E451">
        <f t="shared" si="27"/>
        <v>3.555858199780407E-5</v>
      </c>
      <c r="F451">
        <f t="shared" si="26"/>
        <v>8.3441686983601215</v>
      </c>
    </row>
    <row r="452" spans="1:6" x14ac:dyDescent="0.2">
      <c r="A452" s="38">
        <v>32790</v>
      </c>
      <c r="B452">
        <v>7.0126199999999998E-3</v>
      </c>
      <c r="C452">
        <f t="shared" si="24"/>
        <v>0</v>
      </c>
      <c r="D452">
        <f t="shared" si="25"/>
        <v>0</v>
      </c>
      <c r="E452">
        <f t="shared" si="27"/>
        <v>3.1826543130091727E-5</v>
      </c>
      <c r="F452">
        <f t="shared" si="26"/>
        <v>8.5173328603029343</v>
      </c>
    </row>
    <row r="453" spans="1:6" x14ac:dyDescent="0.2">
      <c r="A453" s="38">
        <v>32791</v>
      </c>
      <c r="B453">
        <v>6.95169E-3</v>
      </c>
      <c r="C453">
        <f t="shared" si="24"/>
        <v>-8.6886213711850693E-3</v>
      </c>
      <c r="D453">
        <f t="shared" si="25"/>
        <v>7.5492141331813916E-5</v>
      </c>
      <c r="E453">
        <f t="shared" si="27"/>
        <v>2.8477772918911083E-5</v>
      </c>
      <c r="F453">
        <f t="shared" si="26"/>
        <v>7.3030523530968559</v>
      </c>
    </row>
    <row r="454" spans="1:6" x14ac:dyDescent="0.2">
      <c r="A454" s="38">
        <v>32792</v>
      </c>
      <c r="B454">
        <v>6.9156299999999999E-3</v>
      </c>
      <c r="C454">
        <f t="shared" si="24"/>
        <v>-5.187227853946319E-3</v>
      </c>
      <c r="D454">
        <f t="shared" si="25"/>
        <v>2.6907332808756535E-5</v>
      </c>
      <c r="E454">
        <f t="shared" si="27"/>
        <v>2.8839752056581069E-5</v>
      </c>
      <c r="F454">
        <f t="shared" si="26"/>
        <v>8.1493814785546679</v>
      </c>
    </row>
    <row r="455" spans="1:6" x14ac:dyDescent="0.2">
      <c r="A455" s="38">
        <v>32793</v>
      </c>
      <c r="B455">
        <v>6.93241E-3</v>
      </c>
      <c r="C455">
        <f t="shared" si="24"/>
        <v>2.4263877622140127E-3</v>
      </c>
      <c r="D455">
        <f t="shared" si="25"/>
        <v>5.8873575726219242E-6</v>
      </c>
      <c r="E455">
        <f t="shared" si="27"/>
        <v>2.7087915323996648E-5</v>
      </c>
      <c r="F455">
        <f t="shared" si="26"/>
        <v>8.5698744990042979</v>
      </c>
    </row>
    <row r="456" spans="1:6" x14ac:dyDescent="0.2">
      <c r="A456" s="38">
        <v>32794</v>
      </c>
      <c r="B456">
        <v>6.9905599999999998E-3</v>
      </c>
      <c r="C456">
        <f t="shared" si="24"/>
        <v>8.3881363046905584E-3</v>
      </c>
      <c r="D456">
        <f t="shared" si="25"/>
        <v>7.0360830666067774E-5</v>
      </c>
      <c r="E456">
        <f t="shared" si="27"/>
        <v>2.471350391468319E-5</v>
      </c>
      <c r="F456">
        <f t="shared" si="26"/>
        <v>7.3467536353955776</v>
      </c>
    </row>
    <row r="457" spans="1:6" x14ac:dyDescent="0.2">
      <c r="A457" s="38">
        <v>32797</v>
      </c>
      <c r="B457">
        <v>7.0571599999999998E-3</v>
      </c>
      <c r="C457">
        <f t="shared" ref="C457:C520" si="28">(B457-B456)/B456</f>
        <v>9.527133734636423E-3</v>
      </c>
      <c r="D457">
        <f t="shared" ref="D457:D520" si="29">C457^2</f>
        <v>9.0766277197647355E-5</v>
      </c>
      <c r="E457">
        <f t="shared" si="27"/>
        <v>2.5433944173404965E-5</v>
      </c>
      <c r="F457">
        <f t="shared" si="26"/>
        <v>6.957195667208536</v>
      </c>
    </row>
    <row r="458" spans="1:6" x14ac:dyDescent="0.2">
      <c r="A458" s="38">
        <v>32798</v>
      </c>
      <c r="B458">
        <v>7.07714E-3</v>
      </c>
      <c r="C458">
        <f t="shared" si="28"/>
        <v>2.831167211739591E-3</v>
      </c>
      <c r="D458">
        <f t="shared" si="29"/>
        <v>8.0155077808293304E-6</v>
      </c>
      <c r="E458">
        <f t="shared" si="27"/>
        <v>2.6908707578650061E-5</v>
      </c>
      <c r="F458">
        <f t="shared" ref="F458:F521" si="30">-LN(2*PI()*E458)-0.5*D458/E458</f>
        <v>8.5362446338443565</v>
      </c>
    </row>
    <row r="459" spans="1:6" x14ac:dyDescent="0.2">
      <c r="A459" s="38">
        <v>32799</v>
      </c>
      <c r="B459">
        <v>7.0596499999999998E-3</v>
      </c>
      <c r="C459">
        <f t="shared" si="28"/>
        <v>-2.4713372916178307E-3</v>
      </c>
      <c r="D459">
        <f t="shared" si="29"/>
        <v>6.1075080089409543E-6</v>
      </c>
      <c r="E459">
        <f t="shared" ref="E459:E522" si="31">D458*$C$2+E458*$D$2+$E$2</f>
        <v>2.4651877080741156E-5</v>
      </c>
      <c r="F459">
        <f t="shared" si="30"/>
        <v>8.6489053338588757</v>
      </c>
    </row>
    <row r="460" spans="1:6" x14ac:dyDescent="0.2">
      <c r="A460" s="38">
        <v>32800</v>
      </c>
      <c r="B460">
        <v>7.0496999999999999E-3</v>
      </c>
      <c r="C460">
        <f t="shared" si="28"/>
        <v>-1.4094183139390607E-3</v>
      </c>
      <c r="D460">
        <f t="shared" si="29"/>
        <v>1.9864599836668247E-6</v>
      </c>
      <c r="E460">
        <f t="shared" si="31"/>
        <v>2.2659462310701858E-5</v>
      </c>
      <c r="F460">
        <f t="shared" si="30"/>
        <v>8.8132230627583237</v>
      </c>
    </row>
    <row r="461" spans="1:6" x14ac:dyDescent="0.2">
      <c r="A461" s="38">
        <v>32801</v>
      </c>
      <c r="B461">
        <v>7.0372999999999998E-3</v>
      </c>
      <c r="C461">
        <f t="shared" si="28"/>
        <v>-1.7589400967417174E-3</v>
      </c>
      <c r="D461">
        <f t="shared" si="29"/>
        <v>3.0938702639257621E-6</v>
      </c>
      <c r="E461">
        <f t="shared" si="31"/>
        <v>2.079725013590778E-5</v>
      </c>
      <c r="F461">
        <f t="shared" si="30"/>
        <v>8.8684310036126135</v>
      </c>
    </row>
    <row r="462" spans="1:6" x14ac:dyDescent="0.2">
      <c r="A462" s="38">
        <v>32804</v>
      </c>
      <c r="B462">
        <v>7.0298799999999996E-3</v>
      </c>
      <c r="C462">
        <f t="shared" si="28"/>
        <v>-1.054381652054079E-3</v>
      </c>
      <c r="D462">
        <f t="shared" si="29"/>
        <v>1.111720668188289E-6</v>
      </c>
      <c r="E462">
        <f t="shared" si="31"/>
        <v>1.9266841101274643E-5</v>
      </c>
      <c r="F462">
        <f t="shared" si="30"/>
        <v>8.9903973296987374</v>
      </c>
    </row>
    <row r="463" spans="1:6" x14ac:dyDescent="0.2">
      <c r="A463" s="38">
        <v>32805</v>
      </c>
      <c r="B463">
        <v>7.0721400000000002E-3</v>
      </c>
      <c r="C463">
        <f t="shared" si="28"/>
        <v>6.0114824150626417E-3</v>
      </c>
      <c r="D463">
        <f t="shared" si="29"/>
        <v>3.6137920826607371E-5</v>
      </c>
      <c r="E463">
        <f t="shared" si="31"/>
        <v>1.7886577014566124E-5</v>
      </c>
      <c r="F463">
        <f t="shared" si="30"/>
        <v>8.083386284429924</v>
      </c>
    </row>
    <row r="464" spans="1:6" x14ac:dyDescent="0.2">
      <c r="A464" s="38">
        <v>32806</v>
      </c>
      <c r="B464">
        <v>7.0646399999999996E-3</v>
      </c>
      <c r="C464">
        <f t="shared" si="28"/>
        <v>-1.0604993679424561E-3</v>
      </c>
      <c r="D464">
        <f t="shared" si="29"/>
        <v>1.1246589094063489E-6</v>
      </c>
      <c r="E464">
        <f t="shared" si="31"/>
        <v>1.8201457073496813E-5</v>
      </c>
      <c r="F464">
        <f t="shared" si="30"/>
        <v>9.0452370923097245</v>
      </c>
    </row>
    <row r="465" spans="1:6" x14ac:dyDescent="0.2">
      <c r="A465" s="38">
        <v>32807</v>
      </c>
      <c r="B465">
        <v>7.0472199999999999E-3</v>
      </c>
      <c r="C465">
        <f t="shared" si="28"/>
        <v>-2.4658015128866811E-3</v>
      </c>
      <c r="D465">
        <f t="shared" si="29"/>
        <v>6.0801771009542455E-6</v>
      </c>
      <c r="E465">
        <f t="shared" si="31"/>
        <v>1.6984725431278347E-5</v>
      </c>
      <c r="F465">
        <f t="shared" si="30"/>
        <v>8.9663294943303011</v>
      </c>
    </row>
    <row r="466" spans="1:6" x14ac:dyDescent="0.2">
      <c r="A466" s="38">
        <v>32808</v>
      </c>
      <c r="B466">
        <v>7.0596499999999998E-3</v>
      </c>
      <c r="C466">
        <f t="shared" si="28"/>
        <v>1.763816086343254E-3</v>
      </c>
      <c r="D466">
        <f t="shared" si="29"/>
        <v>3.1110471864432335E-6</v>
      </c>
      <c r="E466">
        <f t="shared" si="31"/>
        <v>1.6164086727469349E-5</v>
      </c>
      <c r="F466">
        <f t="shared" si="30"/>
        <v>9.0986082673783741</v>
      </c>
    </row>
    <row r="467" spans="1:6" x14ac:dyDescent="0.2">
      <c r="A467" s="38">
        <v>32811</v>
      </c>
      <c r="B467">
        <v>7.0372999999999998E-3</v>
      </c>
      <c r="C467">
        <f t="shared" si="28"/>
        <v>-3.1658793282953084E-3</v>
      </c>
      <c r="D467">
        <f t="shared" si="29"/>
        <v>1.0022791921327553E-5</v>
      </c>
      <c r="E467">
        <f t="shared" si="31"/>
        <v>1.5343194735998762E-5</v>
      </c>
      <c r="F467">
        <f t="shared" si="30"/>
        <v>8.9203413449630844</v>
      </c>
    </row>
    <row r="468" spans="1:6" x14ac:dyDescent="0.2">
      <c r="A468" s="38">
        <v>32812</v>
      </c>
      <c r="B468">
        <v>7.0150799999999999E-3</v>
      </c>
      <c r="C468">
        <f t="shared" si="28"/>
        <v>-3.1574609580378669E-3</v>
      </c>
      <c r="D468">
        <f t="shared" si="29"/>
        <v>9.9695597015334034E-6</v>
      </c>
      <c r="E468">
        <f t="shared" si="31"/>
        <v>1.4940720799950259E-5</v>
      </c>
      <c r="F468">
        <f t="shared" si="30"/>
        <v>8.9399058936660669</v>
      </c>
    </row>
    <row r="469" spans="1:6" x14ac:dyDescent="0.2">
      <c r="A469" s="38">
        <v>32813</v>
      </c>
      <c r="B469">
        <v>6.9939900000000003E-3</v>
      </c>
      <c r="C469">
        <f t="shared" si="28"/>
        <v>-3.0063805402076173E-3</v>
      </c>
      <c r="D469">
        <f t="shared" si="29"/>
        <v>9.038323952539045E-6</v>
      </c>
      <c r="E469">
        <f t="shared" si="31"/>
        <v>1.4597562676494493E-5</v>
      </c>
      <c r="F469">
        <f t="shared" si="30"/>
        <v>8.9871955927029248</v>
      </c>
    </row>
    <row r="470" spans="1:6" x14ac:dyDescent="0.2">
      <c r="A470" s="38">
        <v>32814</v>
      </c>
      <c r="B470">
        <v>6.9637900000000001E-3</v>
      </c>
      <c r="C470">
        <f t="shared" si="28"/>
        <v>-4.3179930197212455E-3</v>
      </c>
      <c r="D470">
        <f t="shared" si="29"/>
        <v>1.86450637183614E-5</v>
      </c>
      <c r="E470">
        <f t="shared" si="31"/>
        <v>1.4267446904144966E-5</v>
      </c>
      <c r="F470">
        <f t="shared" si="30"/>
        <v>8.6662402296305956</v>
      </c>
    </row>
    <row r="471" spans="1:6" x14ac:dyDescent="0.2">
      <c r="A471" s="38">
        <v>32815</v>
      </c>
      <c r="B471">
        <v>6.9954500000000003E-3</v>
      </c>
      <c r="C471">
        <f t="shared" si="28"/>
        <v>4.5463748906845545E-3</v>
      </c>
      <c r="D471">
        <f t="shared" si="29"/>
        <v>2.0669524646646993E-5</v>
      </c>
      <c r="E471">
        <f t="shared" si="31"/>
        <v>1.4394850865695436E-5</v>
      </c>
      <c r="F471">
        <f t="shared" si="30"/>
        <v>8.5928143765214049</v>
      </c>
    </row>
    <row r="472" spans="1:6" x14ac:dyDescent="0.2">
      <c r="A472" s="38">
        <v>32818</v>
      </c>
      <c r="B472">
        <v>6.9686399999999999E-3</v>
      </c>
      <c r="C472">
        <f t="shared" si="28"/>
        <v>-3.8324911192275514E-3</v>
      </c>
      <c r="D472">
        <f t="shared" si="29"/>
        <v>1.4687988178958049E-5</v>
      </c>
      <c r="E472">
        <f t="shared" si="31"/>
        <v>1.458853664914035E-5</v>
      </c>
      <c r="F472">
        <f t="shared" si="30"/>
        <v>8.7939888816889145</v>
      </c>
    </row>
    <row r="473" spans="1:6" x14ac:dyDescent="0.2">
      <c r="A473" s="38">
        <v>32819</v>
      </c>
      <c r="B473">
        <v>6.9783700000000002E-3</v>
      </c>
      <c r="C473">
        <f t="shared" si="28"/>
        <v>1.396255223400883E-3</v>
      </c>
      <c r="D473">
        <f t="shared" si="29"/>
        <v>1.9495286488742497E-6</v>
      </c>
      <c r="E473">
        <f t="shared" si="31"/>
        <v>1.4499166494964806E-5</v>
      </c>
      <c r="F473">
        <f t="shared" si="30"/>
        <v>9.2363133365320724</v>
      </c>
    </row>
    <row r="474" spans="1:6" x14ac:dyDescent="0.2">
      <c r="A474" s="38">
        <v>32820</v>
      </c>
      <c r="B474">
        <v>6.9881199999999996E-3</v>
      </c>
      <c r="C474">
        <f t="shared" si="28"/>
        <v>1.3971744117894783E-3</v>
      </c>
      <c r="D474">
        <f t="shared" si="29"/>
        <v>1.9520963369592747E-6</v>
      </c>
      <c r="E474">
        <f t="shared" si="31"/>
        <v>1.3883765676934361E-5</v>
      </c>
      <c r="F474">
        <f t="shared" si="30"/>
        <v>9.2766118706026184</v>
      </c>
    </row>
    <row r="475" spans="1:6" x14ac:dyDescent="0.2">
      <c r="A475" s="38">
        <v>32821</v>
      </c>
      <c r="B475">
        <v>7.0028E-3</v>
      </c>
      <c r="C475">
        <f t="shared" si="28"/>
        <v>2.1007080588198862E-3</v>
      </c>
      <c r="D475">
        <f t="shared" si="29"/>
        <v>4.4129743483908147E-6</v>
      </c>
      <c r="E475">
        <f t="shared" si="31"/>
        <v>1.3362618720216469E-5</v>
      </c>
      <c r="F475">
        <f t="shared" si="30"/>
        <v>9.2200484713052315</v>
      </c>
    </row>
    <row r="476" spans="1:6" x14ac:dyDescent="0.2">
      <c r="A476" s="38">
        <v>32822</v>
      </c>
      <c r="B476">
        <v>6.9807999999999997E-3</v>
      </c>
      <c r="C476">
        <f t="shared" si="28"/>
        <v>-3.141600502656126E-3</v>
      </c>
      <c r="D476">
        <f t="shared" si="29"/>
        <v>9.8696537182892225E-6</v>
      </c>
      <c r="E476">
        <f t="shared" si="31"/>
        <v>1.3025460123838019E-5</v>
      </c>
      <c r="F476">
        <f t="shared" si="30"/>
        <v>9.0318674987483796</v>
      </c>
    </row>
    <row r="477" spans="1:6" x14ac:dyDescent="0.2">
      <c r="A477" s="38">
        <v>32825</v>
      </c>
      <c r="B477">
        <v>6.9574900000000002E-3</v>
      </c>
      <c r="C477">
        <f t="shared" si="28"/>
        <v>-3.3391588356634595E-3</v>
      </c>
      <c r="D477">
        <f t="shared" si="29"/>
        <v>1.114998172978935E-5</v>
      </c>
      <c r="E477">
        <f t="shared" si="31"/>
        <v>1.2971069052844194E-5</v>
      </c>
      <c r="F477">
        <f t="shared" si="30"/>
        <v>8.9851101144541605</v>
      </c>
    </row>
    <row r="478" spans="1:6" x14ac:dyDescent="0.2">
      <c r="A478" s="38">
        <v>32826</v>
      </c>
      <c r="B478">
        <v>6.9637900000000001E-3</v>
      </c>
      <c r="C478">
        <f t="shared" si="28"/>
        <v>9.0549896586267198E-4</v>
      </c>
      <c r="D478">
        <f t="shared" si="29"/>
        <v>8.1992837717836841E-7</v>
      </c>
      <c r="E478">
        <f t="shared" si="31"/>
        <v>1.2979243719264262E-5</v>
      </c>
      <c r="F478">
        <f t="shared" si="30"/>
        <v>9.3826959086450703</v>
      </c>
    </row>
    <row r="479" spans="1:6" x14ac:dyDescent="0.2">
      <c r="A479" s="38">
        <v>32827</v>
      </c>
      <c r="B479">
        <v>6.9662099999999996E-3</v>
      </c>
      <c r="C479">
        <f t="shared" si="28"/>
        <v>3.4751191520702171E-4</v>
      </c>
      <c r="D479">
        <f t="shared" si="29"/>
        <v>1.2076453121085226E-7</v>
      </c>
      <c r="E479">
        <f t="shared" si="31"/>
        <v>1.2548504426930839E-5</v>
      </c>
      <c r="F479">
        <f t="shared" si="30"/>
        <v>9.4432200929111509</v>
      </c>
    </row>
    <row r="480" spans="1:6" x14ac:dyDescent="0.2">
      <c r="A480" s="38">
        <v>32828</v>
      </c>
      <c r="B480">
        <v>6.9589400000000003E-3</v>
      </c>
      <c r="C480">
        <f t="shared" si="28"/>
        <v>-1.0436090786811374E-3</v>
      </c>
      <c r="D480">
        <f t="shared" si="29"/>
        <v>1.0891199091056923E-6</v>
      </c>
      <c r="E480">
        <f t="shared" si="31"/>
        <v>1.2154038218550484E-5</v>
      </c>
      <c r="F480">
        <f t="shared" si="30"/>
        <v>9.4351671554831569</v>
      </c>
    </row>
    <row r="481" spans="1:6" x14ac:dyDescent="0.2">
      <c r="A481" s="38">
        <v>32829</v>
      </c>
      <c r="B481">
        <v>6.93722E-3</v>
      </c>
      <c r="C481">
        <f t="shared" si="28"/>
        <v>-3.1211650050151671E-3</v>
      </c>
      <c r="D481">
        <f t="shared" si="29"/>
        <v>9.7416709885313273E-6</v>
      </c>
      <c r="E481">
        <f t="shared" si="31"/>
        <v>1.1860945378906731E-5</v>
      </c>
      <c r="F481">
        <f t="shared" si="30"/>
        <v>9.0937207316593511</v>
      </c>
    </row>
    <row r="482" spans="1:6" x14ac:dyDescent="0.2">
      <c r="A482" s="38">
        <v>32832</v>
      </c>
      <c r="B482">
        <v>6.9276099999999998E-3</v>
      </c>
      <c r="C482">
        <f t="shared" si="28"/>
        <v>-1.3852811356710865E-3</v>
      </c>
      <c r="D482">
        <f t="shared" si="29"/>
        <v>1.919003824846175E-6</v>
      </c>
      <c r="E482">
        <f t="shared" si="31"/>
        <v>1.1979281404302946E-5</v>
      </c>
      <c r="F482">
        <f t="shared" si="30"/>
        <v>9.4143580998377754</v>
      </c>
    </row>
    <row r="483" spans="1:6" x14ac:dyDescent="0.2">
      <c r="A483" s="38">
        <v>32833</v>
      </c>
      <c r="B483">
        <v>6.9589400000000003E-3</v>
      </c>
      <c r="C483">
        <f t="shared" si="28"/>
        <v>4.5224832229297579E-3</v>
      </c>
      <c r="D483">
        <f t="shared" si="29"/>
        <v>2.0452854501681131E-5</v>
      </c>
      <c r="E483">
        <f t="shared" si="31"/>
        <v>1.1748083658442763E-5</v>
      </c>
      <c r="F483">
        <f t="shared" si="30"/>
        <v>8.6434671545633037</v>
      </c>
    </row>
    <row r="484" spans="1:6" x14ac:dyDescent="0.2">
      <c r="A484" s="38">
        <v>32834</v>
      </c>
      <c r="B484">
        <v>6.9662099999999996E-3</v>
      </c>
      <c r="C484">
        <f t="shared" si="28"/>
        <v>1.0446993363930894E-3</v>
      </c>
      <c r="D484">
        <f t="shared" si="29"/>
        <v>1.0913967034601615E-6</v>
      </c>
      <c r="E484">
        <f t="shared" si="31"/>
        <v>1.2337496558808932E-5</v>
      </c>
      <c r="F484">
        <f t="shared" si="30"/>
        <v>9.4207594839385536</v>
      </c>
    </row>
    <row r="485" spans="1:6" x14ac:dyDescent="0.2">
      <c r="A485" s="38">
        <v>32835</v>
      </c>
      <c r="B485">
        <v>6.9396299999999996E-3</v>
      </c>
      <c r="C485">
        <f t="shared" si="28"/>
        <v>-3.8155611157286396E-3</v>
      </c>
      <c r="D485">
        <f t="shared" si="29"/>
        <v>1.4558506627860381E-5</v>
      </c>
      <c r="E485">
        <f t="shared" si="31"/>
        <v>1.201643441048855E-5</v>
      </c>
      <c r="F485">
        <f t="shared" si="30"/>
        <v>8.8855834310176949</v>
      </c>
    </row>
    <row r="486" spans="1:6" x14ac:dyDescent="0.2">
      <c r="A486" s="38">
        <v>32836</v>
      </c>
      <c r="B486">
        <v>6.9686399999999999E-3</v>
      </c>
      <c r="C486">
        <f t="shared" si="28"/>
        <v>4.1803381448290936E-3</v>
      </c>
      <c r="D486">
        <f t="shared" si="29"/>
        <v>1.7475227005113147E-5</v>
      </c>
      <c r="E486">
        <f t="shared" si="31"/>
        <v>1.2315063001838853E-5</v>
      </c>
      <c r="F486">
        <f t="shared" si="30"/>
        <v>8.7573041482455825</v>
      </c>
    </row>
    <row r="487" spans="1:6" x14ac:dyDescent="0.2">
      <c r="A487" s="38">
        <v>32839</v>
      </c>
      <c r="B487">
        <v>6.97593E-3</v>
      </c>
      <c r="C487">
        <f t="shared" si="28"/>
        <v>1.0461151673784375E-3</v>
      </c>
      <c r="D487">
        <f t="shared" si="29"/>
        <v>1.0943569434192163E-6</v>
      </c>
      <c r="E487">
        <f t="shared" si="31"/>
        <v>1.269158239830337E-5</v>
      </c>
      <c r="F487">
        <f t="shared" si="30"/>
        <v>9.3935810263266308</v>
      </c>
    </row>
    <row r="488" spans="1:6" x14ac:dyDescent="0.2">
      <c r="A488" s="38">
        <v>32840</v>
      </c>
      <c r="B488">
        <v>6.9613599999999998E-3</v>
      </c>
      <c r="C488">
        <f t="shared" si="28"/>
        <v>-2.0886104075012518E-3</v>
      </c>
      <c r="D488">
        <f t="shared" si="29"/>
        <v>4.3622934343225453E-6</v>
      </c>
      <c r="E488">
        <f t="shared" si="31"/>
        <v>1.2316477009764601E-5</v>
      </c>
      <c r="F488">
        <f t="shared" si="30"/>
        <v>9.28960376107168</v>
      </c>
    </row>
    <row r="489" spans="1:6" x14ac:dyDescent="0.2">
      <c r="A489" s="38">
        <v>32841</v>
      </c>
      <c r="B489">
        <v>7.0249400000000004E-3</v>
      </c>
      <c r="C489">
        <f t="shared" si="28"/>
        <v>9.1332728087615903E-3</v>
      </c>
      <c r="D489">
        <f t="shared" si="29"/>
        <v>8.3416672199263824E-5</v>
      </c>
      <c r="E489">
        <f t="shared" si="31"/>
        <v>1.2137211720715113E-5</v>
      </c>
      <c r="F489">
        <f t="shared" si="30"/>
        <v>6.0449556179478261</v>
      </c>
    </row>
    <row r="490" spans="1:6" x14ac:dyDescent="0.2">
      <c r="A490" s="38">
        <v>32842</v>
      </c>
      <c r="B490">
        <v>7.0077100000000003E-3</v>
      </c>
      <c r="C490">
        <f t="shared" si="28"/>
        <v>-2.4526899873877957E-3</v>
      </c>
      <c r="D490">
        <f t="shared" si="29"/>
        <v>6.0156881742323457E-6</v>
      </c>
      <c r="E490">
        <f t="shared" si="31"/>
        <v>1.5334744243065311E-5</v>
      </c>
      <c r="F490">
        <f t="shared" si="30"/>
        <v>9.0513666758165101</v>
      </c>
    </row>
    <row r="491" spans="1:6" x14ac:dyDescent="0.2">
      <c r="A491" s="38">
        <v>32843</v>
      </c>
      <c r="B491">
        <v>6.99301E-3</v>
      </c>
      <c r="C491">
        <f t="shared" si="28"/>
        <v>-2.0976895448014121E-3</v>
      </c>
      <c r="D491">
        <f t="shared" si="29"/>
        <v>4.4003014263691555E-6</v>
      </c>
      <c r="E491">
        <f t="shared" si="31"/>
        <v>1.4763790229028778E-5</v>
      </c>
      <c r="F491">
        <f t="shared" si="30"/>
        <v>9.1364324811424247</v>
      </c>
    </row>
    <row r="492" spans="1:6" x14ac:dyDescent="0.2">
      <c r="A492" s="38">
        <v>32846</v>
      </c>
      <c r="B492">
        <v>6.9696100000000002E-3</v>
      </c>
      <c r="C492">
        <f t="shared" si="28"/>
        <v>-3.3461985611345914E-3</v>
      </c>
      <c r="D492">
        <f t="shared" si="29"/>
        <v>1.119704481053921E-5</v>
      </c>
      <c r="E492">
        <f t="shared" si="31"/>
        <v>1.421174108391095E-5</v>
      </c>
      <c r="F492">
        <f t="shared" si="30"/>
        <v>8.9296286116441603</v>
      </c>
    </row>
    <row r="493" spans="1:6" x14ac:dyDescent="0.2">
      <c r="A493" s="38">
        <v>32847</v>
      </c>
      <c r="B493">
        <v>6.9623300000000001E-3</v>
      </c>
      <c r="C493">
        <f t="shared" si="28"/>
        <v>-1.0445347731078401E-3</v>
      </c>
      <c r="D493">
        <f t="shared" si="29"/>
        <v>1.0910528922314469E-6</v>
      </c>
      <c r="E493">
        <f t="shared" si="31"/>
        <v>1.4032109580358746E-5</v>
      </c>
      <c r="F493">
        <f t="shared" si="30"/>
        <v>9.297408237945481</v>
      </c>
    </row>
    <row r="494" spans="1:6" x14ac:dyDescent="0.2">
      <c r="A494" s="38">
        <v>32848</v>
      </c>
      <c r="B494">
        <v>6.9526500000000003E-3</v>
      </c>
      <c r="C494">
        <f t="shared" si="28"/>
        <v>-1.3903391537028204E-3</v>
      </c>
      <c r="D494">
        <f t="shared" si="29"/>
        <v>1.9330429623190749E-6</v>
      </c>
      <c r="E494">
        <f t="shared" si="31"/>
        <v>1.3451788056326884E-5</v>
      </c>
      <c r="F494">
        <f t="shared" si="30"/>
        <v>9.3066706720944463</v>
      </c>
    </row>
    <row r="495" spans="1:6" x14ac:dyDescent="0.2">
      <c r="A495" s="38">
        <v>32849</v>
      </c>
      <c r="B495">
        <v>6.93241E-3</v>
      </c>
      <c r="C495">
        <f t="shared" si="28"/>
        <v>-2.911120220347689E-3</v>
      </c>
      <c r="D495">
        <f t="shared" si="29"/>
        <v>8.4746209373171776E-6</v>
      </c>
      <c r="E495">
        <f t="shared" si="31"/>
        <v>1.2995918524778952E-5</v>
      </c>
      <c r="F495">
        <f t="shared" si="30"/>
        <v>9.08694881756748</v>
      </c>
    </row>
    <row r="496" spans="1:6" x14ac:dyDescent="0.2">
      <c r="A496" s="38">
        <v>32850</v>
      </c>
      <c r="B496">
        <v>6.9396299999999996E-3</v>
      </c>
      <c r="C496">
        <f t="shared" si="28"/>
        <v>1.0414848515883542E-3</v>
      </c>
      <c r="D496">
        <f t="shared" si="29"/>
        <v>1.0846906960880161E-6</v>
      </c>
      <c r="E496">
        <f t="shared" si="31"/>
        <v>1.288694207215862E-5</v>
      </c>
      <c r="F496">
        <f t="shared" si="30"/>
        <v>9.3793340601789605</v>
      </c>
    </row>
    <row r="497" spans="1:6" x14ac:dyDescent="0.2">
      <c r="A497" s="38">
        <v>32853</v>
      </c>
      <c r="B497">
        <v>6.9252100000000002E-3</v>
      </c>
      <c r="C497">
        <f t="shared" si="28"/>
        <v>-2.0779205807801519E-3</v>
      </c>
      <c r="D497">
        <f t="shared" si="29"/>
        <v>4.3177539400297238E-6</v>
      </c>
      <c r="E497">
        <f t="shared" si="31"/>
        <v>1.2481540686074346E-5</v>
      </c>
      <c r="F497">
        <f t="shared" si="30"/>
        <v>9.2804171001416744</v>
      </c>
    </row>
    <row r="498" spans="1:6" x14ac:dyDescent="0.2">
      <c r="A498" s="38">
        <v>32854</v>
      </c>
      <c r="B498">
        <v>6.9541000000000004E-3</v>
      </c>
      <c r="C498">
        <f t="shared" si="28"/>
        <v>4.1717146483644775E-3</v>
      </c>
      <c r="D498">
        <f t="shared" si="29"/>
        <v>1.7403203107378758E-5</v>
      </c>
      <c r="E498">
        <f t="shared" si="31"/>
        <v>1.2275136624532256E-5</v>
      </c>
      <c r="F498">
        <f t="shared" si="30"/>
        <v>8.7611774674032414</v>
      </c>
    </row>
    <row r="499" spans="1:6" x14ac:dyDescent="0.2">
      <c r="A499" s="38">
        <v>32855</v>
      </c>
      <c r="B499">
        <v>6.94686E-3</v>
      </c>
      <c r="C499">
        <f t="shared" si="28"/>
        <v>-1.0411124372672769E-3</v>
      </c>
      <c r="D499">
        <f t="shared" si="29"/>
        <v>1.0839151070326097E-6</v>
      </c>
      <c r="E499">
        <f t="shared" si="31"/>
        <v>1.2654712520442912E-5</v>
      </c>
      <c r="F499">
        <f t="shared" si="30"/>
        <v>9.3967772743694837</v>
      </c>
    </row>
    <row r="500" spans="1:6" x14ac:dyDescent="0.2">
      <c r="A500" s="38">
        <v>32856</v>
      </c>
      <c r="B500">
        <v>6.94686E-3</v>
      </c>
      <c r="C500">
        <f t="shared" si="28"/>
        <v>0</v>
      </c>
      <c r="D500">
        <f t="shared" si="29"/>
        <v>0</v>
      </c>
      <c r="E500">
        <f t="shared" si="31"/>
        <v>1.228480514970823E-5</v>
      </c>
      <c r="F500">
        <f t="shared" si="30"/>
        <v>9.469270346537181</v>
      </c>
    </row>
    <row r="501" spans="1:6" x14ac:dyDescent="0.2">
      <c r="A501" s="38">
        <v>32857</v>
      </c>
      <c r="B501">
        <v>6.9541000000000004E-3</v>
      </c>
      <c r="C501">
        <f t="shared" si="28"/>
        <v>1.0421974820279049E-3</v>
      </c>
      <c r="D501">
        <f t="shared" si="29"/>
        <v>1.0861755915453051E-6</v>
      </c>
      <c r="E501">
        <f t="shared" si="31"/>
        <v>1.1925563561480135E-5</v>
      </c>
      <c r="F501">
        <f t="shared" si="30"/>
        <v>9.4534093957064176</v>
      </c>
    </row>
    <row r="502" spans="1:6" x14ac:dyDescent="0.2">
      <c r="A502" s="38">
        <v>32860</v>
      </c>
      <c r="B502">
        <v>6.9430000000000004E-3</v>
      </c>
      <c r="C502">
        <f t="shared" si="28"/>
        <v>-1.5961806703958814E-3</v>
      </c>
      <c r="D502">
        <f t="shared" si="29"/>
        <v>2.5477927325454455E-6</v>
      </c>
      <c r="E502">
        <f t="shared" si="31"/>
        <v>1.1667298422334296E-5</v>
      </c>
      <c r="F502">
        <f t="shared" si="30"/>
        <v>9.4116583650366969</v>
      </c>
    </row>
    <row r="503" spans="1:6" x14ac:dyDescent="0.2">
      <c r="A503" s="38">
        <v>32861</v>
      </c>
      <c r="B503">
        <v>6.9565199999999999E-3</v>
      </c>
      <c r="C503">
        <f t="shared" si="28"/>
        <v>1.9472850352872683E-3</v>
      </c>
      <c r="D503">
        <f t="shared" si="29"/>
        <v>3.7919190086537379E-6</v>
      </c>
      <c r="E503">
        <f t="shared" si="31"/>
        <v>1.1510468877822309E-5</v>
      </c>
      <c r="F503">
        <f t="shared" si="30"/>
        <v>9.3696604364254377</v>
      </c>
    </row>
    <row r="504" spans="1:6" x14ac:dyDescent="0.2">
      <c r="A504" s="38">
        <v>32862</v>
      </c>
      <c r="B504">
        <v>6.9492699999999996E-3</v>
      </c>
      <c r="C504">
        <f t="shared" si="28"/>
        <v>-1.042187760546985E-3</v>
      </c>
      <c r="D504">
        <f t="shared" si="29"/>
        <v>1.0861553282339397E-6</v>
      </c>
      <c r="E504">
        <f t="shared" si="31"/>
        <v>1.1430342490239083E-5</v>
      </c>
      <c r="F504">
        <f t="shared" si="30"/>
        <v>9.4938501172607452</v>
      </c>
    </row>
    <row r="505" spans="1:6" x14ac:dyDescent="0.2">
      <c r="A505" s="38">
        <v>32863</v>
      </c>
      <c r="B505">
        <v>6.9637900000000001E-3</v>
      </c>
      <c r="C505">
        <f t="shared" si="28"/>
        <v>2.0894280982031934E-3</v>
      </c>
      <c r="D505">
        <f t="shared" si="29"/>
        <v>4.3657097775610134E-6</v>
      </c>
      <c r="E505">
        <f t="shared" si="31"/>
        <v>1.1247836262187452E-5</v>
      </c>
      <c r="F505">
        <f t="shared" si="30"/>
        <v>9.3633888422806564</v>
      </c>
    </row>
    <row r="506" spans="1:6" x14ac:dyDescent="0.2">
      <c r="A506" s="38">
        <v>32864</v>
      </c>
      <c r="B506">
        <v>7.0028E-3</v>
      </c>
      <c r="C506">
        <f t="shared" si="28"/>
        <v>5.601834633152337E-3</v>
      </c>
      <c r="D506">
        <f t="shared" si="29"/>
        <v>3.1380551257184975E-5</v>
      </c>
      <c r="E506">
        <f t="shared" si="31"/>
        <v>1.1232198212731485E-5</v>
      </c>
      <c r="F506">
        <f t="shared" si="30"/>
        <v>8.1619473996228109</v>
      </c>
    </row>
    <row r="507" spans="1:6" x14ac:dyDescent="0.2">
      <c r="A507" s="38">
        <v>32869</v>
      </c>
      <c r="B507">
        <v>7.0422499999999999E-3</v>
      </c>
      <c r="C507">
        <f t="shared" si="28"/>
        <v>5.6334609013537302E-3</v>
      </c>
      <c r="D507">
        <f t="shared" si="29"/>
        <v>3.173588172708118E-5</v>
      </c>
      <c r="E507">
        <f t="shared" si="31"/>
        <v>1.2363516475839457E-5</v>
      </c>
      <c r="F507">
        <f t="shared" si="30"/>
        <v>8.1794347367409426</v>
      </c>
    </row>
    <row r="508" spans="1:6" x14ac:dyDescent="0.2">
      <c r="A508" s="38">
        <v>32870</v>
      </c>
      <c r="B508">
        <v>6.99301E-3</v>
      </c>
      <c r="C508">
        <f t="shared" si="28"/>
        <v>-6.9920834960417299E-3</v>
      </c>
      <c r="D508">
        <f t="shared" si="29"/>
        <v>4.8889231615619139E-5</v>
      </c>
      <c r="E508">
        <f t="shared" si="31"/>
        <v>1.3336818359429427E-5</v>
      </c>
      <c r="F508">
        <f t="shared" si="30"/>
        <v>7.5542378669490216</v>
      </c>
    </row>
    <row r="509" spans="1:6" x14ac:dyDescent="0.2">
      <c r="A509" s="38">
        <v>32871</v>
      </c>
      <c r="B509">
        <v>6.9686399999999999E-3</v>
      </c>
      <c r="C509">
        <f t="shared" si="28"/>
        <v>-3.4849085014893614E-3</v>
      </c>
      <c r="D509">
        <f t="shared" si="29"/>
        <v>1.2144587263752826E-5</v>
      </c>
      <c r="E509">
        <f t="shared" si="31"/>
        <v>1.4887975453061312E-5</v>
      </c>
      <c r="F509">
        <f t="shared" si="30"/>
        <v>8.8692139812981114</v>
      </c>
    </row>
    <row r="510" spans="1:6" x14ac:dyDescent="0.2">
      <c r="A510" s="38">
        <v>32875</v>
      </c>
      <c r="B510">
        <v>6.8493199999999999E-3</v>
      </c>
      <c r="C510">
        <f t="shared" si="28"/>
        <v>-1.7122422739587639E-2</v>
      </c>
      <c r="D510">
        <f t="shared" si="29"/>
        <v>2.931773604731479E-4</v>
      </c>
      <c r="E510">
        <f t="shared" si="31"/>
        <v>1.464503790449977E-5</v>
      </c>
      <c r="F510">
        <f t="shared" si="30"/>
        <v>-0.71591162993841095</v>
      </c>
    </row>
    <row r="511" spans="1:6" x14ac:dyDescent="0.2">
      <c r="A511" s="38">
        <v>32876</v>
      </c>
      <c r="B511">
        <v>6.8634200000000003E-3</v>
      </c>
      <c r="C511">
        <f t="shared" si="28"/>
        <v>2.058598517809125E-3</v>
      </c>
      <c r="D511">
        <f t="shared" si="29"/>
        <v>4.2378278575259262E-6</v>
      </c>
      <c r="E511">
        <f t="shared" si="31"/>
        <v>2.6346053292378524E-5</v>
      </c>
      <c r="F511">
        <f t="shared" si="30"/>
        <v>8.6258887708603229</v>
      </c>
    </row>
    <row r="512" spans="1:6" x14ac:dyDescent="0.2">
      <c r="A512" s="38">
        <v>32877</v>
      </c>
      <c r="B512">
        <v>6.99301E-3</v>
      </c>
      <c r="C512">
        <f t="shared" si="28"/>
        <v>1.8881257448910272E-2</v>
      </c>
      <c r="D512">
        <f t="shared" si="29"/>
        <v>3.5650188285202961E-4</v>
      </c>
      <c r="E512">
        <f t="shared" si="31"/>
        <v>2.4015245985715415E-5</v>
      </c>
      <c r="F512">
        <f t="shared" si="30"/>
        <v>1.3765371340039767</v>
      </c>
    </row>
    <row r="513" spans="1:6" x14ac:dyDescent="0.2">
      <c r="A513" s="38">
        <v>32878</v>
      </c>
      <c r="B513">
        <v>6.9444399999999996E-3</v>
      </c>
      <c r="C513">
        <f t="shared" si="28"/>
        <v>-6.9455070134320394E-3</v>
      </c>
      <c r="D513">
        <f t="shared" si="29"/>
        <v>4.824006767363365E-5</v>
      </c>
      <c r="E513">
        <f t="shared" si="31"/>
        <v>3.6965722281626953E-5</v>
      </c>
      <c r="F513">
        <f t="shared" si="30"/>
        <v>7.7151451370371751</v>
      </c>
    </row>
    <row r="514" spans="1:6" x14ac:dyDescent="0.2">
      <c r="A514" s="38">
        <v>32881</v>
      </c>
      <c r="B514">
        <v>6.9420300000000001E-3</v>
      </c>
      <c r="C514">
        <f t="shared" si="28"/>
        <v>-3.4704022210567956E-4</v>
      </c>
      <c r="D514">
        <f t="shared" si="29"/>
        <v>1.2043691575915941E-7</v>
      </c>
      <c r="E514">
        <f t="shared" si="31"/>
        <v>3.4874585332188994E-5</v>
      </c>
      <c r="F514">
        <f t="shared" si="30"/>
        <v>8.4241484269369451</v>
      </c>
    </row>
    <row r="515" spans="1:6" x14ac:dyDescent="0.2">
      <c r="A515" s="38">
        <v>32882</v>
      </c>
      <c r="B515">
        <v>6.8908499999999996E-3</v>
      </c>
      <c r="C515">
        <f t="shared" si="28"/>
        <v>-7.3724832649816399E-3</v>
      </c>
      <c r="D515">
        <f t="shared" si="29"/>
        <v>5.4353509492434339E-5</v>
      </c>
      <c r="E515">
        <f t="shared" si="31"/>
        <v>3.1064623060009625E-5</v>
      </c>
      <c r="F515">
        <f t="shared" si="30"/>
        <v>7.6667180506015091</v>
      </c>
    </row>
    <row r="516" spans="1:6" x14ac:dyDescent="0.2">
      <c r="A516" s="38">
        <v>32883</v>
      </c>
      <c r="B516">
        <v>6.8908499999999996E-3</v>
      </c>
      <c r="C516">
        <f t="shared" si="28"/>
        <v>0</v>
      </c>
      <c r="D516">
        <f t="shared" si="29"/>
        <v>0</v>
      </c>
      <c r="E516">
        <f t="shared" si="31"/>
        <v>3.0135260515587041E-5</v>
      </c>
      <c r="F516">
        <f t="shared" si="30"/>
        <v>8.5719375597066652</v>
      </c>
    </row>
    <row r="517" spans="1:6" x14ac:dyDescent="0.2">
      <c r="A517" s="38">
        <v>32884</v>
      </c>
      <c r="B517">
        <v>6.88231E-3</v>
      </c>
      <c r="C517">
        <f t="shared" si="28"/>
        <v>-1.2393246116225996E-3</v>
      </c>
      <c r="D517">
        <f t="shared" si="29"/>
        <v>1.5359254929735072E-6</v>
      </c>
      <c r="E517">
        <f t="shared" si="31"/>
        <v>2.7045225622147287E-5</v>
      </c>
      <c r="F517">
        <f t="shared" si="30"/>
        <v>8.6517275022293614</v>
      </c>
    </row>
    <row r="518" spans="1:6" x14ac:dyDescent="0.2">
      <c r="A518" s="38">
        <v>32885</v>
      </c>
      <c r="B518">
        <v>6.88231E-3</v>
      </c>
      <c r="C518">
        <f t="shared" si="28"/>
        <v>0</v>
      </c>
      <c r="D518">
        <f t="shared" si="29"/>
        <v>0</v>
      </c>
      <c r="E518">
        <f t="shared" si="31"/>
        <v>2.4492983615549089E-5</v>
      </c>
      <c r="F518">
        <f t="shared" si="30"/>
        <v>8.779246798058514</v>
      </c>
    </row>
    <row r="519" spans="1:6" x14ac:dyDescent="0.2">
      <c r="A519" s="38">
        <v>32888</v>
      </c>
      <c r="B519">
        <v>6.8799400000000002E-3</v>
      </c>
      <c r="C519">
        <f t="shared" si="28"/>
        <v>-3.4436112293689223E-4</v>
      </c>
      <c r="D519">
        <f t="shared" si="29"/>
        <v>1.185845829903574E-7</v>
      </c>
      <c r="E519">
        <f t="shared" si="31"/>
        <v>2.2266113928204093E-5</v>
      </c>
      <c r="F519">
        <f t="shared" si="30"/>
        <v>8.8719046300072772</v>
      </c>
    </row>
    <row r="520" spans="1:6" x14ac:dyDescent="0.2">
      <c r="A520" s="38">
        <v>32889</v>
      </c>
      <c r="B520">
        <v>6.8761600000000001E-3</v>
      </c>
      <c r="C520">
        <f t="shared" si="28"/>
        <v>-5.4942339613428353E-4</v>
      </c>
      <c r="D520">
        <f t="shared" si="29"/>
        <v>3.0186606821972984E-7</v>
      </c>
      <c r="E520">
        <f t="shared" si="31"/>
        <v>2.0384938776411696E-5</v>
      </c>
      <c r="F520">
        <f t="shared" si="30"/>
        <v>8.9554330140652709</v>
      </c>
    </row>
    <row r="521" spans="1:6" x14ac:dyDescent="0.2">
      <c r="A521" s="38">
        <v>32890</v>
      </c>
      <c r="B521">
        <v>6.8775800000000003E-3</v>
      </c>
      <c r="C521">
        <f t="shared" ref="C521:C584" si="32">(B521-B520)/B520</f>
        <v>2.0651061057337823E-4</v>
      </c>
      <c r="D521">
        <f t="shared" ref="D521:D584" si="33">C521^2</f>
        <v>4.2646632279389476E-8</v>
      </c>
      <c r="E521">
        <f t="shared" si="31"/>
        <v>1.8799314293053413E-5</v>
      </c>
      <c r="F521">
        <f t="shared" si="30"/>
        <v>9.0426788358436081</v>
      </c>
    </row>
    <row r="522" spans="1:6" x14ac:dyDescent="0.2">
      <c r="A522" s="38">
        <v>32891</v>
      </c>
      <c r="B522">
        <v>6.8516599999999999E-3</v>
      </c>
      <c r="C522">
        <f t="shared" si="32"/>
        <v>-3.7687675025227557E-3</v>
      </c>
      <c r="D522">
        <f t="shared" si="33"/>
        <v>1.420360848807161E-5</v>
      </c>
      <c r="E522">
        <f t="shared" si="31"/>
        <v>1.7445278764025626E-5</v>
      </c>
      <c r="F522">
        <f t="shared" ref="F522:F585" si="34">-LN(2*PI()*E522)-0.5*D522/E522</f>
        <v>8.7114741100262094</v>
      </c>
    </row>
    <row r="523" spans="1:6" x14ac:dyDescent="0.2">
      <c r="A523" s="38">
        <v>32892</v>
      </c>
      <c r="B523">
        <v>6.8704899999999999E-3</v>
      </c>
      <c r="C523">
        <f t="shared" si="32"/>
        <v>2.7482391128573311E-3</v>
      </c>
      <c r="D523">
        <f t="shared" si="33"/>
        <v>7.5528182214388502E-6</v>
      </c>
      <c r="E523">
        <f t="shared" ref="E523:E586" si="35">D522*$C$2+E522*$D$2+$E$2</f>
        <v>1.6898357113114596E-5</v>
      </c>
      <c r="F523">
        <f t="shared" si="34"/>
        <v>8.9269392014092599</v>
      </c>
    </row>
    <row r="524" spans="1:6" x14ac:dyDescent="0.2">
      <c r="A524" s="38">
        <v>32895</v>
      </c>
      <c r="B524">
        <v>6.8329300000000001E-3</v>
      </c>
      <c r="C524">
        <f t="shared" si="32"/>
        <v>-5.4668589867680256E-3</v>
      </c>
      <c r="D524">
        <f t="shared" si="33"/>
        <v>2.9886547181206322E-5</v>
      </c>
      <c r="E524">
        <f t="shared" si="35"/>
        <v>1.6153323996800877E-5</v>
      </c>
      <c r="F524">
        <f t="shared" si="34"/>
        <v>8.2704179465186467</v>
      </c>
    </row>
    <row r="525" spans="1:6" x14ac:dyDescent="0.2">
      <c r="A525" s="38">
        <v>32896</v>
      </c>
      <c r="B525">
        <v>6.8516599999999999E-3</v>
      </c>
      <c r="C525">
        <f t="shared" si="32"/>
        <v>2.7411374037198959E-3</v>
      </c>
      <c r="D525">
        <f t="shared" si="33"/>
        <v>7.5138342660722514E-6</v>
      </c>
      <c r="E525">
        <f t="shared" si="35"/>
        <v>1.6468502070552212E-5</v>
      </c>
      <c r="F525">
        <f t="shared" si="34"/>
        <v>8.9480564656246901</v>
      </c>
    </row>
    <row r="526" spans="1:6" x14ac:dyDescent="0.2">
      <c r="A526" s="38">
        <v>32897</v>
      </c>
      <c r="B526">
        <v>6.8846799999999998E-3</v>
      </c>
      <c r="C526">
        <f t="shared" si="32"/>
        <v>4.8192700746972159E-3</v>
      </c>
      <c r="D526">
        <f t="shared" si="33"/>
        <v>2.3225364052872109E-5</v>
      </c>
      <c r="E526">
        <f t="shared" si="35"/>
        <v>1.5787577245541189E-5</v>
      </c>
      <c r="F526">
        <f t="shared" si="34"/>
        <v>8.4828519031216185</v>
      </c>
    </row>
    <row r="527" spans="1:6" x14ac:dyDescent="0.2">
      <c r="A527" s="38">
        <v>32898</v>
      </c>
      <c r="B527">
        <v>6.9156299999999999E-3</v>
      </c>
      <c r="C527">
        <f t="shared" si="32"/>
        <v>4.4954885339623741E-3</v>
      </c>
      <c r="D527">
        <f t="shared" si="33"/>
        <v>2.0209417158987176E-5</v>
      </c>
      <c r="E527">
        <f t="shared" si="35"/>
        <v>1.5876487082277227E-5</v>
      </c>
      <c r="F527">
        <f t="shared" si="34"/>
        <v>8.5763368206331041</v>
      </c>
    </row>
    <row r="528" spans="1:6" x14ac:dyDescent="0.2">
      <c r="A528" s="38">
        <v>32899</v>
      </c>
      <c r="B528">
        <v>6.9156299999999999E-3</v>
      </c>
      <c r="C528">
        <f t="shared" si="32"/>
        <v>0</v>
      </c>
      <c r="D528">
        <f t="shared" si="33"/>
        <v>0</v>
      </c>
      <c r="E528">
        <f t="shared" si="35"/>
        <v>1.5824015793875393E-5</v>
      </c>
      <c r="F528">
        <f t="shared" si="34"/>
        <v>9.2161047185787996</v>
      </c>
    </row>
    <row r="529" spans="1:6" x14ac:dyDescent="0.2">
      <c r="A529" s="38">
        <v>32902</v>
      </c>
      <c r="B529">
        <v>6.9881199999999996E-3</v>
      </c>
      <c r="C529">
        <f t="shared" si="32"/>
        <v>1.0482052972758766E-2</v>
      </c>
      <c r="D529">
        <f t="shared" si="33"/>
        <v>1.0987343452372089E-4</v>
      </c>
      <c r="E529">
        <f t="shared" si="35"/>
        <v>1.4923339685646205E-5</v>
      </c>
      <c r="F529">
        <f t="shared" si="34"/>
        <v>5.5934454867742822</v>
      </c>
    </row>
    <row r="530" spans="1:6" x14ac:dyDescent="0.2">
      <c r="A530" s="38">
        <v>32903</v>
      </c>
      <c r="B530">
        <v>6.9444399999999996E-3</v>
      </c>
      <c r="C530">
        <f t="shared" si="32"/>
        <v>-6.2506081750170195E-3</v>
      </c>
      <c r="D530">
        <f t="shared" si="33"/>
        <v>3.9070102557589595E-5</v>
      </c>
      <c r="E530">
        <f t="shared" si="35"/>
        <v>1.8815564865408122E-5</v>
      </c>
      <c r="F530">
        <f t="shared" si="34"/>
        <v>8.00471015066198</v>
      </c>
    </row>
    <row r="531" spans="1:6" x14ac:dyDescent="0.2">
      <c r="A531" s="38">
        <v>32904</v>
      </c>
      <c r="B531">
        <v>6.9237700000000001E-3</v>
      </c>
      <c r="C531">
        <f t="shared" si="32"/>
        <v>-2.9764819049483537E-3</v>
      </c>
      <c r="D531">
        <f t="shared" si="33"/>
        <v>8.8594445304849804E-6</v>
      </c>
      <c r="E531">
        <f t="shared" si="35"/>
        <v>1.9112557353978772E-5</v>
      </c>
      <c r="F531">
        <f t="shared" si="34"/>
        <v>8.7955176658228886</v>
      </c>
    </row>
    <row r="532" spans="1:6" x14ac:dyDescent="0.2">
      <c r="A532" s="38">
        <v>32905</v>
      </c>
      <c r="B532">
        <v>6.9084599999999999E-3</v>
      </c>
      <c r="C532">
        <f t="shared" si="32"/>
        <v>-2.2112230764453687E-3</v>
      </c>
      <c r="D532">
        <f t="shared" si="33"/>
        <v>4.8895074938045207E-6</v>
      </c>
      <c r="E532">
        <f t="shared" si="35"/>
        <v>1.8084151187233944E-5</v>
      </c>
      <c r="F532">
        <f t="shared" si="34"/>
        <v>8.9474099204161632</v>
      </c>
    </row>
    <row r="533" spans="1:6" x14ac:dyDescent="0.2">
      <c r="A533" s="38">
        <v>32906</v>
      </c>
      <c r="B533">
        <v>6.8799400000000002E-3</v>
      </c>
      <c r="C533">
        <f t="shared" si="32"/>
        <v>-4.1282717132327265E-3</v>
      </c>
      <c r="D533">
        <f t="shared" si="33"/>
        <v>1.704262733827747E-5</v>
      </c>
      <c r="E533">
        <f t="shared" si="35"/>
        <v>1.704487419045718E-5</v>
      </c>
      <c r="F533">
        <f t="shared" si="34"/>
        <v>8.6418498769236471</v>
      </c>
    </row>
    <row r="534" spans="1:6" x14ac:dyDescent="0.2">
      <c r="A534" s="38">
        <v>32909</v>
      </c>
      <c r="B534">
        <v>6.8808899999999997E-3</v>
      </c>
      <c r="C534">
        <f t="shared" si="32"/>
        <v>1.3808259955749066E-4</v>
      </c>
      <c r="D534">
        <f t="shared" si="33"/>
        <v>1.906680430055432E-8</v>
      </c>
      <c r="E534">
        <f t="shared" si="35"/>
        <v>1.6679490582319269E-5</v>
      </c>
      <c r="F534">
        <f t="shared" si="34"/>
        <v>9.162882071371607</v>
      </c>
    </row>
    <row r="535" spans="1:6" x14ac:dyDescent="0.2">
      <c r="A535" s="38">
        <v>32910</v>
      </c>
      <c r="B535">
        <v>6.8941699999999998E-3</v>
      </c>
      <c r="C535">
        <f t="shared" si="32"/>
        <v>1.9299828946546251E-3</v>
      </c>
      <c r="D535">
        <f t="shared" si="33"/>
        <v>3.7248339736594458E-6</v>
      </c>
      <c r="E535">
        <f t="shared" si="35"/>
        <v>1.5648750294167107E-5</v>
      </c>
      <c r="F535">
        <f t="shared" si="34"/>
        <v>9.1082286472002334</v>
      </c>
    </row>
    <row r="536" spans="1:6" x14ac:dyDescent="0.2">
      <c r="A536" s="38">
        <v>32911</v>
      </c>
      <c r="B536">
        <v>6.8799400000000002E-3</v>
      </c>
      <c r="C536">
        <f t="shared" si="32"/>
        <v>-2.0640628240962472E-3</v>
      </c>
      <c r="D536">
        <f t="shared" si="33"/>
        <v>4.2603553418161751E-6</v>
      </c>
      <c r="E536">
        <f t="shared" si="35"/>
        <v>1.4932700254739052E-5</v>
      </c>
      <c r="F536">
        <f t="shared" si="34"/>
        <v>9.1314281616452782</v>
      </c>
    </row>
    <row r="537" spans="1:6" x14ac:dyDescent="0.2">
      <c r="A537" s="38">
        <v>32912</v>
      </c>
      <c r="B537">
        <v>6.8846799999999998E-3</v>
      </c>
      <c r="C537">
        <f t="shared" si="32"/>
        <v>6.8895949673973978E-4</v>
      </c>
      <c r="D537">
        <f t="shared" si="33"/>
        <v>4.746651881478755E-7</v>
      </c>
      <c r="E537">
        <f t="shared" si="35"/>
        <v>1.4348881732498571E-5</v>
      </c>
      <c r="F537">
        <f t="shared" si="34"/>
        <v>9.2974213347635555</v>
      </c>
    </row>
    <row r="538" spans="1:6" x14ac:dyDescent="0.2">
      <c r="A538" s="38">
        <v>32913</v>
      </c>
      <c r="B538">
        <v>6.8919999999999997E-3</v>
      </c>
      <c r="C538">
        <f t="shared" si="32"/>
        <v>1.0632302445429411E-3</v>
      </c>
      <c r="D538">
        <f t="shared" si="33"/>
        <v>1.1304585529108423E-6</v>
      </c>
      <c r="E538">
        <f t="shared" si="35"/>
        <v>1.3693984765459505E-5</v>
      </c>
      <c r="F538">
        <f t="shared" si="34"/>
        <v>9.3194010890710928</v>
      </c>
    </row>
    <row r="539" spans="1:6" x14ac:dyDescent="0.2">
      <c r="A539" s="38">
        <v>32916</v>
      </c>
      <c r="B539">
        <v>6.93722E-3</v>
      </c>
      <c r="C539">
        <f t="shared" si="32"/>
        <v>6.5612304120720158E-3</v>
      </c>
      <c r="D539">
        <f t="shared" si="33"/>
        <v>4.3049744520298711E-5</v>
      </c>
      <c r="E539">
        <f t="shared" si="35"/>
        <v>1.3167059693885121E-5</v>
      </c>
      <c r="F539">
        <f t="shared" si="34"/>
        <v>7.7651636313830217</v>
      </c>
    </row>
    <row r="540" spans="1:6" x14ac:dyDescent="0.2">
      <c r="A540" s="38">
        <v>32917</v>
      </c>
      <c r="B540">
        <v>6.93241E-3</v>
      </c>
      <c r="C540">
        <f t="shared" si="32"/>
        <v>-6.9336131764598176E-4</v>
      </c>
      <c r="D540">
        <f t="shared" si="33"/>
        <v>4.8074991680777204E-7</v>
      </c>
      <c r="E540">
        <f t="shared" si="35"/>
        <v>1.4496779549077593E-5</v>
      </c>
      <c r="F540">
        <f t="shared" si="34"/>
        <v>9.287125700821445</v>
      </c>
    </row>
    <row r="541" spans="1:6" x14ac:dyDescent="0.2">
      <c r="A541" s="38">
        <v>32918</v>
      </c>
      <c r="B541">
        <v>6.9362599999999996E-3</v>
      </c>
      <c r="C541">
        <f t="shared" si="32"/>
        <v>5.5536242086080985E-4</v>
      </c>
      <c r="D541">
        <f t="shared" si="33"/>
        <v>3.0842741850437929E-7</v>
      </c>
      <c r="E541">
        <f t="shared" si="35"/>
        <v>1.3819514717764153E-5</v>
      </c>
      <c r="F541">
        <f t="shared" si="34"/>
        <v>9.3403926620850388</v>
      </c>
    </row>
    <row r="542" spans="1:6" x14ac:dyDescent="0.2">
      <c r="A542" s="38">
        <v>32919</v>
      </c>
      <c r="B542">
        <v>6.9300100000000003E-3</v>
      </c>
      <c r="C542">
        <f t="shared" si="32"/>
        <v>-9.0106195557826721E-4</v>
      </c>
      <c r="D542">
        <f t="shared" si="33"/>
        <v>8.1191264779053123E-7</v>
      </c>
      <c r="E542">
        <f t="shared" si="35"/>
        <v>1.3238558068651687E-5</v>
      </c>
      <c r="F542">
        <f t="shared" si="34"/>
        <v>9.3638351608039549</v>
      </c>
    </row>
    <row r="543" spans="1:6" x14ac:dyDescent="0.2">
      <c r="A543" s="38">
        <v>32920</v>
      </c>
      <c r="B543">
        <v>6.9420300000000001E-3</v>
      </c>
      <c r="C543">
        <f t="shared" si="32"/>
        <v>1.7344852316230047E-3</v>
      </c>
      <c r="D543">
        <f t="shared" si="33"/>
        <v>3.0084390187183082E-6</v>
      </c>
      <c r="E543">
        <f t="shared" si="35"/>
        <v>1.2767808811814486E-5</v>
      </c>
      <c r="F543">
        <f t="shared" si="34"/>
        <v>9.3128929824671101</v>
      </c>
    </row>
    <row r="544" spans="1:6" x14ac:dyDescent="0.2">
      <c r="A544" s="38">
        <v>32923</v>
      </c>
      <c r="B544">
        <v>6.9180200000000004E-3</v>
      </c>
      <c r="C544">
        <f t="shared" si="32"/>
        <v>-3.458642500824637E-3</v>
      </c>
      <c r="D544">
        <f t="shared" si="33"/>
        <v>1.1962207948510499E-5</v>
      </c>
      <c r="E544">
        <f t="shared" si="35"/>
        <v>1.2462137946459426E-5</v>
      </c>
      <c r="F544">
        <f t="shared" si="34"/>
        <v>8.9749963628730107</v>
      </c>
    </row>
    <row r="545" spans="1:6" x14ac:dyDescent="0.2">
      <c r="A545" s="38">
        <v>32924</v>
      </c>
      <c r="B545">
        <v>6.8799400000000002E-3</v>
      </c>
      <c r="C545">
        <f t="shared" si="32"/>
        <v>-5.5044651504332492E-3</v>
      </c>
      <c r="D545">
        <f t="shared" si="33"/>
        <v>3.0299136592334132E-5</v>
      </c>
      <c r="E545">
        <f t="shared" si="35"/>
        <v>1.2582582142774335E-5</v>
      </c>
      <c r="F545">
        <f t="shared" si="34"/>
        <v>8.2413089250625529</v>
      </c>
    </row>
    <row r="546" spans="1:6" x14ac:dyDescent="0.2">
      <c r="A546" s="38">
        <v>32925</v>
      </c>
      <c r="B546">
        <v>6.8837300000000002E-3</v>
      </c>
      <c r="C546">
        <f t="shared" si="32"/>
        <v>5.5087689718224912E-4</v>
      </c>
      <c r="D546">
        <f t="shared" si="33"/>
        <v>3.0346535584914226E-7</v>
      </c>
      <c r="E546">
        <f t="shared" si="35"/>
        <v>1.3461499010681465E-5</v>
      </c>
      <c r="F546">
        <f t="shared" si="34"/>
        <v>9.3665282023392695</v>
      </c>
    </row>
    <row r="547" spans="1:6" x14ac:dyDescent="0.2">
      <c r="A547" s="38">
        <v>32926</v>
      </c>
      <c r="B547">
        <v>6.8563599999999997E-3</v>
      </c>
      <c r="C547">
        <f t="shared" si="32"/>
        <v>-3.976042058593309E-3</v>
      </c>
      <c r="D547">
        <f t="shared" si="33"/>
        <v>1.5808910451702919E-5</v>
      </c>
      <c r="E547">
        <f t="shared" si="35"/>
        <v>1.2935101986514607E-5</v>
      </c>
      <c r="F547">
        <f t="shared" si="34"/>
        <v>8.8066031398157936</v>
      </c>
    </row>
    <row r="548" spans="1:6" x14ac:dyDescent="0.2">
      <c r="A548" s="38">
        <v>32927</v>
      </c>
      <c r="B548">
        <v>6.8119900000000004E-3</v>
      </c>
      <c r="C548">
        <f t="shared" si="32"/>
        <v>-6.4713638140353347E-3</v>
      </c>
      <c r="D548">
        <f t="shared" si="33"/>
        <v>4.1878549613605957E-5</v>
      </c>
      <c r="E548">
        <f t="shared" si="35"/>
        <v>1.3146168305970475E-5</v>
      </c>
      <c r="F548">
        <f t="shared" si="34"/>
        <v>7.8086987524328002</v>
      </c>
    </row>
    <row r="549" spans="1:6" x14ac:dyDescent="0.2">
      <c r="A549" s="38">
        <v>32930</v>
      </c>
      <c r="B549">
        <v>6.7249500000000004E-3</v>
      </c>
      <c r="C549">
        <f t="shared" si="32"/>
        <v>-1.2777470313373923E-2</v>
      </c>
      <c r="D549">
        <f t="shared" si="33"/>
        <v>1.6326374760915191E-4</v>
      </c>
      <c r="E549">
        <f t="shared" si="35"/>
        <v>1.4429463011592034E-5</v>
      </c>
      <c r="F549">
        <f t="shared" si="34"/>
        <v>3.6510562938625366</v>
      </c>
    </row>
    <row r="550" spans="1:6" x14ac:dyDescent="0.2">
      <c r="A550" s="38">
        <v>32931</v>
      </c>
      <c r="B550">
        <v>6.7317399999999999E-3</v>
      </c>
      <c r="C550">
        <f t="shared" si="32"/>
        <v>1.009672934371196E-3</v>
      </c>
      <c r="D550">
        <f t="shared" si="33"/>
        <v>1.0194394344017414E-6</v>
      </c>
      <c r="E550">
        <f t="shared" si="35"/>
        <v>2.0659281443356139E-5</v>
      </c>
      <c r="F550">
        <f t="shared" si="34"/>
        <v>8.9247961345055042</v>
      </c>
    </row>
    <row r="551" spans="1:6" x14ac:dyDescent="0.2">
      <c r="A551" s="38">
        <v>32932</v>
      </c>
      <c r="B551">
        <v>6.7249500000000004E-3</v>
      </c>
      <c r="C551">
        <f t="shared" si="32"/>
        <v>-1.0086545231989907E-3</v>
      </c>
      <c r="D551">
        <f t="shared" si="33"/>
        <v>1.0173839471697834E-6</v>
      </c>
      <c r="E551">
        <f t="shared" si="35"/>
        <v>1.9062089674267128E-5</v>
      </c>
      <c r="F551">
        <f t="shared" si="34"/>
        <v>9.0032459076968934</v>
      </c>
    </row>
    <row r="552" spans="1:6" x14ac:dyDescent="0.2">
      <c r="A552" s="38">
        <v>32933</v>
      </c>
      <c r="B552">
        <v>6.6867300000000001E-3</v>
      </c>
      <c r="C552">
        <f t="shared" si="32"/>
        <v>-5.6833136305846537E-3</v>
      </c>
      <c r="D552">
        <f t="shared" si="33"/>
        <v>3.2300053823589316E-5</v>
      </c>
      <c r="E552">
        <f t="shared" si="35"/>
        <v>1.7709151957044271E-5</v>
      </c>
      <c r="F552">
        <f t="shared" si="34"/>
        <v>8.1915925643651288</v>
      </c>
    </row>
    <row r="553" spans="1:6" x14ac:dyDescent="0.2">
      <c r="A553" s="38">
        <v>32934</v>
      </c>
      <c r="B553">
        <v>6.6867300000000001E-3</v>
      </c>
      <c r="C553">
        <f t="shared" si="32"/>
        <v>0</v>
      </c>
      <c r="D553">
        <f t="shared" si="33"/>
        <v>0</v>
      </c>
      <c r="E553">
        <f t="shared" si="35"/>
        <v>1.7888572174144116E-5</v>
      </c>
      <c r="F553">
        <f t="shared" si="34"/>
        <v>9.0934714086143629</v>
      </c>
    </row>
    <row r="554" spans="1:6" x14ac:dyDescent="0.2">
      <c r="A554" s="38">
        <v>32937</v>
      </c>
      <c r="B554">
        <v>6.6844900000000004E-3</v>
      </c>
      <c r="C554">
        <f t="shared" si="32"/>
        <v>-3.3499184205130274E-4</v>
      </c>
      <c r="D554">
        <f t="shared" si="33"/>
        <v>1.1221953424092497E-7</v>
      </c>
      <c r="E554">
        <f t="shared" si="35"/>
        <v>1.6672056686699614E-5</v>
      </c>
      <c r="F554">
        <f t="shared" si="34"/>
        <v>9.1605339282545604</v>
      </c>
    </row>
    <row r="555" spans="1:6" x14ac:dyDescent="0.2">
      <c r="A555" s="38">
        <v>32938</v>
      </c>
      <c r="B555">
        <v>6.6764600000000004E-3</v>
      </c>
      <c r="C555">
        <f t="shared" si="32"/>
        <v>-1.2012883555813556E-3</v>
      </c>
      <c r="D555">
        <f t="shared" si="33"/>
        <v>1.4430937132553575E-6</v>
      </c>
      <c r="E555">
        <f t="shared" si="35"/>
        <v>1.5646400340671698E-5</v>
      </c>
      <c r="F555">
        <f t="shared" si="34"/>
        <v>9.1812767736383112</v>
      </c>
    </row>
    <row r="556" spans="1:6" x14ac:dyDescent="0.2">
      <c r="A556" s="38">
        <v>32939</v>
      </c>
      <c r="B556">
        <v>6.6159399999999998E-3</v>
      </c>
      <c r="C556">
        <f t="shared" si="32"/>
        <v>-9.0646839792345845E-3</v>
      </c>
      <c r="D556">
        <f t="shared" si="33"/>
        <v>8.2168495643392136E-5</v>
      </c>
      <c r="E556">
        <f t="shared" si="35"/>
        <v>1.4834037099652335E-5</v>
      </c>
      <c r="F556">
        <f t="shared" si="34"/>
        <v>6.5111159781341641</v>
      </c>
    </row>
    <row r="557" spans="1:6" x14ac:dyDescent="0.2">
      <c r="A557" s="38">
        <v>32940</v>
      </c>
      <c r="B557">
        <v>6.6334999999999996E-3</v>
      </c>
      <c r="C557">
        <f t="shared" si="32"/>
        <v>2.6541957756569434E-3</v>
      </c>
      <c r="D557">
        <f t="shared" si="33"/>
        <v>7.0447552155151635E-6</v>
      </c>
      <c r="E557">
        <f t="shared" si="35"/>
        <v>1.7566121939859954E-5</v>
      </c>
      <c r="F557">
        <f t="shared" si="34"/>
        <v>8.9111402619598774</v>
      </c>
    </row>
    <row r="558" spans="1:6" x14ac:dyDescent="0.2">
      <c r="A558" s="38">
        <v>32941</v>
      </c>
      <c r="B558">
        <v>6.6093899999999997E-3</v>
      </c>
      <c r="C558">
        <f t="shared" si="32"/>
        <v>-3.634582045677234E-3</v>
      </c>
      <c r="D558">
        <f t="shared" si="33"/>
        <v>1.3210186646759308E-5</v>
      </c>
      <c r="E558">
        <f t="shared" si="35"/>
        <v>1.6697407416135249E-5</v>
      </c>
      <c r="F558">
        <f t="shared" si="34"/>
        <v>8.766804047452089</v>
      </c>
    </row>
    <row r="559" spans="1:6" x14ac:dyDescent="0.2">
      <c r="A559" s="38">
        <v>32944</v>
      </c>
      <c r="B559">
        <v>6.5668499999999999E-3</v>
      </c>
      <c r="C559">
        <f t="shared" si="32"/>
        <v>-6.4362974495376681E-3</v>
      </c>
      <c r="D559">
        <f t="shared" si="33"/>
        <v>4.1425924858925092E-5</v>
      </c>
      <c r="E559">
        <f t="shared" si="35"/>
        <v>1.6222807141707601E-5</v>
      </c>
      <c r="F559">
        <f t="shared" si="34"/>
        <v>7.9144349764845945</v>
      </c>
    </row>
    <row r="560" spans="1:6" x14ac:dyDescent="0.2">
      <c r="A560" s="38">
        <v>32945</v>
      </c>
      <c r="B560">
        <v>6.5616800000000003E-3</v>
      </c>
      <c r="C560">
        <f t="shared" si="32"/>
        <v>-7.8728766455753586E-4</v>
      </c>
      <c r="D560">
        <f t="shared" si="33"/>
        <v>6.1982186676445909E-7</v>
      </c>
      <c r="E560">
        <f t="shared" si="35"/>
        <v>1.7016255564912848E-5</v>
      </c>
      <c r="F560">
        <f t="shared" si="34"/>
        <v>9.125251754873247</v>
      </c>
    </row>
    <row r="561" spans="1:6" x14ac:dyDescent="0.2">
      <c r="A561" s="38">
        <v>32946</v>
      </c>
      <c r="B561">
        <v>6.5724599999999996E-3</v>
      </c>
      <c r="C561">
        <f t="shared" si="32"/>
        <v>1.6428719474279904E-3</v>
      </c>
      <c r="D561">
        <f t="shared" si="33"/>
        <v>2.6990282356458376E-6</v>
      </c>
      <c r="E561">
        <f t="shared" si="35"/>
        <v>1.5959449163707199E-5</v>
      </c>
      <c r="F561">
        <f t="shared" si="34"/>
        <v>9.1230234728316528</v>
      </c>
    </row>
    <row r="562" spans="1:6" x14ac:dyDescent="0.2">
      <c r="A562" s="38">
        <v>32947</v>
      </c>
      <c r="B562">
        <v>6.5359499999999996E-3</v>
      </c>
      <c r="C562">
        <f t="shared" si="32"/>
        <v>-5.5549976721045117E-3</v>
      </c>
      <c r="D562">
        <f t="shared" si="33"/>
        <v>3.0857999137086542E-5</v>
      </c>
      <c r="E562">
        <f t="shared" si="35"/>
        <v>1.5152406571740176E-5</v>
      </c>
      <c r="F562">
        <f t="shared" si="34"/>
        <v>8.2412200587607494</v>
      </c>
    </row>
    <row r="563" spans="1:6" x14ac:dyDescent="0.2">
      <c r="A563" s="38">
        <v>32948</v>
      </c>
      <c r="B563">
        <v>6.5724599999999996E-3</v>
      </c>
      <c r="C563">
        <f t="shared" si="32"/>
        <v>5.5860280448901869E-3</v>
      </c>
      <c r="D563">
        <f t="shared" si="33"/>
        <v>3.1203709318299686E-5</v>
      </c>
      <c r="E563">
        <f t="shared" si="35"/>
        <v>1.5661865158153727E-5</v>
      </c>
      <c r="F563">
        <f t="shared" si="34"/>
        <v>8.2302363364530322</v>
      </c>
    </row>
    <row r="564" spans="1:6" x14ac:dyDescent="0.2">
      <c r="A564" s="38">
        <v>32951</v>
      </c>
      <c r="B564">
        <v>6.5146600000000002E-3</v>
      </c>
      <c r="C564">
        <f t="shared" si="32"/>
        <v>-8.7942718555912621E-3</v>
      </c>
      <c r="D564">
        <f t="shared" si="33"/>
        <v>7.7339217470044576E-5</v>
      </c>
      <c r="E564">
        <f t="shared" si="35"/>
        <v>1.6108032933821325E-5</v>
      </c>
      <c r="F564">
        <f t="shared" si="34"/>
        <v>6.7976741280716126</v>
      </c>
    </row>
    <row r="565" spans="1:6" x14ac:dyDescent="0.2">
      <c r="A565" s="38">
        <v>32952</v>
      </c>
      <c r="B565">
        <v>6.4977300000000002E-3</v>
      </c>
      <c r="C565">
        <f t="shared" si="32"/>
        <v>-2.5987541943862102E-3</v>
      </c>
      <c r="D565">
        <f t="shared" si="33"/>
        <v>6.7535233628399209E-6</v>
      </c>
      <c r="E565">
        <f t="shared" si="35"/>
        <v>1.8440612994458202E-5</v>
      </c>
      <c r="F565">
        <f t="shared" si="34"/>
        <v>8.8799625523356038</v>
      </c>
    </row>
    <row r="566" spans="1:6" x14ac:dyDescent="0.2">
      <c r="A566" s="38">
        <v>32953</v>
      </c>
      <c r="B566">
        <v>6.48929E-3</v>
      </c>
      <c r="C566">
        <f t="shared" si="32"/>
        <v>-1.2989151596019199E-3</v>
      </c>
      <c r="D566">
        <f t="shared" si="33"/>
        <v>1.6871805918436809E-6</v>
      </c>
      <c r="E566">
        <f t="shared" si="35"/>
        <v>1.7425778425768736E-5</v>
      </c>
      <c r="F566">
        <f t="shared" si="34"/>
        <v>9.0712723830954989</v>
      </c>
    </row>
    <row r="567" spans="1:6" x14ac:dyDescent="0.2">
      <c r="A567" s="38">
        <v>32954</v>
      </c>
      <c r="B567">
        <v>6.4453799999999997E-3</v>
      </c>
      <c r="C567">
        <f t="shared" si="32"/>
        <v>-6.7665337810454305E-3</v>
      </c>
      <c r="D567">
        <f t="shared" si="33"/>
        <v>4.5785979410028972E-5</v>
      </c>
      <c r="E567">
        <f t="shared" si="35"/>
        <v>1.6351544336087208E-5</v>
      </c>
      <c r="F567">
        <f t="shared" si="34"/>
        <v>7.7832605287998904</v>
      </c>
    </row>
    <row r="568" spans="1:6" x14ac:dyDescent="0.2">
      <c r="A568" s="38">
        <v>32955</v>
      </c>
      <c r="B568">
        <v>6.4998399999999998E-3</v>
      </c>
      <c r="C568">
        <f t="shared" si="32"/>
        <v>8.4494630262296564E-3</v>
      </c>
      <c r="D568">
        <f t="shared" si="33"/>
        <v>7.1393425431622018E-5</v>
      </c>
      <c r="E568">
        <f t="shared" si="35"/>
        <v>1.7310024980061475E-5</v>
      </c>
      <c r="F568">
        <f t="shared" si="34"/>
        <v>7.064148880772259</v>
      </c>
    </row>
    <row r="569" spans="1:6" x14ac:dyDescent="0.2">
      <c r="A569" s="38">
        <v>32958</v>
      </c>
      <c r="B569">
        <v>6.3979500000000003E-3</v>
      </c>
      <c r="C569">
        <f t="shared" si="32"/>
        <v>-1.5675770480504052E-2</v>
      </c>
      <c r="D569">
        <f t="shared" si="33"/>
        <v>2.4572978015744221E-4</v>
      </c>
      <c r="E569">
        <f t="shared" si="35"/>
        <v>1.9206811098951525E-5</v>
      </c>
      <c r="F569">
        <f t="shared" si="34"/>
        <v>2.6254247878838006</v>
      </c>
    </row>
    <row r="570" spans="1:6" x14ac:dyDescent="0.2">
      <c r="A570" s="38">
        <v>32959</v>
      </c>
      <c r="B570">
        <v>6.3593E-3</v>
      </c>
      <c r="C570">
        <f t="shared" si="32"/>
        <v>-6.0409975070140143E-3</v>
      </c>
      <c r="D570">
        <f t="shared" si="33"/>
        <v>3.6493650879749536E-5</v>
      </c>
      <c r="E570">
        <f t="shared" si="35"/>
        <v>2.8199700961989051E-5</v>
      </c>
      <c r="F570">
        <f t="shared" si="34"/>
        <v>7.991264708822249</v>
      </c>
    </row>
    <row r="571" spans="1:6" x14ac:dyDescent="0.2">
      <c r="A571" s="38">
        <v>32960</v>
      </c>
      <c r="B571">
        <v>6.2992100000000004E-3</v>
      </c>
      <c r="C571">
        <f t="shared" si="32"/>
        <v>-9.449153208686431E-3</v>
      </c>
      <c r="D571">
        <f t="shared" si="33"/>
        <v>8.9286496361229081E-5</v>
      </c>
      <c r="E571">
        <f t="shared" si="35"/>
        <v>2.6951933175216475E-5</v>
      </c>
      <c r="F571">
        <f t="shared" si="34"/>
        <v>7.0271760134826078</v>
      </c>
    </row>
    <row r="572" spans="1:6" x14ac:dyDescent="0.2">
      <c r="A572" s="38">
        <v>32961</v>
      </c>
      <c r="B572">
        <v>6.3857000000000002E-3</v>
      </c>
      <c r="C572">
        <f t="shared" si="32"/>
        <v>1.3730293163745902E-2</v>
      </c>
      <c r="D572">
        <f t="shared" si="33"/>
        <v>1.8852095036240744E-4</v>
      </c>
      <c r="E572">
        <f t="shared" si="35"/>
        <v>2.8131776707895576E-5</v>
      </c>
      <c r="F572">
        <f t="shared" si="34"/>
        <v>5.2900574925831707</v>
      </c>
    </row>
    <row r="573" spans="1:6" x14ac:dyDescent="0.2">
      <c r="A573" s="38">
        <v>32962</v>
      </c>
      <c r="B573">
        <v>6.3211099999999996E-3</v>
      </c>
      <c r="C573">
        <f t="shared" si="32"/>
        <v>-1.011478772883171E-2</v>
      </c>
      <c r="D573">
        <f t="shared" si="33"/>
        <v>1.0230893079932455E-4</v>
      </c>
      <c r="E573">
        <f t="shared" si="35"/>
        <v>3.3335488061203104E-5</v>
      </c>
      <c r="F573">
        <f t="shared" si="34"/>
        <v>6.9364761876430565</v>
      </c>
    </row>
    <row r="574" spans="1:6" x14ac:dyDescent="0.2">
      <c r="A574" s="38">
        <v>32965</v>
      </c>
      <c r="B574">
        <v>6.2893100000000002E-3</v>
      </c>
      <c r="C574">
        <f t="shared" si="32"/>
        <v>-5.0307620022431764E-3</v>
      </c>
      <c r="D574">
        <f t="shared" si="33"/>
        <v>2.5308566323213773E-5</v>
      </c>
      <c r="E574">
        <f t="shared" si="35"/>
        <v>3.4090498512637604E-5</v>
      </c>
      <c r="F574">
        <f t="shared" si="34"/>
        <v>8.0774180054545344</v>
      </c>
    </row>
    <row r="575" spans="1:6" x14ac:dyDescent="0.2">
      <c r="A575" s="38">
        <v>32966</v>
      </c>
      <c r="B575">
        <v>6.2893100000000002E-3</v>
      </c>
      <c r="C575">
        <f t="shared" si="32"/>
        <v>0</v>
      </c>
      <c r="D575">
        <f t="shared" si="33"/>
        <v>0</v>
      </c>
      <c r="E575">
        <f t="shared" si="35"/>
        <v>3.1467657083884322E-5</v>
      </c>
      <c r="F575">
        <f t="shared" si="34"/>
        <v>8.528673232443472</v>
      </c>
    </row>
    <row r="576" spans="1:6" x14ac:dyDescent="0.2">
      <c r="A576" s="38">
        <v>32967</v>
      </c>
      <c r="B576">
        <v>6.3091500000000003E-3</v>
      </c>
      <c r="C576">
        <f t="shared" si="32"/>
        <v>3.1545590851778868E-3</v>
      </c>
      <c r="D576">
        <f t="shared" si="33"/>
        <v>9.9512430218783459E-6</v>
      </c>
      <c r="E576">
        <f t="shared" si="35"/>
        <v>2.8173789876141361E-5</v>
      </c>
      <c r="F576">
        <f t="shared" si="34"/>
        <v>8.4626367608372934</v>
      </c>
    </row>
    <row r="577" spans="1:6" x14ac:dyDescent="0.2">
      <c r="A577" s="38">
        <v>32968</v>
      </c>
      <c r="B577">
        <v>6.3451799999999997E-3</v>
      </c>
      <c r="C577">
        <f t="shared" si="32"/>
        <v>5.7107534295427111E-3</v>
      </c>
      <c r="D577">
        <f t="shared" si="33"/>
        <v>3.2612704733033837E-5</v>
      </c>
      <c r="E577">
        <f t="shared" si="35"/>
        <v>2.5805438088075474E-5</v>
      </c>
      <c r="F577">
        <f t="shared" si="34"/>
        <v>8.0951522718905391</v>
      </c>
    </row>
    <row r="578" spans="1:6" x14ac:dyDescent="0.2">
      <c r="A578" s="38">
        <v>32969</v>
      </c>
      <c r="B578">
        <v>6.3572799999999999E-3</v>
      </c>
      <c r="C578">
        <f t="shared" si="32"/>
        <v>1.906959298238999E-3</v>
      </c>
      <c r="D578">
        <f t="shared" si="33"/>
        <v>3.6364937651401755E-6</v>
      </c>
      <c r="E578">
        <f t="shared" si="35"/>
        <v>2.4759520938360853E-5</v>
      </c>
      <c r="F578">
        <f t="shared" si="34"/>
        <v>8.6949871214123373</v>
      </c>
    </row>
    <row r="579" spans="1:6" x14ac:dyDescent="0.2">
      <c r="A579" s="38">
        <v>32972</v>
      </c>
      <c r="B579">
        <v>6.3572799999999999E-3</v>
      </c>
      <c r="C579">
        <f t="shared" si="32"/>
        <v>0</v>
      </c>
      <c r="D579">
        <f t="shared" si="33"/>
        <v>0</v>
      </c>
      <c r="E579">
        <f t="shared" si="35"/>
        <v>2.2645946770347719E-5</v>
      </c>
      <c r="F579">
        <f t="shared" si="34"/>
        <v>8.8576526061759679</v>
      </c>
    </row>
    <row r="580" spans="1:6" x14ac:dyDescent="0.2">
      <c r="A580" s="38">
        <v>32973</v>
      </c>
      <c r="B580">
        <v>6.3131300000000001E-3</v>
      </c>
      <c r="C580">
        <f t="shared" si="32"/>
        <v>-6.9447939999496243E-3</v>
      </c>
      <c r="D580">
        <f t="shared" si="33"/>
        <v>4.82301637017363E-5</v>
      </c>
      <c r="E580">
        <f t="shared" si="35"/>
        <v>2.0701639950334194E-5</v>
      </c>
      <c r="F580">
        <f t="shared" si="34"/>
        <v>7.7825330580189034</v>
      </c>
    </row>
    <row r="581" spans="1:6" x14ac:dyDescent="0.2">
      <c r="A581" s="38">
        <v>32974</v>
      </c>
      <c r="B581">
        <v>6.3251100000000001E-3</v>
      </c>
      <c r="C581">
        <f t="shared" si="32"/>
        <v>1.8976323947075345E-3</v>
      </c>
      <c r="D581">
        <f t="shared" si="33"/>
        <v>3.6010087054434519E-6</v>
      </c>
      <c r="E581">
        <f t="shared" si="35"/>
        <v>2.1098190624819874E-5</v>
      </c>
      <c r="F581">
        <f t="shared" si="34"/>
        <v>8.8431069292373934</v>
      </c>
    </row>
    <row r="582" spans="1:6" x14ac:dyDescent="0.2">
      <c r="A582" s="38">
        <v>32975</v>
      </c>
      <c r="B582">
        <v>6.3211099999999996E-3</v>
      </c>
      <c r="C582">
        <f t="shared" si="32"/>
        <v>-6.3240006893169139E-4</v>
      </c>
      <c r="D582">
        <f t="shared" si="33"/>
        <v>3.9992984718480801E-7</v>
      </c>
      <c r="E582">
        <f t="shared" si="35"/>
        <v>1.9543229623544729E-5</v>
      </c>
      <c r="F582">
        <f t="shared" si="34"/>
        <v>8.9947726476532051</v>
      </c>
    </row>
    <row r="583" spans="1:6" x14ac:dyDescent="0.2">
      <c r="A583" s="38">
        <v>32980</v>
      </c>
      <c r="B583">
        <v>6.2890000000000003E-3</v>
      </c>
      <c r="C583">
        <f t="shared" si="32"/>
        <v>-5.0798040217618834E-3</v>
      </c>
      <c r="D583">
        <f t="shared" si="33"/>
        <v>2.5804408899508205E-5</v>
      </c>
      <c r="E583">
        <f t="shared" si="35"/>
        <v>1.809052601451437E-5</v>
      </c>
      <c r="F583">
        <f t="shared" si="34"/>
        <v>8.3690428321771027</v>
      </c>
    </row>
    <row r="584" spans="1:6" x14ac:dyDescent="0.2">
      <c r="A584" s="38">
        <v>32981</v>
      </c>
      <c r="B584">
        <v>6.2830000000000004E-3</v>
      </c>
      <c r="C584">
        <f t="shared" si="32"/>
        <v>-9.5404674829065487E-4</v>
      </c>
      <c r="D584">
        <f t="shared" si="33"/>
        <v>9.1020519792397222E-7</v>
      </c>
      <c r="E584">
        <f t="shared" si="35"/>
        <v>1.7936395688290472E-5</v>
      </c>
      <c r="F584">
        <f t="shared" si="34"/>
        <v>9.0654284288025533</v>
      </c>
    </row>
    <row r="585" spans="1:6" x14ac:dyDescent="0.2">
      <c r="A585" s="38">
        <v>32982</v>
      </c>
      <c r="B585">
        <v>6.3959999999999998E-3</v>
      </c>
      <c r="C585">
        <f t="shared" ref="C585:C648" si="36">(B585-B584)/B584</f>
        <v>1.7985038994110993E-2</v>
      </c>
      <c r="D585">
        <f t="shared" ref="D585:D648" si="37">C585^2</f>
        <v>3.2346162761969296E-4</v>
      </c>
      <c r="E585">
        <f t="shared" si="35"/>
        <v>1.6751127623519892E-5</v>
      </c>
      <c r="F585">
        <f t="shared" si="34"/>
        <v>-0.49575308190500067</v>
      </c>
    </row>
    <row r="586" spans="1:6" x14ac:dyDescent="0.2">
      <c r="A586" s="38">
        <v>32983</v>
      </c>
      <c r="B586">
        <v>6.3569999999999998E-3</v>
      </c>
      <c r="C586">
        <f t="shared" si="36"/>
        <v>-6.097560975609752E-3</v>
      </c>
      <c r="D586">
        <f t="shared" si="37"/>
        <v>3.7180249851278948E-5</v>
      </c>
      <c r="E586">
        <f t="shared" si="35"/>
        <v>2.9413032694217336E-5</v>
      </c>
      <c r="F586">
        <f t="shared" ref="F586:F649" si="38">-LN(2*PI()*E586)-0.5*D586/E586</f>
        <v>7.9641586271715425</v>
      </c>
    </row>
    <row r="587" spans="1:6" x14ac:dyDescent="0.2">
      <c r="A587" s="38">
        <v>32986</v>
      </c>
      <c r="B587">
        <v>6.306E-3</v>
      </c>
      <c r="C587">
        <f t="shared" si="36"/>
        <v>-8.0226521944313095E-3</v>
      </c>
      <c r="D587">
        <f t="shared" si="37"/>
        <v>6.4362948232813509E-5</v>
      </c>
      <c r="E587">
        <f t="shared" ref="E587:E650" si="39">D586*$C$2+E586*$D$2+$E$2</f>
        <v>2.8008737140368094E-5</v>
      </c>
      <c r="F587">
        <f t="shared" si="38"/>
        <v>7.4961371565294641</v>
      </c>
    </row>
    <row r="588" spans="1:6" x14ac:dyDescent="0.2">
      <c r="A588" s="38">
        <v>32987</v>
      </c>
      <c r="B588">
        <v>6.3070000000000001E-3</v>
      </c>
      <c r="C588">
        <f t="shared" si="36"/>
        <v>1.5857913098638325E-4</v>
      </c>
      <c r="D588">
        <f t="shared" si="37"/>
        <v>2.5147340784396498E-8</v>
      </c>
      <c r="E588">
        <f t="shared" si="39"/>
        <v>2.7970948864053649E-5</v>
      </c>
      <c r="F588">
        <f t="shared" si="38"/>
        <v>8.6460175345086565</v>
      </c>
    </row>
    <row r="589" spans="1:6" x14ac:dyDescent="0.2">
      <c r="A589" s="38">
        <v>32988</v>
      </c>
      <c r="B589">
        <v>6.3049999999999998E-3</v>
      </c>
      <c r="C589">
        <f t="shared" si="36"/>
        <v>-3.1710797526562001E-4</v>
      </c>
      <c r="D589">
        <f t="shared" si="37"/>
        <v>1.0055746797706107E-7</v>
      </c>
      <c r="E589">
        <f t="shared" si="39"/>
        <v>2.5213079524238771E-5</v>
      </c>
      <c r="F589">
        <f t="shared" si="38"/>
        <v>8.7482764501126873</v>
      </c>
    </row>
    <row r="590" spans="1:6" x14ac:dyDescent="0.2">
      <c r="A590" s="38">
        <v>32989</v>
      </c>
      <c r="B590">
        <v>6.3010000000000002E-3</v>
      </c>
      <c r="C590">
        <f t="shared" si="36"/>
        <v>-6.3441712926243677E-4</v>
      </c>
      <c r="D590">
        <f t="shared" si="37"/>
        <v>4.0248509390159139E-7</v>
      </c>
      <c r="E590">
        <f t="shared" si="39"/>
        <v>2.2880308744340747E-5</v>
      </c>
      <c r="F590">
        <f t="shared" si="38"/>
        <v>8.8385613838866917</v>
      </c>
    </row>
    <row r="591" spans="1:6" x14ac:dyDescent="0.2">
      <c r="A591" s="38">
        <v>32990</v>
      </c>
      <c r="B591">
        <v>6.2989999999999999E-3</v>
      </c>
      <c r="C591">
        <f t="shared" si="36"/>
        <v>-3.1740993493100544E-4</v>
      </c>
      <c r="D591">
        <f t="shared" si="37"/>
        <v>1.0074906679290511E-7</v>
      </c>
      <c r="E591">
        <f t="shared" si="39"/>
        <v>2.0917201303362397E-5</v>
      </c>
      <c r="F591">
        <f t="shared" si="38"/>
        <v>8.934653359548042</v>
      </c>
    </row>
    <row r="592" spans="1:6" x14ac:dyDescent="0.2">
      <c r="A592" s="38">
        <v>32993</v>
      </c>
      <c r="B592">
        <v>6.29723E-3</v>
      </c>
      <c r="C592">
        <f t="shared" si="36"/>
        <v>-2.8099698364818172E-4</v>
      </c>
      <c r="D592">
        <f t="shared" si="37"/>
        <v>7.8959304819376504E-8</v>
      </c>
      <c r="E592">
        <f t="shared" si="39"/>
        <v>1.924162946595166E-5</v>
      </c>
      <c r="F592">
        <f t="shared" si="38"/>
        <v>9.0185055751087759</v>
      </c>
    </row>
    <row r="593" spans="1:6" x14ac:dyDescent="0.2">
      <c r="A593" s="38">
        <v>32994</v>
      </c>
      <c r="B593">
        <v>6.3023899999999997E-3</v>
      </c>
      <c r="C593">
        <f t="shared" si="36"/>
        <v>8.1940789839337507E-4</v>
      </c>
      <c r="D593">
        <f t="shared" si="37"/>
        <v>6.7142930394944763E-7</v>
      </c>
      <c r="E593">
        <f t="shared" si="39"/>
        <v>1.7821466296663436E-5</v>
      </c>
      <c r="F593">
        <f t="shared" si="38"/>
        <v>9.0783921331080517</v>
      </c>
    </row>
    <row r="594" spans="1:6" x14ac:dyDescent="0.2">
      <c r="A594" s="38">
        <v>32995</v>
      </c>
      <c r="B594">
        <v>6.3231099999999998E-3</v>
      </c>
      <c r="C594">
        <f t="shared" si="36"/>
        <v>3.2876416724449162E-3</v>
      </c>
      <c r="D594">
        <f t="shared" si="37"/>
        <v>1.0808587766396405E-5</v>
      </c>
      <c r="E594">
        <f t="shared" si="39"/>
        <v>1.6643663877752552E-5</v>
      </c>
      <c r="F594">
        <f t="shared" si="38"/>
        <v>8.8408981141332408</v>
      </c>
    </row>
    <row r="595" spans="1:6" x14ac:dyDescent="0.2">
      <c r="A595" s="38">
        <v>32996</v>
      </c>
      <c r="B595">
        <v>6.3271100000000004E-3</v>
      </c>
      <c r="C595">
        <f t="shared" si="36"/>
        <v>6.326000971041989E-4</v>
      </c>
      <c r="D595">
        <f t="shared" si="37"/>
        <v>4.0018288285624189E-7</v>
      </c>
      <c r="E595">
        <f t="shared" si="39"/>
        <v>1.6075534514233809E-5</v>
      </c>
      <c r="F595">
        <f t="shared" si="38"/>
        <v>9.1878880165353625</v>
      </c>
    </row>
    <row r="596" spans="1:6" x14ac:dyDescent="0.2">
      <c r="A596" s="38">
        <v>32997</v>
      </c>
      <c r="B596">
        <v>6.3191200000000001E-3</v>
      </c>
      <c r="C596">
        <f t="shared" si="36"/>
        <v>-1.2628198340158862E-3</v>
      </c>
      <c r="D596">
        <f t="shared" si="37"/>
        <v>1.5947139331839103E-6</v>
      </c>
      <c r="E596">
        <f t="shared" si="39"/>
        <v>1.5153335576521249E-5</v>
      </c>
      <c r="F596">
        <f t="shared" si="38"/>
        <v>9.2067935760697672</v>
      </c>
    </row>
    <row r="597" spans="1:6" x14ac:dyDescent="0.2">
      <c r="A597" s="38">
        <v>33001</v>
      </c>
      <c r="B597">
        <v>6.3371399999999998E-3</v>
      </c>
      <c r="C597">
        <f t="shared" si="36"/>
        <v>2.8516628897694092E-3</v>
      </c>
      <c r="D597">
        <f t="shared" si="37"/>
        <v>8.1319812368880178E-6</v>
      </c>
      <c r="E597">
        <f t="shared" si="39"/>
        <v>1.4422826070388061E-5</v>
      </c>
      <c r="F597">
        <f t="shared" si="38"/>
        <v>9.0269078101627382</v>
      </c>
    </row>
    <row r="598" spans="1:6" x14ac:dyDescent="0.2">
      <c r="A598" s="38">
        <v>33002</v>
      </c>
      <c r="B598">
        <v>6.3897800000000003E-3</v>
      </c>
      <c r="C598">
        <f t="shared" si="36"/>
        <v>8.3065862518423919E-3</v>
      </c>
      <c r="D598">
        <f t="shared" si="37"/>
        <v>6.8999375159297042E-5</v>
      </c>
      <c r="E598">
        <f t="shared" si="39"/>
        <v>1.4081041903571267E-5</v>
      </c>
      <c r="F598">
        <f t="shared" si="38"/>
        <v>6.8827235458714799</v>
      </c>
    </row>
    <row r="599" spans="1:6" x14ac:dyDescent="0.2">
      <c r="A599" s="38">
        <v>33003</v>
      </c>
      <c r="B599">
        <v>6.3734899999999999E-3</v>
      </c>
      <c r="C599">
        <f t="shared" si="36"/>
        <v>-2.549383546851441E-3</v>
      </c>
      <c r="D599">
        <f t="shared" si="37"/>
        <v>6.499356468956833E-6</v>
      </c>
      <c r="E599">
        <f t="shared" si="39"/>
        <v>1.6370372347942356E-5</v>
      </c>
      <c r="F599">
        <f t="shared" si="38"/>
        <v>8.9836506222552224</v>
      </c>
    </row>
    <row r="600" spans="1:6" x14ac:dyDescent="0.2">
      <c r="A600" s="38">
        <v>33004</v>
      </c>
      <c r="B600">
        <v>6.5423599999999997E-3</v>
      </c>
      <c r="C600">
        <f t="shared" si="36"/>
        <v>2.6495687606005468E-2</v>
      </c>
      <c r="D600">
        <f t="shared" si="37"/>
        <v>7.0202146171503181E-4</v>
      </c>
      <c r="E600">
        <f t="shared" si="39"/>
        <v>1.5661478212096442E-5</v>
      </c>
      <c r="F600">
        <f t="shared" si="38"/>
        <v>-13.185933336563647</v>
      </c>
    </row>
    <row r="601" spans="1:6" x14ac:dyDescent="0.2">
      <c r="A601" s="38">
        <v>33007</v>
      </c>
      <c r="B601">
        <v>6.5487899999999996E-3</v>
      </c>
      <c r="C601">
        <f t="shared" si="36"/>
        <v>9.8282576929425731E-4</v>
      </c>
      <c r="D601">
        <f t="shared" si="37"/>
        <v>9.659464927888488E-7</v>
      </c>
      <c r="E601">
        <f t="shared" si="39"/>
        <v>4.4528891183954382E-5</v>
      </c>
      <c r="F601">
        <f t="shared" si="38"/>
        <v>8.170648983425373</v>
      </c>
    </row>
    <row r="602" spans="1:6" x14ac:dyDescent="0.2">
      <c r="A602" s="38">
        <v>33008</v>
      </c>
      <c r="B602">
        <v>6.6115699999999998E-3</v>
      </c>
      <c r="C602">
        <f t="shared" si="36"/>
        <v>9.5865037663446419E-3</v>
      </c>
      <c r="D602">
        <f t="shared" si="37"/>
        <v>9.1901054462140011E-5</v>
      </c>
      <c r="E602">
        <f t="shared" si="39"/>
        <v>3.9277819153195067E-5</v>
      </c>
      <c r="F602">
        <f t="shared" si="38"/>
        <v>7.1370886378178602</v>
      </c>
    </row>
    <row r="603" spans="1:6" x14ac:dyDescent="0.2">
      <c r="A603" s="38">
        <v>33009</v>
      </c>
      <c r="B603">
        <v>6.5954400000000002E-3</v>
      </c>
      <c r="C603">
        <f t="shared" si="36"/>
        <v>-2.4396625914872893E-3</v>
      </c>
      <c r="D603">
        <f t="shared" si="37"/>
        <v>5.9519535603024763E-6</v>
      </c>
      <c r="E603">
        <f t="shared" si="39"/>
        <v>3.8682801007076009E-5</v>
      </c>
      <c r="F603">
        <f t="shared" si="38"/>
        <v>8.2453055935537236</v>
      </c>
    </row>
    <row r="604" spans="1:6" x14ac:dyDescent="0.2">
      <c r="A604" s="38">
        <v>33010</v>
      </c>
      <c r="B604">
        <v>6.5703000000000003E-3</v>
      </c>
      <c r="C604">
        <f t="shared" si="36"/>
        <v>-3.8117244641752306E-3</v>
      </c>
      <c r="D604">
        <f t="shared" si="37"/>
        <v>1.4529243390791949E-5</v>
      </c>
      <c r="E604">
        <f t="shared" si="39"/>
        <v>3.4537320882202596E-5</v>
      </c>
      <c r="F604">
        <f t="shared" si="38"/>
        <v>8.2252517823987716</v>
      </c>
    </row>
    <row r="605" spans="1:6" x14ac:dyDescent="0.2">
      <c r="A605" s="38">
        <v>33011</v>
      </c>
      <c r="B605">
        <v>6.5423599999999997E-3</v>
      </c>
      <c r="C605">
        <f t="shared" si="36"/>
        <v>-4.2524694458397029E-3</v>
      </c>
      <c r="D605">
        <f t="shared" si="37"/>
        <v>1.8083496387800231E-5</v>
      </c>
      <c r="E605">
        <f t="shared" si="39"/>
        <v>3.1389425776249646E-5</v>
      </c>
      <c r="F605">
        <f t="shared" si="38"/>
        <v>8.2431116463305774</v>
      </c>
    </row>
    <row r="606" spans="1:6" x14ac:dyDescent="0.2">
      <c r="A606" s="38">
        <v>33014</v>
      </c>
      <c r="B606">
        <v>6.5201800000000004E-3</v>
      </c>
      <c r="C606">
        <f t="shared" si="36"/>
        <v>-3.390213928918502E-3</v>
      </c>
      <c r="D606">
        <f t="shared" si="37"/>
        <v>1.1493550483833025E-5</v>
      </c>
      <c r="E606">
        <f t="shared" si="39"/>
        <v>2.8873687549687464E-5</v>
      </c>
      <c r="F606">
        <f t="shared" si="38"/>
        <v>8.4156712108232234</v>
      </c>
    </row>
    <row r="607" spans="1:6" x14ac:dyDescent="0.2">
      <c r="A607" s="38">
        <v>33015</v>
      </c>
      <c r="B607">
        <v>6.59196E-3</v>
      </c>
      <c r="C607">
        <f t="shared" si="36"/>
        <v>1.1008898527341205E-2</v>
      </c>
      <c r="D607">
        <f t="shared" si="37"/>
        <v>1.2119584678529535E-4</v>
      </c>
      <c r="E607">
        <f t="shared" si="39"/>
        <v>2.6463608649368905E-5</v>
      </c>
      <c r="F607">
        <f t="shared" si="38"/>
        <v>6.4120043026730675</v>
      </c>
    </row>
    <row r="608" spans="1:6" x14ac:dyDescent="0.2">
      <c r="A608" s="38">
        <v>33016</v>
      </c>
      <c r="B608">
        <v>6.6159399999999998E-3</v>
      </c>
      <c r="C608">
        <f t="shared" si="36"/>
        <v>3.637764792262064E-3</v>
      </c>
      <c r="D608">
        <f t="shared" si="37"/>
        <v>1.3233332683821459E-5</v>
      </c>
      <c r="E608">
        <f t="shared" si="39"/>
        <v>2.907009128835934E-5</v>
      </c>
      <c r="F608">
        <f t="shared" si="38"/>
        <v>8.3803128501898048</v>
      </c>
    </row>
    <row r="609" spans="1:6" x14ac:dyDescent="0.2">
      <c r="A609" s="38">
        <v>33017</v>
      </c>
      <c r="B609">
        <v>6.6006600000000004E-3</v>
      </c>
      <c r="C609">
        <f t="shared" si="36"/>
        <v>-2.3095735451046204E-3</v>
      </c>
      <c r="D609">
        <f t="shared" si="37"/>
        <v>5.3341299602471241E-6</v>
      </c>
      <c r="E609">
        <f t="shared" si="39"/>
        <v>2.6703677245934577E-5</v>
      </c>
      <c r="F609">
        <f t="shared" si="38"/>
        <v>8.5929558923258487</v>
      </c>
    </row>
    <row r="610" spans="1:6" x14ac:dyDescent="0.2">
      <c r="A610" s="38">
        <v>33018</v>
      </c>
      <c r="B610">
        <v>6.6889599999999999E-3</v>
      </c>
      <c r="C610">
        <f t="shared" si="36"/>
        <v>1.3377450133774423E-2</v>
      </c>
      <c r="D610">
        <f t="shared" si="37"/>
        <v>1.7895617208162133E-4</v>
      </c>
      <c r="E610">
        <f t="shared" si="39"/>
        <v>2.4364608106865623E-5</v>
      </c>
      <c r="F610">
        <f t="shared" si="38"/>
        <v>5.1120403665836669</v>
      </c>
    </row>
    <row r="611" spans="1:6" x14ac:dyDescent="0.2">
      <c r="A611" s="38">
        <v>33022</v>
      </c>
      <c r="B611">
        <v>6.6312999999999997E-3</v>
      </c>
      <c r="C611">
        <f t="shared" si="36"/>
        <v>-8.6201741376836123E-3</v>
      </c>
      <c r="D611">
        <f t="shared" si="37"/>
        <v>7.4307402163989412E-5</v>
      </c>
      <c r="E611">
        <f t="shared" si="39"/>
        <v>2.9739387146311148E-5</v>
      </c>
      <c r="F611">
        <f t="shared" si="38"/>
        <v>7.3358515839468588</v>
      </c>
    </row>
    <row r="612" spans="1:6" x14ac:dyDescent="0.2">
      <c r="A612" s="38">
        <v>33023</v>
      </c>
      <c r="B612">
        <v>6.6115699999999998E-3</v>
      </c>
      <c r="C612">
        <f t="shared" si="36"/>
        <v>-2.9752838809886332E-3</v>
      </c>
      <c r="D612">
        <f t="shared" si="37"/>
        <v>8.8523141724707835E-6</v>
      </c>
      <c r="E612">
        <f t="shared" si="39"/>
        <v>2.9858167380899527E-5</v>
      </c>
      <c r="F612">
        <f t="shared" si="38"/>
        <v>8.4329356660457702</v>
      </c>
    </row>
    <row r="613" spans="1:6" x14ac:dyDescent="0.2">
      <c r="A613" s="38">
        <v>33024</v>
      </c>
      <c r="B613">
        <v>6.5560899999999997E-3</v>
      </c>
      <c r="C613">
        <f t="shared" si="36"/>
        <v>-8.3913503146756541E-3</v>
      </c>
      <c r="D613">
        <f t="shared" si="37"/>
        <v>7.0414760103607206E-5</v>
      </c>
      <c r="E613">
        <f t="shared" si="39"/>
        <v>2.7185577246780925E-5</v>
      </c>
      <c r="F613">
        <f t="shared" si="38"/>
        <v>7.379871223017509</v>
      </c>
    </row>
    <row r="614" spans="1:6" x14ac:dyDescent="0.2">
      <c r="A614" s="38">
        <v>33025</v>
      </c>
      <c r="B614">
        <v>6.6137599999999998E-3</v>
      </c>
      <c r="C614">
        <f t="shared" si="36"/>
        <v>8.7964015137071208E-3</v>
      </c>
      <c r="D614">
        <f t="shared" si="37"/>
        <v>7.737667959034892E-5</v>
      </c>
      <c r="E614">
        <f t="shared" si="39"/>
        <v>2.7530120364183446E-5</v>
      </c>
      <c r="F614">
        <f t="shared" si="38"/>
        <v>7.2570432962593356</v>
      </c>
    </row>
    <row r="615" spans="1:6" x14ac:dyDescent="0.2">
      <c r="A615" s="38">
        <v>33028</v>
      </c>
      <c r="B615">
        <v>6.5552300000000004E-3</v>
      </c>
      <c r="C615">
        <f t="shared" si="36"/>
        <v>-8.8497314689373902E-3</v>
      </c>
      <c r="D615">
        <f t="shared" si="37"/>
        <v>7.8317747072300739E-5</v>
      </c>
      <c r="E615">
        <f t="shared" si="39"/>
        <v>2.8116917075736162E-5</v>
      </c>
      <c r="F615">
        <f t="shared" si="38"/>
        <v>7.2485463051214971</v>
      </c>
    </row>
    <row r="616" spans="1:6" x14ac:dyDescent="0.2">
      <c r="A616" s="38">
        <v>33029</v>
      </c>
      <c r="B616">
        <v>6.5616800000000003E-3</v>
      </c>
      <c r="C616">
        <f t="shared" si="36"/>
        <v>9.8394716890175607E-4</v>
      </c>
      <c r="D616">
        <f t="shared" si="37"/>
        <v>9.6815203118978097E-7</v>
      </c>
      <c r="E616">
        <f t="shared" si="39"/>
        <v>2.8653815737289533E-5</v>
      </c>
      <c r="F616">
        <f t="shared" si="38"/>
        <v>8.605452926720579</v>
      </c>
    </row>
    <row r="617" spans="1:6" x14ac:dyDescent="0.2">
      <c r="A617" s="38">
        <v>33030</v>
      </c>
      <c r="B617">
        <v>6.5573799999999998E-3</v>
      </c>
      <c r="C617">
        <f t="shared" si="36"/>
        <v>-6.5531997902983443E-4</v>
      </c>
      <c r="D617">
        <f t="shared" si="37"/>
        <v>4.2944427491566263E-7</v>
      </c>
      <c r="E617">
        <f t="shared" si="39"/>
        <v>2.5831433444808732E-5</v>
      </c>
      <c r="F617">
        <f t="shared" si="38"/>
        <v>8.7177289546339765</v>
      </c>
    </row>
    <row r="618" spans="1:6" x14ac:dyDescent="0.2">
      <c r="A618" s="38">
        <v>33031</v>
      </c>
      <c r="B618">
        <v>6.5573799999999998E-3</v>
      </c>
      <c r="C618">
        <f t="shared" si="36"/>
        <v>0</v>
      </c>
      <c r="D618">
        <f t="shared" si="37"/>
        <v>0</v>
      </c>
      <c r="E618">
        <f t="shared" si="39"/>
        <v>2.3418000086801844E-5</v>
      </c>
      <c r="F618">
        <f t="shared" si="38"/>
        <v>8.8241285304217669</v>
      </c>
    </row>
    <row r="619" spans="1:6" x14ac:dyDescent="0.2">
      <c r="A619" s="38">
        <v>33032</v>
      </c>
      <c r="B619">
        <v>6.5248600000000004E-3</v>
      </c>
      <c r="C619">
        <f t="shared" si="36"/>
        <v>-4.9592977683159166E-3</v>
      </c>
      <c r="D619">
        <f t="shared" si="37"/>
        <v>2.4594634354823229E-5</v>
      </c>
      <c r="E619">
        <f t="shared" si="39"/>
        <v>2.1355583225076474E-5</v>
      </c>
      <c r="F619">
        <f t="shared" si="38"/>
        <v>8.3404841102101379</v>
      </c>
    </row>
    <row r="620" spans="1:6" x14ac:dyDescent="0.2">
      <c r="A620" s="38">
        <v>33035</v>
      </c>
      <c r="B620">
        <v>6.4780000000000003E-3</v>
      </c>
      <c r="C620">
        <f t="shared" si="36"/>
        <v>-7.1817632868751407E-3</v>
      </c>
      <c r="D620">
        <f t="shared" si="37"/>
        <v>5.1577723908707627E-5</v>
      </c>
      <c r="E620">
        <f t="shared" si="39"/>
        <v>2.0650703150876046E-5</v>
      </c>
      <c r="F620">
        <f t="shared" si="38"/>
        <v>7.7010713445711163</v>
      </c>
    </row>
    <row r="621" spans="1:6" x14ac:dyDescent="0.2">
      <c r="A621" s="38">
        <v>33036</v>
      </c>
      <c r="B621">
        <v>6.4770000000000001E-3</v>
      </c>
      <c r="C621">
        <f t="shared" si="36"/>
        <v>-1.5436863229393837E-4</v>
      </c>
      <c r="D621">
        <f t="shared" si="37"/>
        <v>2.3829674636301153E-8</v>
      </c>
      <c r="E621">
        <f t="shared" si="39"/>
        <v>2.1196875552768167E-5</v>
      </c>
      <c r="F621">
        <f t="shared" si="38"/>
        <v>8.9232175968540162</v>
      </c>
    </row>
    <row r="622" spans="1:6" x14ac:dyDescent="0.2">
      <c r="A622" s="38">
        <v>33037</v>
      </c>
      <c r="B622">
        <v>6.4650000000000003E-3</v>
      </c>
      <c r="C622">
        <f t="shared" si="36"/>
        <v>-1.8527095877720948E-3</v>
      </c>
      <c r="D622">
        <f t="shared" si="37"/>
        <v>3.4325328166226452E-6</v>
      </c>
      <c r="E622">
        <f t="shared" si="39"/>
        <v>1.9475259750122503E-5</v>
      </c>
      <c r="F622">
        <f t="shared" si="38"/>
        <v>8.920363092809664</v>
      </c>
    </row>
    <row r="623" spans="1:6" x14ac:dyDescent="0.2">
      <c r="A623" s="38">
        <v>33038</v>
      </c>
      <c r="B623">
        <v>6.4939999999999998E-3</v>
      </c>
      <c r="C623">
        <f t="shared" si="36"/>
        <v>4.485692188708354E-3</v>
      </c>
      <c r="D623">
        <f t="shared" si="37"/>
        <v>2.0121434411839142E-5</v>
      </c>
      <c r="E623">
        <f t="shared" si="39"/>
        <v>1.8161439518794462E-5</v>
      </c>
      <c r="F623">
        <f t="shared" si="38"/>
        <v>8.5243725131316577</v>
      </c>
    </row>
    <row r="624" spans="1:6" x14ac:dyDescent="0.2">
      <c r="A624" s="38">
        <v>33039</v>
      </c>
      <c r="B624">
        <v>6.4939999999999998E-3</v>
      </c>
      <c r="C624">
        <f t="shared" si="36"/>
        <v>0</v>
      </c>
      <c r="D624">
        <f t="shared" si="37"/>
        <v>0</v>
      </c>
      <c r="E624">
        <f t="shared" si="39"/>
        <v>1.7755684633807029E-5</v>
      </c>
      <c r="F624">
        <f t="shared" si="38"/>
        <v>9.1009277658465795</v>
      </c>
    </row>
    <row r="625" spans="1:6" x14ac:dyDescent="0.2">
      <c r="A625" s="38">
        <v>33042</v>
      </c>
      <c r="B625">
        <v>6.4910000000000002E-3</v>
      </c>
      <c r="C625">
        <f t="shared" si="36"/>
        <v>-4.6196489066823696E-4</v>
      </c>
      <c r="D625">
        <f t="shared" si="37"/>
        <v>2.1341156021011613E-7</v>
      </c>
      <c r="E625">
        <f t="shared" si="39"/>
        <v>1.6559498510407337E-5</v>
      </c>
      <c r="F625">
        <f t="shared" si="38"/>
        <v>9.1642298453509579</v>
      </c>
    </row>
    <row r="626" spans="1:6" x14ac:dyDescent="0.2">
      <c r="A626" s="38">
        <v>33043</v>
      </c>
      <c r="B626">
        <v>6.5129999999999997E-3</v>
      </c>
      <c r="C626">
        <f t="shared" si="36"/>
        <v>3.3893082729932905E-3</v>
      </c>
      <c r="D626">
        <f t="shared" si="37"/>
        <v>1.1487410569380762E-5</v>
      </c>
      <c r="E626">
        <f t="shared" si="39"/>
        <v>1.5555348808072726E-5</v>
      </c>
      <c r="F626">
        <f t="shared" si="38"/>
        <v>8.8639858328301013</v>
      </c>
    </row>
    <row r="627" spans="1:6" x14ac:dyDescent="0.2">
      <c r="A627" s="38">
        <v>33044</v>
      </c>
      <c r="B627">
        <v>6.4949999999999999E-3</v>
      </c>
      <c r="C627">
        <f t="shared" si="36"/>
        <v>-2.7637033625057253E-3</v>
      </c>
      <c r="D627">
        <f t="shared" si="37"/>
        <v>7.6380562759254518E-6</v>
      </c>
      <c r="E627">
        <f t="shared" si="39"/>
        <v>1.5182472095930116E-5</v>
      </c>
      <c r="F627">
        <f t="shared" si="38"/>
        <v>9.0059499635352722</v>
      </c>
    </row>
    <row r="628" spans="1:6" x14ac:dyDescent="0.2">
      <c r="A628" s="38">
        <v>33045</v>
      </c>
      <c r="B628">
        <v>6.463E-3</v>
      </c>
      <c r="C628">
        <f t="shared" si="36"/>
        <v>-4.9268668206312411E-3</v>
      </c>
      <c r="D628">
        <f t="shared" si="37"/>
        <v>2.4274016668236993E-5</v>
      </c>
      <c r="E628">
        <f t="shared" si="39"/>
        <v>1.4703549378436889E-5</v>
      </c>
      <c r="F628">
        <f t="shared" si="38"/>
        <v>8.4640970550152534</v>
      </c>
    </row>
    <row r="629" spans="1:6" x14ac:dyDescent="0.2">
      <c r="A629" s="38">
        <v>33046</v>
      </c>
      <c r="B629">
        <v>6.4609999999999997E-3</v>
      </c>
      <c r="C629">
        <f t="shared" si="36"/>
        <v>-3.0945381401829885E-4</v>
      </c>
      <c r="D629">
        <f t="shared" si="37"/>
        <v>9.5761663010471897E-8</v>
      </c>
      <c r="E629">
        <f t="shared" si="39"/>
        <v>1.500272494111018E-5</v>
      </c>
      <c r="F629">
        <f t="shared" si="38"/>
        <v>9.2662101685492502</v>
      </c>
    </row>
    <row r="630" spans="1:6" x14ac:dyDescent="0.2">
      <c r="A630" s="38">
        <v>33049</v>
      </c>
      <c r="B630">
        <v>6.4339999999999996E-3</v>
      </c>
      <c r="C630">
        <f t="shared" si="36"/>
        <v>-4.1789196718774362E-3</v>
      </c>
      <c r="D630">
        <f t="shared" si="37"/>
        <v>1.746336962400422E-5</v>
      </c>
      <c r="E630">
        <f t="shared" si="39"/>
        <v>1.4231748544629569E-5</v>
      </c>
      <c r="F630">
        <f t="shared" si="38"/>
        <v>8.7086225794685568</v>
      </c>
    </row>
    <row r="631" spans="1:6" x14ac:dyDescent="0.2">
      <c r="A631" s="38">
        <v>33050</v>
      </c>
      <c r="B631">
        <v>6.4520000000000003E-3</v>
      </c>
      <c r="C631">
        <f t="shared" si="36"/>
        <v>2.7976375505130019E-3</v>
      </c>
      <c r="D631">
        <f t="shared" si="37"/>
        <v>7.8267758640403889E-6</v>
      </c>
      <c r="E631">
        <f t="shared" si="39"/>
        <v>1.4314547723281693E-5</v>
      </c>
      <c r="F631">
        <f t="shared" si="38"/>
        <v>9.0429717776646363</v>
      </c>
    </row>
    <row r="632" spans="1:6" x14ac:dyDescent="0.2">
      <c r="A632" s="38">
        <v>33051</v>
      </c>
      <c r="B632">
        <v>6.4780000000000003E-3</v>
      </c>
      <c r="C632">
        <f t="shared" si="36"/>
        <v>4.0297582145071269E-3</v>
      </c>
      <c r="D632">
        <f t="shared" si="37"/>
        <v>1.6238951267387669E-5</v>
      </c>
      <c r="E632">
        <f t="shared" si="39"/>
        <v>1.3976397231988617E-5</v>
      </c>
      <c r="F632">
        <f t="shared" si="38"/>
        <v>8.7593215343995858</v>
      </c>
    </row>
    <row r="633" spans="1:6" x14ac:dyDescent="0.2">
      <c r="A633" s="38">
        <v>33052</v>
      </c>
      <c r="B633">
        <v>6.5319999999999996E-3</v>
      </c>
      <c r="C633">
        <f t="shared" si="36"/>
        <v>8.3359061438714657E-3</v>
      </c>
      <c r="D633">
        <f t="shared" si="37"/>
        <v>6.9487331239434042E-5</v>
      </c>
      <c r="E633">
        <f t="shared" si="39"/>
        <v>1.4046384373347496E-5</v>
      </c>
      <c r="F633">
        <f t="shared" si="38"/>
        <v>6.8617731766815568</v>
      </c>
    </row>
    <row r="634" spans="1:6" x14ac:dyDescent="0.2">
      <c r="A634" s="38">
        <v>33053</v>
      </c>
      <c r="B634">
        <v>6.581E-3</v>
      </c>
      <c r="C634">
        <f t="shared" si="36"/>
        <v>7.5015309246785726E-3</v>
      </c>
      <c r="D634">
        <f t="shared" si="37"/>
        <v>5.6272966213908964E-5</v>
      </c>
      <c r="E634">
        <f t="shared" si="39"/>
        <v>1.6361690494455177E-5</v>
      </c>
      <c r="F634">
        <f t="shared" si="38"/>
        <v>7.4630345977432864</v>
      </c>
    </row>
    <row r="635" spans="1:6" x14ac:dyDescent="0.2">
      <c r="A635" s="38">
        <v>33056</v>
      </c>
      <c r="B635">
        <v>6.6225199999999998E-3</v>
      </c>
      <c r="C635">
        <f t="shared" si="36"/>
        <v>6.3090715696702254E-3</v>
      </c>
      <c r="D635">
        <f t="shared" si="37"/>
        <v>3.9804384071221123E-5</v>
      </c>
      <c r="E635">
        <f t="shared" si="39"/>
        <v>1.7762931297615848E-5</v>
      </c>
      <c r="F635">
        <f t="shared" si="38"/>
        <v>7.9800857243819276</v>
      </c>
    </row>
    <row r="636" spans="1:6" x14ac:dyDescent="0.2">
      <c r="A636" s="38">
        <v>33057</v>
      </c>
      <c r="B636">
        <v>6.6137599999999998E-3</v>
      </c>
      <c r="C636">
        <f t="shared" si="36"/>
        <v>-1.3227593121651604E-3</v>
      </c>
      <c r="D636">
        <f t="shared" si="37"/>
        <v>1.7496921979196484E-6</v>
      </c>
      <c r="E636">
        <f t="shared" si="39"/>
        <v>1.8252067493105679E-5</v>
      </c>
      <c r="F636">
        <f t="shared" si="38"/>
        <v>9.0254237881158108</v>
      </c>
    </row>
    <row r="637" spans="1:6" x14ac:dyDescent="0.2">
      <c r="A637" s="38">
        <v>33058</v>
      </c>
      <c r="B637">
        <v>6.68003E-3</v>
      </c>
      <c r="C637">
        <f t="shared" si="36"/>
        <v>1.0020018869750373E-2</v>
      </c>
      <c r="D637">
        <f t="shared" si="37"/>
        <v>1.0040077815015354E-4</v>
      </c>
      <c r="E637">
        <f t="shared" si="39"/>
        <v>1.7054074773250183E-5</v>
      </c>
      <c r="F637">
        <f t="shared" si="38"/>
        <v>6.1976434722553657</v>
      </c>
    </row>
    <row r="638" spans="1:6" x14ac:dyDescent="0.2">
      <c r="A638" s="38">
        <v>33059</v>
      </c>
      <c r="B638">
        <v>6.6379000000000004E-3</v>
      </c>
      <c r="C638">
        <f t="shared" si="36"/>
        <v>-6.3068579033327098E-3</v>
      </c>
      <c r="D638">
        <f t="shared" si="37"/>
        <v>3.9776456612830263E-5</v>
      </c>
      <c r="E638">
        <f t="shared" si="39"/>
        <v>2.0218999226254397E-5</v>
      </c>
      <c r="F638">
        <f t="shared" si="38"/>
        <v>7.987370184511617</v>
      </c>
    </row>
    <row r="639" spans="1:6" x14ac:dyDescent="0.2">
      <c r="A639" s="38">
        <v>33060</v>
      </c>
      <c r="B639">
        <v>6.6290999999999997E-3</v>
      </c>
      <c r="C639">
        <f t="shared" si="36"/>
        <v>-1.325720483888074E-3</v>
      </c>
      <c r="D639">
        <f t="shared" si="37"/>
        <v>1.7575348014004291E-6</v>
      </c>
      <c r="E639">
        <f t="shared" si="39"/>
        <v>2.033121870406093E-5</v>
      </c>
      <c r="F639">
        <f t="shared" si="38"/>
        <v>8.9222533556647896</v>
      </c>
    </row>
    <row r="640" spans="1:6" x14ac:dyDescent="0.2">
      <c r="A640" s="38">
        <v>33063</v>
      </c>
      <c r="B640">
        <v>6.6260299999999998E-3</v>
      </c>
      <c r="C640">
        <f t="shared" si="36"/>
        <v>-4.6310962272404742E-4</v>
      </c>
      <c r="D640">
        <f t="shared" si="37"/>
        <v>2.1447052265960955E-7</v>
      </c>
      <c r="E640">
        <f t="shared" si="39"/>
        <v>1.8815486137921407E-5</v>
      </c>
      <c r="F640">
        <f t="shared" si="38"/>
        <v>9.0372539214919403</v>
      </c>
    </row>
    <row r="641" spans="1:6" x14ac:dyDescent="0.2">
      <c r="A641" s="38">
        <v>33064</v>
      </c>
      <c r="B641">
        <v>6.7226899999999999E-3</v>
      </c>
      <c r="C641">
        <f t="shared" si="36"/>
        <v>1.458792067044673E-2</v>
      </c>
      <c r="D641">
        <f t="shared" si="37"/>
        <v>2.1280742948724698E-4</v>
      </c>
      <c r="E641">
        <f t="shared" si="39"/>
        <v>1.7466256441632274E-5</v>
      </c>
      <c r="F641">
        <f t="shared" si="38"/>
        <v>3.0254038689848253</v>
      </c>
    </row>
    <row r="642" spans="1:6" x14ac:dyDescent="0.2">
      <c r="A642" s="38">
        <v>33065</v>
      </c>
      <c r="B642">
        <v>6.7303800000000002E-3</v>
      </c>
      <c r="C642">
        <f t="shared" si="36"/>
        <v>1.1438873427155351E-3</v>
      </c>
      <c r="D642">
        <f t="shared" si="37"/>
        <v>1.308478252824808E-6</v>
      </c>
      <c r="E642">
        <f t="shared" si="39"/>
        <v>2.5330566198628025E-5</v>
      </c>
      <c r="F642">
        <f t="shared" si="38"/>
        <v>8.7197936250578838</v>
      </c>
    </row>
    <row r="643" spans="1:6" x14ac:dyDescent="0.2">
      <c r="A643" s="38">
        <v>33066</v>
      </c>
      <c r="B643">
        <v>6.7385400000000003E-3</v>
      </c>
      <c r="C643">
        <f t="shared" si="36"/>
        <v>1.2124129692528672E-3</v>
      </c>
      <c r="D643">
        <f t="shared" si="37"/>
        <v>1.4699452080125539E-6</v>
      </c>
      <c r="E643">
        <f t="shared" si="39"/>
        <v>2.3030999256435336E-5</v>
      </c>
      <c r="F643">
        <f t="shared" si="38"/>
        <v>8.8088800699423437</v>
      </c>
    </row>
    <row r="644" spans="1:6" x14ac:dyDescent="0.2">
      <c r="A644" s="38">
        <v>33067</v>
      </c>
      <c r="B644">
        <v>6.7842600000000003E-3</v>
      </c>
      <c r="C644">
        <f t="shared" si="36"/>
        <v>6.7848525051420576E-3</v>
      </c>
      <c r="D644">
        <f t="shared" si="37"/>
        <v>4.6034223516532452E-5</v>
      </c>
      <c r="E644">
        <f t="shared" si="39"/>
        <v>2.109006503967171E-5</v>
      </c>
      <c r="F644">
        <f t="shared" si="38"/>
        <v>7.837459162055012</v>
      </c>
    </row>
    <row r="645" spans="1:6" x14ac:dyDescent="0.2">
      <c r="A645" s="38">
        <v>33070</v>
      </c>
      <c r="B645">
        <v>6.7681900000000003E-3</v>
      </c>
      <c r="C645">
        <f t="shared" si="36"/>
        <v>-2.3687181800225777E-3</v>
      </c>
      <c r="D645">
        <f t="shared" si="37"/>
        <v>5.6108258163694726E-6</v>
      </c>
      <c r="E645">
        <f t="shared" si="39"/>
        <v>2.1334156250641582E-5</v>
      </c>
      <c r="F645">
        <f t="shared" si="38"/>
        <v>8.7858254657492889</v>
      </c>
    </row>
    <row r="646" spans="1:6" x14ac:dyDescent="0.2">
      <c r="A646" s="38">
        <v>33071</v>
      </c>
      <c r="B646">
        <v>6.7544700000000003E-3</v>
      </c>
      <c r="C646">
        <f t="shared" si="36"/>
        <v>-2.0271298530330933E-3</v>
      </c>
      <c r="D646">
        <f t="shared" si="37"/>
        <v>4.1092554410579703E-6</v>
      </c>
      <c r="E646">
        <f t="shared" si="39"/>
        <v>1.9828248692690468E-5</v>
      </c>
      <c r="F646">
        <f t="shared" si="38"/>
        <v>8.8869046287753175</v>
      </c>
    </row>
    <row r="647" spans="1:6" x14ac:dyDescent="0.2">
      <c r="A647" s="38">
        <v>33072</v>
      </c>
      <c r="B647">
        <v>6.7934800000000002E-3</v>
      </c>
      <c r="C647">
        <f t="shared" si="36"/>
        <v>5.7754346380989047E-3</v>
      </c>
      <c r="D647">
        <f t="shared" si="37"/>
        <v>3.3355645258952628E-5</v>
      </c>
      <c r="E647">
        <f t="shared" si="39"/>
        <v>1.8489098970401192E-5</v>
      </c>
      <c r="F647">
        <f t="shared" si="38"/>
        <v>8.1584167323344445</v>
      </c>
    </row>
    <row r="648" spans="1:6" x14ac:dyDescent="0.2">
      <c r="A648" s="38">
        <v>33073</v>
      </c>
      <c r="B648">
        <v>6.7636099999999998E-3</v>
      </c>
      <c r="C648">
        <f t="shared" si="36"/>
        <v>-4.3968628744031658E-3</v>
      </c>
      <c r="D648">
        <f t="shared" si="37"/>
        <v>1.933240313630487E-5</v>
      </c>
      <c r="E648">
        <f t="shared" si="39"/>
        <v>1.859392482010906E-5</v>
      </c>
      <c r="F648">
        <f t="shared" si="38"/>
        <v>8.5349405330350141</v>
      </c>
    </row>
    <row r="649" spans="1:6" x14ac:dyDescent="0.2">
      <c r="A649" s="38">
        <v>33074</v>
      </c>
      <c r="B649">
        <v>6.7181699999999999E-3</v>
      </c>
      <c r="C649">
        <f t="shared" ref="C649:C712" si="40">(B649-B648)/B648</f>
        <v>-6.7183057568369394E-3</v>
      </c>
      <c r="D649">
        <f t="shared" ref="D649:D712" si="41">C649^2</f>
        <v>4.513563224234836E-5</v>
      </c>
      <c r="E649">
        <f t="shared" si="39"/>
        <v>1.80885779383616E-5</v>
      </c>
      <c r="F649">
        <f t="shared" si="38"/>
        <v>7.8347248163853731</v>
      </c>
    </row>
    <row r="650" spans="1:6" x14ac:dyDescent="0.2">
      <c r="A650" s="38">
        <v>33077</v>
      </c>
      <c r="B650">
        <v>6.7394500000000001E-3</v>
      </c>
      <c r="C650">
        <f t="shared" si="40"/>
        <v>3.1675292527578577E-3</v>
      </c>
      <c r="D650">
        <f t="shared" si="41"/>
        <v>1.0033241567076752E-5</v>
      </c>
      <c r="E650">
        <f t="shared" si="39"/>
        <v>1.8753770311052773E-5</v>
      </c>
      <c r="F650">
        <f t="shared" ref="F650:F713" si="42">-LN(2*PI()*E650)-0.5*D650/E650</f>
        <v>8.7787393572755548</v>
      </c>
    </row>
    <row r="651" spans="1:6" x14ac:dyDescent="0.2">
      <c r="A651" s="38">
        <v>33078</v>
      </c>
      <c r="B651">
        <v>6.7453599999999997E-3</v>
      </c>
      <c r="C651">
        <f t="shared" si="40"/>
        <v>8.7692615866273897E-4</v>
      </c>
      <c r="D651">
        <f t="shared" si="41"/>
        <v>7.6899948774698725E-7</v>
      </c>
      <c r="E651">
        <f t="shared" ref="E651:E714" si="43">D650*$C$2+E650*$D$2+$E$2</f>
        <v>1.7829983398971309E-5</v>
      </c>
      <c r="F651">
        <f t="shared" si="42"/>
        <v>9.0751872065764196</v>
      </c>
    </row>
    <row r="652" spans="1:6" x14ac:dyDescent="0.2">
      <c r="A652" s="38">
        <v>33079</v>
      </c>
      <c r="B652">
        <v>6.7226899999999999E-3</v>
      </c>
      <c r="C652">
        <f t="shared" si="40"/>
        <v>-3.3608287771149069E-3</v>
      </c>
      <c r="D652">
        <f t="shared" si="41"/>
        <v>1.129517006908368E-5</v>
      </c>
      <c r="E652">
        <f t="shared" si="43"/>
        <v>1.665501186968893E-5</v>
      </c>
      <c r="F652">
        <f t="shared" si="42"/>
        <v>8.8258300820943756</v>
      </c>
    </row>
    <row r="653" spans="1:6" x14ac:dyDescent="0.2">
      <c r="A653" s="38">
        <v>33080</v>
      </c>
      <c r="B653">
        <v>6.6511499999999998E-3</v>
      </c>
      <c r="C653">
        <f t="shared" si="40"/>
        <v>-1.0641573536783661E-2</v>
      </c>
      <c r="D653">
        <f t="shared" si="41"/>
        <v>1.132430873387743E-4</v>
      </c>
      <c r="E653">
        <f t="shared" si="43"/>
        <v>1.6105761974989482E-5</v>
      </c>
      <c r="F653">
        <f t="shared" si="42"/>
        <v>5.6828485196332235</v>
      </c>
    </row>
    <row r="654" spans="1:6" x14ac:dyDescent="0.2">
      <c r="A654" s="38">
        <v>33081</v>
      </c>
      <c r="B654">
        <v>6.6889599999999999E-3</v>
      </c>
      <c r="C654">
        <f t="shared" si="40"/>
        <v>5.6847312118957025E-3</v>
      </c>
      <c r="D654">
        <f t="shared" si="41"/>
        <v>3.231616895150118E-5</v>
      </c>
      <c r="E654">
        <f t="shared" si="43"/>
        <v>1.9959863510425555E-5</v>
      </c>
      <c r="F654">
        <f t="shared" si="42"/>
        <v>8.1743812528383586</v>
      </c>
    </row>
    <row r="655" spans="1:6" x14ac:dyDescent="0.2">
      <c r="A655" s="38">
        <v>33084</v>
      </c>
      <c r="B655">
        <v>6.744E-3</v>
      </c>
      <c r="C655">
        <f t="shared" si="40"/>
        <v>8.2284839496723147E-3</v>
      </c>
      <c r="D655">
        <f t="shared" si="41"/>
        <v>6.7707948110014903E-5</v>
      </c>
      <c r="E655">
        <f t="shared" si="43"/>
        <v>1.9795648775606449E-5</v>
      </c>
      <c r="F655">
        <f t="shared" si="42"/>
        <v>7.2819988418993411</v>
      </c>
    </row>
    <row r="656" spans="1:6" x14ac:dyDescent="0.2">
      <c r="A656" s="38">
        <v>33085</v>
      </c>
      <c r="B656">
        <v>6.84229E-3</v>
      </c>
      <c r="C656">
        <f t="shared" si="40"/>
        <v>1.457443653618031E-2</v>
      </c>
      <c r="D656">
        <f t="shared" si="41"/>
        <v>2.124142003471475E-4</v>
      </c>
      <c r="E656">
        <f t="shared" si="43"/>
        <v>2.11560337089052E-5</v>
      </c>
      <c r="F656">
        <f t="shared" si="42"/>
        <v>3.9055282094007406</v>
      </c>
    </row>
    <row r="657" spans="1:6" x14ac:dyDescent="0.2">
      <c r="A657" s="38">
        <v>33086</v>
      </c>
      <c r="B657">
        <v>6.7980999999999996E-3</v>
      </c>
      <c r="C657">
        <f t="shared" si="40"/>
        <v>-6.4583640857082021E-3</v>
      </c>
      <c r="D657">
        <f t="shared" si="41"/>
        <v>4.1710466663565543E-5</v>
      </c>
      <c r="E657">
        <f t="shared" si="43"/>
        <v>2.8439214685252543E-5</v>
      </c>
      <c r="F657">
        <f t="shared" si="42"/>
        <v>7.896537874720936</v>
      </c>
    </row>
    <row r="658" spans="1:6" x14ac:dyDescent="0.2">
      <c r="A658" s="38">
        <v>33087</v>
      </c>
      <c r="B658">
        <v>6.6889599999999999E-3</v>
      </c>
      <c r="C658">
        <f t="shared" si="40"/>
        <v>-1.6054485812212201E-2</v>
      </c>
      <c r="D658">
        <f t="shared" si="41"/>
        <v>2.5774651469452284E-4</v>
      </c>
      <c r="E658">
        <f t="shared" si="43"/>
        <v>2.7375831569376585E-5</v>
      </c>
      <c r="F658">
        <f t="shared" si="42"/>
        <v>3.9604170296398067</v>
      </c>
    </row>
    <row r="659" spans="1:6" x14ac:dyDescent="0.2">
      <c r="A659" s="38">
        <v>33088</v>
      </c>
      <c r="B659">
        <v>6.6778000000000002E-3</v>
      </c>
      <c r="C659">
        <f t="shared" si="40"/>
        <v>-1.6684208008419311E-3</v>
      </c>
      <c r="D659">
        <f t="shared" si="41"/>
        <v>2.7836279686820307E-6</v>
      </c>
      <c r="E659">
        <f t="shared" si="43"/>
        <v>3.5628135298384304E-5</v>
      </c>
      <c r="F659">
        <f t="shared" si="42"/>
        <v>8.365432823793947</v>
      </c>
    </row>
    <row r="660" spans="1:6" x14ac:dyDescent="0.2">
      <c r="A660" s="38">
        <v>33091</v>
      </c>
      <c r="B660">
        <v>6.6934400000000002E-3</v>
      </c>
      <c r="C660">
        <f t="shared" si="40"/>
        <v>2.3420887118511973E-3</v>
      </c>
      <c r="D660">
        <f t="shared" si="41"/>
        <v>5.4853795341808006E-6</v>
      </c>
      <c r="E660">
        <f t="shared" si="43"/>
        <v>3.1815727655792588E-5</v>
      </c>
      <c r="F660">
        <f t="shared" si="42"/>
        <v>8.4314672733126681</v>
      </c>
    </row>
    <row r="661" spans="1:6" x14ac:dyDescent="0.2">
      <c r="A661" s="38">
        <v>33092</v>
      </c>
      <c r="B661">
        <v>6.6889599999999999E-3</v>
      </c>
      <c r="C661">
        <f t="shared" si="40"/>
        <v>-6.6931204283601287E-4</v>
      </c>
      <c r="D661">
        <f t="shared" si="41"/>
        <v>4.4797861068531673E-7</v>
      </c>
      <c r="E661">
        <f t="shared" si="43"/>
        <v>2.870101640663929E-5</v>
      </c>
      <c r="F661">
        <f t="shared" si="42"/>
        <v>8.6128967255240489</v>
      </c>
    </row>
    <row r="662" spans="1:6" x14ac:dyDescent="0.2">
      <c r="A662" s="38">
        <v>33093</v>
      </c>
      <c r="B662">
        <v>6.6622299999999999E-3</v>
      </c>
      <c r="C662">
        <f t="shared" si="40"/>
        <v>-3.9961369181457183E-3</v>
      </c>
      <c r="D662">
        <f t="shared" si="41"/>
        <v>1.5969110268567158E-5</v>
      </c>
      <c r="E662">
        <f t="shared" si="43"/>
        <v>2.5849374583175424E-5</v>
      </c>
      <c r="F662">
        <f t="shared" si="42"/>
        <v>8.4164593357266622</v>
      </c>
    </row>
    <row r="663" spans="1:6" x14ac:dyDescent="0.2">
      <c r="A663" s="38">
        <v>33094</v>
      </c>
      <c r="B663">
        <v>6.6755699999999996E-3</v>
      </c>
      <c r="C663">
        <f t="shared" si="40"/>
        <v>2.0023325523135208E-3</v>
      </c>
      <c r="D663">
        <f t="shared" si="41"/>
        <v>4.0093356500543781E-6</v>
      </c>
      <c r="E663">
        <f t="shared" si="43"/>
        <v>2.4091580652188366E-5</v>
      </c>
      <c r="F663">
        <f t="shared" si="42"/>
        <v>8.7125607555090134</v>
      </c>
    </row>
    <row r="664" spans="1:6" x14ac:dyDescent="0.2">
      <c r="A664" s="38">
        <v>33095</v>
      </c>
      <c r="B664">
        <v>6.6688900000000002E-3</v>
      </c>
      <c r="C664">
        <f t="shared" si="40"/>
        <v>-1.0006636137437493E-3</v>
      </c>
      <c r="D664">
        <f t="shared" si="41"/>
        <v>1.0013276678706996E-6</v>
      </c>
      <c r="E664">
        <f t="shared" si="43"/>
        <v>2.2095985689354632E-5</v>
      </c>
      <c r="F664">
        <f t="shared" si="42"/>
        <v>8.8595789546479313</v>
      </c>
    </row>
    <row r="665" spans="1:6" x14ac:dyDescent="0.2">
      <c r="A665" s="38">
        <v>33098</v>
      </c>
      <c r="B665">
        <v>6.6555700000000004E-3</v>
      </c>
      <c r="C665">
        <f t="shared" si="40"/>
        <v>-1.9973338891479428E-3</v>
      </c>
      <c r="D665">
        <f t="shared" si="41"/>
        <v>3.9893426647388463E-6</v>
      </c>
      <c r="E665">
        <f t="shared" si="43"/>
        <v>2.0278237079595825E-5</v>
      </c>
      <c r="F665">
        <f t="shared" si="42"/>
        <v>8.8697201202667149</v>
      </c>
    </row>
    <row r="666" spans="1:6" x14ac:dyDescent="0.2">
      <c r="A666" s="38">
        <v>33099</v>
      </c>
      <c r="B666">
        <v>6.6979199999999996E-3</v>
      </c>
      <c r="C666">
        <f t="shared" si="40"/>
        <v>6.3630913655778783E-3</v>
      </c>
      <c r="D666">
        <f t="shared" si="41"/>
        <v>4.0488931726691747E-5</v>
      </c>
      <c r="E666">
        <f t="shared" si="43"/>
        <v>1.8865166900559562E-5</v>
      </c>
      <c r="F666">
        <f t="shared" si="42"/>
        <v>7.9672027601944002</v>
      </c>
    </row>
    <row r="667" spans="1:6" x14ac:dyDescent="0.2">
      <c r="A667" s="38">
        <v>33100</v>
      </c>
      <c r="B667">
        <v>6.8004099999999998E-3</v>
      </c>
      <c r="C667">
        <f t="shared" si="40"/>
        <v>1.5301765324160371E-2</v>
      </c>
      <c r="D667">
        <f t="shared" si="41"/>
        <v>2.3414402203567674E-4</v>
      </c>
      <c r="E667">
        <f t="shared" si="43"/>
        <v>1.921468409545007E-5</v>
      </c>
      <c r="F667">
        <f t="shared" si="42"/>
        <v>2.9291179184973171</v>
      </c>
    </row>
    <row r="668" spans="1:6" x14ac:dyDescent="0.2">
      <c r="A668" s="38">
        <v>33101</v>
      </c>
      <c r="B668">
        <v>6.7521899999999999E-3</v>
      </c>
      <c r="C668">
        <f t="shared" si="40"/>
        <v>-7.0907489401374124E-3</v>
      </c>
      <c r="D668">
        <f t="shared" si="41"/>
        <v>5.0278720532059834E-5</v>
      </c>
      <c r="E668">
        <f t="shared" si="43"/>
        <v>2.7715504488492835E-5</v>
      </c>
      <c r="F668">
        <f t="shared" si="42"/>
        <v>7.748591076050042</v>
      </c>
    </row>
    <row r="669" spans="1:6" x14ac:dyDescent="0.2">
      <c r="A669" s="38">
        <v>33102</v>
      </c>
      <c r="B669">
        <v>6.7934800000000002E-3</v>
      </c>
      <c r="C669">
        <f t="shared" si="40"/>
        <v>6.1150530420500983E-3</v>
      </c>
      <c r="D669">
        <f t="shared" si="41"/>
        <v>3.7393873707086164E-5</v>
      </c>
      <c r="E669">
        <f t="shared" si="43"/>
        <v>2.712585531852381E-5</v>
      </c>
      <c r="F669">
        <f t="shared" si="42"/>
        <v>7.9878798873853016</v>
      </c>
    </row>
    <row r="670" spans="1:6" x14ac:dyDescent="0.2">
      <c r="A670" s="38">
        <v>33105</v>
      </c>
      <c r="B670">
        <v>6.8152400000000002E-3</v>
      </c>
      <c r="C670">
        <f t="shared" si="40"/>
        <v>3.2030711800137791E-3</v>
      </c>
      <c r="D670">
        <f t="shared" si="41"/>
        <v>1.0259664984234864E-5</v>
      </c>
      <c r="E670">
        <f t="shared" si="43"/>
        <v>2.608050689492077E-5</v>
      </c>
      <c r="F670">
        <f t="shared" si="42"/>
        <v>8.5197531103311803</v>
      </c>
    </row>
    <row r="671" spans="1:6" x14ac:dyDescent="0.2">
      <c r="A671" s="38">
        <v>33106</v>
      </c>
      <c r="B671">
        <v>6.8306E-3</v>
      </c>
      <c r="C671">
        <f t="shared" si="40"/>
        <v>2.2537724276767731E-3</v>
      </c>
      <c r="D671">
        <f t="shared" si="41"/>
        <v>5.0794901557560559E-6</v>
      </c>
      <c r="E671">
        <f t="shared" si="43"/>
        <v>2.4045456343058554E-5</v>
      </c>
      <c r="F671">
        <f t="shared" si="42"/>
        <v>8.6920647775473583</v>
      </c>
    </row>
    <row r="672" spans="1:6" x14ac:dyDescent="0.2">
      <c r="A672" s="38">
        <v>33107</v>
      </c>
      <c r="B672">
        <v>6.8587099999999996E-3</v>
      </c>
      <c r="C672">
        <f t="shared" si="40"/>
        <v>4.1153046584486855E-3</v>
      </c>
      <c r="D672">
        <f t="shared" si="41"/>
        <v>1.6935732431849454E-5</v>
      </c>
      <c r="E672">
        <f t="shared" si="43"/>
        <v>2.2102257829556976E-5</v>
      </c>
      <c r="F672">
        <f t="shared" si="42"/>
        <v>8.4988314981683537</v>
      </c>
    </row>
    <row r="673" spans="1:6" x14ac:dyDescent="0.2">
      <c r="A673" s="38">
        <v>33108</v>
      </c>
      <c r="B673">
        <v>6.8352700000000001E-3</v>
      </c>
      <c r="C673">
        <f t="shared" si="40"/>
        <v>-3.417552280239225E-3</v>
      </c>
      <c r="D673">
        <f t="shared" si="41"/>
        <v>1.1679663588168326E-5</v>
      </c>
      <c r="E673">
        <f t="shared" si="43"/>
        <v>2.0958658070327687E-5</v>
      </c>
      <c r="F673">
        <f t="shared" si="42"/>
        <v>8.656445889208106</v>
      </c>
    </row>
    <row r="674" spans="1:6" x14ac:dyDescent="0.2">
      <c r="A674" s="38">
        <v>33109</v>
      </c>
      <c r="B674">
        <v>6.83761E-3</v>
      </c>
      <c r="C674">
        <f t="shared" si="40"/>
        <v>3.4234199965765523E-4</v>
      </c>
      <c r="D674">
        <f t="shared" si="41"/>
        <v>1.1719804472960201E-7</v>
      </c>
      <c r="E674">
        <f t="shared" si="43"/>
        <v>1.9767319201562245E-5</v>
      </c>
      <c r="F674">
        <f t="shared" si="42"/>
        <v>8.9906390233547882</v>
      </c>
    </row>
    <row r="675" spans="1:6" x14ac:dyDescent="0.2">
      <c r="A675" s="38">
        <v>33113</v>
      </c>
      <c r="B675">
        <v>6.9734999999999997E-3</v>
      </c>
      <c r="C675">
        <f t="shared" si="40"/>
        <v>1.9873903308319663E-2</v>
      </c>
      <c r="D675">
        <f t="shared" si="41"/>
        <v>3.9497203270843925E-4</v>
      </c>
      <c r="E675">
        <f t="shared" si="43"/>
        <v>1.8268355211846633E-5</v>
      </c>
      <c r="F675">
        <f t="shared" si="42"/>
        <v>-1.7378158285244254</v>
      </c>
    </row>
    <row r="676" spans="1:6" x14ac:dyDescent="0.2">
      <c r="A676" s="38">
        <v>33114</v>
      </c>
      <c r="B676">
        <v>6.9637900000000001E-3</v>
      </c>
      <c r="C676">
        <f t="shared" si="40"/>
        <v>-1.3924141392413537E-3</v>
      </c>
      <c r="D676">
        <f t="shared" si="41"/>
        <v>1.9388171351592401E-6</v>
      </c>
      <c r="E676">
        <f t="shared" si="43"/>
        <v>3.3727902855444559E-5</v>
      </c>
      <c r="F676">
        <f t="shared" si="42"/>
        <v>8.4305659837790436</v>
      </c>
    </row>
    <row r="677" spans="1:6" x14ac:dyDescent="0.2">
      <c r="A677" s="38">
        <v>33115</v>
      </c>
      <c r="B677">
        <v>6.93241E-3</v>
      </c>
      <c r="C677">
        <f t="shared" si="40"/>
        <v>-4.5061669004952936E-3</v>
      </c>
      <c r="D677">
        <f t="shared" si="41"/>
        <v>2.030554013511936E-5</v>
      </c>
      <c r="E677">
        <f t="shared" si="43"/>
        <v>3.0170403114509693E-5</v>
      </c>
      <c r="F677">
        <f t="shared" si="42"/>
        <v>8.2342578438991669</v>
      </c>
    </row>
    <row r="678" spans="1:6" x14ac:dyDescent="0.2">
      <c r="A678" s="38">
        <v>33116</v>
      </c>
      <c r="B678">
        <v>6.9637900000000001E-3</v>
      </c>
      <c r="C678">
        <f t="shared" si="40"/>
        <v>4.5265643549645971E-3</v>
      </c>
      <c r="D678">
        <f t="shared" si="41"/>
        <v>2.048978485963606E-5</v>
      </c>
      <c r="E678">
        <f t="shared" si="43"/>
        <v>2.7935296548872002E-5</v>
      </c>
      <c r="F678">
        <f t="shared" si="42"/>
        <v>8.2810060092407234</v>
      </c>
    </row>
    <row r="679" spans="1:6" x14ac:dyDescent="0.2">
      <c r="A679" s="38">
        <v>33119</v>
      </c>
      <c r="B679">
        <v>6.9696100000000002E-3</v>
      </c>
      <c r="C679">
        <f t="shared" si="40"/>
        <v>8.3575179607658055E-4</v>
      </c>
      <c r="D679">
        <f t="shared" si="41"/>
        <v>6.984810646452303E-7</v>
      </c>
      <c r="E679">
        <f t="shared" si="43"/>
        <v>2.6049926497434529E-5</v>
      </c>
      <c r="F679">
        <f t="shared" si="42"/>
        <v>8.704211960780821</v>
      </c>
    </row>
    <row r="680" spans="1:6" x14ac:dyDescent="0.2">
      <c r="A680" s="38">
        <v>33120</v>
      </c>
      <c r="B680">
        <v>6.9686399999999999E-3</v>
      </c>
      <c r="C680">
        <f t="shared" si="40"/>
        <v>-1.3917564971358668E-4</v>
      </c>
      <c r="D680">
        <f t="shared" si="41"/>
        <v>1.9369861473198979E-8</v>
      </c>
      <c r="E680">
        <f t="shared" si="43"/>
        <v>2.3614466239628825E-5</v>
      </c>
      <c r="F680">
        <f t="shared" si="42"/>
        <v>8.8153638640381971</v>
      </c>
    </row>
    <row r="681" spans="1:6" x14ac:dyDescent="0.2">
      <c r="A681" s="38">
        <v>33121</v>
      </c>
      <c r="B681">
        <v>7.0571599999999998E-3</v>
      </c>
      <c r="C681">
        <f t="shared" si="40"/>
        <v>1.2702622032419513E-2</v>
      </c>
      <c r="D681">
        <f t="shared" si="41"/>
        <v>1.6135660649850965E-4</v>
      </c>
      <c r="E681">
        <f t="shared" si="43"/>
        <v>2.1522814310274455E-5</v>
      </c>
      <c r="F681">
        <f t="shared" si="42"/>
        <v>5.160018417551397</v>
      </c>
    </row>
    <row r="682" spans="1:6" x14ac:dyDescent="0.2">
      <c r="A682" s="38">
        <v>33122</v>
      </c>
      <c r="B682">
        <v>7.0947099999999997E-3</v>
      </c>
      <c r="C682">
        <f t="shared" si="40"/>
        <v>5.320837277318342E-3</v>
      </c>
      <c r="D682">
        <f t="shared" si="41"/>
        <v>2.8311309331700466E-5</v>
      </c>
      <c r="E682">
        <f t="shared" si="43"/>
        <v>2.6586677987223318E-5</v>
      </c>
      <c r="F682">
        <f t="shared" si="42"/>
        <v>8.1647891024523371</v>
      </c>
    </row>
    <row r="683" spans="1:6" x14ac:dyDescent="0.2">
      <c r="A683" s="38">
        <v>33123</v>
      </c>
      <c r="B683">
        <v>7.1377599999999999E-3</v>
      </c>
      <c r="C683">
        <f t="shared" si="40"/>
        <v>6.0679012954722895E-3</v>
      </c>
      <c r="D683">
        <f t="shared" si="41"/>
        <v>3.6819426131594293E-5</v>
      </c>
      <c r="E683">
        <f t="shared" si="43"/>
        <v>2.5239004027903536E-5</v>
      </c>
      <c r="F683">
        <f t="shared" si="42"/>
        <v>8.019827718888596</v>
      </c>
    </row>
    <row r="684" spans="1:6" x14ac:dyDescent="0.2">
      <c r="A684" s="38">
        <v>33126</v>
      </c>
      <c r="B684">
        <v>7.1890000000000001E-3</v>
      </c>
      <c r="C684">
        <f t="shared" si="40"/>
        <v>7.1787227365448184E-3</v>
      </c>
      <c r="D684">
        <f t="shared" si="41"/>
        <v>5.1534060128185523E-5</v>
      </c>
      <c r="E684">
        <f t="shared" si="43"/>
        <v>2.445797117654521E-5</v>
      </c>
      <c r="F684">
        <f t="shared" si="42"/>
        <v>7.7271545179499244</v>
      </c>
    </row>
    <row r="685" spans="1:6" x14ac:dyDescent="0.2">
      <c r="A685" s="38">
        <v>33127</v>
      </c>
      <c r="B685">
        <v>7.15922E-3</v>
      </c>
      <c r="C685">
        <f t="shared" si="40"/>
        <v>-4.1424398386423816E-3</v>
      </c>
      <c r="D685">
        <f t="shared" si="41"/>
        <v>1.715980781677152E-5</v>
      </c>
      <c r="E685">
        <f t="shared" si="43"/>
        <v>2.4419851234331362E-5</v>
      </c>
      <c r="F685">
        <f t="shared" si="42"/>
        <v>8.4308875580478109</v>
      </c>
    </row>
    <row r="686" spans="1:6" x14ac:dyDescent="0.2">
      <c r="A686" s="38">
        <v>33128</v>
      </c>
      <c r="B686">
        <v>7.26744E-3</v>
      </c>
      <c r="C686">
        <f t="shared" si="40"/>
        <v>1.5116171873472252E-2</v>
      </c>
      <c r="D686">
        <f t="shared" si="41"/>
        <v>2.2849865210835361E-4</v>
      </c>
      <c r="E686">
        <f t="shared" si="43"/>
        <v>2.2931195676546504E-5</v>
      </c>
      <c r="F686">
        <f t="shared" si="42"/>
        <v>3.8628688373170137</v>
      </c>
    </row>
    <row r="687" spans="1:6" x14ac:dyDescent="0.2">
      <c r="A687" s="38">
        <v>33129</v>
      </c>
      <c r="B687">
        <v>7.2912899999999998E-3</v>
      </c>
      <c r="C687">
        <f t="shared" si="40"/>
        <v>3.2817608401307392E-3</v>
      </c>
      <c r="D687">
        <f t="shared" si="41"/>
        <v>1.0769954211815614E-5</v>
      </c>
      <c r="E687">
        <f t="shared" si="43"/>
        <v>3.0624274887607567E-5</v>
      </c>
      <c r="F687">
        <f t="shared" si="42"/>
        <v>8.3800003495862612</v>
      </c>
    </row>
    <row r="688" spans="1:6" x14ac:dyDescent="0.2">
      <c r="A688" s="38">
        <v>33130</v>
      </c>
      <c r="B688">
        <v>7.3206399999999998E-3</v>
      </c>
      <c r="C688">
        <f t="shared" si="40"/>
        <v>4.0253507952639428E-3</v>
      </c>
      <c r="D688">
        <f t="shared" si="41"/>
        <v>1.6203449024932058E-5</v>
      </c>
      <c r="E688">
        <f t="shared" si="43"/>
        <v>2.7915730826449081E-5</v>
      </c>
      <c r="F688">
        <f t="shared" si="42"/>
        <v>8.3582223764378174</v>
      </c>
    </row>
    <row r="689" spans="1:6" x14ac:dyDescent="0.2">
      <c r="A689" s="38">
        <v>33133</v>
      </c>
      <c r="B689">
        <v>7.2966100000000002E-3</v>
      </c>
      <c r="C689">
        <f t="shared" si="40"/>
        <v>-3.2824998907198741E-3</v>
      </c>
      <c r="D689">
        <f t="shared" si="41"/>
        <v>1.0774805532575985E-5</v>
      </c>
      <c r="E689">
        <f t="shared" si="43"/>
        <v>2.5851750627371248E-5</v>
      </c>
      <c r="F689">
        <f t="shared" si="42"/>
        <v>8.5168591184321762</v>
      </c>
    </row>
    <row r="690" spans="1:6" x14ac:dyDescent="0.2">
      <c r="A690" s="38">
        <v>33134</v>
      </c>
      <c r="B690">
        <v>7.2753699999999998E-3</v>
      </c>
      <c r="C690">
        <f t="shared" si="40"/>
        <v>-2.9109408341682634E-3</v>
      </c>
      <c r="D690">
        <f t="shared" si="41"/>
        <v>8.4735765400282245E-6</v>
      </c>
      <c r="E690">
        <f t="shared" si="43"/>
        <v>2.3873521061001963E-5</v>
      </c>
      <c r="F690">
        <f t="shared" si="42"/>
        <v>8.6273954586041679</v>
      </c>
    </row>
    <row r="691" spans="1:6" x14ac:dyDescent="0.2">
      <c r="A691" s="38">
        <v>33135</v>
      </c>
      <c r="B691">
        <v>7.2700799999999999E-3</v>
      </c>
      <c r="C691">
        <f t="shared" si="40"/>
        <v>-7.271107861180681E-4</v>
      </c>
      <c r="D691">
        <f t="shared" si="41"/>
        <v>5.2869009528923494E-7</v>
      </c>
      <c r="E691">
        <f t="shared" si="43"/>
        <v>2.2100426050144954E-5</v>
      </c>
      <c r="F691">
        <f t="shared" si="42"/>
        <v>8.8700755211460915</v>
      </c>
    </row>
    <row r="692" spans="1:6" x14ac:dyDescent="0.2">
      <c r="A692" s="38">
        <v>33136</v>
      </c>
      <c r="B692">
        <v>7.30994E-3</v>
      </c>
      <c r="C692">
        <f t="shared" si="40"/>
        <v>5.4827457194418861E-3</v>
      </c>
      <c r="D692">
        <f t="shared" si="41"/>
        <v>3.0060500624058325E-5</v>
      </c>
      <c r="E692">
        <f t="shared" si="43"/>
        <v>2.0261973452161616E-5</v>
      </c>
      <c r="F692">
        <f t="shared" si="42"/>
        <v>8.2270916181432145</v>
      </c>
    </row>
    <row r="693" spans="1:6" x14ac:dyDescent="0.2">
      <c r="A693" s="38">
        <v>33137</v>
      </c>
      <c r="B693">
        <v>7.30994E-3</v>
      </c>
      <c r="C693">
        <f t="shared" si="40"/>
        <v>0</v>
      </c>
      <c r="D693">
        <f t="shared" si="41"/>
        <v>0</v>
      </c>
      <c r="E693">
        <f t="shared" si="43"/>
        <v>1.9955973333179217E-5</v>
      </c>
      <c r="F693">
        <f t="shared" si="42"/>
        <v>8.9841049778378874</v>
      </c>
    </row>
    <row r="694" spans="1:6" x14ac:dyDescent="0.2">
      <c r="A694" s="38">
        <v>33140</v>
      </c>
      <c r="B694">
        <v>7.3475399999999996E-3</v>
      </c>
      <c r="C694">
        <f t="shared" si="40"/>
        <v>5.1436810698856092E-3</v>
      </c>
      <c r="D694">
        <f t="shared" si="41"/>
        <v>2.6457454948699567E-5</v>
      </c>
      <c r="E694">
        <f t="shared" si="43"/>
        <v>1.8423183267380173E-5</v>
      </c>
      <c r="F694">
        <f t="shared" si="42"/>
        <v>8.3459757914364925</v>
      </c>
    </row>
    <row r="695" spans="1:6" x14ac:dyDescent="0.2">
      <c r="A695" s="38">
        <v>33141</v>
      </c>
      <c r="B695">
        <v>7.28438E-3</v>
      </c>
      <c r="C695">
        <f t="shared" si="40"/>
        <v>-8.5960743323615259E-3</v>
      </c>
      <c r="D695">
        <f t="shared" si="41"/>
        <v>7.389249392748465E-5</v>
      </c>
      <c r="E695">
        <f t="shared" si="43"/>
        <v>1.8245830698573255E-5</v>
      </c>
      <c r="F695">
        <f t="shared" si="42"/>
        <v>7.0487824024926393</v>
      </c>
    </row>
    <row r="696" spans="1:6" x14ac:dyDescent="0.2">
      <c r="A696" s="38">
        <v>33142</v>
      </c>
      <c r="B696">
        <v>7.2875700000000002E-3</v>
      </c>
      <c r="C696">
        <f t="shared" si="40"/>
        <v>4.3792333733277744E-4</v>
      </c>
      <c r="D696">
        <f t="shared" si="41"/>
        <v>1.9177684938067759E-7</v>
      </c>
      <c r="E696">
        <f t="shared" si="43"/>
        <v>2.0105336109714704E-5</v>
      </c>
      <c r="F696">
        <f t="shared" si="42"/>
        <v>8.9718789313804361</v>
      </c>
    </row>
    <row r="697" spans="1:6" x14ac:dyDescent="0.2">
      <c r="A697" s="38">
        <v>33143</v>
      </c>
      <c r="B697">
        <v>7.2306599999999999E-3</v>
      </c>
      <c r="C697">
        <f t="shared" si="40"/>
        <v>-7.8091874246148298E-3</v>
      </c>
      <c r="D697">
        <f t="shared" si="41"/>
        <v>6.0983408232762396E-5</v>
      </c>
      <c r="E697">
        <f t="shared" si="43"/>
        <v>1.8557821465639152E-5</v>
      </c>
      <c r="F697">
        <f t="shared" si="42"/>
        <v>7.4136773004369525</v>
      </c>
    </row>
    <row r="698" spans="1:6" x14ac:dyDescent="0.2">
      <c r="A698" s="38">
        <v>33144</v>
      </c>
      <c r="B698">
        <v>7.23589E-3</v>
      </c>
      <c r="C698">
        <f t="shared" si="40"/>
        <v>7.2330879892017674E-4</v>
      </c>
      <c r="D698">
        <f t="shared" si="41"/>
        <v>5.2317561859534864E-7</v>
      </c>
      <c r="E698">
        <f t="shared" si="43"/>
        <v>1.9822666246069254E-5</v>
      </c>
      <c r="F698">
        <f t="shared" si="42"/>
        <v>8.9776110498780692</v>
      </c>
    </row>
    <row r="699" spans="1:6" x14ac:dyDescent="0.2">
      <c r="A699" s="38">
        <v>33147</v>
      </c>
      <c r="B699">
        <v>7.2992700000000001E-3</v>
      </c>
      <c r="C699">
        <f t="shared" si="40"/>
        <v>8.7591160175182359E-3</v>
      </c>
      <c r="D699">
        <f t="shared" si="41"/>
        <v>7.6722113408344525E-5</v>
      </c>
      <c r="E699">
        <f t="shared" si="43"/>
        <v>1.8332435615895352E-5</v>
      </c>
      <c r="F699">
        <f t="shared" si="42"/>
        <v>6.9764378244558198</v>
      </c>
    </row>
    <row r="700" spans="1:6" x14ac:dyDescent="0.2">
      <c r="A700" s="38">
        <v>33148</v>
      </c>
      <c r="B700">
        <v>7.30994E-3</v>
      </c>
      <c r="C700">
        <f t="shared" si="40"/>
        <v>1.4617900146178934E-3</v>
      </c>
      <c r="D700">
        <f t="shared" si="41"/>
        <v>2.1368300468365809E-6</v>
      </c>
      <c r="E700">
        <f t="shared" si="43"/>
        <v>2.0298577289666202E-5</v>
      </c>
      <c r="F700">
        <f t="shared" si="42"/>
        <v>8.9144477213917046</v>
      </c>
    </row>
    <row r="701" spans="1:6" x14ac:dyDescent="0.2">
      <c r="A701" s="38">
        <v>33149</v>
      </c>
      <c r="B701">
        <v>7.3540200000000002E-3</v>
      </c>
      <c r="C701">
        <f t="shared" si="40"/>
        <v>6.0301452542702349E-3</v>
      </c>
      <c r="D701">
        <f t="shared" si="41"/>
        <v>3.6362651787597834E-5</v>
      </c>
      <c r="E701">
        <f t="shared" si="43"/>
        <v>1.880390823248413E-5</v>
      </c>
      <c r="F701">
        <f t="shared" si="42"/>
        <v>8.0766779575663019</v>
      </c>
    </row>
    <row r="702" spans="1:6" x14ac:dyDescent="0.2">
      <c r="A702" s="38">
        <v>33150</v>
      </c>
      <c r="B702">
        <v>7.4654700000000001E-3</v>
      </c>
      <c r="C702">
        <f t="shared" si="40"/>
        <v>1.5154976461853506E-2</v>
      </c>
      <c r="D702">
        <f t="shared" si="41"/>
        <v>2.2967331155933379E-4</v>
      </c>
      <c r="E702">
        <f t="shared" si="43"/>
        <v>1.8987974781419292E-5</v>
      </c>
      <c r="F702">
        <f t="shared" si="42"/>
        <v>2.9859653745201875</v>
      </c>
    </row>
    <row r="703" spans="1:6" x14ac:dyDescent="0.2">
      <c r="A703" s="38">
        <v>33151</v>
      </c>
      <c r="B703">
        <v>7.5643000000000004E-3</v>
      </c>
      <c r="C703">
        <f t="shared" si="40"/>
        <v>1.3238282385435916E-2</v>
      </c>
      <c r="D703">
        <f t="shared" si="41"/>
        <v>1.7525212051654285E-4</v>
      </c>
      <c r="E703">
        <f t="shared" si="43"/>
        <v>2.7334062629889593E-5</v>
      </c>
      <c r="F703">
        <f t="shared" si="42"/>
        <v>5.4637539132407866</v>
      </c>
    </row>
    <row r="704" spans="1:6" x14ac:dyDescent="0.2">
      <c r="A704" s="38">
        <v>33154</v>
      </c>
      <c r="B704">
        <v>7.65404E-3</v>
      </c>
      <c r="C704">
        <f t="shared" si="40"/>
        <v>1.1863622542733578E-2</v>
      </c>
      <c r="D704">
        <f t="shared" si="41"/>
        <v>1.4074553983645631E-4</v>
      </c>
      <c r="E704">
        <f t="shared" si="43"/>
        <v>3.2097636275497575E-5</v>
      </c>
      <c r="F704">
        <f t="shared" si="42"/>
        <v>6.3163915275527129</v>
      </c>
    </row>
    <row r="705" spans="1:6" x14ac:dyDescent="0.2">
      <c r="A705" s="38">
        <v>33155</v>
      </c>
      <c r="B705">
        <v>7.6757800000000001E-3</v>
      </c>
      <c r="C705">
        <f t="shared" si="40"/>
        <v>2.8403300740524125E-3</v>
      </c>
      <c r="D705">
        <f t="shared" si="41"/>
        <v>8.0674749295665831E-6</v>
      </c>
      <c r="E705">
        <f t="shared" si="43"/>
        <v>3.4670496493273203E-5</v>
      </c>
      <c r="F705">
        <f t="shared" si="42"/>
        <v>8.315399453230583</v>
      </c>
    </row>
    <row r="706" spans="1:6" x14ac:dyDescent="0.2">
      <c r="A706" s="38">
        <v>33156</v>
      </c>
      <c r="B706">
        <v>7.6982300000000004E-3</v>
      </c>
      <c r="C706">
        <f t="shared" si="40"/>
        <v>2.9247841913134882E-3</v>
      </c>
      <c r="D706">
        <f t="shared" si="41"/>
        <v>8.5543625657572951E-6</v>
      </c>
      <c r="E706">
        <f t="shared" si="43"/>
        <v>3.1228455945342848E-5</v>
      </c>
      <c r="F706">
        <f t="shared" si="42"/>
        <v>8.399339537349265</v>
      </c>
    </row>
    <row r="707" spans="1:6" x14ac:dyDescent="0.2">
      <c r="A707" s="38">
        <v>33157</v>
      </c>
      <c r="B707">
        <v>7.6893500000000002E-3</v>
      </c>
      <c r="C707">
        <f t="shared" si="40"/>
        <v>-1.1535119111796052E-3</v>
      </c>
      <c r="D707">
        <f t="shared" si="41"/>
        <v>1.3305897292332254E-6</v>
      </c>
      <c r="E707">
        <f t="shared" si="43"/>
        <v>2.8333613109749315E-5</v>
      </c>
      <c r="F707">
        <f t="shared" si="42"/>
        <v>8.6101038859578694</v>
      </c>
    </row>
    <row r="708" spans="1:6" x14ac:dyDescent="0.2">
      <c r="A708" s="38">
        <v>33158</v>
      </c>
      <c r="B708">
        <v>7.7760499999999996E-3</v>
      </c>
      <c r="C708">
        <f t="shared" si="40"/>
        <v>1.1275335366448327E-2</v>
      </c>
      <c r="D708">
        <f t="shared" si="41"/>
        <v>1.2713318762588044E-4</v>
      </c>
      <c r="E708">
        <f t="shared" si="43"/>
        <v>2.5575571714208698E-5</v>
      </c>
      <c r="F708">
        <f t="shared" si="42"/>
        <v>6.2505540718621706</v>
      </c>
    </row>
    <row r="709" spans="1:6" x14ac:dyDescent="0.2">
      <c r="A709" s="38">
        <v>33161</v>
      </c>
      <c r="B709">
        <v>7.8094499999999999E-3</v>
      </c>
      <c r="C709">
        <f t="shared" si="40"/>
        <v>4.2952398711428386E-3</v>
      </c>
      <c r="D709">
        <f t="shared" si="41"/>
        <v>1.8449085550655148E-5</v>
      </c>
      <c r="E709">
        <f t="shared" si="43"/>
        <v>2.8569460843004369E-5</v>
      </c>
      <c r="F709">
        <f t="shared" si="42"/>
        <v>8.3024139128018977</v>
      </c>
    </row>
    <row r="710" spans="1:6" x14ac:dyDescent="0.2">
      <c r="A710" s="38">
        <v>33162</v>
      </c>
      <c r="B710">
        <v>7.8216699999999993E-3</v>
      </c>
      <c r="C710">
        <f t="shared" si="40"/>
        <v>1.5647708865540364E-3</v>
      </c>
      <c r="D710">
        <f t="shared" si="41"/>
        <v>2.4485079274071052E-6</v>
      </c>
      <c r="E710">
        <f t="shared" si="43"/>
        <v>2.6500614963340522E-5</v>
      </c>
      <c r="F710">
        <f t="shared" si="42"/>
        <v>8.6542683619465262</v>
      </c>
    </row>
    <row r="711" spans="1:6" x14ac:dyDescent="0.2">
      <c r="A711" s="38">
        <v>33163</v>
      </c>
      <c r="B711">
        <v>7.9872199999999997E-3</v>
      </c>
      <c r="C711">
        <f t="shared" si="40"/>
        <v>2.116555671614891E-2</v>
      </c>
      <c r="D711">
        <f t="shared" si="41"/>
        <v>4.4798079110451621E-4</v>
      </c>
      <c r="E711">
        <f t="shared" si="43"/>
        <v>2.4070352694892207E-5</v>
      </c>
      <c r="F711">
        <f t="shared" si="42"/>
        <v>-0.50900231518868999</v>
      </c>
    </row>
    <row r="712" spans="1:6" x14ac:dyDescent="0.2">
      <c r="A712" s="38">
        <v>33164</v>
      </c>
      <c r="B712">
        <v>8.0000000000000002E-3</v>
      </c>
      <c r="C712">
        <f t="shared" si="40"/>
        <v>1.600056089603195E-3</v>
      </c>
      <c r="D712">
        <f t="shared" si="41"/>
        <v>2.5601794898762675E-6</v>
      </c>
      <c r="E712">
        <f t="shared" si="43"/>
        <v>4.0888174256601945E-5</v>
      </c>
      <c r="F712">
        <f t="shared" si="42"/>
        <v>8.235485518452732</v>
      </c>
    </row>
    <row r="713" spans="1:6" x14ac:dyDescent="0.2">
      <c r="A713" s="38">
        <v>33165</v>
      </c>
      <c r="B713">
        <v>7.9491300000000004E-3</v>
      </c>
      <c r="C713">
        <f t="shared" ref="C713:C776" si="44">(B713-B712)/B712</f>
        <v>-6.3587499999999669E-3</v>
      </c>
      <c r="D713">
        <f t="shared" ref="D713:D776" si="45">C713^2</f>
        <v>4.0433701562499579E-5</v>
      </c>
      <c r="E713">
        <f t="shared" si="43"/>
        <v>3.6261609766120996E-5</v>
      </c>
      <c r="F713">
        <f t="shared" si="42"/>
        <v>7.8293462227289048</v>
      </c>
    </row>
    <row r="714" spans="1:6" x14ac:dyDescent="0.2">
      <c r="A714" s="38">
        <v>33168</v>
      </c>
      <c r="B714">
        <v>7.9428099999999998E-3</v>
      </c>
      <c r="C714">
        <f t="shared" si="44"/>
        <v>-7.9505555953929936E-4</v>
      </c>
      <c r="D714">
        <f t="shared" si="45"/>
        <v>6.3211334275434834E-7</v>
      </c>
      <c r="E714">
        <f t="shared" si="43"/>
        <v>3.3947449277582035E-5</v>
      </c>
      <c r="F714">
        <f t="shared" ref="F714:F777" si="46">-LN(2*PI()*E714)-0.5*D714/E714</f>
        <v>8.4435095977621604</v>
      </c>
    </row>
    <row r="715" spans="1:6" x14ac:dyDescent="0.2">
      <c r="A715" s="38">
        <v>33169</v>
      </c>
      <c r="B715">
        <v>7.8554599999999999E-3</v>
      </c>
      <c r="C715">
        <f t="shared" si="44"/>
        <v>-1.0997367430418193E-2</v>
      </c>
      <c r="D715">
        <f t="shared" si="45"/>
        <v>1.2094209039962285E-4</v>
      </c>
      <c r="E715">
        <f t="shared" ref="E715:E778" si="47">D714*$C$2+E714*$D$2+$E$2</f>
        <v>3.0301000561820057E-5</v>
      </c>
      <c r="F715">
        <f t="shared" si="46"/>
        <v>6.5707745927117296</v>
      </c>
    </row>
    <row r="716" spans="1:6" x14ac:dyDescent="0.2">
      <c r="A716" s="38">
        <v>33170</v>
      </c>
      <c r="B716">
        <v>7.7984899999999999E-3</v>
      </c>
      <c r="C716">
        <f t="shared" si="44"/>
        <v>-7.2522805793677186E-3</v>
      </c>
      <c r="D716">
        <f t="shared" si="45"/>
        <v>5.259557360187417E-5</v>
      </c>
      <c r="E716">
        <f t="shared" si="47"/>
        <v>3.2309681255727542E-5</v>
      </c>
      <c r="F716">
        <f t="shared" si="46"/>
        <v>7.6883375693384002</v>
      </c>
    </row>
    <row r="717" spans="1:6" x14ac:dyDescent="0.2">
      <c r="A717" s="38">
        <v>33171</v>
      </c>
      <c r="B717">
        <v>7.8616399999999996E-3</v>
      </c>
      <c r="C717">
        <f t="shared" si="44"/>
        <v>8.0977214819791601E-3</v>
      </c>
      <c r="D717">
        <f t="shared" si="45"/>
        <v>6.5573093199706772E-5</v>
      </c>
      <c r="E717">
        <f t="shared" si="47"/>
        <v>3.1115367397167413E-5</v>
      </c>
      <c r="F717">
        <f t="shared" si="46"/>
        <v>7.4862225394150457</v>
      </c>
    </row>
    <row r="718" spans="1:6" x14ac:dyDescent="0.2">
      <c r="A718" s="38">
        <v>33172</v>
      </c>
      <c r="B718">
        <v>7.8339199999999994E-3</v>
      </c>
      <c r="C718">
        <f t="shared" si="44"/>
        <v>-3.5259818562030538E-3</v>
      </c>
      <c r="D718">
        <f t="shared" si="45"/>
        <v>1.2432548050273133E-5</v>
      </c>
      <c r="E718">
        <f t="shared" si="47"/>
        <v>3.0653592876025203E-5</v>
      </c>
      <c r="F718">
        <f t="shared" si="46"/>
        <v>8.3520925718309869</v>
      </c>
    </row>
    <row r="719" spans="1:6" x14ac:dyDescent="0.2">
      <c r="A719" s="38">
        <v>33175</v>
      </c>
      <c r="B719">
        <v>7.7942300000000001E-3</v>
      </c>
      <c r="C719">
        <f t="shared" si="44"/>
        <v>-5.0664290674399719E-3</v>
      </c>
      <c r="D719">
        <f t="shared" si="45"/>
        <v>2.5668703495400662E-5</v>
      </c>
      <c r="E719">
        <f t="shared" si="47"/>
        <v>2.8011004423526798E-5</v>
      </c>
      <c r="F719">
        <f t="shared" si="46"/>
        <v>8.186846413644048</v>
      </c>
    </row>
    <row r="720" spans="1:6" x14ac:dyDescent="0.2">
      <c r="A720" s="38">
        <v>33176</v>
      </c>
      <c r="B720">
        <v>7.7549400000000001E-3</v>
      </c>
      <c r="C720">
        <f t="shared" si="44"/>
        <v>-5.0409084669043617E-3</v>
      </c>
      <c r="D720">
        <f t="shared" si="45"/>
        <v>2.5410758171708082E-5</v>
      </c>
      <c r="E720">
        <f t="shared" si="47"/>
        <v>2.6333472717698017E-5</v>
      </c>
      <c r="F720">
        <f t="shared" si="46"/>
        <v>8.2243124384020589</v>
      </c>
    </row>
    <row r="721" spans="1:6" x14ac:dyDescent="0.2">
      <c r="A721" s="38">
        <v>33177</v>
      </c>
      <c r="B721">
        <v>7.6982300000000004E-3</v>
      </c>
      <c r="C721">
        <f t="shared" si="44"/>
        <v>-7.3127580613131429E-3</v>
      </c>
      <c r="D721">
        <f t="shared" si="45"/>
        <v>5.3476430463300355E-5</v>
      </c>
      <c r="E721">
        <f t="shared" si="47"/>
        <v>2.4901644072416349E-5</v>
      </c>
      <c r="F721">
        <f t="shared" si="46"/>
        <v>7.6889466550686194</v>
      </c>
    </row>
    <row r="722" spans="1:6" x14ac:dyDescent="0.2">
      <c r="A722" s="38">
        <v>33178</v>
      </c>
      <c r="B722">
        <v>7.6757800000000001E-3</v>
      </c>
      <c r="C722">
        <f t="shared" si="44"/>
        <v>-2.9162547754484143E-3</v>
      </c>
      <c r="D722">
        <f t="shared" si="45"/>
        <v>8.5045419153256818E-6</v>
      </c>
      <c r="E722">
        <f t="shared" si="47"/>
        <v>2.4877944575856459E-5</v>
      </c>
      <c r="F722">
        <f t="shared" si="46"/>
        <v>8.592726507740716</v>
      </c>
    </row>
    <row r="723" spans="1:6" x14ac:dyDescent="0.2">
      <c r="A723" s="38">
        <v>33179</v>
      </c>
      <c r="B723">
        <v>7.7790699999999999E-3</v>
      </c>
      <c r="C723">
        <f t="shared" si="44"/>
        <v>1.3456612878430571E-2</v>
      </c>
      <c r="D723">
        <f t="shared" si="45"/>
        <v>1.8108043015994349E-4</v>
      </c>
      <c r="E723">
        <f t="shared" si="47"/>
        <v>2.2952503071506172E-5</v>
      </c>
      <c r="F723">
        <f t="shared" si="46"/>
        <v>4.89952931513821</v>
      </c>
    </row>
    <row r="724" spans="1:6" x14ac:dyDescent="0.2">
      <c r="A724" s="38">
        <v>33182</v>
      </c>
      <c r="B724">
        <v>7.8895500000000004E-3</v>
      </c>
      <c r="C724">
        <f t="shared" si="44"/>
        <v>1.4202211832519887E-2</v>
      </c>
      <c r="D724">
        <f t="shared" si="45"/>
        <v>2.0170282093576791E-4</v>
      </c>
      <c r="E724">
        <f t="shared" si="47"/>
        <v>2.8633308864620249E-5</v>
      </c>
      <c r="F724">
        <f t="shared" si="46"/>
        <v>5.1008917935325133</v>
      </c>
    </row>
    <row r="725" spans="1:6" x14ac:dyDescent="0.2">
      <c r="A725" s="38">
        <v>33183</v>
      </c>
      <c r="B725">
        <v>7.8740200000000007E-3</v>
      </c>
      <c r="C725">
        <f t="shared" si="44"/>
        <v>-1.9684265896026654E-3</v>
      </c>
      <c r="D725">
        <f t="shared" si="45"/>
        <v>3.8747032386547798E-6</v>
      </c>
      <c r="E725">
        <f t="shared" si="47"/>
        <v>3.4318784056595804E-5</v>
      </c>
      <c r="F725">
        <f t="shared" si="46"/>
        <v>8.3854890078331579</v>
      </c>
    </row>
    <row r="726" spans="1:6" x14ac:dyDescent="0.2">
      <c r="A726" s="38">
        <v>33184</v>
      </c>
      <c r="B726">
        <v>7.7972700000000002E-3</v>
      </c>
      <c r="C726">
        <f t="shared" si="44"/>
        <v>-9.7472447364878954E-3</v>
      </c>
      <c r="D726">
        <f t="shared" si="45"/>
        <v>9.5008779952990982E-5</v>
      </c>
      <c r="E726">
        <f t="shared" si="47"/>
        <v>3.0752909858338302E-5</v>
      </c>
      <c r="F726">
        <f t="shared" si="46"/>
        <v>7.0069368370107847</v>
      </c>
    </row>
    <row r="727" spans="1:6" x14ac:dyDescent="0.2">
      <c r="A727" s="38">
        <v>33185</v>
      </c>
      <c r="B727">
        <v>7.7159999999999998E-3</v>
      </c>
      <c r="C727">
        <f t="shared" si="44"/>
        <v>-1.0422878776802711E-2</v>
      </c>
      <c r="D727">
        <f t="shared" si="45"/>
        <v>1.0863640199592438E-4</v>
      </c>
      <c r="E727">
        <f t="shared" si="47"/>
        <v>3.1593714989073827E-5</v>
      </c>
      <c r="F727">
        <f t="shared" si="46"/>
        <v>6.8054029213572313</v>
      </c>
    </row>
    <row r="728" spans="1:6" x14ac:dyDescent="0.2">
      <c r="A728" s="38">
        <v>33186</v>
      </c>
      <c r="B728">
        <v>7.7142599999999997E-3</v>
      </c>
      <c r="C728">
        <f t="shared" si="44"/>
        <v>-2.255054432348464E-4</v>
      </c>
      <c r="D728">
        <f t="shared" si="45"/>
        <v>5.0852704928544533E-8</v>
      </c>
      <c r="E728">
        <f t="shared" si="47"/>
        <v>3.2883266981112379E-5</v>
      </c>
      <c r="F728">
        <f t="shared" si="46"/>
        <v>8.4838963348355509</v>
      </c>
    </row>
    <row r="729" spans="1:6" x14ac:dyDescent="0.2">
      <c r="A729" s="38">
        <v>33189</v>
      </c>
      <c r="B729">
        <v>7.7669899999999997E-3</v>
      </c>
      <c r="C729">
        <f t="shared" si="44"/>
        <v>6.8353931550142162E-3</v>
      </c>
      <c r="D729">
        <f t="shared" si="45"/>
        <v>4.6722599583615204E-5</v>
      </c>
      <c r="E729">
        <f t="shared" si="47"/>
        <v>2.9374991867002428E-5</v>
      </c>
      <c r="F729">
        <f t="shared" si="46"/>
        <v>7.8022112849865337</v>
      </c>
    </row>
    <row r="730" spans="1:6" x14ac:dyDescent="0.2">
      <c r="A730" s="38">
        <v>33190</v>
      </c>
      <c r="B730">
        <v>7.7130699999999998E-3</v>
      </c>
      <c r="C730">
        <f t="shared" si="44"/>
        <v>-6.942200260332489E-3</v>
      </c>
      <c r="D730">
        <f t="shared" si="45"/>
        <v>4.8194144454560475E-5</v>
      </c>
      <c r="E730">
        <f t="shared" si="47"/>
        <v>2.8380805845582391E-5</v>
      </c>
      <c r="F730">
        <f t="shared" si="46"/>
        <v>7.7828581274932223</v>
      </c>
    </row>
    <row r="731" spans="1:6" x14ac:dyDescent="0.2">
      <c r="A731" s="38">
        <v>33191</v>
      </c>
      <c r="B731">
        <v>7.71903E-3</v>
      </c>
      <c r="C731">
        <f t="shared" si="44"/>
        <v>7.7271436665298854E-4</v>
      </c>
      <c r="D731">
        <f t="shared" si="45"/>
        <v>5.9708749243192922E-7</v>
      </c>
      <c r="E731">
        <f t="shared" si="47"/>
        <v>2.7601058476458182E-5</v>
      </c>
      <c r="F731">
        <f t="shared" si="46"/>
        <v>8.6489629813866635</v>
      </c>
    </row>
    <row r="732" spans="1:6" x14ac:dyDescent="0.2">
      <c r="A732" s="38">
        <v>33192</v>
      </c>
      <c r="B732">
        <v>7.7339499999999999E-3</v>
      </c>
      <c r="C732">
        <f t="shared" si="44"/>
        <v>1.9328853495840623E-3</v>
      </c>
      <c r="D732">
        <f t="shared" si="45"/>
        <v>3.7360457746367025E-6</v>
      </c>
      <c r="E732">
        <f t="shared" si="47"/>
        <v>2.4924007545955872E-5</v>
      </c>
      <c r="F732">
        <f t="shared" si="46"/>
        <v>8.6868532570834649</v>
      </c>
    </row>
    <row r="733" spans="1:6" x14ac:dyDescent="0.2">
      <c r="A733" s="38">
        <v>33193</v>
      </c>
      <c r="B733">
        <v>7.7339499999999999E-3</v>
      </c>
      <c r="C733">
        <f t="shared" si="44"/>
        <v>0</v>
      </c>
      <c r="D733">
        <f t="shared" si="45"/>
        <v>0</v>
      </c>
      <c r="E733">
        <f t="shared" si="47"/>
        <v>2.2789487750834809E-5</v>
      </c>
      <c r="F733">
        <f t="shared" si="46"/>
        <v>8.851334125476896</v>
      </c>
    </row>
    <row r="734" spans="1:6" x14ac:dyDescent="0.2">
      <c r="A734" s="38">
        <v>33196</v>
      </c>
      <c r="B734">
        <v>7.7669899999999997E-3</v>
      </c>
      <c r="C734">
        <f t="shared" si="44"/>
        <v>4.2720731320993553E-3</v>
      </c>
      <c r="D734">
        <f t="shared" si="45"/>
        <v>1.8250608846005194E-5</v>
      </c>
      <c r="E734">
        <f t="shared" si="47"/>
        <v>2.0823221785213889E-5</v>
      </c>
      <c r="F734">
        <f t="shared" si="46"/>
        <v>8.5033373877963285</v>
      </c>
    </row>
    <row r="735" spans="1:6" x14ac:dyDescent="0.2">
      <c r="A735" s="38">
        <v>33197</v>
      </c>
      <c r="B735">
        <v>7.7609599999999999E-3</v>
      </c>
      <c r="C735">
        <f t="shared" si="44"/>
        <v>-7.7636252911356281E-4</v>
      </c>
      <c r="D735">
        <f t="shared" si="45"/>
        <v>6.0273877661160767E-7</v>
      </c>
      <c r="E735">
        <f t="shared" si="47"/>
        <v>1.9930999799398853E-5</v>
      </c>
      <c r="F735">
        <f t="shared" si="46"/>
        <v>8.9702365572787848</v>
      </c>
    </row>
    <row r="736" spans="1:6" x14ac:dyDescent="0.2">
      <c r="A736" s="38">
        <v>33198</v>
      </c>
      <c r="B736">
        <v>7.8400599999999994E-3</v>
      </c>
      <c r="C736">
        <f t="shared" si="44"/>
        <v>1.0192038098379515E-2</v>
      </c>
      <c r="D736">
        <f t="shared" si="45"/>
        <v>1.0387764059881952E-4</v>
      </c>
      <c r="E736">
        <f t="shared" si="47"/>
        <v>1.8427567045707127E-5</v>
      </c>
      <c r="F736">
        <f t="shared" si="46"/>
        <v>6.2452465271661799</v>
      </c>
    </row>
    <row r="737" spans="1:6" x14ac:dyDescent="0.2">
      <c r="A737" s="38">
        <v>33199</v>
      </c>
      <c r="B737">
        <v>7.8604E-3</v>
      </c>
      <c r="C737">
        <f t="shared" si="44"/>
        <v>2.5943679002457427E-3</v>
      </c>
      <c r="D737">
        <f t="shared" si="45"/>
        <v>6.7307448018255039E-6</v>
      </c>
      <c r="E737">
        <f t="shared" si="47"/>
        <v>2.1529679894840006E-5</v>
      </c>
      <c r="F737">
        <f t="shared" si="46"/>
        <v>8.7518878833823859</v>
      </c>
    </row>
    <row r="738" spans="1:6" x14ac:dyDescent="0.2">
      <c r="A738" s="38">
        <v>33200</v>
      </c>
      <c r="B738">
        <v>7.8616399999999996E-3</v>
      </c>
      <c r="C738">
        <f t="shared" si="44"/>
        <v>1.5775278611770074E-4</v>
      </c>
      <c r="D738">
        <f t="shared" si="45"/>
        <v>2.4885941527897035E-8</v>
      </c>
      <c r="E738">
        <f t="shared" si="47"/>
        <v>2.0041309487446118E-5</v>
      </c>
      <c r="F738">
        <f t="shared" si="46"/>
        <v>8.9792170076330695</v>
      </c>
    </row>
    <row r="739" spans="1:6" x14ac:dyDescent="0.2">
      <c r="A739" s="38">
        <v>33203</v>
      </c>
      <c r="B739">
        <v>7.7639800000000002E-3</v>
      </c>
      <c r="C739">
        <f t="shared" si="44"/>
        <v>-1.2422344447214502E-2</v>
      </c>
      <c r="D739">
        <f t="shared" si="45"/>
        <v>1.5431464156524097E-4</v>
      </c>
      <c r="E739">
        <f t="shared" si="47"/>
        <v>1.8496518917082241E-5</v>
      </c>
      <c r="F739">
        <f t="shared" si="46"/>
        <v>4.8886000276503063</v>
      </c>
    </row>
    <row r="740" spans="1:6" x14ac:dyDescent="0.2">
      <c r="A740" s="38">
        <v>33204</v>
      </c>
      <c r="B740">
        <v>7.8063999999999998E-3</v>
      </c>
      <c r="C740">
        <f t="shared" si="44"/>
        <v>5.4636925906557735E-3</v>
      </c>
      <c r="D740">
        <f t="shared" si="45"/>
        <v>2.9851936725186797E-5</v>
      </c>
      <c r="E740">
        <f t="shared" si="47"/>
        <v>2.3724996703686295E-5</v>
      </c>
      <c r="F740">
        <f t="shared" si="46"/>
        <v>8.1819801369400746</v>
      </c>
    </row>
    <row r="741" spans="1:6" x14ac:dyDescent="0.2">
      <c r="A741" s="38">
        <v>33205</v>
      </c>
      <c r="B741">
        <v>7.7071300000000004E-3</v>
      </c>
      <c r="C741">
        <f t="shared" si="44"/>
        <v>-1.2716489034638168E-2</v>
      </c>
      <c r="D741">
        <f t="shared" si="45"/>
        <v>1.6170909336807277E-4</v>
      </c>
      <c r="E741">
        <f t="shared" si="47"/>
        <v>2.2880380913934388E-5</v>
      </c>
      <c r="F741">
        <f t="shared" si="46"/>
        <v>5.3135599437703487</v>
      </c>
    </row>
    <row r="742" spans="1:6" x14ac:dyDescent="0.2">
      <c r="A742" s="38">
        <v>33206</v>
      </c>
      <c r="B742">
        <v>7.5872500000000002E-3</v>
      </c>
      <c r="C742">
        <f t="shared" si="44"/>
        <v>-1.5554428172354709E-2</v>
      </c>
      <c r="D742">
        <f t="shared" si="45"/>
        <v>2.4194023576894186E-4</v>
      </c>
      <c r="E742">
        <f t="shared" si="47"/>
        <v>2.7751495874262021E-5</v>
      </c>
      <c r="F742">
        <f t="shared" si="46"/>
        <v>4.2952951962316055</v>
      </c>
    </row>
    <row r="743" spans="1:6" x14ac:dyDescent="0.2">
      <c r="A743" s="38">
        <v>33207</v>
      </c>
      <c r="B743">
        <v>7.5272899999999998E-3</v>
      </c>
      <c r="C743">
        <f t="shared" si="44"/>
        <v>-7.9027315562292515E-3</v>
      </c>
      <c r="D743">
        <f t="shared" si="45"/>
        <v>6.2453166049821604E-5</v>
      </c>
      <c r="E743">
        <f t="shared" si="47"/>
        <v>3.5276649891311331E-5</v>
      </c>
      <c r="F743">
        <f t="shared" si="46"/>
        <v>7.5292209383028021</v>
      </c>
    </row>
    <row r="744" spans="1:6" x14ac:dyDescent="0.2">
      <c r="A744" s="38">
        <v>33210</v>
      </c>
      <c r="B744">
        <v>7.4432500000000002E-3</v>
      </c>
      <c r="C744">
        <f t="shared" si="44"/>
        <v>-1.1164708680016266E-2</v>
      </c>
      <c r="D744">
        <f t="shared" si="45"/>
        <v>1.2465071990963055E-4</v>
      </c>
      <c r="E744">
        <f t="shared" si="47"/>
        <v>3.4046090252677916E-5</v>
      </c>
      <c r="F744">
        <f t="shared" si="46"/>
        <v>6.6193010438673934</v>
      </c>
    </row>
    <row r="745" spans="1:6" x14ac:dyDescent="0.2">
      <c r="A745" s="38">
        <v>33211</v>
      </c>
      <c r="B745">
        <v>7.4749600000000001E-3</v>
      </c>
      <c r="C745">
        <f t="shared" si="44"/>
        <v>4.2602357840996734E-3</v>
      </c>
      <c r="D745">
        <f t="shared" si="45"/>
        <v>1.8149608936123359E-5</v>
      </c>
      <c r="E745">
        <f t="shared" si="47"/>
        <v>3.5638967798157959E-5</v>
      </c>
      <c r="F745">
        <f t="shared" si="46"/>
        <v>8.1495623333295946</v>
      </c>
    </row>
    <row r="746" spans="1:6" x14ac:dyDescent="0.2">
      <c r="A746" s="38">
        <v>33212</v>
      </c>
      <c r="B746">
        <v>7.4404800000000002E-3</v>
      </c>
      <c r="C746">
        <f t="shared" si="44"/>
        <v>-4.6127337136252135E-3</v>
      </c>
      <c r="D746">
        <f t="shared" si="45"/>
        <v>2.1277312312814654E-5</v>
      </c>
      <c r="E746">
        <f t="shared" si="47"/>
        <v>3.2475928392447063E-5</v>
      </c>
      <c r="F746">
        <f t="shared" si="46"/>
        <v>8.1695484437846844</v>
      </c>
    </row>
    <row r="747" spans="1:6" x14ac:dyDescent="0.2">
      <c r="A747" s="38">
        <v>33213</v>
      </c>
      <c r="B747">
        <v>7.5700200000000002E-3</v>
      </c>
      <c r="C747">
        <f t="shared" si="44"/>
        <v>1.7410167085994455E-2</v>
      </c>
      <c r="D747">
        <f t="shared" si="45"/>
        <v>3.0311391796224467E-4</v>
      </c>
      <c r="E747">
        <f t="shared" si="47"/>
        <v>2.9929290625844324E-5</v>
      </c>
      <c r="F747">
        <f t="shared" si="46"/>
        <v>3.5149618873142172</v>
      </c>
    </row>
    <row r="748" spans="1:6" x14ac:dyDescent="0.2">
      <c r="A748" s="38">
        <v>33214</v>
      </c>
      <c r="B748">
        <v>7.6452600000000001E-3</v>
      </c>
      <c r="C748">
        <f t="shared" si="44"/>
        <v>9.9392075582362873E-3</v>
      </c>
      <c r="D748">
        <f t="shared" si="45"/>
        <v>9.8787846885701338E-5</v>
      </c>
      <c r="E748">
        <f t="shared" si="47"/>
        <v>3.9713086557945582E-5</v>
      </c>
      <c r="F748">
        <f t="shared" si="46"/>
        <v>7.0521832816069665</v>
      </c>
    </row>
    <row r="749" spans="1:6" x14ac:dyDescent="0.2">
      <c r="A749" s="38">
        <v>33217</v>
      </c>
      <c r="B749">
        <v>7.5930099999999999E-3</v>
      </c>
      <c r="C749">
        <f t="shared" si="44"/>
        <v>-6.8342999453256279E-3</v>
      </c>
      <c r="D749">
        <f t="shared" si="45"/>
        <v>4.6707655742677882E-5</v>
      </c>
      <c r="E749">
        <f t="shared" si="47"/>
        <v>3.9343259867641301E-5</v>
      </c>
      <c r="F749">
        <f t="shared" si="46"/>
        <v>7.7117172359419008</v>
      </c>
    </row>
    <row r="750" spans="1:6" x14ac:dyDescent="0.2">
      <c r="A750" s="38">
        <v>33218</v>
      </c>
      <c r="B750">
        <v>7.5814999999999997E-3</v>
      </c>
      <c r="C750">
        <f t="shared" si="44"/>
        <v>-1.5158678837509981E-3</v>
      </c>
      <c r="D750">
        <f t="shared" si="45"/>
        <v>2.2978554409877296E-6</v>
      </c>
      <c r="E750">
        <f t="shared" si="47"/>
        <v>3.6823477955062419E-5</v>
      </c>
      <c r="F750">
        <f t="shared" si="46"/>
        <v>8.3402969057613383</v>
      </c>
    </row>
    <row r="751" spans="1:6" x14ac:dyDescent="0.2">
      <c r="A751" s="38">
        <v>33219</v>
      </c>
      <c r="B751">
        <v>7.5872500000000002E-3</v>
      </c>
      <c r="C751">
        <f t="shared" si="44"/>
        <v>7.5842511376383913E-4</v>
      </c>
      <c r="D751">
        <f t="shared" si="45"/>
        <v>5.7520865318769229E-7</v>
      </c>
      <c r="E751">
        <f t="shared" si="47"/>
        <v>3.2807623545258951E-5</v>
      </c>
      <c r="F751">
        <f t="shared" si="46"/>
        <v>8.4782061909486828</v>
      </c>
    </row>
    <row r="752" spans="1:6" x14ac:dyDescent="0.2">
      <c r="A752" s="38">
        <v>33220</v>
      </c>
      <c r="B752">
        <v>7.5999400000000003E-3</v>
      </c>
      <c r="C752">
        <f t="shared" si="44"/>
        <v>1.6725427526442513E-3</v>
      </c>
      <c r="D752">
        <f t="shared" si="45"/>
        <v>2.7973992594228093E-6</v>
      </c>
      <c r="E752">
        <f t="shared" si="47"/>
        <v>2.9333136390586527E-5</v>
      </c>
      <c r="F752">
        <f t="shared" si="46"/>
        <v>8.5512324176592838</v>
      </c>
    </row>
    <row r="753" spans="1:6" x14ac:dyDescent="0.2">
      <c r="A753" s="38">
        <v>33221</v>
      </c>
      <c r="B753">
        <v>7.5590264999999997E-3</v>
      </c>
      <c r="C753">
        <f t="shared" si="44"/>
        <v>-5.3833977636666428E-3</v>
      </c>
      <c r="D753">
        <f t="shared" si="45"/>
        <v>2.8980971481851009E-5</v>
      </c>
      <c r="E753">
        <f t="shared" si="47"/>
        <v>2.6484331948969471E-5</v>
      </c>
      <c r="F753">
        <f t="shared" si="46"/>
        <v>8.1539459063381159</v>
      </c>
    </row>
    <row r="754" spans="1:6" x14ac:dyDescent="0.2">
      <c r="A754" s="38">
        <v>33224</v>
      </c>
      <c r="B754">
        <v>7.5143257999000001E-3</v>
      </c>
      <c r="C754">
        <f t="shared" si="44"/>
        <v>-5.9135525057359729E-3</v>
      </c>
      <c r="D754">
        <f t="shared" si="45"/>
        <v>3.4970103238096205E-5</v>
      </c>
      <c r="E754">
        <f t="shared" si="47"/>
        <v>2.5180687287756051E-5</v>
      </c>
      <c r="F754">
        <f t="shared" si="46"/>
        <v>8.0571727537963227</v>
      </c>
    </row>
    <row r="755" spans="1:6" x14ac:dyDescent="0.2">
      <c r="A755" s="38">
        <v>33225</v>
      </c>
      <c r="B755">
        <v>7.5075100000000002E-3</v>
      </c>
      <c r="C755">
        <f t="shared" si="44"/>
        <v>-9.0704077538007906E-4</v>
      </c>
      <c r="D755">
        <f t="shared" si="45"/>
        <v>8.2272296820209504E-7</v>
      </c>
      <c r="E755">
        <f t="shared" si="47"/>
        <v>2.433022377567018E-5</v>
      </c>
      <c r="F755">
        <f t="shared" si="46"/>
        <v>8.7690067102107374</v>
      </c>
    </row>
    <row r="756" spans="1:6" x14ac:dyDescent="0.2">
      <c r="A756" s="38">
        <v>33226</v>
      </c>
      <c r="B756">
        <v>7.4626900000000001E-3</v>
      </c>
      <c r="C756">
        <f t="shared" si="44"/>
        <v>-5.9700220179527037E-3</v>
      </c>
      <c r="D756">
        <f t="shared" si="45"/>
        <v>3.5641162894840073E-5</v>
      </c>
      <c r="E756">
        <f t="shared" si="47"/>
        <v>2.2163110469568881E-5</v>
      </c>
      <c r="F756">
        <f t="shared" si="46"/>
        <v>8.0751392741256485</v>
      </c>
    </row>
    <row r="757" spans="1:6" x14ac:dyDescent="0.2">
      <c r="A757" s="38">
        <v>33227</v>
      </c>
      <c r="B757">
        <v>7.4365999999999998E-3</v>
      </c>
      <c r="C757">
        <f t="shared" si="44"/>
        <v>-3.496058391813182E-3</v>
      </c>
      <c r="D757">
        <f t="shared" si="45"/>
        <v>1.2222424278967373E-5</v>
      </c>
      <c r="E757">
        <f t="shared" si="47"/>
        <v>2.1802712474309089E-5</v>
      </c>
      <c r="F757">
        <f t="shared" si="46"/>
        <v>8.6153031479306925</v>
      </c>
    </row>
    <row r="758" spans="1:6" x14ac:dyDescent="0.2">
      <c r="A758" s="38">
        <v>33228</v>
      </c>
      <c r="B758">
        <v>7.3637700000000004E-3</v>
      </c>
      <c r="C758">
        <f t="shared" si="44"/>
        <v>-9.7934539977946131E-3</v>
      </c>
      <c r="D758">
        <f t="shared" si="45"/>
        <v>9.5911741206919284E-5</v>
      </c>
      <c r="E758">
        <f t="shared" si="47"/>
        <v>2.050524438219422E-5</v>
      </c>
      <c r="F758">
        <f t="shared" si="46"/>
        <v>6.6182403511203622</v>
      </c>
    </row>
    <row r="759" spans="1:6" x14ac:dyDescent="0.2">
      <c r="A759" s="38">
        <v>33231</v>
      </c>
      <c r="B759">
        <v>7.3664799999999999E-3</v>
      </c>
      <c r="C759">
        <f t="shared" si="44"/>
        <v>3.68018012512547E-4</v>
      </c>
      <c r="D759">
        <f t="shared" si="45"/>
        <v>1.3543725753368521E-7</v>
      </c>
      <c r="E759">
        <f t="shared" si="47"/>
        <v>2.2952011604096925E-5</v>
      </c>
      <c r="F759">
        <f t="shared" si="46"/>
        <v>8.8412774631275379</v>
      </c>
    </row>
    <row r="760" spans="1:6" x14ac:dyDescent="0.2">
      <c r="A760" s="38">
        <v>33234</v>
      </c>
      <c r="B760">
        <v>7.3340699999999998E-3</v>
      </c>
      <c r="C760">
        <f t="shared" si="44"/>
        <v>-4.3996589958840695E-3</v>
      </c>
      <c r="D760">
        <f t="shared" si="45"/>
        <v>1.9356999280063619E-5</v>
      </c>
      <c r="E760">
        <f t="shared" si="47"/>
        <v>2.0966620661985754E-5</v>
      </c>
      <c r="F760">
        <f t="shared" si="46"/>
        <v>8.47308714250698</v>
      </c>
    </row>
    <row r="761" spans="1:6" x14ac:dyDescent="0.2">
      <c r="A761" s="38">
        <v>33235</v>
      </c>
      <c r="B761">
        <v>7.3882499999999999E-3</v>
      </c>
      <c r="C761">
        <f t="shared" si="44"/>
        <v>7.3874397162830502E-3</v>
      </c>
      <c r="D761">
        <f t="shared" si="45"/>
        <v>5.4574265561716195E-5</v>
      </c>
      <c r="E761">
        <f t="shared" si="47"/>
        <v>2.0099336785878359E-5</v>
      </c>
      <c r="F761">
        <f t="shared" si="46"/>
        <v>7.6193330822461398</v>
      </c>
    </row>
    <row r="762" spans="1:6" x14ac:dyDescent="0.2">
      <c r="A762" s="38">
        <v>33238</v>
      </c>
      <c r="B762">
        <v>7.3828000000000001E-3</v>
      </c>
      <c r="C762">
        <f t="shared" si="44"/>
        <v>-7.3765776740090363E-4</v>
      </c>
      <c r="D762">
        <f t="shared" si="45"/>
        <v>5.4413898180688566E-7</v>
      </c>
      <c r="E762">
        <f t="shared" si="47"/>
        <v>2.0856815545835547E-5</v>
      </c>
      <c r="F762">
        <f t="shared" si="46"/>
        <v>8.9269080796773537</v>
      </c>
    </row>
    <row r="763" spans="1:6" x14ac:dyDescent="0.2">
      <c r="A763" s="38">
        <v>33240</v>
      </c>
      <c r="B763">
        <v>7.4167499999999997E-3</v>
      </c>
      <c r="C763">
        <f t="shared" si="44"/>
        <v>4.5985263043831076E-3</v>
      </c>
      <c r="D763">
        <f t="shared" si="45"/>
        <v>2.1146444172103361E-5</v>
      </c>
      <c r="E763">
        <f t="shared" si="47"/>
        <v>1.9209267155621293E-5</v>
      </c>
      <c r="F763">
        <f t="shared" si="46"/>
        <v>8.471817683848835</v>
      </c>
    </row>
    <row r="764" spans="1:6" x14ac:dyDescent="0.2">
      <c r="A764" s="38">
        <v>33241</v>
      </c>
      <c r="B764">
        <v>7.5131499999999997E-3</v>
      </c>
      <c r="C764">
        <f t="shared" si="44"/>
        <v>1.2997606768463271E-2</v>
      </c>
      <c r="D764">
        <f t="shared" si="45"/>
        <v>1.6893778170760221E-4</v>
      </c>
      <c r="E764">
        <f t="shared" si="47"/>
        <v>1.8686641382126324E-5</v>
      </c>
      <c r="F764">
        <f t="shared" si="46"/>
        <v>4.5295424712417027</v>
      </c>
    </row>
    <row r="765" spans="1:6" x14ac:dyDescent="0.2">
      <c r="A765" s="38">
        <v>33242</v>
      </c>
      <c r="B765">
        <v>7.4129E-3</v>
      </c>
      <c r="C765">
        <f t="shared" si="44"/>
        <v>-1.3343271464033015E-2</v>
      </c>
      <c r="D765">
        <f t="shared" si="45"/>
        <v>1.7804289336287776E-4</v>
      </c>
      <c r="E765">
        <f t="shared" si="47"/>
        <v>2.4505586661603028E-5</v>
      </c>
      <c r="F765">
        <f t="shared" si="46"/>
        <v>5.1460322907340856</v>
      </c>
    </row>
    <row r="766" spans="1:6" x14ac:dyDescent="0.2">
      <c r="A766" s="38">
        <v>33245</v>
      </c>
      <c r="B766">
        <v>7.3233200000000004E-3</v>
      </c>
      <c r="C766">
        <f t="shared" si="44"/>
        <v>-1.2084339462288672E-2</v>
      </c>
      <c r="D766">
        <f t="shared" si="45"/>
        <v>1.4603126023982727E-4</v>
      </c>
      <c r="E766">
        <f t="shared" si="47"/>
        <v>2.9820104794929955E-5</v>
      </c>
      <c r="F766">
        <f t="shared" si="46"/>
        <v>6.1339136617490064</v>
      </c>
    </row>
    <row r="767" spans="1:6" x14ac:dyDescent="0.2">
      <c r="A767" s="38">
        <v>33246</v>
      </c>
      <c r="B767">
        <v>7.3217200000000003E-3</v>
      </c>
      <c r="C767">
        <f t="shared" si="44"/>
        <v>-2.1848014288601875E-4</v>
      </c>
      <c r="D767">
        <f t="shared" si="45"/>
        <v>4.7733572835495172E-8</v>
      </c>
      <c r="E767">
        <f t="shared" si="47"/>
        <v>3.2965330928632235E-5</v>
      </c>
      <c r="F767">
        <f t="shared" si="46"/>
        <v>8.481453063685624</v>
      </c>
    </row>
    <row r="768" spans="1:6" x14ac:dyDescent="0.2">
      <c r="A768" s="38">
        <v>33247</v>
      </c>
      <c r="B768">
        <v>7.4626900000000001E-3</v>
      </c>
      <c r="C768">
        <f t="shared" si="44"/>
        <v>1.9253672634299019E-2</v>
      </c>
      <c r="D768">
        <f t="shared" si="45"/>
        <v>3.707039099087549E-4</v>
      </c>
      <c r="E768">
        <f t="shared" si="47"/>
        <v>2.944436937966094E-5</v>
      </c>
      <c r="F768">
        <f t="shared" si="46"/>
        <v>2.3001426889699959</v>
      </c>
    </row>
    <row r="769" spans="1:6" x14ac:dyDescent="0.2">
      <c r="A769" s="38">
        <v>33248</v>
      </c>
      <c r="B769">
        <v>7.4156500000000002E-3</v>
      </c>
      <c r="C769">
        <f t="shared" si="44"/>
        <v>-6.3033571004557244E-3</v>
      </c>
      <c r="D769">
        <f t="shared" si="45"/>
        <v>3.9732310735865599E-5</v>
      </c>
      <c r="E769">
        <f t="shared" si="47"/>
        <v>4.2166000106384163E-5</v>
      </c>
      <c r="F769">
        <f t="shared" si="46"/>
        <v>7.7648777128466593</v>
      </c>
    </row>
    <row r="770" spans="1:6" x14ac:dyDescent="0.2">
      <c r="A770" s="38">
        <v>33249</v>
      </c>
      <c r="B770">
        <v>7.4571200000000002E-3</v>
      </c>
      <c r="C770">
        <f t="shared" si="44"/>
        <v>5.5922272491285389E-3</v>
      </c>
      <c r="D770">
        <f t="shared" si="45"/>
        <v>3.1273005605895743E-5</v>
      </c>
      <c r="E770">
        <f t="shared" si="47"/>
        <v>3.8918859342628546E-5</v>
      </c>
      <c r="F770">
        <f t="shared" si="46"/>
        <v>7.914382674810005</v>
      </c>
    </row>
    <row r="771" spans="1:6" x14ac:dyDescent="0.2">
      <c r="A771" s="38">
        <v>33252</v>
      </c>
      <c r="B771">
        <v>7.4046600000000004E-3</v>
      </c>
      <c r="C771">
        <f t="shared" si="44"/>
        <v>-7.0348874632565695E-3</v>
      </c>
      <c r="D771">
        <f t="shared" si="45"/>
        <v>4.9489641620684453E-5</v>
      </c>
      <c r="E771">
        <f t="shared" si="47"/>
        <v>3.5810068166364966E-5</v>
      </c>
      <c r="F771">
        <f t="shared" si="46"/>
        <v>7.7084026249541697</v>
      </c>
    </row>
    <row r="772" spans="1:6" x14ac:dyDescent="0.2">
      <c r="A772" s="38">
        <v>33253</v>
      </c>
      <c r="B772">
        <v>7.3610000000000004E-3</v>
      </c>
      <c r="C772">
        <f t="shared" si="44"/>
        <v>-5.8962869328233912E-3</v>
      </c>
      <c r="D772">
        <f t="shared" si="45"/>
        <v>3.4766199594183872E-5</v>
      </c>
      <c r="E772">
        <f t="shared" si="47"/>
        <v>3.3948667078096924E-5</v>
      </c>
      <c r="F772">
        <f t="shared" si="46"/>
        <v>7.9407431836678199</v>
      </c>
    </row>
    <row r="773" spans="1:6" x14ac:dyDescent="0.2">
      <c r="A773" s="38">
        <v>33254</v>
      </c>
      <c r="B773">
        <v>7.30994E-3</v>
      </c>
      <c r="C773">
        <f t="shared" si="44"/>
        <v>-6.9365575329439393E-3</v>
      </c>
      <c r="D773">
        <f t="shared" si="45"/>
        <v>4.8115830407841309E-5</v>
      </c>
      <c r="E773">
        <f t="shared" si="47"/>
        <v>3.1748223982613674E-5</v>
      </c>
      <c r="F773">
        <f t="shared" si="46"/>
        <v>7.7620247047010338</v>
      </c>
    </row>
    <row r="774" spans="1:6" x14ac:dyDescent="0.2">
      <c r="A774" s="38">
        <v>33255</v>
      </c>
      <c r="B774">
        <v>7.5244500000000002E-3</v>
      </c>
      <c r="C774">
        <f t="shared" si="44"/>
        <v>2.9344974103754643E-2</v>
      </c>
      <c r="D774">
        <f t="shared" si="45"/>
        <v>8.6112750515003058E-4</v>
      </c>
      <c r="E774">
        <f t="shared" si="47"/>
        <v>3.0450005199006757E-5</v>
      </c>
      <c r="F774">
        <f t="shared" si="46"/>
        <v>-5.5784749741921154</v>
      </c>
    </row>
    <row r="775" spans="1:6" x14ac:dyDescent="0.2">
      <c r="A775" s="38">
        <v>33256</v>
      </c>
      <c r="B775">
        <v>7.5443200000000002E-3</v>
      </c>
      <c r="C775">
        <f t="shared" si="44"/>
        <v>2.6407245712311142E-3</v>
      </c>
      <c r="D775">
        <f t="shared" si="45"/>
        <v>6.9734262611037517E-6</v>
      </c>
      <c r="E775">
        <f t="shared" si="47"/>
        <v>6.3796043903573157E-5</v>
      </c>
      <c r="F775">
        <f t="shared" si="46"/>
        <v>7.7672882459029795</v>
      </c>
    </row>
    <row r="776" spans="1:6" x14ac:dyDescent="0.2">
      <c r="A776" s="38">
        <v>33259</v>
      </c>
      <c r="B776">
        <v>7.57576E-3</v>
      </c>
      <c r="C776">
        <f t="shared" si="44"/>
        <v>4.1673736002714318E-3</v>
      </c>
      <c r="D776">
        <f t="shared" si="45"/>
        <v>1.7367002724239276E-5</v>
      </c>
      <c r="E776">
        <f t="shared" si="47"/>
        <v>5.5851974493366648E-5</v>
      </c>
      <c r="F776">
        <f t="shared" si="46"/>
        <v>7.7994551237978023</v>
      </c>
    </row>
    <row r="777" spans="1:6" x14ac:dyDescent="0.2">
      <c r="A777" s="38">
        <v>33260</v>
      </c>
      <c r="B777">
        <v>7.5976300000000002E-3</v>
      </c>
      <c r="C777">
        <f t="shared" ref="C777:C840" si="48">(B777-B776)/B776</f>
        <v>2.8868390762115249E-3</v>
      </c>
      <c r="D777">
        <f t="shared" ref="D777:D840" si="49">C777^2</f>
        <v>8.3338398519418112E-6</v>
      </c>
      <c r="E777">
        <f t="shared" si="47"/>
        <v>4.9563557188332087E-5</v>
      </c>
      <c r="F777">
        <f t="shared" si="46"/>
        <v>7.9903054088494363</v>
      </c>
    </row>
    <row r="778" spans="1:6" x14ac:dyDescent="0.2">
      <c r="A778" s="38">
        <v>33261</v>
      </c>
      <c r="B778">
        <v>7.5643000000000004E-3</v>
      </c>
      <c r="C778">
        <f t="shared" si="48"/>
        <v>-4.3868943341541797E-3</v>
      </c>
      <c r="D778">
        <f t="shared" si="49"/>
        <v>1.9244841899034043E-5</v>
      </c>
      <c r="E778">
        <f t="shared" si="47"/>
        <v>4.3854435989680581E-5</v>
      </c>
      <c r="F778">
        <f t="shared" ref="F778:F841" si="50">-LN(2*PI()*E778)-0.5*D778/E778</f>
        <v>7.9773403375701335</v>
      </c>
    </row>
    <row r="779" spans="1:6" x14ac:dyDescent="0.2">
      <c r="A779" s="38">
        <v>33262</v>
      </c>
      <c r="B779">
        <v>7.5671599999999999E-3</v>
      </c>
      <c r="C779">
        <f t="shared" si="48"/>
        <v>3.7809182607769322E-4</v>
      </c>
      <c r="D779">
        <f t="shared" si="49"/>
        <v>1.4295342894676463E-7</v>
      </c>
      <c r="E779">
        <f t="shared" ref="E779:E842" si="51">D778*$C$2+E778*$D$2+$E$2</f>
        <v>3.9480982953432226E-5</v>
      </c>
      <c r="F779">
        <f t="shared" si="50"/>
        <v>8.3000039711101685</v>
      </c>
    </row>
    <row r="780" spans="1:6" x14ac:dyDescent="0.2">
      <c r="A780" s="38">
        <v>33263</v>
      </c>
      <c r="B780">
        <v>7.5671599999999999E-3</v>
      </c>
      <c r="C780">
        <f t="shared" si="48"/>
        <v>0</v>
      </c>
      <c r="D780">
        <f t="shared" si="49"/>
        <v>0</v>
      </c>
      <c r="E780">
        <f t="shared" si="51"/>
        <v>3.4967280044432426E-5</v>
      </c>
      <c r="F780">
        <f t="shared" si="50"/>
        <v>8.4232207231891589</v>
      </c>
    </row>
    <row r="781" spans="1:6" x14ac:dyDescent="0.2">
      <c r="A781" s="38">
        <v>33266</v>
      </c>
      <c r="B781">
        <v>7.5700200000000002E-3</v>
      </c>
      <c r="C781">
        <f t="shared" si="48"/>
        <v>3.7794892667795612E-4</v>
      </c>
      <c r="D781">
        <f t="shared" si="49"/>
        <v>1.4284539117701906E-7</v>
      </c>
      <c r="E781">
        <f t="shared" si="51"/>
        <v>3.1138034508487396E-5</v>
      </c>
      <c r="F781">
        <f t="shared" si="50"/>
        <v>8.5369097005382937</v>
      </c>
    </row>
    <row r="782" spans="1:6" x14ac:dyDescent="0.2">
      <c r="A782" s="38">
        <v>33267</v>
      </c>
      <c r="B782">
        <v>7.6074599999999999E-3</v>
      </c>
      <c r="C782">
        <f t="shared" si="48"/>
        <v>4.9458257706055855E-3</v>
      </c>
      <c r="D782">
        <f t="shared" si="49"/>
        <v>2.4461192553186332E-5</v>
      </c>
      <c r="E782">
        <f t="shared" si="51"/>
        <v>2.7900645597342852E-5</v>
      </c>
      <c r="F782">
        <f t="shared" si="50"/>
        <v>8.210621180476263</v>
      </c>
    </row>
    <row r="783" spans="1:6" x14ac:dyDescent="0.2">
      <c r="A783" s="38">
        <v>33268</v>
      </c>
      <c r="B783">
        <v>7.6045599999999998E-3</v>
      </c>
      <c r="C783">
        <f t="shared" si="48"/>
        <v>-3.8120476479667651E-4</v>
      </c>
      <c r="D783">
        <f t="shared" si="49"/>
        <v>1.4531707270368946E-7</v>
      </c>
      <c r="E783">
        <f t="shared" si="51"/>
        <v>2.6188836987554274E-5</v>
      </c>
      <c r="F783">
        <f t="shared" si="50"/>
        <v>8.7095258320901241</v>
      </c>
    </row>
    <row r="784" spans="1:6" x14ac:dyDescent="0.2">
      <c r="A784" s="38">
        <v>33269</v>
      </c>
      <c r="B784">
        <v>7.6144100000000003E-3</v>
      </c>
      <c r="C784">
        <f t="shared" si="48"/>
        <v>1.2952754662992315E-3</v>
      </c>
      <c r="D784">
        <f t="shared" si="49"/>
        <v>1.6777385335966915E-6</v>
      </c>
      <c r="E784">
        <f t="shared" si="51"/>
        <v>2.3708689529427781E-5</v>
      </c>
      <c r="F784">
        <f t="shared" si="50"/>
        <v>8.7764095089156466</v>
      </c>
    </row>
    <row r="785" spans="1:6" x14ac:dyDescent="0.2">
      <c r="A785" s="38">
        <v>33270</v>
      </c>
      <c r="B785">
        <v>7.6132500000000002E-3</v>
      </c>
      <c r="C785">
        <f t="shared" si="48"/>
        <v>-1.5234272911493469E-4</v>
      </c>
      <c r="D785">
        <f t="shared" si="49"/>
        <v>2.3208307114186368E-8</v>
      </c>
      <c r="E785">
        <f t="shared" si="51"/>
        <v>2.1672884872589287E-5</v>
      </c>
      <c r="F785">
        <f t="shared" si="50"/>
        <v>8.9010361347279634</v>
      </c>
    </row>
    <row r="786" spans="1:6" x14ac:dyDescent="0.2">
      <c r="A786" s="38">
        <v>33273</v>
      </c>
      <c r="B786">
        <v>7.63359E-3</v>
      </c>
      <c r="C786">
        <f t="shared" si="48"/>
        <v>2.6716579647325083E-3</v>
      </c>
      <c r="D786">
        <f t="shared" si="49"/>
        <v>7.1377562805186487E-6</v>
      </c>
      <c r="E786">
        <f t="shared" si="51"/>
        <v>1.9878422020966352E-5</v>
      </c>
      <c r="F786">
        <f t="shared" si="50"/>
        <v>8.808463384817955</v>
      </c>
    </row>
    <row r="787" spans="1:6" x14ac:dyDescent="0.2">
      <c r="A787" s="38">
        <v>33274</v>
      </c>
      <c r="B787">
        <v>7.71129E-3</v>
      </c>
      <c r="C787">
        <f t="shared" si="48"/>
        <v>1.0178697048177855E-2</v>
      </c>
      <c r="D787">
        <f t="shared" si="49"/>
        <v>1.0360587359858457E-4</v>
      </c>
      <c r="E787">
        <f t="shared" si="51"/>
        <v>1.8659908127653431E-5</v>
      </c>
      <c r="F787">
        <f t="shared" si="50"/>
        <v>6.2750937409759819</v>
      </c>
    </row>
    <row r="788" spans="1:6" x14ac:dyDescent="0.2">
      <c r="A788" s="38">
        <v>33275</v>
      </c>
      <c r="B788">
        <v>7.7942300000000001E-3</v>
      </c>
      <c r="C788">
        <f t="shared" si="48"/>
        <v>1.0755658262106612E-2</v>
      </c>
      <c r="D788">
        <f t="shared" si="49"/>
        <v>1.1568418465122222E-4</v>
      </c>
      <c r="E788">
        <f t="shared" si="51"/>
        <v>2.1714962823269764E-5</v>
      </c>
      <c r="F788">
        <f t="shared" si="50"/>
        <v>6.2359344311213238</v>
      </c>
    </row>
    <row r="789" spans="1:6" x14ac:dyDescent="0.2">
      <c r="A789" s="38">
        <v>33276</v>
      </c>
      <c r="B789">
        <v>7.8339199999999994E-3</v>
      </c>
      <c r="C789">
        <f t="shared" si="48"/>
        <v>5.0922284818384041E-3</v>
      </c>
      <c r="D789">
        <f t="shared" si="49"/>
        <v>2.5930790911246259E-5</v>
      </c>
      <c r="E789">
        <f t="shared" si="51"/>
        <v>2.4814383520004003E-5</v>
      </c>
      <c r="F789">
        <f t="shared" si="50"/>
        <v>8.243714859090673</v>
      </c>
    </row>
    <row r="790" spans="1:6" x14ac:dyDescent="0.2">
      <c r="A790" s="38">
        <v>33277</v>
      </c>
      <c r="B790">
        <v>7.8216699999999993E-3</v>
      </c>
      <c r="C790">
        <f t="shared" si="48"/>
        <v>-1.5637126751358336E-3</v>
      </c>
      <c r="D790">
        <f t="shared" si="49"/>
        <v>2.4451973303804649E-6</v>
      </c>
      <c r="E790">
        <f t="shared" si="51"/>
        <v>2.3636980479151369E-5</v>
      </c>
      <c r="F790">
        <f t="shared" si="50"/>
        <v>8.7630970581915086</v>
      </c>
    </row>
    <row r="791" spans="1:6" x14ac:dyDescent="0.2">
      <c r="A791" s="38">
        <v>33280</v>
      </c>
      <c r="B791">
        <v>7.8462099999999993E-3</v>
      </c>
      <c r="C791">
        <f t="shared" si="48"/>
        <v>3.1374374014756417E-3</v>
      </c>
      <c r="D791">
        <f t="shared" si="49"/>
        <v>9.8435134481782263E-6</v>
      </c>
      <c r="E791">
        <f t="shared" si="51"/>
        <v>2.164466166673596E-5</v>
      </c>
      <c r="F791">
        <f t="shared" si="50"/>
        <v>8.6754856994378891</v>
      </c>
    </row>
    <row r="792" spans="1:6" x14ac:dyDescent="0.2">
      <c r="A792" s="38">
        <v>33281</v>
      </c>
      <c r="B792">
        <v>7.8033599999999996E-3</v>
      </c>
      <c r="C792">
        <f t="shared" si="48"/>
        <v>-5.461235424491527E-3</v>
      </c>
      <c r="D792">
        <f t="shared" si="49"/>
        <v>2.9825092361721149E-5</v>
      </c>
      <c r="E792">
        <f t="shared" si="51"/>
        <v>2.0270582837221778E-5</v>
      </c>
      <c r="F792">
        <f t="shared" si="50"/>
        <v>8.2327885103038003</v>
      </c>
    </row>
    <row r="793" spans="1:6" x14ac:dyDescent="0.2">
      <c r="A793" s="38">
        <v>33282</v>
      </c>
      <c r="B793">
        <v>7.7489300000000002E-3</v>
      </c>
      <c r="C793">
        <f t="shared" si="48"/>
        <v>-6.9752004264828759E-3</v>
      </c>
      <c r="D793">
        <f t="shared" si="49"/>
        <v>4.8653420989606894E-5</v>
      </c>
      <c r="E793">
        <f t="shared" si="51"/>
        <v>1.9953291869680301E-5</v>
      </c>
      <c r="F793">
        <f t="shared" si="50"/>
        <v>7.7650565436080194</v>
      </c>
    </row>
    <row r="794" spans="1:6" x14ac:dyDescent="0.2">
      <c r="A794" s="38">
        <v>33283</v>
      </c>
      <c r="B794">
        <v>7.7041599999999998E-3</v>
      </c>
      <c r="C794">
        <f t="shared" si="48"/>
        <v>-5.7775718712132383E-3</v>
      </c>
      <c r="D794">
        <f t="shared" si="49"/>
        <v>3.3380336727034442E-5</v>
      </c>
      <c r="E794">
        <f t="shared" si="51"/>
        <v>2.0482258670028083E-5</v>
      </c>
      <c r="F794">
        <f t="shared" si="50"/>
        <v>8.1432146518480177</v>
      </c>
    </row>
    <row r="795" spans="1:6" x14ac:dyDescent="0.2">
      <c r="A795" s="38">
        <v>33284</v>
      </c>
      <c r="B795">
        <v>7.6716500000000003E-3</v>
      </c>
      <c r="C795">
        <f t="shared" si="48"/>
        <v>-4.2197981350334734E-3</v>
      </c>
      <c r="D795">
        <f t="shared" si="49"/>
        <v>1.7806696300431981E-5</v>
      </c>
      <c r="E795">
        <f t="shared" si="51"/>
        <v>2.0283213654653667E-5</v>
      </c>
      <c r="F795">
        <f t="shared" si="50"/>
        <v>8.5288883073305559</v>
      </c>
    </row>
    <row r="796" spans="1:6" x14ac:dyDescent="0.2">
      <c r="A796" s="38">
        <v>33287</v>
      </c>
      <c r="B796">
        <v>7.6846199999999996E-3</v>
      </c>
      <c r="C796">
        <f t="shared" si="48"/>
        <v>1.6906402142953993E-3</v>
      </c>
      <c r="D796">
        <f t="shared" si="49"/>
        <v>2.8582643341927938E-6</v>
      </c>
      <c r="E796">
        <f t="shared" si="51"/>
        <v>1.9454795366524291E-5</v>
      </c>
      <c r="F796">
        <f t="shared" si="50"/>
        <v>8.936080782458955</v>
      </c>
    </row>
    <row r="797" spans="1:6" x14ac:dyDescent="0.2">
      <c r="A797" s="38">
        <v>33288</v>
      </c>
      <c r="B797">
        <v>7.6074599999999999E-3</v>
      </c>
      <c r="C797">
        <f t="shared" si="48"/>
        <v>-1.0040834810309389E-2</v>
      </c>
      <c r="D797">
        <f t="shared" si="49"/>
        <v>1.0081836368792079E-4</v>
      </c>
      <c r="E797">
        <f t="shared" si="51"/>
        <v>1.8119775222243865E-5</v>
      </c>
      <c r="F797">
        <f t="shared" si="50"/>
        <v>6.2986314074897392</v>
      </c>
    </row>
    <row r="798" spans="1:6" x14ac:dyDescent="0.2">
      <c r="A798" s="38">
        <v>33289</v>
      </c>
      <c r="B798">
        <v>7.5912899999999997E-3</v>
      </c>
      <c r="C798">
        <f t="shared" si="48"/>
        <v>-2.1255451885386512E-3</v>
      </c>
      <c r="D798">
        <f t="shared" si="49"/>
        <v>4.51794234851981E-6</v>
      </c>
      <c r="E798">
        <f t="shared" si="51"/>
        <v>2.1139359242387406E-5</v>
      </c>
      <c r="F798">
        <f t="shared" si="50"/>
        <v>8.8196359113551175</v>
      </c>
    </row>
    <row r="799" spans="1:6" x14ac:dyDescent="0.2">
      <c r="A799" s="38">
        <v>33290</v>
      </c>
      <c r="B799">
        <v>7.6144100000000003E-3</v>
      </c>
      <c r="C799">
        <f t="shared" si="48"/>
        <v>3.0455956760972913E-3</v>
      </c>
      <c r="D799">
        <f t="shared" si="49"/>
        <v>9.2756530222625176E-6</v>
      </c>
      <c r="E799">
        <f t="shared" si="51"/>
        <v>1.9616948811847337E-5</v>
      </c>
      <c r="F799">
        <f t="shared" si="50"/>
        <v>8.764820202266991</v>
      </c>
    </row>
    <row r="800" spans="1:6" x14ac:dyDescent="0.2">
      <c r="A800" s="38">
        <v>33291</v>
      </c>
      <c r="B800">
        <v>7.5671599999999999E-3</v>
      </c>
      <c r="C800">
        <f t="shared" si="48"/>
        <v>-6.2053396126555329E-3</v>
      </c>
      <c r="D800">
        <f t="shared" si="49"/>
        <v>3.8506239708391917E-5</v>
      </c>
      <c r="E800">
        <f t="shared" si="51"/>
        <v>1.8529013882644066E-5</v>
      </c>
      <c r="F800">
        <f t="shared" si="50"/>
        <v>8.0192160958878773</v>
      </c>
    </row>
    <row r="801" spans="1:6" x14ac:dyDescent="0.2">
      <c r="A801" s="38">
        <v>33294</v>
      </c>
      <c r="B801">
        <v>7.5075100000000002E-3</v>
      </c>
      <c r="C801">
        <f t="shared" si="48"/>
        <v>-7.8827459707472326E-3</v>
      </c>
      <c r="D801">
        <f t="shared" si="49"/>
        <v>6.2137684039331734E-5</v>
      </c>
      <c r="E801">
        <f t="shared" si="51"/>
        <v>1.8845953708535851E-5</v>
      </c>
      <c r="F801">
        <f t="shared" si="50"/>
        <v>7.3927669499829509</v>
      </c>
    </row>
    <row r="802" spans="1:6" x14ac:dyDescent="0.2">
      <c r="A802" s="38">
        <v>33295</v>
      </c>
      <c r="B802">
        <v>7.5357999999999996E-3</v>
      </c>
      <c r="C802">
        <f t="shared" si="48"/>
        <v>3.7682267489486383E-3</v>
      </c>
      <c r="D802">
        <f t="shared" si="49"/>
        <v>1.4199532831492023E-5</v>
      </c>
      <c r="E802">
        <f t="shared" si="51"/>
        <v>2.0115623845861227E-5</v>
      </c>
      <c r="F802">
        <f t="shared" si="50"/>
        <v>8.6231888113398067</v>
      </c>
    </row>
    <row r="803" spans="1:6" x14ac:dyDescent="0.2">
      <c r="A803" s="38">
        <v>33296</v>
      </c>
      <c r="B803">
        <v>7.5643000000000004E-3</v>
      </c>
      <c r="C803">
        <f t="shared" si="48"/>
        <v>3.7819475039147466E-3</v>
      </c>
      <c r="D803">
        <f t="shared" si="49"/>
        <v>1.4303126922366983E-5</v>
      </c>
      <c r="E803">
        <f t="shared" si="51"/>
        <v>1.9160015542936736E-5</v>
      </c>
      <c r="F803">
        <f t="shared" si="50"/>
        <v>8.6515533326530463</v>
      </c>
    </row>
    <row r="804" spans="1:6" x14ac:dyDescent="0.2">
      <c r="A804" s="38">
        <v>33297</v>
      </c>
      <c r="B804">
        <v>7.5244500000000002E-3</v>
      </c>
      <c r="C804">
        <f t="shared" si="48"/>
        <v>-5.2681675766429311E-3</v>
      </c>
      <c r="D804">
        <f t="shared" si="49"/>
        <v>2.7753589615591855E-5</v>
      </c>
      <c r="E804">
        <f t="shared" si="51"/>
        <v>1.8354986909928933E-5</v>
      </c>
      <c r="F804">
        <f t="shared" si="50"/>
        <v>8.3117090494295134</v>
      </c>
    </row>
    <row r="805" spans="1:6" x14ac:dyDescent="0.2">
      <c r="A805" s="38">
        <v>33298</v>
      </c>
      <c r="B805">
        <v>7.4432500000000002E-3</v>
      </c>
      <c r="C805">
        <f t="shared" si="48"/>
        <v>-1.0791486420934424E-2</v>
      </c>
      <c r="D805">
        <f t="shared" si="49"/>
        <v>1.1645617917321206E-4</v>
      </c>
      <c r="E805">
        <f t="shared" si="51"/>
        <v>1.8242981730849113E-5</v>
      </c>
      <c r="F805">
        <f t="shared" si="50"/>
        <v>5.8820453466960867</v>
      </c>
    </row>
    <row r="806" spans="1:6" x14ac:dyDescent="0.2">
      <c r="A806" s="38">
        <v>33301</v>
      </c>
      <c r="B806">
        <v>7.3909800000000001E-3</v>
      </c>
      <c r="C806">
        <f t="shared" si="48"/>
        <v>-7.0224700231753725E-3</v>
      </c>
      <c r="D806">
        <f t="shared" si="49"/>
        <v>4.9315085226396718E-5</v>
      </c>
      <c r="E806">
        <f t="shared" si="51"/>
        <v>2.1906259895625037E-5</v>
      </c>
      <c r="F806">
        <f t="shared" si="50"/>
        <v>7.765267607388747</v>
      </c>
    </row>
    <row r="807" spans="1:6" x14ac:dyDescent="0.2">
      <c r="A807" s="38">
        <v>33302</v>
      </c>
      <c r="B807">
        <v>7.3855199999999996E-3</v>
      </c>
      <c r="C807">
        <f t="shared" si="48"/>
        <v>-7.3873829992782201E-4</v>
      </c>
      <c r="D807">
        <f t="shared" si="49"/>
        <v>5.4573427578024869E-7</v>
      </c>
      <c r="E807">
        <f t="shared" si="51"/>
        <v>2.2164491664893823E-5</v>
      </c>
      <c r="F807">
        <f t="shared" si="50"/>
        <v>8.8668309541014221</v>
      </c>
    </row>
    <row r="808" spans="1:6" x14ac:dyDescent="0.2">
      <c r="A808" s="38">
        <v>33303</v>
      </c>
      <c r="B808">
        <v>7.35565E-3</v>
      </c>
      <c r="C808">
        <f t="shared" si="48"/>
        <v>-4.0444003942849728E-3</v>
      </c>
      <c r="D808">
        <f t="shared" si="49"/>
        <v>1.6357174549292442E-5</v>
      </c>
      <c r="E808">
        <f t="shared" si="51"/>
        <v>2.0316960326504028E-5</v>
      </c>
      <c r="F808">
        <f t="shared" si="50"/>
        <v>8.5636277215229502</v>
      </c>
    </row>
    <row r="809" spans="1:6" x14ac:dyDescent="0.2">
      <c r="A809" s="38">
        <v>33304</v>
      </c>
      <c r="B809">
        <v>7.3637700000000004E-3</v>
      </c>
      <c r="C809">
        <f t="shared" si="48"/>
        <v>1.1039133183335735E-3</v>
      </c>
      <c r="D809">
        <f t="shared" si="49"/>
        <v>1.2186246143942415E-6</v>
      </c>
      <c r="E809">
        <f t="shared" si="51"/>
        <v>1.9421966121399146E-5</v>
      </c>
      <c r="F809">
        <f t="shared" si="50"/>
        <v>8.9798564629209547</v>
      </c>
    </row>
    <row r="810" spans="1:6" x14ac:dyDescent="0.2">
      <c r="A810" s="38">
        <v>33305</v>
      </c>
      <c r="B810">
        <v>7.3475399999999996E-3</v>
      </c>
      <c r="C810">
        <f t="shared" si="48"/>
        <v>-2.2040340749372614E-3</v>
      </c>
      <c r="D810">
        <f t="shared" si="49"/>
        <v>4.8577662034845492E-6</v>
      </c>
      <c r="E810">
        <f t="shared" si="51"/>
        <v>1.8022500045934165E-5</v>
      </c>
      <c r="F810">
        <f t="shared" si="50"/>
        <v>8.9512430238166125</v>
      </c>
    </row>
    <row r="811" spans="1:6" x14ac:dyDescent="0.2">
      <c r="A811" s="38">
        <v>33308</v>
      </c>
      <c r="B811">
        <v>7.2411300000000001E-3</v>
      </c>
      <c r="C811">
        <f t="shared" si="48"/>
        <v>-1.4482398190414683E-2</v>
      </c>
      <c r="D811">
        <f t="shared" si="49"/>
        <v>2.0973985734572647E-4</v>
      </c>
      <c r="E811">
        <f t="shared" si="51"/>
        <v>1.6991309732571392E-5</v>
      </c>
      <c r="F811">
        <f t="shared" si="50"/>
        <v>2.9729570715241422</v>
      </c>
    </row>
    <row r="812" spans="1:6" x14ac:dyDescent="0.2">
      <c r="A812" s="38">
        <v>33309</v>
      </c>
      <c r="B812">
        <v>7.3367600000000003E-3</v>
      </c>
      <c r="C812">
        <f t="shared" si="48"/>
        <v>1.3206502300055404E-2</v>
      </c>
      <c r="D812">
        <f t="shared" si="49"/>
        <v>1.7441170300136867E-4</v>
      </c>
      <c r="E812">
        <f t="shared" si="51"/>
        <v>2.4798310849849217E-5</v>
      </c>
      <c r="F812">
        <f t="shared" si="50"/>
        <v>5.2502534526571445</v>
      </c>
    </row>
    <row r="813" spans="1:6" x14ac:dyDescent="0.2">
      <c r="A813" s="38">
        <v>33310</v>
      </c>
      <c r="B813">
        <v>7.3367600000000003E-3</v>
      </c>
      <c r="C813">
        <f t="shared" si="48"/>
        <v>0</v>
      </c>
      <c r="D813">
        <f t="shared" si="49"/>
        <v>0</v>
      </c>
      <c r="E813">
        <f t="shared" si="51"/>
        <v>2.9914201372257941E-5</v>
      </c>
      <c r="F813">
        <f t="shared" si="50"/>
        <v>8.5793001616342952</v>
      </c>
    </row>
    <row r="814" spans="1:6" x14ac:dyDescent="0.2">
      <c r="A814" s="38">
        <v>33311</v>
      </c>
      <c r="B814">
        <v>7.33945E-3</v>
      </c>
      <c r="C814">
        <f t="shared" si="48"/>
        <v>3.6664685774096971E-4</v>
      </c>
      <c r="D814">
        <f t="shared" si="49"/>
        <v>1.3442991829132688E-7</v>
      </c>
      <c r="E814">
        <f t="shared" si="51"/>
        <v>2.6857984486050252E-5</v>
      </c>
      <c r="F814">
        <f t="shared" si="50"/>
        <v>8.6845677348004902</v>
      </c>
    </row>
    <row r="815" spans="1:6" x14ac:dyDescent="0.2">
      <c r="A815" s="38">
        <v>33312</v>
      </c>
      <c r="B815">
        <v>7.2966100000000002E-3</v>
      </c>
      <c r="C815">
        <f t="shared" si="48"/>
        <v>-5.8369496351906094E-3</v>
      </c>
      <c r="D815">
        <f t="shared" si="49"/>
        <v>3.4069981043751792E-5</v>
      </c>
      <c r="E815">
        <f t="shared" si="51"/>
        <v>2.4275008428273579E-5</v>
      </c>
      <c r="F815">
        <f t="shared" si="50"/>
        <v>8.0864359918736941</v>
      </c>
    </row>
    <row r="816" spans="1:6" x14ac:dyDescent="0.2">
      <c r="A816" s="38">
        <v>33315</v>
      </c>
      <c r="B816">
        <v>7.2500500000000001E-3</v>
      </c>
      <c r="C816">
        <f t="shared" si="48"/>
        <v>-6.3810454443913233E-3</v>
      </c>
      <c r="D816">
        <f t="shared" si="49"/>
        <v>4.0717740963387262E-5</v>
      </c>
      <c r="E816">
        <f t="shared" si="51"/>
        <v>2.3524960873284792E-5</v>
      </c>
      <c r="F816">
        <f t="shared" si="50"/>
        <v>7.9541557692792546</v>
      </c>
    </row>
    <row r="817" spans="1:6" x14ac:dyDescent="0.2">
      <c r="A817" s="38">
        <v>33316</v>
      </c>
      <c r="B817">
        <v>7.2463800000000002E-3</v>
      </c>
      <c r="C817">
        <f t="shared" si="48"/>
        <v>-5.0620340549373981E-4</v>
      </c>
      <c r="D817">
        <f t="shared" si="49"/>
        <v>2.5624188773345958E-7</v>
      </c>
      <c r="E817">
        <f t="shared" si="51"/>
        <v>2.3171308969636424E-5</v>
      </c>
      <c r="F817">
        <f t="shared" si="50"/>
        <v>8.8291893680932052</v>
      </c>
    </row>
    <row r="818" spans="1:6" x14ac:dyDescent="0.2">
      <c r="A818" s="38">
        <v>33317</v>
      </c>
      <c r="B818">
        <v>7.2202200000000003E-3</v>
      </c>
      <c r="C818">
        <f t="shared" si="48"/>
        <v>-3.6100784115654849E-3</v>
      </c>
      <c r="D818">
        <f t="shared" si="49"/>
        <v>1.3032666137651175E-5</v>
      </c>
      <c r="E818">
        <f t="shared" si="51"/>
        <v>2.1157487786958433E-5</v>
      </c>
      <c r="F818">
        <f t="shared" si="50"/>
        <v>8.6176478010253081</v>
      </c>
    </row>
    <row r="819" spans="1:6" x14ac:dyDescent="0.2">
      <c r="A819" s="38">
        <v>33318</v>
      </c>
      <c r="B819">
        <v>7.2700799999999999E-3</v>
      </c>
      <c r="C819">
        <f t="shared" si="48"/>
        <v>6.905606754364778E-3</v>
      </c>
      <c r="D819">
        <f t="shared" si="49"/>
        <v>4.7687404645928445E-5</v>
      </c>
      <c r="E819">
        <f t="shared" si="51"/>
        <v>1.9993055577420331E-5</v>
      </c>
      <c r="F819">
        <f t="shared" si="50"/>
        <v>7.7896492876321801</v>
      </c>
    </row>
    <row r="820" spans="1:6" x14ac:dyDescent="0.2">
      <c r="A820" s="38">
        <v>33319</v>
      </c>
      <c r="B820">
        <v>7.2939500000000004E-3</v>
      </c>
      <c r="C820">
        <f t="shared" si="48"/>
        <v>3.2833201285268508E-3</v>
      </c>
      <c r="D820">
        <f t="shared" si="49"/>
        <v>1.0780191066389576E-5</v>
      </c>
      <c r="E820">
        <f t="shared" si="51"/>
        <v>2.047501110661666E-5</v>
      </c>
      <c r="F820">
        <f t="shared" si="50"/>
        <v>8.6951759330751308</v>
      </c>
    </row>
    <row r="821" spans="1:6" x14ac:dyDescent="0.2">
      <c r="A821" s="38">
        <v>33322</v>
      </c>
      <c r="B821">
        <v>7.2306599999999999E-3</v>
      </c>
      <c r="C821">
        <f t="shared" si="48"/>
        <v>-8.6770542710054993E-3</v>
      </c>
      <c r="D821">
        <f t="shared" si="49"/>
        <v>7.5291270821974772E-5</v>
      </c>
      <c r="E821">
        <f t="shared" si="51"/>
        <v>1.9319552556351107E-5</v>
      </c>
      <c r="F821">
        <f t="shared" si="50"/>
        <v>7.0679388407958141</v>
      </c>
    </row>
    <row r="822" spans="1:6" x14ac:dyDescent="0.2">
      <c r="A822" s="38">
        <v>33323</v>
      </c>
      <c r="B822">
        <v>7.2098099999999997E-3</v>
      </c>
      <c r="C822">
        <f t="shared" si="48"/>
        <v>-2.8835541983719616E-3</v>
      </c>
      <c r="D822">
        <f t="shared" si="49"/>
        <v>8.3148848149485659E-6</v>
      </c>
      <c r="E822">
        <f t="shared" si="51"/>
        <v>2.1074061491114367E-5</v>
      </c>
      <c r="F822">
        <f t="shared" si="50"/>
        <v>8.7323128192415371</v>
      </c>
    </row>
    <row r="823" spans="1:6" x14ac:dyDescent="0.2">
      <c r="A823" s="38">
        <v>33324</v>
      </c>
      <c r="B823">
        <v>7.1942400000000002E-3</v>
      </c>
      <c r="C823">
        <f t="shared" si="48"/>
        <v>-2.159557602766158E-3</v>
      </c>
      <c r="D823">
        <f t="shared" si="49"/>
        <v>4.6636890396651153E-6</v>
      </c>
      <c r="E823">
        <f t="shared" si="51"/>
        <v>1.9722509164855967E-5</v>
      </c>
      <c r="F823">
        <f t="shared" si="50"/>
        <v>8.8776402610488105</v>
      </c>
    </row>
    <row r="824" spans="1:6" x14ac:dyDescent="0.2">
      <c r="A824" s="38">
        <v>33325</v>
      </c>
      <c r="B824">
        <v>7.0871700000000003E-3</v>
      </c>
      <c r="C824">
        <f t="shared" si="48"/>
        <v>-1.4882739524953283E-2</v>
      </c>
      <c r="D824">
        <f t="shared" si="49"/>
        <v>2.2149593576760668E-4</v>
      </c>
      <c r="E824">
        <f t="shared" si="51"/>
        <v>1.8423025882789838E-5</v>
      </c>
      <c r="F824">
        <f t="shared" si="50"/>
        <v>3.0526435964085206</v>
      </c>
    </row>
    <row r="825" spans="1:6" x14ac:dyDescent="0.2">
      <c r="A825" s="38">
        <v>33330</v>
      </c>
      <c r="B825">
        <v>7.2202200000000003E-3</v>
      </c>
      <c r="C825">
        <f t="shared" si="48"/>
        <v>1.8773360876061955E-2</v>
      </c>
      <c r="D825">
        <f t="shared" si="49"/>
        <v>3.5243907858285368E-4</v>
      </c>
      <c r="E825">
        <f t="shared" si="51"/>
        <v>2.650908177636023E-5</v>
      </c>
      <c r="F825">
        <f t="shared" si="50"/>
        <v>2.0526303336449816</v>
      </c>
    </row>
    <row r="826" spans="1:6" x14ac:dyDescent="0.2">
      <c r="A826" s="38">
        <v>33331</v>
      </c>
      <c r="B826">
        <v>7.2886299999999999E-3</v>
      </c>
      <c r="C826">
        <f t="shared" si="48"/>
        <v>9.4747805468530944E-3</v>
      </c>
      <c r="D826">
        <f t="shared" si="49"/>
        <v>8.9771466411025827E-5</v>
      </c>
      <c r="E826">
        <f t="shared" si="51"/>
        <v>3.8905914025007795E-5</v>
      </c>
      <c r="F826">
        <f t="shared" si="50"/>
        <v>7.1627877300470768</v>
      </c>
    </row>
    <row r="827" spans="1:6" x14ac:dyDescent="0.2">
      <c r="A827" s="38">
        <v>33332</v>
      </c>
      <c r="B827">
        <v>7.3529399999999996E-3</v>
      </c>
      <c r="C827">
        <f t="shared" si="48"/>
        <v>8.8233316823600211E-3</v>
      </c>
      <c r="D827">
        <f t="shared" si="49"/>
        <v>7.7851181976938127E-5</v>
      </c>
      <c r="E827">
        <f t="shared" si="51"/>
        <v>3.8277564242472013E-5</v>
      </c>
      <c r="F827">
        <f t="shared" si="50"/>
        <v>7.3158398814080812</v>
      </c>
    </row>
    <row r="828" spans="1:6" x14ac:dyDescent="0.2">
      <c r="A828" s="38">
        <v>33333</v>
      </c>
      <c r="B828">
        <v>7.3421399999999996E-3</v>
      </c>
      <c r="C828">
        <f t="shared" si="48"/>
        <v>-1.468800235008044E-3</v>
      </c>
      <c r="D828">
        <f t="shared" si="49"/>
        <v>2.1573741303596852E-6</v>
      </c>
      <c r="E828">
        <f t="shared" si="51"/>
        <v>3.7240302242301671E-5</v>
      </c>
      <c r="F828">
        <f t="shared" si="50"/>
        <v>8.3312763401226864</v>
      </c>
    </row>
    <row r="829" spans="1:6" x14ac:dyDescent="0.2">
      <c r="A829" s="38">
        <v>33336</v>
      </c>
      <c r="B829">
        <v>7.2939500000000004E-3</v>
      </c>
      <c r="C829">
        <f t="shared" si="48"/>
        <v>-6.563481491772041E-3</v>
      </c>
      <c r="D829">
        <f t="shared" si="49"/>
        <v>4.3079289292834139E-5</v>
      </c>
      <c r="E829">
        <f t="shared" si="51"/>
        <v>3.3154729429617932E-5</v>
      </c>
      <c r="F829">
        <f t="shared" si="50"/>
        <v>7.8267777683315778</v>
      </c>
    </row>
    <row r="830" spans="1:6" x14ac:dyDescent="0.2">
      <c r="A830" s="38">
        <v>33337</v>
      </c>
      <c r="B830">
        <v>7.3991899999999999E-3</v>
      </c>
      <c r="C830">
        <f t="shared" si="48"/>
        <v>1.4428396136524036E-2</v>
      </c>
      <c r="D830">
        <f t="shared" si="49"/>
        <v>2.0817861507246174E-4</v>
      </c>
      <c r="E830">
        <f t="shared" si="51"/>
        <v>3.1427953008425338E-5</v>
      </c>
      <c r="F830">
        <f t="shared" si="50"/>
        <v>5.217938088745889</v>
      </c>
    </row>
    <row r="831" spans="1:6" x14ac:dyDescent="0.2">
      <c r="A831" s="38">
        <v>33338</v>
      </c>
      <c r="B831">
        <v>7.3421399999999996E-3</v>
      </c>
      <c r="C831">
        <f t="shared" si="48"/>
        <v>-7.710303425104684E-3</v>
      </c>
      <c r="D831">
        <f t="shared" si="49"/>
        <v>5.944877890718102E-5</v>
      </c>
      <c r="E831">
        <f t="shared" si="51"/>
        <v>3.6960264989566286E-5</v>
      </c>
      <c r="F831">
        <f t="shared" si="50"/>
        <v>7.563564524791536</v>
      </c>
    </row>
    <row r="832" spans="1:6" x14ac:dyDescent="0.2">
      <c r="A832" s="38">
        <v>33339</v>
      </c>
      <c r="B832">
        <v>7.3692000000000002E-3</v>
      </c>
      <c r="C832">
        <f t="shared" si="48"/>
        <v>3.6855739607254325E-3</v>
      </c>
      <c r="D832">
        <f t="shared" si="49"/>
        <v>1.3583455419977351E-5</v>
      </c>
      <c r="E832">
        <f t="shared" si="51"/>
        <v>3.5344853240492189E-5</v>
      </c>
      <c r="F832">
        <f t="shared" si="50"/>
        <v>8.2203246449888852</v>
      </c>
    </row>
    <row r="833" spans="1:6" x14ac:dyDescent="0.2">
      <c r="A833" s="38">
        <v>33340</v>
      </c>
      <c r="B833">
        <v>7.3367600000000003E-3</v>
      </c>
      <c r="C833">
        <f t="shared" si="48"/>
        <v>-4.4021060630733185E-3</v>
      </c>
      <c r="D833">
        <f t="shared" si="49"/>
        <v>1.9378537790546873E-5</v>
      </c>
      <c r="E833">
        <f t="shared" si="51"/>
        <v>3.2033349332303701E-5</v>
      </c>
      <c r="F833">
        <f t="shared" si="50"/>
        <v>8.20838154057477</v>
      </c>
    </row>
    <row r="834" spans="1:6" x14ac:dyDescent="0.2">
      <c r="A834" s="38">
        <v>33343</v>
      </c>
      <c r="B834">
        <v>7.4377100000000002E-3</v>
      </c>
      <c r="C834">
        <f t="shared" si="48"/>
        <v>1.3759479661321867E-2</v>
      </c>
      <c r="D834">
        <f t="shared" si="49"/>
        <v>1.8932328055033012E-4</v>
      </c>
      <c r="E834">
        <f t="shared" si="51"/>
        <v>2.9473970849243897E-5</v>
      </c>
      <c r="F834">
        <f t="shared" si="50"/>
        <v>5.3824229727650437</v>
      </c>
    </row>
    <row r="835" spans="1:6" x14ac:dyDescent="0.2">
      <c r="A835" s="38">
        <v>33344</v>
      </c>
      <c r="B835">
        <v>7.4238999999999998E-3</v>
      </c>
      <c r="C835">
        <f t="shared" si="48"/>
        <v>-1.8567542966854561E-3</v>
      </c>
      <c r="D835">
        <f t="shared" si="49"/>
        <v>3.4475365182599029E-6</v>
      </c>
      <c r="E835">
        <f t="shared" si="51"/>
        <v>3.4506344139547098E-5</v>
      </c>
      <c r="F835">
        <f t="shared" si="50"/>
        <v>8.3865351851046857</v>
      </c>
    </row>
    <row r="836" spans="1:6" x14ac:dyDescent="0.2">
      <c r="A836" s="38">
        <v>33345</v>
      </c>
      <c r="B836">
        <v>7.3367600000000003E-3</v>
      </c>
      <c r="C836">
        <f t="shared" si="48"/>
        <v>-1.1737765864303053E-2</v>
      </c>
      <c r="D836">
        <f t="shared" si="49"/>
        <v>1.3777514748519802E-4</v>
      </c>
      <c r="E836">
        <f t="shared" si="51"/>
        <v>3.0893678491286392E-5</v>
      </c>
      <c r="F836">
        <f t="shared" si="50"/>
        <v>6.3172544124695058</v>
      </c>
    </row>
    <row r="837" spans="1:6" x14ac:dyDescent="0.2">
      <c r="A837" s="38">
        <v>33346</v>
      </c>
      <c r="B837">
        <v>7.32601E-3</v>
      </c>
      <c r="C837">
        <f t="shared" si="48"/>
        <v>-1.4652244314929672E-3</v>
      </c>
      <c r="D837">
        <f t="shared" si="49"/>
        <v>2.1468826346438891E-6</v>
      </c>
      <c r="E837">
        <f t="shared" si="51"/>
        <v>3.3524872745471215E-5</v>
      </c>
      <c r="F837">
        <f t="shared" si="50"/>
        <v>8.4333266071404651</v>
      </c>
    </row>
    <row r="838" spans="1:6" x14ac:dyDescent="0.2">
      <c r="A838" s="38">
        <v>33347</v>
      </c>
      <c r="B838">
        <v>7.2306599999999999E-3</v>
      </c>
      <c r="C838">
        <f t="shared" si="48"/>
        <v>-1.3015270249426376E-2</v>
      </c>
      <c r="D838">
        <f t="shared" si="49"/>
        <v>1.6939725966560331E-4</v>
      </c>
      <c r="E838">
        <f t="shared" si="51"/>
        <v>3.0007248212009247E-5</v>
      </c>
      <c r="F838">
        <f t="shared" si="50"/>
        <v>5.7535888323990054</v>
      </c>
    </row>
    <row r="839" spans="1:6" x14ac:dyDescent="0.2">
      <c r="A839" s="38">
        <v>33350</v>
      </c>
      <c r="B839">
        <v>7.1735999999999996E-3</v>
      </c>
      <c r="C839">
        <f t="shared" si="48"/>
        <v>-7.8913958061920027E-3</v>
      </c>
      <c r="D839">
        <f t="shared" si="49"/>
        <v>6.2274127769984731E-5</v>
      </c>
      <c r="E839">
        <f t="shared" si="51"/>
        <v>3.4113814772965856E-5</v>
      </c>
      <c r="F839">
        <f t="shared" si="50"/>
        <v>7.5351904604577733</v>
      </c>
    </row>
    <row r="840" spans="1:6" x14ac:dyDescent="0.2">
      <c r="A840" s="38">
        <v>33351</v>
      </c>
      <c r="B840">
        <v>7.2516300000000002E-3</v>
      </c>
      <c r="C840">
        <f t="shared" si="48"/>
        <v>1.0877383740381488E-2</v>
      </c>
      <c r="D840">
        <f t="shared" si="49"/>
        <v>1.1831747703551557E-4</v>
      </c>
      <c r="E840">
        <f t="shared" si="51"/>
        <v>3.3053562158581028E-5</v>
      </c>
      <c r="F840">
        <f t="shared" si="50"/>
        <v>6.6897200950074298</v>
      </c>
    </row>
    <row r="841" spans="1:6" x14ac:dyDescent="0.2">
      <c r="A841" s="38">
        <v>33352</v>
      </c>
      <c r="B841">
        <v>7.2479500000000004E-3</v>
      </c>
      <c r="C841">
        <f t="shared" ref="C841:C904" si="52">(B841-B840)/B840</f>
        <v>-5.0747211316625764E-4</v>
      </c>
      <c r="D841">
        <f t="shared" ref="D841:D904" si="53">C841^2</f>
        <v>2.5752794564142699E-7</v>
      </c>
      <c r="E841">
        <f t="shared" si="51"/>
        <v>3.4529951715502529E-5</v>
      </c>
      <c r="F841">
        <f t="shared" si="50"/>
        <v>8.4320773268560441</v>
      </c>
    </row>
    <row r="842" spans="1:6" x14ac:dyDescent="0.2">
      <c r="A842" s="38">
        <v>33353</v>
      </c>
      <c r="B842">
        <v>7.2621600000000001E-3</v>
      </c>
      <c r="C842">
        <f t="shared" si="52"/>
        <v>1.9605543636476166E-3</v>
      </c>
      <c r="D842">
        <f t="shared" si="53"/>
        <v>3.8437734128177104E-6</v>
      </c>
      <c r="E842">
        <f t="shared" si="51"/>
        <v>3.0778520354183857E-5</v>
      </c>
      <c r="F842">
        <f t="shared" ref="F842:F905" si="54">-LN(2*PI()*E842)-0.5*D842/E842</f>
        <v>8.4883739701045453</v>
      </c>
    </row>
    <row r="843" spans="1:6" x14ac:dyDescent="0.2">
      <c r="A843" s="38">
        <v>33354</v>
      </c>
      <c r="B843">
        <v>7.2568900000000002E-3</v>
      </c>
      <c r="C843">
        <f t="shared" si="52"/>
        <v>-7.2567941218589611E-4</v>
      </c>
      <c r="D843">
        <f t="shared" si="53"/>
        <v>5.2661060927046769E-7</v>
      </c>
      <c r="E843">
        <f t="shared" ref="E843:E906" si="55">D842*$C$2+E842*$D$2+$E$2</f>
        <v>2.7752931340671154E-5</v>
      </c>
      <c r="F843">
        <f t="shared" si="54"/>
        <v>8.6448045457961822</v>
      </c>
    </row>
    <row r="844" spans="1:6" x14ac:dyDescent="0.2">
      <c r="A844" s="38">
        <v>33357</v>
      </c>
      <c r="B844">
        <v>7.2630000000000004E-3</v>
      </c>
      <c r="C844">
        <f t="shared" si="52"/>
        <v>8.4195846981284582E-4</v>
      </c>
      <c r="D844">
        <f t="shared" si="53"/>
        <v>7.088940648895888E-7</v>
      </c>
      <c r="E844">
        <f t="shared" si="55"/>
        <v>2.5049660676257406E-5</v>
      </c>
      <c r="F844">
        <f t="shared" si="54"/>
        <v>8.7426234361694366</v>
      </c>
    </row>
    <row r="845" spans="1:6" x14ac:dyDescent="0.2">
      <c r="A845" s="38">
        <v>33358</v>
      </c>
      <c r="B845">
        <v>7.3088700000000003E-3</v>
      </c>
      <c r="C845">
        <f t="shared" si="52"/>
        <v>6.3155720776538532E-3</v>
      </c>
      <c r="D845">
        <f t="shared" si="53"/>
        <v>3.9886450668041009E-5</v>
      </c>
      <c r="E845">
        <f t="shared" si="55"/>
        <v>2.2767663978577233E-5</v>
      </c>
      <c r="F845">
        <f t="shared" si="54"/>
        <v>7.9763470370635021</v>
      </c>
    </row>
    <row r="846" spans="1:6" x14ac:dyDescent="0.2">
      <c r="A846" s="38">
        <v>33359</v>
      </c>
      <c r="B846">
        <v>7.26744E-3</v>
      </c>
      <c r="C846">
        <f t="shared" si="52"/>
        <v>-5.6684549047938031E-3</v>
      </c>
      <c r="D846">
        <f t="shared" si="53"/>
        <v>3.2131381007680925E-5</v>
      </c>
      <c r="E846">
        <f t="shared" si="55"/>
        <v>2.2494644572121706E-5</v>
      </c>
      <c r="F846">
        <f t="shared" si="54"/>
        <v>8.1501555472885787</v>
      </c>
    </row>
    <row r="847" spans="1:6" x14ac:dyDescent="0.2">
      <c r="A847" s="38">
        <v>33360</v>
      </c>
      <c r="B847">
        <v>7.2463800000000002E-3</v>
      </c>
      <c r="C847">
        <f t="shared" si="52"/>
        <v>-2.8978567418513025E-3</v>
      </c>
      <c r="D847">
        <f t="shared" si="53"/>
        <v>8.3975736962930465E-6</v>
      </c>
      <c r="E847">
        <f t="shared" si="55"/>
        <v>2.1934825589154343E-5</v>
      </c>
      <c r="F847">
        <f t="shared" si="54"/>
        <v>8.6981368809162021</v>
      </c>
    </row>
    <row r="848" spans="1:6" x14ac:dyDescent="0.2">
      <c r="A848" s="38">
        <v>33361</v>
      </c>
      <c r="B848">
        <v>7.2072100000000004E-3</v>
      </c>
      <c r="C848">
        <f t="shared" si="52"/>
        <v>-5.4054576215986231E-3</v>
      </c>
      <c r="D848">
        <f t="shared" si="53"/>
        <v>2.9218972098898641E-5</v>
      </c>
      <c r="E848">
        <f t="shared" si="55"/>
        <v>2.045509545352375E-5</v>
      </c>
      <c r="F848">
        <f t="shared" si="54"/>
        <v>8.2451791380854864</v>
      </c>
    </row>
    <row r="849" spans="1:6" x14ac:dyDescent="0.2">
      <c r="A849" s="38">
        <v>33365</v>
      </c>
      <c r="B849">
        <v>7.2490000000000002E-3</v>
      </c>
      <c r="C849">
        <f t="shared" si="52"/>
        <v>5.7983602531353857E-3</v>
      </c>
      <c r="D849">
        <f t="shared" si="53"/>
        <v>3.3620981625140256E-5</v>
      </c>
      <c r="E849">
        <f t="shared" si="55"/>
        <v>2.0083897344450584E-5</v>
      </c>
      <c r="F849">
        <f t="shared" si="54"/>
        <v>8.1407017440722313</v>
      </c>
    </row>
    <row r="850" spans="1:6" x14ac:dyDescent="0.2">
      <c r="A850" s="38">
        <v>33366</v>
      </c>
      <c r="B850">
        <v>7.2329999999999998E-3</v>
      </c>
      <c r="C850">
        <f t="shared" si="52"/>
        <v>-2.2072009932405006E-3</v>
      </c>
      <c r="D850">
        <f t="shared" si="53"/>
        <v>4.8717362245618526E-6</v>
      </c>
      <c r="E850">
        <f t="shared" si="55"/>
        <v>1.9955989964194971E-5</v>
      </c>
      <c r="F850">
        <f t="shared" si="54"/>
        <v>8.8620421411821226</v>
      </c>
    </row>
    <row r="851" spans="1:6" x14ac:dyDescent="0.2">
      <c r="A851" s="38">
        <v>33367</v>
      </c>
      <c r="B851">
        <v>7.1916599999999999E-3</v>
      </c>
      <c r="C851">
        <f t="shared" si="52"/>
        <v>-5.7154707590211466E-3</v>
      </c>
      <c r="D851">
        <f t="shared" si="53"/>
        <v>3.2666605997225763E-5</v>
      </c>
      <c r="E851">
        <f t="shared" si="55"/>
        <v>1.8629602925398102E-5</v>
      </c>
      <c r="F851">
        <f t="shared" si="54"/>
        <v>8.1761424298268519</v>
      </c>
    </row>
    <row r="852" spans="1:6" x14ac:dyDescent="0.2">
      <c r="A852" s="38">
        <v>33368</v>
      </c>
      <c r="B852">
        <v>7.2098099999999997E-3</v>
      </c>
      <c r="C852">
        <f t="shared" si="52"/>
        <v>2.5237566848265581E-3</v>
      </c>
      <c r="D852">
        <f t="shared" si="53"/>
        <v>6.3693478042067391E-6</v>
      </c>
      <c r="E852">
        <f t="shared" si="55"/>
        <v>1.8683741044521554E-5</v>
      </c>
      <c r="F852">
        <f t="shared" si="54"/>
        <v>8.8795281901797409</v>
      </c>
    </row>
    <row r="853" spans="1:6" x14ac:dyDescent="0.2">
      <c r="A853" s="38">
        <v>33371</v>
      </c>
      <c r="B853">
        <v>7.1849399999999999E-3</v>
      </c>
      <c r="C853">
        <f t="shared" si="52"/>
        <v>-3.4494667681949668E-3</v>
      </c>
      <c r="D853">
        <f t="shared" si="53"/>
        <v>1.1898820984881429E-5</v>
      </c>
      <c r="E853">
        <f t="shared" si="55"/>
        <v>1.7615435591053831E-5</v>
      </c>
      <c r="F853">
        <f t="shared" si="54"/>
        <v>8.7711194687343532</v>
      </c>
    </row>
    <row r="854" spans="1:6" x14ac:dyDescent="0.2">
      <c r="A854" s="38">
        <v>33372</v>
      </c>
      <c r="B854">
        <v>7.2463800000000002E-3</v>
      </c>
      <c r="C854">
        <f t="shared" si="52"/>
        <v>8.5512196344019967E-3</v>
      </c>
      <c r="D854">
        <f t="shared" si="53"/>
        <v>7.3123357235782213E-5</v>
      </c>
      <c r="E854">
        <f t="shared" si="55"/>
        <v>1.6944833890252882E-5</v>
      </c>
      <c r="F854">
        <f t="shared" si="54"/>
        <v>6.9899816708291205</v>
      </c>
    </row>
    <row r="855" spans="1:6" x14ac:dyDescent="0.2">
      <c r="A855" s="38">
        <v>33373</v>
      </c>
      <c r="B855">
        <v>7.2516300000000002E-3</v>
      </c>
      <c r="C855">
        <f t="shared" si="52"/>
        <v>7.2449968122014667E-4</v>
      </c>
      <c r="D855">
        <f t="shared" si="53"/>
        <v>5.248997880880942E-7</v>
      </c>
      <c r="E855">
        <f t="shared" si="55"/>
        <v>1.8970781266701669E-5</v>
      </c>
      <c r="F855">
        <f t="shared" si="54"/>
        <v>9.020899096839381</v>
      </c>
    </row>
    <row r="856" spans="1:6" x14ac:dyDescent="0.2">
      <c r="A856" s="38">
        <v>33374</v>
      </c>
      <c r="B856">
        <v>7.26744E-3</v>
      </c>
      <c r="C856">
        <f t="shared" si="52"/>
        <v>2.1801994861844554E-3</v>
      </c>
      <c r="D856">
        <f t="shared" si="53"/>
        <v>4.7532697995589631E-6</v>
      </c>
      <c r="E856">
        <f t="shared" si="55"/>
        <v>1.7610946512637018E-5</v>
      </c>
      <c r="F856">
        <f t="shared" si="54"/>
        <v>8.9741606830118492</v>
      </c>
    </row>
    <row r="857" spans="1:6" x14ac:dyDescent="0.2">
      <c r="A857" s="38">
        <v>33375</v>
      </c>
      <c r="B857">
        <v>7.2150000000000001E-3</v>
      </c>
      <c r="C857">
        <f t="shared" si="52"/>
        <v>-7.2157458472309303E-3</v>
      </c>
      <c r="D857">
        <f t="shared" si="53"/>
        <v>5.2066988131830414E-5</v>
      </c>
      <c r="E857">
        <f t="shared" si="55"/>
        <v>1.6638289064856611E-5</v>
      </c>
      <c r="F857">
        <f t="shared" si="54"/>
        <v>7.6012531368046075</v>
      </c>
    </row>
    <row r="858" spans="1:6" x14ac:dyDescent="0.2">
      <c r="A858" s="38">
        <v>33378</v>
      </c>
      <c r="B858">
        <v>7.2463800000000002E-3</v>
      </c>
      <c r="C858">
        <f t="shared" si="52"/>
        <v>4.3492723492723666E-3</v>
      </c>
      <c r="D858">
        <f t="shared" si="53"/>
        <v>1.8916169968145169E-5</v>
      </c>
      <c r="E858">
        <f t="shared" si="55"/>
        <v>1.7819016593247894E-5</v>
      </c>
      <c r="F858">
        <f t="shared" si="54"/>
        <v>8.5665812317600043</v>
      </c>
    </row>
    <row r="859" spans="1:6" x14ac:dyDescent="0.2">
      <c r="A859" s="38">
        <v>33379</v>
      </c>
      <c r="B859">
        <v>7.2648000000000001E-3</v>
      </c>
      <c r="C859">
        <f t="shared" si="52"/>
        <v>2.5419588815380778E-3</v>
      </c>
      <c r="D859">
        <f t="shared" si="53"/>
        <v>6.461554955430315E-6</v>
      </c>
      <c r="E859">
        <f t="shared" si="55"/>
        <v>1.741458154817916E-5</v>
      </c>
      <c r="F859">
        <f t="shared" si="54"/>
        <v>8.9348042203736089</v>
      </c>
    </row>
    <row r="860" spans="1:6" x14ac:dyDescent="0.2">
      <c r="A860" s="38">
        <v>33380</v>
      </c>
      <c r="B860">
        <v>7.2437500000000002E-3</v>
      </c>
      <c r="C860">
        <f t="shared" si="52"/>
        <v>-2.8975333113093115E-3</v>
      </c>
      <c r="D860">
        <f t="shared" si="53"/>
        <v>8.3956992901471031E-6</v>
      </c>
      <c r="E860">
        <f t="shared" si="55"/>
        <v>1.6544340922950484E-5</v>
      </c>
      <c r="F860">
        <f t="shared" si="54"/>
        <v>8.9178561210687342</v>
      </c>
    </row>
    <row r="861" spans="1:6" x14ac:dyDescent="0.2">
      <c r="A861" s="38">
        <v>33381</v>
      </c>
      <c r="B861">
        <v>7.2700799999999999E-3</v>
      </c>
      <c r="C861">
        <f t="shared" si="52"/>
        <v>3.6348576358929776E-3</v>
      </c>
      <c r="D861">
        <f t="shared" si="53"/>
        <v>1.3212190033209487E-5</v>
      </c>
      <c r="E861">
        <f t="shared" si="55"/>
        <v>1.5889176970456339E-5</v>
      </c>
      <c r="F861">
        <f t="shared" si="54"/>
        <v>8.796234628119695</v>
      </c>
    </row>
    <row r="862" spans="1:6" x14ac:dyDescent="0.2">
      <c r="A862" s="38">
        <v>33382</v>
      </c>
      <c r="B862">
        <v>7.2306599999999999E-3</v>
      </c>
      <c r="C862">
        <f t="shared" si="52"/>
        <v>-5.4222236894229609E-3</v>
      </c>
      <c r="D862">
        <f t="shared" si="53"/>
        <v>2.9400509738139546E-5</v>
      </c>
      <c r="E862">
        <f t="shared" si="55"/>
        <v>1.5538306056489335E-5</v>
      </c>
      <c r="F862">
        <f t="shared" si="54"/>
        <v>8.2882596849232399</v>
      </c>
    </row>
    <row r="863" spans="1:6" x14ac:dyDescent="0.2">
      <c r="A863" s="38">
        <v>33386</v>
      </c>
      <c r="B863">
        <v>7.2542600000000002E-3</v>
      </c>
      <c r="C863">
        <f t="shared" si="52"/>
        <v>3.2638790926416616E-3</v>
      </c>
      <c r="D863">
        <f t="shared" si="53"/>
        <v>1.0652906731383357E-5</v>
      </c>
      <c r="E863">
        <f t="shared" si="55"/>
        <v>1.5926978211021564E-5</v>
      </c>
      <c r="F863">
        <f t="shared" si="54"/>
        <v>8.8751894513849745</v>
      </c>
    </row>
    <row r="864" spans="1:6" x14ac:dyDescent="0.2">
      <c r="A864" s="38">
        <v>33387</v>
      </c>
      <c r="B864">
        <v>7.24218E-3</v>
      </c>
      <c r="C864">
        <f t="shared" si="52"/>
        <v>-1.6652284312941982E-3</v>
      </c>
      <c r="D864">
        <f t="shared" si="53"/>
        <v>2.7729857283905363E-6</v>
      </c>
      <c r="E864">
        <f t="shared" si="55"/>
        <v>1.5461892761785844E-5</v>
      </c>
      <c r="F864">
        <f t="shared" si="54"/>
        <v>9.1495834132647893</v>
      </c>
    </row>
    <row r="865" spans="1:6" x14ac:dyDescent="0.2">
      <c r="A865" s="38">
        <v>33388</v>
      </c>
      <c r="B865">
        <v>7.2595300000000001E-3</v>
      </c>
      <c r="C865">
        <f t="shared" si="52"/>
        <v>2.3956874863646275E-3</v>
      </c>
      <c r="D865">
        <f t="shared" si="53"/>
        <v>5.7393185323240673E-6</v>
      </c>
      <c r="E865">
        <f t="shared" si="55"/>
        <v>1.4734100631113697E-5</v>
      </c>
      <c r="F865">
        <f t="shared" si="54"/>
        <v>9.0927058031759831</v>
      </c>
    </row>
    <row r="866" spans="1:6" x14ac:dyDescent="0.2">
      <c r="A866" s="38">
        <v>33389</v>
      </c>
      <c r="B866">
        <v>7.2280399999999998E-3</v>
      </c>
      <c r="C866">
        <f t="shared" si="52"/>
        <v>-4.3377463830303531E-3</v>
      </c>
      <c r="D866">
        <f t="shared" si="53"/>
        <v>1.881604368349291E-5</v>
      </c>
      <c r="E866">
        <f t="shared" si="55"/>
        <v>1.4243324887411349E-5</v>
      </c>
      <c r="F866">
        <f t="shared" si="54"/>
        <v>8.6608236570916954</v>
      </c>
    </row>
    <row r="867" spans="1:6" x14ac:dyDescent="0.2">
      <c r="A867" s="38">
        <v>33392</v>
      </c>
      <c r="B867">
        <v>7.1932100000000002E-3</v>
      </c>
      <c r="C867">
        <f t="shared" si="52"/>
        <v>-4.8187337092765927E-3</v>
      </c>
      <c r="D867">
        <f t="shared" si="53"/>
        <v>2.3220194560918549E-5</v>
      </c>
      <c r="E867">
        <f t="shared" si="55"/>
        <v>1.4381663150420441E-5</v>
      </c>
      <c r="F867">
        <f t="shared" si="54"/>
        <v>8.5043947429654292</v>
      </c>
    </row>
    <row r="868" spans="1:6" x14ac:dyDescent="0.2">
      <c r="A868" s="38">
        <v>33393</v>
      </c>
      <c r="B868">
        <v>7.2124099999999998E-3</v>
      </c>
      <c r="C868">
        <f t="shared" si="52"/>
        <v>2.6691838553301794E-3</v>
      </c>
      <c r="D868">
        <f t="shared" si="53"/>
        <v>7.1245424535552799E-6</v>
      </c>
      <c r="E868">
        <f t="shared" si="55"/>
        <v>1.4685433118041609E-5</v>
      </c>
      <c r="F868">
        <f t="shared" si="54"/>
        <v>9.048205682353414</v>
      </c>
    </row>
    <row r="869" spans="1:6" x14ac:dyDescent="0.2">
      <c r="A869" s="38">
        <v>33394</v>
      </c>
      <c r="B869">
        <v>7.1839099999999999E-3</v>
      </c>
      <c r="C869">
        <f t="shared" si="52"/>
        <v>-3.9515224453407225E-3</v>
      </c>
      <c r="D869">
        <f t="shared" si="53"/>
        <v>1.5614529636031525E-5</v>
      </c>
      <c r="E869">
        <f t="shared" si="55"/>
        <v>1.4260791738729559E-5</v>
      </c>
      <c r="F869">
        <f t="shared" si="54"/>
        <v>8.7726559260352879</v>
      </c>
    </row>
    <row r="870" spans="1:6" x14ac:dyDescent="0.2">
      <c r="A870" s="38">
        <v>33395</v>
      </c>
      <c r="B870">
        <v>7.1901100000000004E-3</v>
      </c>
      <c r="C870">
        <f t="shared" si="52"/>
        <v>8.6303976525325011E-4</v>
      </c>
      <c r="D870">
        <f t="shared" si="53"/>
        <v>7.4483763640838507E-7</v>
      </c>
      <c r="E870">
        <f t="shared" si="55"/>
        <v>1.4260816243671311E-5</v>
      </c>
      <c r="F870">
        <f t="shared" si="54"/>
        <v>9.2940030062707955</v>
      </c>
    </row>
    <row r="871" spans="1:6" x14ac:dyDescent="0.2">
      <c r="A871" s="38">
        <v>33396</v>
      </c>
      <c r="B871">
        <v>7.1326699999999998E-3</v>
      </c>
      <c r="C871">
        <f t="shared" si="52"/>
        <v>-7.9887512152109798E-3</v>
      </c>
      <c r="D871">
        <f t="shared" si="53"/>
        <v>6.3820145978534906E-5</v>
      </c>
      <c r="E871">
        <f t="shared" si="55"/>
        <v>1.363083834431062E-5</v>
      </c>
      <c r="F871">
        <f t="shared" si="54"/>
        <v>7.0242781675986006</v>
      </c>
    </row>
    <row r="872" spans="1:6" x14ac:dyDescent="0.2">
      <c r="A872" s="38">
        <v>33399</v>
      </c>
      <c r="B872">
        <v>7.0496999999999999E-3</v>
      </c>
      <c r="C872">
        <f t="shared" si="52"/>
        <v>-1.163239011478169E-2</v>
      </c>
      <c r="D872">
        <f t="shared" si="53"/>
        <v>1.3531249978247079E-4</v>
      </c>
      <c r="E872">
        <f t="shared" si="55"/>
        <v>1.5769608278628538E-5</v>
      </c>
      <c r="F872">
        <f t="shared" si="54"/>
        <v>4.9292553039787075</v>
      </c>
    </row>
    <row r="873" spans="1:6" x14ac:dyDescent="0.2">
      <c r="A873" s="38">
        <v>33400</v>
      </c>
      <c r="B873">
        <v>7.0896800000000001E-3</v>
      </c>
      <c r="C873">
        <f t="shared" si="52"/>
        <v>5.6711633119140136E-3</v>
      </c>
      <c r="D873">
        <f t="shared" si="53"/>
        <v>3.2162093310399522E-5</v>
      </c>
      <c r="E873">
        <f t="shared" si="55"/>
        <v>2.0610171374491848E-5</v>
      </c>
      <c r="F873">
        <f t="shared" si="54"/>
        <v>8.1716007010018679</v>
      </c>
    </row>
    <row r="874" spans="1:6" x14ac:dyDescent="0.2">
      <c r="A874" s="38">
        <v>33401</v>
      </c>
      <c r="B874">
        <v>7.05318E-3</v>
      </c>
      <c r="C874">
        <f t="shared" si="52"/>
        <v>-5.1483282743367926E-3</v>
      </c>
      <c r="D874">
        <f t="shared" si="53"/>
        <v>2.6505284020335656E-5</v>
      </c>
      <c r="E874">
        <f t="shared" si="55"/>
        <v>2.0339943554217837E-5</v>
      </c>
      <c r="F874">
        <f t="shared" si="54"/>
        <v>8.3134894135216371</v>
      </c>
    </row>
    <row r="875" spans="1:6" x14ac:dyDescent="0.2">
      <c r="A875" s="38">
        <v>33402</v>
      </c>
      <c r="B875">
        <v>7.0796499999999998E-3</v>
      </c>
      <c r="C875">
        <f t="shared" si="52"/>
        <v>3.7529171239072011E-3</v>
      </c>
      <c r="D875">
        <f t="shared" si="53"/>
        <v>1.4084386938915898E-5</v>
      </c>
      <c r="E875">
        <f t="shared" si="55"/>
        <v>1.9871388126928871E-5</v>
      </c>
      <c r="F875">
        <f t="shared" si="54"/>
        <v>8.6339639744205456</v>
      </c>
    </row>
    <row r="876" spans="1:6" x14ac:dyDescent="0.2">
      <c r="A876" s="38">
        <v>33403</v>
      </c>
      <c r="B876">
        <v>7.1275799999999997E-3</v>
      </c>
      <c r="C876">
        <f t="shared" si="52"/>
        <v>6.7701086918138392E-3</v>
      </c>
      <c r="D876">
        <f t="shared" si="53"/>
        <v>4.5834371698973292E-5</v>
      </c>
      <c r="E876">
        <f t="shared" si="55"/>
        <v>1.894826492590659E-5</v>
      </c>
      <c r="F876">
        <f t="shared" si="54"/>
        <v>7.826460209089392</v>
      </c>
    </row>
    <row r="877" spans="1:6" x14ac:dyDescent="0.2">
      <c r="A877" s="38">
        <v>33406</v>
      </c>
      <c r="B877">
        <v>7.0972300000000004E-3</v>
      </c>
      <c r="C877">
        <f t="shared" si="52"/>
        <v>-4.2581072397643105E-3</v>
      </c>
      <c r="D877">
        <f t="shared" si="53"/>
        <v>1.8131477265333235E-5</v>
      </c>
      <c r="E877">
        <f t="shared" si="55"/>
        <v>1.9511545079354957E-5</v>
      </c>
      <c r="F877">
        <f t="shared" si="54"/>
        <v>8.5419925617512433</v>
      </c>
    </row>
    <row r="878" spans="1:6" x14ac:dyDescent="0.2">
      <c r="A878" s="38">
        <v>33407</v>
      </c>
      <c r="B878">
        <v>7.1073200000000003E-3</v>
      </c>
      <c r="C878">
        <f t="shared" si="52"/>
        <v>1.4216814165526445E-3</v>
      </c>
      <c r="D878">
        <f t="shared" si="53"/>
        <v>2.0211780501711341E-6</v>
      </c>
      <c r="E878">
        <f t="shared" si="55"/>
        <v>1.8814938284554731E-5</v>
      </c>
      <c r="F878">
        <f t="shared" si="54"/>
        <v>8.9892702912989222</v>
      </c>
    </row>
    <row r="879" spans="1:6" x14ac:dyDescent="0.2">
      <c r="A879" s="38">
        <v>33408</v>
      </c>
      <c r="B879">
        <v>7.1352100000000003E-3</v>
      </c>
      <c r="C879">
        <f t="shared" si="52"/>
        <v>3.9241232982333753E-3</v>
      </c>
      <c r="D879">
        <f t="shared" si="53"/>
        <v>1.5398743659737984E-5</v>
      </c>
      <c r="E879">
        <f t="shared" si="55"/>
        <v>1.7542338929038303E-5</v>
      </c>
      <c r="F879">
        <f t="shared" si="54"/>
        <v>8.6741139264020131</v>
      </c>
    </row>
    <row r="880" spans="1:6" x14ac:dyDescent="0.2">
      <c r="A880" s="38">
        <v>33409</v>
      </c>
      <c r="B880">
        <v>7.2280399999999998E-3</v>
      </c>
      <c r="C880">
        <f t="shared" si="52"/>
        <v>1.3010128643725898E-2</v>
      </c>
      <c r="D880">
        <f t="shared" si="53"/>
        <v>1.6926344732629708E-4</v>
      </c>
      <c r="E880">
        <f t="shared" si="55"/>
        <v>1.7031204297834699E-5</v>
      </c>
      <c r="F880">
        <f t="shared" si="54"/>
        <v>4.1733708252427837</v>
      </c>
    </row>
    <row r="881" spans="1:6" x14ac:dyDescent="0.2">
      <c r="A881" s="38">
        <v>33410</v>
      </c>
      <c r="B881">
        <v>7.2072100000000004E-3</v>
      </c>
      <c r="C881">
        <f t="shared" si="52"/>
        <v>-2.8818324193003167E-3</v>
      </c>
      <c r="D881">
        <f t="shared" si="53"/>
        <v>8.3049580929303167E-6</v>
      </c>
      <c r="E881">
        <f t="shared" si="55"/>
        <v>2.3117198975269938E-5</v>
      </c>
      <c r="F881">
        <f t="shared" si="54"/>
        <v>8.6574293494619656</v>
      </c>
    </row>
    <row r="882" spans="1:6" x14ac:dyDescent="0.2">
      <c r="A882" s="38">
        <v>33413</v>
      </c>
      <c r="B882">
        <v>7.2020199999999999E-3</v>
      </c>
      <c r="C882">
        <f t="shared" si="52"/>
        <v>-7.2011222095657017E-4</v>
      </c>
      <c r="D882">
        <f t="shared" si="53"/>
        <v>5.1856161077100419E-7</v>
      </c>
      <c r="E882">
        <f t="shared" si="55"/>
        <v>2.1452663394238167E-5</v>
      </c>
      <c r="F882">
        <f t="shared" si="54"/>
        <v>8.8996985038025862</v>
      </c>
    </row>
    <row r="883" spans="1:6" x14ac:dyDescent="0.2">
      <c r="A883" s="38">
        <v>33414</v>
      </c>
      <c r="B883">
        <v>7.2202200000000003E-3</v>
      </c>
      <c r="C883">
        <f t="shared" si="52"/>
        <v>2.5270687945882315E-3</v>
      </c>
      <c r="D883">
        <f t="shared" si="53"/>
        <v>6.3860766925816172E-6</v>
      </c>
      <c r="E883">
        <f t="shared" si="55"/>
        <v>1.9712877516028063E-5</v>
      </c>
      <c r="F883">
        <f t="shared" si="54"/>
        <v>8.8343841050396019</v>
      </c>
    </row>
    <row r="884" spans="1:6" x14ac:dyDescent="0.2">
      <c r="A884" s="38">
        <v>33415</v>
      </c>
      <c r="B884">
        <v>7.2437500000000002E-3</v>
      </c>
      <c r="C884">
        <f t="shared" si="52"/>
        <v>3.2589034683153566E-3</v>
      </c>
      <c r="D884">
        <f t="shared" si="53"/>
        <v>1.0620451815797861E-5</v>
      </c>
      <c r="E884">
        <f t="shared" si="55"/>
        <v>1.8487841767492279E-5</v>
      </c>
      <c r="F884">
        <f t="shared" si="54"/>
        <v>8.7732921722651511</v>
      </c>
    </row>
    <row r="885" spans="1:6" x14ac:dyDescent="0.2">
      <c r="A885" s="38">
        <v>33416</v>
      </c>
      <c r="B885">
        <v>7.2437500000000002E-3</v>
      </c>
      <c r="C885">
        <f t="shared" si="52"/>
        <v>0</v>
      </c>
      <c r="D885">
        <f t="shared" si="53"/>
        <v>0</v>
      </c>
      <c r="E885">
        <f t="shared" si="55"/>
        <v>1.7629615966360156E-5</v>
      </c>
      <c r="F885">
        <f t="shared" si="54"/>
        <v>9.1080532783455244</v>
      </c>
    </row>
    <row r="886" spans="1:6" x14ac:dyDescent="0.2">
      <c r="A886" s="38">
        <v>33417</v>
      </c>
      <c r="B886">
        <v>7.2568900000000002E-3</v>
      </c>
      <c r="C886">
        <f t="shared" si="52"/>
        <v>1.8139775668679933E-3</v>
      </c>
      <c r="D886">
        <f t="shared" si="53"/>
        <v>3.2905146131003252E-6</v>
      </c>
      <c r="E886">
        <f t="shared" si="55"/>
        <v>1.6452716044124775E-5</v>
      </c>
      <c r="F886">
        <f t="shared" si="54"/>
        <v>9.0771437879346912</v>
      </c>
    </row>
    <row r="887" spans="1:6" x14ac:dyDescent="0.2">
      <c r="A887" s="38">
        <v>33420</v>
      </c>
      <c r="B887">
        <v>7.2306599999999999E-3</v>
      </c>
      <c r="C887">
        <f t="shared" si="52"/>
        <v>-3.6144960168888254E-3</v>
      </c>
      <c r="D887">
        <f t="shared" si="53"/>
        <v>1.3064581456105184E-5</v>
      </c>
      <c r="E887">
        <f t="shared" si="55"/>
        <v>1.5595272714750277E-5</v>
      </c>
      <c r="F887">
        <f t="shared" si="54"/>
        <v>8.8118021405230689</v>
      </c>
    </row>
    <row r="888" spans="1:6" x14ac:dyDescent="0.2">
      <c r="A888" s="38">
        <v>33421</v>
      </c>
      <c r="B888">
        <v>7.2020199999999999E-3</v>
      </c>
      <c r="C888">
        <f t="shared" si="52"/>
        <v>-3.9609108988667586E-3</v>
      </c>
      <c r="D888">
        <f t="shared" si="53"/>
        <v>1.5688815148761475E-5</v>
      </c>
      <c r="E888">
        <f t="shared" si="55"/>
        <v>1.5283109902681163E-5</v>
      </c>
      <c r="F888">
        <f t="shared" si="54"/>
        <v>8.7376122070593816</v>
      </c>
    </row>
    <row r="889" spans="1:6" x14ac:dyDescent="0.2">
      <c r="A889" s="38">
        <v>33422</v>
      </c>
      <c r="B889">
        <v>7.1739999999999998E-3</v>
      </c>
      <c r="C889">
        <f t="shared" si="52"/>
        <v>-3.8905751441956739E-3</v>
      </c>
      <c r="D889">
        <f t="shared" si="53"/>
        <v>1.5136574952633189E-5</v>
      </c>
      <c r="E889">
        <f t="shared" si="55"/>
        <v>1.5129885746248313E-5</v>
      </c>
      <c r="F889">
        <f t="shared" si="54"/>
        <v>8.7607404558719004</v>
      </c>
    </row>
    <row r="890" spans="1:6" x14ac:dyDescent="0.2">
      <c r="A890" s="38">
        <v>33423</v>
      </c>
      <c r="B890">
        <v>7.1916599999999999E-3</v>
      </c>
      <c r="C890">
        <f t="shared" si="52"/>
        <v>2.4616671313075094E-3</v>
      </c>
      <c r="D890">
        <f t="shared" si="53"/>
        <v>6.0598050653597426E-6</v>
      </c>
      <c r="E890">
        <f t="shared" si="55"/>
        <v>1.4976704788575789E-5</v>
      </c>
      <c r="F890">
        <f t="shared" si="54"/>
        <v>9.0688298228530666</v>
      </c>
    </row>
    <row r="891" spans="1:6" x14ac:dyDescent="0.2">
      <c r="A891" s="38">
        <v>33424</v>
      </c>
      <c r="B891">
        <v>7.23327E-3</v>
      </c>
      <c r="C891">
        <f t="shared" si="52"/>
        <v>5.7858686311644441E-3</v>
      </c>
      <c r="D891">
        <f t="shared" si="53"/>
        <v>3.3476275817092719E-5</v>
      </c>
      <c r="E891">
        <f t="shared" si="55"/>
        <v>1.4462393408015533E-5</v>
      </c>
      <c r="F891">
        <f t="shared" si="54"/>
        <v>8.1487257607607848</v>
      </c>
    </row>
    <row r="892" spans="1:6" x14ac:dyDescent="0.2">
      <c r="A892" s="38">
        <v>33427</v>
      </c>
      <c r="B892">
        <v>7.2124099999999998E-3</v>
      </c>
      <c r="C892">
        <f t="shared" si="52"/>
        <v>-2.883896218446173E-3</v>
      </c>
      <c r="D892">
        <f t="shared" si="53"/>
        <v>8.3168573987681367E-6</v>
      </c>
      <c r="E892">
        <f t="shared" si="55"/>
        <v>1.5188342458976317E-5</v>
      </c>
      <c r="F892">
        <f t="shared" si="54"/>
        <v>8.9833144838722028</v>
      </c>
    </row>
    <row r="893" spans="1:6" x14ac:dyDescent="0.2">
      <c r="A893" s="38">
        <v>33428</v>
      </c>
      <c r="B893">
        <v>7.2269999999999999E-3</v>
      </c>
      <c r="C893">
        <f t="shared" si="52"/>
        <v>2.0229021921937453E-3</v>
      </c>
      <c r="D893">
        <f t="shared" si="53"/>
        <v>4.0921332791822606E-6</v>
      </c>
      <c r="E893">
        <f t="shared" si="55"/>
        <v>1.4737281108462017E-5</v>
      </c>
      <c r="F893">
        <f t="shared" si="54"/>
        <v>9.1484169780934668</v>
      </c>
    </row>
    <row r="894" spans="1:6" x14ac:dyDescent="0.2">
      <c r="A894" s="38">
        <v>33429</v>
      </c>
      <c r="B894">
        <v>7.2199999999999999E-3</v>
      </c>
      <c r="C894">
        <f t="shared" si="52"/>
        <v>-9.6859000968590862E-4</v>
      </c>
      <c r="D894">
        <f t="shared" si="53"/>
        <v>9.3816660686334856E-7</v>
      </c>
      <c r="E894">
        <f t="shared" si="55"/>
        <v>1.4176230915488592E-5</v>
      </c>
      <c r="F894">
        <f t="shared" si="54"/>
        <v>9.2929773854899427</v>
      </c>
    </row>
    <row r="895" spans="1:6" x14ac:dyDescent="0.2">
      <c r="A895" s="38">
        <v>33430</v>
      </c>
      <c r="B895">
        <v>7.2191699999999996E-3</v>
      </c>
      <c r="C895">
        <f t="shared" si="52"/>
        <v>-1.1495844875350069E-4</v>
      </c>
      <c r="D895">
        <f t="shared" si="53"/>
        <v>1.3215444939811244E-8</v>
      </c>
      <c r="E895">
        <f t="shared" si="55"/>
        <v>1.356738398074102E-5</v>
      </c>
      <c r="F895">
        <f t="shared" si="54"/>
        <v>9.3694777859394929</v>
      </c>
    </row>
    <row r="896" spans="1:6" x14ac:dyDescent="0.2">
      <c r="A896" s="38">
        <v>33431</v>
      </c>
      <c r="B896">
        <v>7.3045999999999996E-3</v>
      </c>
      <c r="C896">
        <f t="shared" si="52"/>
        <v>1.1833770364183148E-2</v>
      </c>
      <c r="D896">
        <f t="shared" si="53"/>
        <v>1.4003812103221934E-4</v>
      </c>
      <c r="E896">
        <f t="shared" si="55"/>
        <v>1.3012491192743748E-5</v>
      </c>
      <c r="F896">
        <f t="shared" si="54"/>
        <v>4.0308124639604408</v>
      </c>
    </row>
    <row r="897" spans="1:6" x14ac:dyDescent="0.2">
      <c r="A897" s="38">
        <v>33434</v>
      </c>
      <c r="B897">
        <v>7.3179999999999999E-3</v>
      </c>
      <c r="C897">
        <f t="shared" si="52"/>
        <v>1.8344604769597538E-3</v>
      </c>
      <c r="D897">
        <f t="shared" si="53"/>
        <v>3.3652452415274073E-6</v>
      </c>
      <c r="E897">
        <f t="shared" si="55"/>
        <v>1.8475057769928688E-5</v>
      </c>
      <c r="F897">
        <f t="shared" si="54"/>
        <v>8.9701365332898249</v>
      </c>
    </row>
    <row r="898" spans="1:6" x14ac:dyDescent="0.2">
      <c r="A898" s="38">
        <v>33435</v>
      </c>
      <c r="B898">
        <v>7.2969999999999997E-3</v>
      </c>
      <c r="C898">
        <f t="shared" si="52"/>
        <v>-2.8696365127084157E-3</v>
      </c>
      <c r="D898">
        <f t="shared" si="53"/>
        <v>8.2348137150693172E-6</v>
      </c>
      <c r="E898">
        <f t="shared" si="55"/>
        <v>1.7311399316625302E-5</v>
      </c>
      <c r="F898">
        <f t="shared" si="54"/>
        <v>8.8884246105821223</v>
      </c>
    </row>
    <row r="899" spans="1:6" x14ac:dyDescent="0.2">
      <c r="A899" s="38">
        <v>33436</v>
      </c>
      <c r="B899">
        <v>7.3140000000000002E-3</v>
      </c>
      <c r="C899">
        <f t="shared" si="52"/>
        <v>2.3297245443333592E-3</v>
      </c>
      <c r="D899">
        <f t="shared" si="53"/>
        <v>5.4276164524692786E-6</v>
      </c>
      <c r="E899">
        <f t="shared" si="55"/>
        <v>1.6532073059160366E-5</v>
      </c>
      <c r="F899">
        <f t="shared" si="54"/>
        <v>9.0081770362150255</v>
      </c>
    </row>
    <row r="900" spans="1:6" x14ac:dyDescent="0.2">
      <c r="A900" s="38">
        <v>33437</v>
      </c>
      <c r="B900">
        <v>7.3099999999999997E-3</v>
      </c>
      <c r="C900">
        <f t="shared" si="52"/>
        <v>-5.4689636313925765E-4</v>
      </c>
      <c r="D900">
        <f t="shared" si="53"/>
        <v>2.9909563201494675E-7</v>
      </c>
      <c r="E900">
        <f t="shared" si="55"/>
        <v>1.5753034222711866E-5</v>
      </c>
      <c r="F900">
        <f t="shared" si="54"/>
        <v>9.2111072252172779</v>
      </c>
    </row>
    <row r="901" spans="1:6" x14ac:dyDescent="0.2">
      <c r="A901" s="38">
        <v>33438</v>
      </c>
      <c r="B901">
        <v>7.3233200000000004E-3</v>
      </c>
      <c r="C901">
        <f t="shared" si="52"/>
        <v>1.8221614227087132E-3</v>
      </c>
      <c r="D901">
        <f t="shared" si="53"/>
        <v>3.3202722504078418E-6</v>
      </c>
      <c r="E901">
        <f t="shared" si="55"/>
        <v>1.4875889071673408E-5</v>
      </c>
      <c r="F901">
        <f t="shared" si="54"/>
        <v>9.166292652681717</v>
      </c>
    </row>
    <row r="902" spans="1:6" x14ac:dyDescent="0.2">
      <c r="A902" s="38">
        <v>33441</v>
      </c>
      <c r="B902">
        <v>7.2833200000000002E-3</v>
      </c>
      <c r="C902">
        <f t="shared" si="52"/>
        <v>-5.4620035721503505E-3</v>
      </c>
      <c r="D902">
        <f t="shared" si="53"/>
        <v>2.9833483022183188E-5</v>
      </c>
      <c r="E902">
        <f t="shared" si="55"/>
        <v>1.4260932210102525E-5</v>
      </c>
      <c r="F902">
        <f t="shared" si="54"/>
        <v>8.2741232805230691</v>
      </c>
    </row>
    <row r="903" spans="1:6" x14ac:dyDescent="0.2">
      <c r="A903" s="38">
        <v>33442</v>
      </c>
      <c r="B903">
        <v>7.3045999999999996E-3</v>
      </c>
      <c r="C903">
        <f t="shared" si="52"/>
        <v>2.9217444791660107E-3</v>
      </c>
      <c r="D903">
        <f t="shared" si="53"/>
        <v>8.5365908015370626E-6</v>
      </c>
      <c r="E903">
        <f t="shared" si="55"/>
        <v>1.486336340732975E-5</v>
      </c>
      <c r="F903">
        <f t="shared" si="54"/>
        <v>8.9915652596940792</v>
      </c>
    </row>
    <row r="904" spans="1:6" x14ac:dyDescent="0.2">
      <c r="A904" s="38">
        <v>33443</v>
      </c>
      <c r="B904">
        <v>7.2966100000000002E-3</v>
      </c>
      <c r="C904">
        <f t="shared" si="52"/>
        <v>-1.0938312843960501E-3</v>
      </c>
      <c r="D904">
        <f t="shared" si="53"/>
        <v>1.1964668787235127E-6</v>
      </c>
      <c r="E904">
        <f t="shared" si="55"/>
        <v>1.4471327568100804E-5</v>
      </c>
      <c r="F904">
        <f t="shared" si="54"/>
        <v>9.264124985746875</v>
      </c>
    </row>
    <row r="905" spans="1:6" x14ac:dyDescent="0.2">
      <c r="A905" s="38">
        <v>33444</v>
      </c>
      <c r="B905">
        <v>7.2046100000000002E-3</v>
      </c>
      <c r="C905">
        <f t="shared" ref="C905:C968" si="56">(B905-B904)/B904</f>
        <v>-1.2608594950257731E-2</v>
      </c>
      <c r="D905">
        <f t="shared" ref="D905:D968" si="57">C905^2</f>
        <v>1.5897666661966476E-4</v>
      </c>
      <c r="E905">
        <f t="shared" si="55"/>
        <v>1.3828279898864945E-5</v>
      </c>
      <c r="F905">
        <f t="shared" si="54"/>
        <v>3.6026732689773988</v>
      </c>
    </row>
    <row r="906" spans="1:6" x14ac:dyDescent="0.2">
      <c r="A906" s="38">
        <v>33445</v>
      </c>
      <c r="B906">
        <v>7.2595300000000001E-3</v>
      </c>
      <c r="C906">
        <f t="shared" si="56"/>
        <v>7.6228970062224002E-3</v>
      </c>
      <c r="D906">
        <f t="shared" si="57"/>
        <v>5.8108558767474429E-5</v>
      </c>
      <c r="E906">
        <f t="shared" si="55"/>
        <v>1.996843343910745E-5</v>
      </c>
      <c r="F906">
        <f t="shared" ref="F906:F969" si="58">-LN(2*PI()*E906)-0.5*D906/E906</f>
        <v>7.5284703399273871</v>
      </c>
    </row>
    <row r="907" spans="1:6" x14ac:dyDescent="0.2">
      <c r="A907" s="38">
        <v>33448</v>
      </c>
      <c r="B907">
        <v>7.2490000000000002E-3</v>
      </c>
      <c r="C907">
        <f t="shared" si="56"/>
        <v>-1.450507126494403E-3</v>
      </c>
      <c r="D907">
        <f t="shared" si="57"/>
        <v>2.1039709240110501E-6</v>
      </c>
      <c r="E907">
        <f t="shared" ref="E907:E970" si="59">D906*$C$2+E906*$D$2+$E$2</f>
        <v>2.0895678844132053E-5</v>
      </c>
      <c r="F907">
        <f t="shared" si="58"/>
        <v>8.8877464662486823</v>
      </c>
    </row>
    <row r="908" spans="1:6" x14ac:dyDescent="0.2">
      <c r="A908" s="38">
        <v>33449</v>
      </c>
      <c r="B908">
        <v>7.2516300000000002E-3</v>
      </c>
      <c r="C908">
        <f t="shared" si="56"/>
        <v>3.6280866326389758E-4</v>
      </c>
      <c r="D908">
        <f t="shared" si="57"/>
        <v>1.3163012613933623E-7</v>
      </c>
      <c r="E908">
        <f t="shared" si="59"/>
        <v>1.9308271991811437E-5</v>
      </c>
      <c r="F908">
        <f t="shared" si="58"/>
        <v>9.0136912409080399</v>
      </c>
    </row>
    <row r="909" spans="1:6" x14ac:dyDescent="0.2">
      <c r="A909" s="38">
        <v>33450</v>
      </c>
      <c r="B909">
        <v>7.2886299999999999E-3</v>
      </c>
      <c r="C909">
        <f t="shared" si="56"/>
        <v>5.1023011378131134E-3</v>
      </c>
      <c r="D909">
        <f t="shared" si="57"/>
        <v>2.6033476900928991E-5</v>
      </c>
      <c r="E909">
        <f t="shared" si="59"/>
        <v>1.7880145290259449E-5</v>
      </c>
      <c r="F909">
        <f t="shared" si="58"/>
        <v>8.3659430054290098</v>
      </c>
    </row>
    <row r="910" spans="1:6" x14ac:dyDescent="0.2">
      <c r="A910" s="38">
        <v>33451</v>
      </c>
      <c r="B910">
        <v>7.2886299999999999E-3</v>
      </c>
      <c r="C910">
        <f t="shared" si="56"/>
        <v>0</v>
      </c>
      <c r="D910">
        <f t="shared" si="57"/>
        <v>0</v>
      </c>
      <c r="E910">
        <f t="shared" si="59"/>
        <v>1.776790451445899E-5</v>
      </c>
      <c r="F910">
        <f t="shared" si="58"/>
        <v>9.1002397789946343</v>
      </c>
    </row>
    <row r="911" spans="1:6" x14ac:dyDescent="0.2">
      <c r="A911" s="38">
        <v>33452</v>
      </c>
      <c r="B911">
        <v>7.3179999999999999E-3</v>
      </c>
      <c r="C911">
        <f t="shared" si="56"/>
        <v>4.0295638549356898E-3</v>
      </c>
      <c r="D911">
        <f t="shared" si="57"/>
        <v>1.6237384861004177E-5</v>
      </c>
      <c r="E911">
        <f t="shared" si="59"/>
        <v>1.656984897273966E-5</v>
      </c>
      <c r="F911">
        <f t="shared" si="58"/>
        <v>8.6800809756838806</v>
      </c>
    </row>
    <row r="912" spans="1:6" x14ac:dyDescent="0.2">
      <c r="A912" s="38">
        <v>33455</v>
      </c>
      <c r="B912">
        <v>7.3190399999999997E-3</v>
      </c>
      <c r="C912">
        <f t="shared" si="56"/>
        <v>1.42115332057925E-4</v>
      </c>
      <c r="D912">
        <f t="shared" si="57"/>
        <v>2.0196767605934284E-8</v>
      </c>
      <c r="E912">
        <f t="shared" si="59"/>
        <v>1.6243019049240182E-5</v>
      </c>
      <c r="F912">
        <f t="shared" si="58"/>
        <v>9.189348565965922</v>
      </c>
    </row>
    <row r="913" spans="1:6" x14ac:dyDescent="0.2">
      <c r="A913" s="38">
        <v>33456</v>
      </c>
      <c r="B913">
        <v>7.3719099999999997E-3</v>
      </c>
      <c r="C913">
        <f t="shared" si="56"/>
        <v>7.223624956278419E-3</v>
      </c>
      <c r="D913">
        <f t="shared" si="57"/>
        <v>5.2180757508968392E-5</v>
      </c>
      <c r="E913">
        <f t="shared" si="59"/>
        <v>1.5279098799746739E-5</v>
      </c>
      <c r="F913">
        <f t="shared" si="58"/>
        <v>7.5435614561935793</v>
      </c>
    </row>
    <row r="914" spans="1:6" x14ac:dyDescent="0.2">
      <c r="A914" s="38">
        <v>33457</v>
      </c>
      <c r="B914">
        <v>7.3626899999999999E-3</v>
      </c>
      <c r="C914">
        <f t="shared" si="56"/>
        <v>-1.250693510908284E-3</v>
      </c>
      <c r="D914">
        <f t="shared" si="57"/>
        <v>1.5642342582280898E-6</v>
      </c>
      <c r="E914">
        <f t="shared" si="59"/>
        <v>1.6672577765663775E-5</v>
      </c>
      <c r="F914">
        <f t="shared" si="58"/>
        <v>9.1169577815049596</v>
      </c>
    </row>
    <row r="915" spans="1:6" x14ac:dyDescent="0.2">
      <c r="A915" s="38">
        <v>33458</v>
      </c>
      <c r="B915">
        <v>7.3286899999999997E-3</v>
      </c>
      <c r="C915">
        <f t="shared" si="56"/>
        <v>-4.6178774333837467E-3</v>
      </c>
      <c r="D915">
        <f t="shared" si="57"/>
        <v>2.132479198975486E-5</v>
      </c>
      <c r="E915">
        <f t="shared" si="59"/>
        <v>1.5708360619462642E-5</v>
      </c>
      <c r="F915">
        <f t="shared" si="58"/>
        <v>8.5446683566349364</v>
      </c>
    </row>
    <row r="916" spans="1:6" x14ac:dyDescent="0.2">
      <c r="A916" s="38">
        <v>33459</v>
      </c>
      <c r="B916">
        <v>7.3163600000000001E-3</v>
      </c>
      <c r="C916">
        <f t="shared" si="56"/>
        <v>-1.6824289197659656E-3</v>
      </c>
      <c r="D916">
        <f t="shared" si="57"/>
        <v>2.8305670700648737E-6</v>
      </c>
      <c r="E916">
        <f t="shared" si="59"/>
        <v>1.5728865772649335E-5</v>
      </c>
      <c r="F916">
        <f t="shared" si="58"/>
        <v>9.1321558708243202</v>
      </c>
    </row>
    <row r="917" spans="1:6" x14ac:dyDescent="0.2">
      <c r="A917" s="38">
        <v>33462</v>
      </c>
      <c r="B917">
        <v>7.3313800000000002E-3</v>
      </c>
      <c r="C917">
        <f t="shared" si="56"/>
        <v>2.0529334259112644E-3</v>
      </c>
      <c r="D917">
        <f t="shared" si="57"/>
        <v>4.2145356512237614E-6</v>
      </c>
      <c r="E917">
        <f t="shared" si="59"/>
        <v>1.4962671256992312E-5</v>
      </c>
      <c r="F917">
        <f t="shared" si="58"/>
        <v>9.1312399737104109</v>
      </c>
    </row>
    <row r="918" spans="1:6" x14ac:dyDescent="0.2">
      <c r="A918" s="38">
        <v>33463</v>
      </c>
      <c r="B918">
        <v>7.3302999999999997E-3</v>
      </c>
      <c r="C918">
        <f t="shared" si="56"/>
        <v>-1.4731196582369553E-4</v>
      </c>
      <c r="D918">
        <f t="shared" si="57"/>
        <v>2.1700815274841638E-8</v>
      </c>
      <c r="E918">
        <f t="shared" si="59"/>
        <v>1.4372326432128282E-5</v>
      </c>
      <c r="F918">
        <f t="shared" si="58"/>
        <v>9.311573958122036</v>
      </c>
    </row>
    <row r="919" spans="1:6" x14ac:dyDescent="0.2">
      <c r="A919" s="38">
        <v>33464</v>
      </c>
      <c r="B919">
        <v>7.3233200000000004E-3</v>
      </c>
      <c r="C919">
        <f t="shared" si="56"/>
        <v>-9.522120513484187E-4</v>
      </c>
      <c r="D919">
        <f t="shared" si="57"/>
        <v>9.0670779073316358E-7</v>
      </c>
      <c r="E919">
        <f t="shared" si="59"/>
        <v>1.369465167400793E-5</v>
      </c>
      <c r="F919">
        <f t="shared" si="58"/>
        <v>9.3275236748870096</v>
      </c>
    </row>
    <row r="920" spans="1:6" x14ac:dyDescent="0.2">
      <c r="A920" s="38">
        <v>33465</v>
      </c>
      <c r="B920">
        <v>7.3313800000000002E-3</v>
      </c>
      <c r="C920">
        <f t="shared" si="56"/>
        <v>1.1005937197882706E-3</v>
      </c>
      <c r="D920">
        <f t="shared" si="57"/>
        <v>1.2113065360373823E-6</v>
      </c>
      <c r="E920">
        <f t="shared" si="59"/>
        <v>1.3158144712175777E-5</v>
      </c>
      <c r="F920">
        <f t="shared" si="58"/>
        <v>9.354563781005222</v>
      </c>
    </row>
    <row r="921" spans="1:6" x14ac:dyDescent="0.2">
      <c r="A921" s="38">
        <v>33466</v>
      </c>
      <c r="B921">
        <v>7.2870399999999998E-3</v>
      </c>
      <c r="C921">
        <f t="shared" si="56"/>
        <v>-6.0479745968699417E-3</v>
      </c>
      <c r="D921">
        <f t="shared" si="57"/>
        <v>3.6577996724384132E-5</v>
      </c>
      <c r="E921">
        <f t="shared" si="59"/>
        <v>1.2716618736687665E-5</v>
      </c>
      <c r="F921">
        <f t="shared" si="58"/>
        <v>7.9965271497645851</v>
      </c>
    </row>
    <row r="922" spans="1:6" x14ac:dyDescent="0.2">
      <c r="A922" s="38">
        <v>33469</v>
      </c>
      <c r="B922">
        <v>7.2348400000000002E-3</v>
      </c>
      <c r="C922">
        <f t="shared" si="56"/>
        <v>-7.163402424029461E-3</v>
      </c>
      <c r="D922">
        <f t="shared" si="57"/>
        <v>5.1314334288591156E-5</v>
      </c>
      <c r="E922">
        <f t="shared" si="59"/>
        <v>1.384105301024673E-5</v>
      </c>
      <c r="F922">
        <f t="shared" si="58"/>
        <v>7.49629394101534</v>
      </c>
    </row>
    <row r="923" spans="1:6" x14ac:dyDescent="0.2">
      <c r="A923" s="38">
        <v>33470</v>
      </c>
      <c r="B923">
        <v>7.2833200000000002E-3</v>
      </c>
      <c r="C923">
        <f t="shared" si="56"/>
        <v>6.700908382217167E-3</v>
      </c>
      <c r="D923">
        <f t="shared" si="57"/>
        <v>4.4902173146868287E-5</v>
      </c>
      <c r="E923">
        <f t="shared" si="59"/>
        <v>1.5417818097210769E-5</v>
      </c>
      <c r="F923">
        <f t="shared" si="58"/>
        <v>7.7859316931364546</v>
      </c>
    </row>
    <row r="924" spans="1:6" x14ac:dyDescent="0.2">
      <c r="A924" s="38">
        <v>33471</v>
      </c>
      <c r="B924">
        <v>7.3126099999999998E-3</v>
      </c>
      <c r="C924">
        <f t="shared" si="56"/>
        <v>4.0215176595288305E-3</v>
      </c>
      <c r="D924">
        <f t="shared" si="57"/>
        <v>1.6172604285902242E-5</v>
      </c>
      <c r="E924">
        <f t="shared" si="59"/>
        <v>1.6481696707402877E-5</v>
      </c>
      <c r="F924">
        <f t="shared" si="58"/>
        <v>8.6847598554797081</v>
      </c>
    </row>
    <row r="925" spans="1:6" x14ac:dyDescent="0.2">
      <c r="A925" s="38">
        <v>33472</v>
      </c>
      <c r="B925">
        <v>7.3313800000000002E-3</v>
      </c>
      <c r="C925">
        <f t="shared" si="56"/>
        <v>2.5667989951604722E-3</v>
      </c>
      <c r="D925">
        <f t="shared" si="57"/>
        <v>6.58845708155681E-6</v>
      </c>
      <c r="E925">
        <f t="shared" si="59"/>
        <v>1.6165607847359908E-5</v>
      </c>
      <c r="F925">
        <f t="shared" si="58"/>
        <v>8.9909674181728523</v>
      </c>
    </row>
    <row r="926" spans="1:6" x14ac:dyDescent="0.2">
      <c r="A926" s="38">
        <v>33473</v>
      </c>
      <c r="B926">
        <v>7.3045999999999996E-3</v>
      </c>
      <c r="C926">
        <f t="shared" si="56"/>
        <v>-3.6527911525525282E-3</v>
      </c>
      <c r="D926">
        <f t="shared" si="57"/>
        <v>1.3342883204166027E-5</v>
      </c>
      <c r="E926">
        <f t="shared" si="59"/>
        <v>1.5491813948353512E-5</v>
      </c>
      <c r="F926">
        <f t="shared" si="58"/>
        <v>8.8066787157555773</v>
      </c>
    </row>
    <row r="927" spans="1:6" x14ac:dyDescent="0.2">
      <c r="A927" s="38">
        <v>33477</v>
      </c>
      <c r="B927">
        <v>7.3003399999999998E-3</v>
      </c>
      <c r="C927">
        <f t="shared" si="56"/>
        <v>-5.8319415163045948E-4</v>
      </c>
      <c r="D927">
        <f t="shared" si="57"/>
        <v>3.4011541849597136E-7</v>
      </c>
      <c r="E927">
        <f t="shared" si="59"/>
        <v>1.5207269515915645E-5</v>
      </c>
      <c r="F927">
        <f t="shared" si="58"/>
        <v>9.2446772614099721</v>
      </c>
    </row>
    <row r="928" spans="1:6" x14ac:dyDescent="0.2">
      <c r="A928" s="38">
        <v>33478</v>
      </c>
      <c r="B928">
        <v>7.3233200000000004E-3</v>
      </c>
      <c r="C928">
        <f t="shared" si="56"/>
        <v>3.1477985956819229E-3</v>
      </c>
      <c r="D928">
        <f t="shared" si="57"/>
        <v>9.9086359989770862E-6</v>
      </c>
      <c r="E928">
        <f t="shared" si="59"/>
        <v>1.4415354311678775E-5</v>
      </c>
      <c r="F928">
        <f t="shared" si="58"/>
        <v>8.9656561801822079</v>
      </c>
    </row>
    <row r="929" spans="1:6" x14ac:dyDescent="0.2">
      <c r="A929" s="38">
        <v>33479</v>
      </c>
      <c r="B929">
        <v>7.30994E-3</v>
      </c>
      <c r="C929">
        <f t="shared" si="56"/>
        <v>-1.8270401948843333E-3</v>
      </c>
      <c r="D929">
        <f t="shared" si="57"/>
        <v>3.3380758737229828E-6</v>
      </c>
      <c r="E929">
        <f t="shared" si="59"/>
        <v>1.4149986441914524E-5</v>
      </c>
      <c r="F929">
        <f t="shared" si="58"/>
        <v>9.209966501529939</v>
      </c>
    </row>
    <row r="930" spans="1:6" x14ac:dyDescent="0.2">
      <c r="A930" s="38">
        <v>33480</v>
      </c>
      <c r="B930">
        <v>7.3019399999999998E-3</v>
      </c>
      <c r="C930">
        <f t="shared" si="56"/>
        <v>-1.0944002276352738E-3</v>
      </c>
      <c r="D930">
        <f t="shared" si="57"/>
        <v>1.1977118582481392E-6</v>
      </c>
      <c r="E930">
        <f t="shared" si="59"/>
        <v>1.364683371414702E-5</v>
      </c>
      <c r="F930">
        <f t="shared" si="58"/>
        <v>9.3202435508592441</v>
      </c>
    </row>
    <row r="931" spans="1:6" x14ac:dyDescent="0.2">
      <c r="A931" s="38">
        <v>33483</v>
      </c>
      <c r="B931">
        <v>7.3126099999999998E-3</v>
      </c>
      <c r="C931">
        <f t="shared" si="56"/>
        <v>1.4612555019624853E-3</v>
      </c>
      <c r="D931">
        <f t="shared" si="57"/>
        <v>2.1352676420156348E-6</v>
      </c>
      <c r="E931">
        <f t="shared" si="59"/>
        <v>1.3129971277327188E-5</v>
      </c>
      <c r="F931">
        <f t="shared" si="58"/>
        <v>9.3214232599178661</v>
      </c>
    </row>
    <row r="932" spans="1:6" x14ac:dyDescent="0.2">
      <c r="A932" s="38">
        <v>33484</v>
      </c>
      <c r="B932">
        <v>7.3583499999999996E-3</v>
      </c>
      <c r="C932">
        <f t="shared" si="56"/>
        <v>6.2549486435075638E-3</v>
      </c>
      <c r="D932">
        <f t="shared" si="57"/>
        <v>3.9124382532917113E-5</v>
      </c>
      <c r="E932">
        <f t="shared" si="59"/>
        <v>1.2731901678123309E-5</v>
      </c>
      <c r="F932">
        <f t="shared" si="58"/>
        <v>7.8970522101538752</v>
      </c>
    </row>
    <row r="933" spans="1:6" x14ac:dyDescent="0.2">
      <c r="A933" s="38">
        <v>33485</v>
      </c>
      <c r="B933">
        <v>7.3855199999999996E-3</v>
      </c>
      <c r="C933">
        <f t="shared" si="56"/>
        <v>3.6924038677149055E-3</v>
      </c>
      <c r="D933">
        <f t="shared" si="57"/>
        <v>1.3633846322315993E-5</v>
      </c>
      <c r="E933">
        <f t="shared" si="59"/>
        <v>1.3961883137059515E-5</v>
      </c>
      <c r="F933">
        <f t="shared" si="58"/>
        <v>8.8530500930030414</v>
      </c>
    </row>
    <row r="934" spans="1:6" x14ac:dyDescent="0.2">
      <c r="A934" s="38">
        <v>33486</v>
      </c>
      <c r="B934">
        <v>7.3692000000000002E-3</v>
      </c>
      <c r="C934">
        <f t="shared" si="56"/>
        <v>-2.2097293081596633E-3</v>
      </c>
      <c r="D934">
        <f t="shared" si="57"/>
        <v>4.8829036153397843E-6</v>
      </c>
      <c r="E934">
        <f t="shared" si="59"/>
        <v>1.3923717663003286E-5</v>
      </c>
      <c r="F934">
        <f t="shared" si="58"/>
        <v>9.1686949759190544</v>
      </c>
    </row>
    <row r="935" spans="1:6" x14ac:dyDescent="0.2">
      <c r="A935" s="38">
        <v>33487</v>
      </c>
      <c r="B935">
        <v>7.34484E-3</v>
      </c>
      <c r="C935">
        <f t="shared" si="56"/>
        <v>-3.3056505455137841E-3</v>
      </c>
      <c r="D935">
        <f t="shared" si="57"/>
        <v>1.0927325529055579E-5</v>
      </c>
      <c r="E935">
        <f t="shared" si="59"/>
        <v>1.3520631135933693E-5</v>
      </c>
      <c r="F935">
        <f t="shared" si="58"/>
        <v>8.9693185359672434</v>
      </c>
    </row>
    <row r="936" spans="1:6" x14ac:dyDescent="0.2">
      <c r="A936" s="38">
        <v>33490</v>
      </c>
      <c r="B936">
        <v>7.3948099999999999E-3</v>
      </c>
      <c r="C936">
        <f t="shared" si="56"/>
        <v>6.8034157313161181E-3</v>
      </c>
      <c r="D936">
        <f t="shared" si="57"/>
        <v>4.6286465613119631E-5</v>
      </c>
      <c r="E936">
        <f t="shared" si="59"/>
        <v>1.3435299360368623E-5</v>
      </c>
      <c r="F936">
        <f t="shared" si="58"/>
        <v>7.6571787724019487</v>
      </c>
    </row>
    <row r="937" spans="1:6" x14ac:dyDescent="0.2">
      <c r="A937" s="38">
        <v>33491</v>
      </c>
      <c r="B937">
        <v>7.4211499999999996E-3</v>
      </c>
      <c r="C937">
        <f t="shared" si="56"/>
        <v>3.5619576432659793E-3</v>
      </c>
      <c r="D937">
        <f t="shared" si="57"/>
        <v>1.2687542252420929E-5</v>
      </c>
      <c r="E937">
        <f t="shared" si="59"/>
        <v>1.4861116751091492E-5</v>
      </c>
      <c r="F937">
        <f t="shared" si="58"/>
        <v>8.8520148851498668</v>
      </c>
    </row>
    <row r="938" spans="1:6" x14ac:dyDescent="0.2">
      <c r="A938" s="38">
        <v>33492</v>
      </c>
      <c r="B938">
        <v>7.4139999999999996E-3</v>
      </c>
      <c r="C938">
        <f t="shared" si="56"/>
        <v>-9.6346253612985026E-4</v>
      </c>
      <c r="D938">
        <f t="shared" si="57"/>
        <v>9.2826005852576301E-7</v>
      </c>
      <c r="E938">
        <f t="shared" si="59"/>
        <v>1.4645291993205427E-5</v>
      </c>
      <c r="F938">
        <f t="shared" si="58"/>
        <v>9.2618231581936659</v>
      </c>
    </row>
    <row r="939" spans="1:6" x14ac:dyDescent="0.2">
      <c r="A939" s="38">
        <v>33493</v>
      </c>
      <c r="B939">
        <v>7.4554499999999998E-3</v>
      </c>
      <c r="C939">
        <f t="shared" si="56"/>
        <v>5.5907742109522754E-3</v>
      </c>
      <c r="D939">
        <f t="shared" si="57"/>
        <v>3.1256756277849034E-5</v>
      </c>
      <c r="E939">
        <f t="shared" si="59"/>
        <v>1.396426756922896E-5</v>
      </c>
      <c r="F939">
        <f t="shared" si="58"/>
        <v>8.2219625429344116</v>
      </c>
    </row>
    <row r="940" spans="1:6" x14ac:dyDescent="0.2">
      <c r="A940" s="38">
        <v>33494</v>
      </c>
      <c r="B940">
        <v>7.4794299999999996E-3</v>
      </c>
      <c r="C940">
        <f t="shared" si="56"/>
        <v>3.2164389808797371E-3</v>
      </c>
      <c r="D940">
        <f t="shared" si="57"/>
        <v>1.0345479717722682E-5</v>
      </c>
      <c r="E940">
        <f t="shared" si="59"/>
        <v>1.4672384230223435E-5</v>
      </c>
      <c r="F940">
        <f t="shared" si="58"/>
        <v>8.9391170155221822</v>
      </c>
    </row>
    <row r="941" spans="1:6" x14ac:dyDescent="0.2">
      <c r="A941" s="38">
        <v>33497</v>
      </c>
      <c r="B941">
        <v>7.4805499999999999E-3</v>
      </c>
      <c r="C941">
        <f t="shared" si="56"/>
        <v>1.4974403129654098E-4</v>
      </c>
      <c r="D941">
        <f t="shared" si="57"/>
        <v>2.2423274908939445E-8</v>
      </c>
      <c r="E941">
        <f t="shared" si="59"/>
        <v>1.4386203663589182E-5</v>
      </c>
      <c r="F941">
        <f t="shared" si="58"/>
        <v>9.3105844905448851</v>
      </c>
    </row>
    <row r="942" spans="1:6" x14ac:dyDescent="0.2">
      <c r="A942" s="38">
        <v>33498</v>
      </c>
      <c r="B942">
        <v>7.4738399999999998E-3</v>
      </c>
      <c r="C942">
        <f t="shared" si="56"/>
        <v>-8.9699286817146462E-4</v>
      </c>
      <c r="D942">
        <f t="shared" si="57"/>
        <v>8.045962055504705E-7</v>
      </c>
      <c r="E942">
        <f t="shared" si="59"/>
        <v>1.3706436551924981E-5</v>
      </c>
      <c r="F942">
        <f t="shared" si="58"/>
        <v>9.3304169124656386</v>
      </c>
    </row>
    <row r="943" spans="1:6" x14ac:dyDescent="0.2">
      <c r="A943" s="38">
        <v>33499</v>
      </c>
      <c r="B943">
        <v>7.4515600000000003E-3</v>
      </c>
      <c r="C943">
        <f t="shared" si="56"/>
        <v>-2.9810646200613771E-3</v>
      </c>
      <c r="D943">
        <f t="shared" si="57"/>
        <v>8.8867462689816821E-6</v>
      </c>
      <c r="E943">
        <f t="shared" si="59"/>
        <v>1.3163800458722842E-5</v>
      </c>
      <c r="F943">
        <f t="shared" si="58"/>
        <v>9.0626179623704424</v>
      </c>
    </row>
    <row r="944" spans="1:6" x14ac:dyDescent="0.2">
      <c r="A944" s="38">
        <v>33500</v>
      </c>
      <c r="B944">
        <v>7.4432500000000002E-3</v>
      </c>
      <c r="C944">
        <f t="shared" si="56"/>
        <v>-1.1152027226513761E-3</v>
      </c>
      <c r="D944">
        <f t="shared" si="57"/>
        <v>1.2436771126090419E-6</v>
      </c>
      <c r="E944">
        <f t="shared" si="59"/>
        <v>1.3046602053087148E-5</v>
      </c>
      <c r="F944">
        <f t="shared" si="58"/>
        <v>9.3614428962647711</v>
      </c>
    </row>
    <row r="945" spans="1:6" x14ac:dyDescent="0.2">
      <c r="A945" s="38">
        <v>33501</v>
      </c>
      <c r="B945">
        <v>7.4404800000000002E-3</v>
      </c>
      <c r="C945">
        <f t="shared" si="56"/>
        <v>-3.7214926275484892E-4</v>
      </c>
      <c r="D945">
        <f t="shared" si="57"/>
        <v>1.3849507376897759E-7</v>
      </c>
      <c r="E945">
        <f t="shared" si="59"/>
        <v>1.26235115406657E-5</v>
      </c>
      <c r="F945">
        <f t="shared" si="58"/>
        <v>9.4365868209564319</v>
      </c>
    </row>
    <row r="946" spans="1:6" x14ac:dyDescent="0.2">
      <c r="A946" s="38">
        <v>33504</v>
      </c>
      <c r="B946">
        <v>7.5312499999999998E-3</v>
      </c>
      <c r="C946">
        <f t="shared" si="56"/>
        <v>1.2199481753865283E-2</v>
      </c>
      <c r="D946">
        <f t="shared" si="57"/>
        <v>1.4882735506289196E-4</v>
      </c>
      <c r="E946">
        <f t="shared" si="59"/>
        <v>1.2218321822348119E-5</v>
      </c>
      <c r="F946">
        <f t="shared" si="58"/>
        <v>3.3843615097216215</v>
      </c>
    </row>
    <row r="947" spans="1:6" x14ac:dyDescent="0.2">
      <c r="A947" s="38">
        <v>33505</v>
      </c>
      <c r="B947">
        <v>7.522E-3</v>
      </c>
      <c r="C947">
        <f t="shared" si="56"/>
        <v>-1.2282157676348163E-3</v>
      </c>
      <c r="D947">
        <f t="shared" si="57"/>
        <v>1.5085139718667811E-6</v>
      </c>
      <c r="E947">
        <f t="shared" si="59"/>
        <v>1.817476379152516E-5</v>
      </c>
      <c r="F947">
        <f t="shared" si="58"/>
        <v>9.0360992285958091</v>
      </c>
    </row>
    <row r="948" spans="1:6" x14ac:dyDescent="0.2">
      <c r="A948" s="38">
        <v>33506</v>
      </c>
      <c r="B948">
        <v>7.5114500000000002E-3</v>
      </c>
      <c r="C948">
        <f t="shared" si="56"/>
        <v>-1.4025525126295927E-3</v>
      </c>
      <c r="D948">
        <f t="shared" si="57"/>
        <v>1.9671535506835838E-6</v>
      </c>
      <c r="E948">
        <f t="shared" si="59"/>
        <v>1.6978378892943193E-5</v>
      </c>
      <c r="F948">
        <f t="shared" si="58"/>
        <v>9.0877616508679289</v>
      </c>
    </row>
    <row r="949" spans="1:6" x14ac:dyDescent="0.2">
      <c r="A949" s="38">
        <v>33507</v>
      </c>
      <c r="B949">
        <v>7.4850300000000002E-3</v>
      </c>
      <c r="C949">
        <f t="shared" si="56"/>
        <v>-3.517296926691929E-3</v>
      </c>
      <c r="D949">
        <f t="shared" si="57"/>
        <v>1.2371377670516489E-5</v>
      </c>
      <c r="E949">
        <f t="shared" si="59"/>
        <v>1.5984450637581082E-5</v>
      </c>
      <c r="F949">
        <f t="shared" si="58"/>
        <v>8.8190354424453226</v>
      </c>
    </row>
    <row r="950" spans="1:6" x14ac:dyDescent="0.2">
      <c r="A950" s="38">
        <v>33508</v>
      </c>
      <c r="B950">
        <v>7.4934399999999996E-3</v>
      </c>
      <c r="C950">
        <f t="shared" si="56"/>
        <v>1.1235759910113246E-3</v>
      </c>
      <c r="D950">
        <f t="shared" si="57"/>
        <v>1.2624230075770801E-6</v>
      </c>
      <c r="E950">
        <f t="shared" si="59"/>
        <v>1.5583381082017704E-5</v>
      </c>
      <c r="F950">
        <f t="shared" si="58"/>
        <v>9.1909230334732257</v>
      </c>
    </row>
    <row r="951" spans="1:6" x14ac:dyDescent="0.2">
      <c r="A951" s="38">
        <v>33511</v>
      </c>
      <c r="B951">
        <v>7.5176699999999997E-3</v>
      </c>
      <c r="C951">
        <f t="shared" si="56"/>
        <v>3.2334948968698071E-3</v>
      </c>
      <c r="D951">
        <f t="shared" si="57"/>
        <v>1.0455489248083084E-5</v>
      </c>
      <c r="E951">
        <f t="shared" si="59"/>
        <v>1.4773003984442458E-5</v>
      </c>
      <c r="F951">
        <f t="shared" si="58"/>
        <v>8.9309605623335138</v>
      </c>
    </row>
    <row r="952" spans="1:6" x14ac:dyDescent="0.2">
      <c r="A952" s="38">
        <v>33512</v>
      </c>
      <c r="B952">
        <v>7.5100000000000002E-3</v>
      </c>
      <c r="C952">
        <f t="shared" si="56"/>
        <v>-1.0202629272101E-3</v>
      </c>
      <c r="D952">
        <f t="shared" si="57"/>
        <v>1.0409364406393217E-6</v>
      </c>
      <c r="E952">
        <f t="shared" si="59"/>
        <v>1.4476091315491909E-5</v>
      </c>
      <c r="F952">
        <f t="shared" si="58"/>
        <v>9.2691814347344117</v>
      </c>
    </row>
    <row r="953" spans="1:6" x14ac:dyDescent="0.2">
      <c r="A953" s="38">
        <v>33513</v>
      </c>
      <c r="B953">
        <v>7.5443200000000002E-3</v>
      </c>
      <c r="C953">
        <f t="shared" si="56"/>
        <v>4.5699067909454076E-3</v>
      </c>
      <c r="D953">
        <f t="shared" si="57"/>
        <v>2.0884048077928952E-5</v>
      </c>
      <c r="E953">
        <f t="shared" si="59"/>
        <v>1.382572537116225E-5</v>
      </c>
      <c r="F953">
        <f t="shared" si="58"/>
        <v>8.5958419931937122</v>
      </c>
    </row>
    <row r="954" spans="1:6" x14ac:dyDescent="0.2">
      <c r="A954" s="38">
        <v>33514</v>
      </c>
      <c r="B954">
        <v>7.6423400000000001E-3</v>
      </c>
      <c r="C954">
        <f t="shared" si="56"/>
        <v>1.2992555989141483E-2</v>
      </c>
      <c r="D954">
        <f t="shared" si="57"/>
        <v>1.6880651113097622E-4</v>
      </c>
      <c r="E954">
        <f t="shared" si="59"/>
        <v>1.4115565871931676E-5</v>
      </c>
      <c r="F954">
        <f t="shared" si="58"/>
        <v>3.3509099303275107</v>
      </c>
    </row>
    <row r="955" spans="1:6" x14ac:dyDescent="0.2">
      <c r="A955" s="38">
        <v>33515</v>
      </c>
      <c r="B955">
        <v>7.698E-3</v>
      </c>
      <c r="C955">
        <f t="shared" si="56"/>
        <v>7.2831096234922694E-3</v>
      </c>
      <c r="D955">
        <f t="shared" si="57"/>
        <v>5.3043685787805707E-5</v>
      </c>
      <c r="E955">
        <f t="shared" si="59"/>
        <v>2.0628240462213282E-5</v>
      </c>
      <c r="F955">
        <f t="shared" si="58"/>
        <v>7.6652669255699895</v>
      </c>
    </row>
    <row r="956" spans="1:6" x14ac:dyDescent="0.2">
      <c r="A956" s="38">
        <v>33518</v>
      </c>
      <c r="B956">
        <v>7.731E-3</v>
      </c>
      <c r="C956">
        <f t="shared" si="56"/>
        <v>4.2868277474668801E-3</v>
      </c>
      <c r="D956">
        <f t="shared" si="57"/>
        <v>1.8376892136451965E-5</v>
      </c>
      <c r="E956">
        <f t="shared" si="59"/>
        <v>2.1239959072800128E-5</v>
      </c>
      <c r="F956">
        <f t="shared" si="58"/>
        <v>8.4891473495046377</v>
      </c>
    </row>
    <row r="957" spans="1:6" x14ac:dyDescent="0.2">
      <c r="A957" s="38">
        <v>33519</v>
      </c>
      <c r="B957">
        <v>7.6864000000000004E-3</v>
      </c>
      <c r="C957">
        <f t="shared" si="56"/>
        <v>-5.7689820204371587E-3</v>
      </c>
      <c r="D957">
        <f t="shared" si="57"/>
        <v>3.3281153552127199E-5</v>
      </c>
      <c r="E957">
        <f t="shared" si="59"/>
        <v>2.028933426791404E-5</v>
      </c>
      <c r="F957">
        <f t="shared" si="58"/>
        <v>8.1473743844205231</v>
      </c>
    </row>
    <row r="958" spans="1:6" x14ac:dyDescent="0.2">
      <c r="A958" s="38">
        <v>33520</v>
      </c>
      <c r="B958">
        <v>7.6598999999999999E-3</v>
      </c>
      <c r="C958">
        <f t="shared" si="56"/>
        <v>-3.4476477935054747E-3</v>
      </c>
      <c r="D958">
        <f t="shared" si="57"/>
        <v>1.1886275308063169E-5</v>
      </c>
      <c r="E958">
        <f t="shared" si="59"/>
        <v>2.0115600969043968E-5</v>
      </c>
      <c r="F958">
        <f t="shared" si="58"/>
        <v>8.6806886377668135</v>
      </c>
    </row>
    <row r="959" spans="1:6" x14ac:dyDescent="0.2">
      <c r="A959" s="38">
        <v>33521</v>
      </c>
      <c r="B959">
        <v>7.6716500000000003E-3</v>
      </c>
      <c r="C959">
        <f t="shared" si="56"/>
        <v>1.5339625843680041E-3</v>
      </c>
      <c r="D959">
        <f t="shared" si="57"/>
        <v>2.353041210240966E-6</v>
      </c>
      <c r="E959">
        <f t="shared" si="59"/>
        <v>1.9061988141907999E-5</v>
      </c>
      <c r="F959">
        <f t="shared" si="58"/>
        <v>8.9682165181088802</v>
      </c>
    </row>
    <row r="960" spans="1:6" x14ac:dyDescent="0.2">
      <c r="A960" s="38">
        <v>33522</v>
      </c>
      <c r="B960">
        <v>7.7160500000000003E-3</v>
      </c>
      <c r="C960">
        <f t="shared" si="56"/>
        <v>5.7875424452366823E-3</v>
      </c>
      <c r="D960">
        <f t="shared" si="57"/>
        <v>3.3495647555416194E-5</v>
      </c>
      <c r="E960">
        <f t="shared" si="59"/>
        <v>1.776565504331847E-5</v>
      </c>
      <c r="F960">
        <f t="shared" si="58"/>
        <v>8.1576584664487495</v>
      </c>
    </row>
    <row r="961" spans="1:6" x14ac:dyDescent="0.2">
      <c r="A961" s="38">
        <v>33525</v>
      </c>
      <c r="B961">
        <v>7.7399399999999998E-3</v>
      </c>
      <c r="C961">
        <f t="shared" si="56"/>
        <v>3.0961437523084352E-3</v>
      </c>
      <c r="D961">
        <f t="shared" si="57"/>
        <v>9.5861061349585567E-6</v>
      </c>
      <c r="E961">
        <f t="shared" si="59"/>
        <v>1.7987086199917114E-5</v>
      </c>
      <c r="F961">
        <f t="shared" si="58"/>
        <v>8.8215075226781128</v>
      </c>
    </row>
    <row r="962" spans="1:6" x14ac:dyDescent="0.2">
      <c r="A962" s="38">
        <v>33526</v>
      </c>
      <c r="B962">
        <v>7.6864000000000004E-3</v>
      </c>
      <c r="C962">
        <f t="shared" si="56"/>
        <v>-6.9173662844930961E-3</v>
      </c>
      <c r="D962">
        <f t="shared" si="57"/>
        <v>4.7849956313841818E-5</v>
      </c>
      <c r="E962">
        <f t="shared" si="59"/>
        <v>1.7161643718999085E-5</v>
      </c>
      <c r="F962">
        <f t="shared" si="58"/>
        <v>7.7408606553513657</v>
      </c>
    </row>
    <row r="963" spans="1:6" x14ac:dyDescent="0.2">
      <c r="A963" s="38">
        <v>33527</v>
      </c>
      <c r="B963">
        <v>7.6982300000000004E-3</v>
      </c>
      <c r="C963">
        <f t="shared" si="56"/>
        <v>1.5390820149875104E-3</v>
      </c>
      <c r="D963">
        <f t="shared" si="57"/>
        <v>2.3687734488580151E-6</v>
      </c>
      <c r="E963">
        <f t="shared" si="59"/>
        <v>1.8083640478986842E-5</v>
      </c>
      <c r="F963">
        <f t="shared" si="58"/>
        <v>9.0171308753052308</v>
      </c>
    </row>
    <row r="964" spans="1:6" x14ac:dyDescent="0.2">
      <c r="A964" s="38">
        <v>33528</v>
      </c>
      <c r="B964">
        <v>7.7011900000000001E-3</v>
      </c>
      <c r="C964">
        <f t="shared" si="56"/>
        <v>3.8450397039316417E-4</v>
      </c>
      <c r="D964">
        <f t="shared" si="57"/>
        <v>1.4784330324810728E-7</v>
      </c>
      <c r="E964">
        <f t="shared" si="59"/>
        <v>1.6937643228375163E-5</v>
      </c>
      <c r="F964">
        <f t="shared" si="58"/>
        <v>9.1437305956133912</v>
      </c>
    </row>
    <row r="965" spans="1:6" x14ac:dyDescent="0.2">
      <c r="A965" s="38">
        <v>33529</v>
      </c>
      <c r="B965">
        <v>7.7089100000000002E-3</v>
      </c>
      <c r="C965">
        <f t="shared" si="56"/>
        <v>1.0024424796687425E-3</v>
      </c>
      <c r="D965">
        <f t="shared" si="57"/>
        <v>1.0048909250444173E-6</v>
      </c>
      <c r="E965">
        <f t="shared" si="59"/>
        <v>1.5872866304032185E-5</v>
      </c>
      <c r="F965">
        <f t="shared" si="58"/>
        <v>9.181367999441612</v>
      </c>
    </row>
    <row r="966" spans="1:6" x14ac:dyDescent="0.2">
      <c r="A966" s="38">
        <v>33532</v>
      </c>
      <c r="B966">
        <v>7.6598999999999999E-3</v>
      </c>
      <c r="C966">
        <f t="shared" si="56"/>
        <v>-6.3575784384563277E-3</v>
      </c>
      <c r="D966">
        <f t="shared" si="57"/>
        <v>4.0418803601124797E-5</v>
      </c>
      <c r="E966">
        <f t="shared" si="59"/>
        <v>1.5007292148852636E-5</v>
      </c>
      <c r="F966">
        <f t="shared" si="58"/>
        <v>7.9224584713235053</v>
      </c>
    </row>
    <row r="967" spans="1:6" x14ac:dyDescent="0.2">
      <c r="A967" s="38">
        <v>33533</v>
      </c>
      <c r="B967">
        <v>7.63242E-3</v>
      </c>
      <c r="C967">
        <f t="shared" si="56"/>
        <v>-3.5875141973132634E-3</v>
      </c>
      <c r="D967">
        <f t="shared" si="57"/>
        <v>1.2870258115924229E-5</v>
      </c>
      <c r="E967">
        <f t="shared" si="59"/>
        <v>1.5944022459679284E-5</v>
      </c>
      <c r="F967">
        <f t="shared" si="58"/>
        <v>8.8049418737267384</v>
      </c>
    </row>
    <row r="968" spans="1:6" x14ac:dyDescent="0.2">
      <c r="A968" s="38">
        <v>33534</v>
      </c>
      <c r="B968">
        <v>7.6045599999999998E-3</v>
      </c>
      <c r="C968">
        <f t="shared" si="56"/>
        <v>-3.6502184104124525E-3</v>
      </c>
      <c r="D968">
        <f t="shared" si="57"/>
        <v>1.3324094443714012E-5</v>
      </c>
      <c r="E968">
        <f t="shared" si="59"/>
        <v>1.5570274227613987E-5</v>
      </c>
      <c r="F968">
        <f t="shared" si="58"/>
        <v>8.8044002794153293</v>
      </c>
    </row>
    <row r="969" spans="1:6" x14ac:dyDescent="0.2">
      <c r="A969" s="38">
        <v>33535</v>
      </c>
      <c r="B969">
        <v>7.6045599999999998E-3</v>
      </c>
      <c r="C969">
        <f t="shared" ref="C969:C1032" si="60">(B969-B968)/B968</f>
        <v>0</v>
      </c>
      <c r="D969">
        <f t="shared" ref="D969:D1032" si="61">C969^2</f>
        <v>0</v>
      </c>
      <c r="E969">
        <f t="shared" si="59"/>
        <v>1.5272930765336727E-5</v>
      </c>
      <c r="F969">
        <f t="shared" si="58"/>
        <v>9.2515514611179466</v>
      </c>
    </row>
    <row r="970" spans="1:6" x14ac:dyDescent="0.2">
      <c r="A970" s="38">
        <v>33536</v>
      </c>
      <c r="B970">
        <v>7.6132500000000002E-3</v>
      </c>
      <c r="C970">
        <f t="shared" si="60"/>
        <v>1.1427354113848051E-3</v>
      </c>
      <c r="D970">
        <f t="shared" si="61"/>
        <v>1.3058442204327997E-6</v>
      </c>
      <c r="E970">
        <f t="shared" si="59"/>
        <v>1.4456560590804468E-5</v>
      </c>
      <c r="F970">
        <f t="shared" ref="F970:F1033" si="62">-LN(2*PI()*E970)-0.5*D970/E970</f>
        <v>9.2613207443389154</v>
      </c>
    </row>
    <row r="971" spans="1:6" x14ac:dyDescent="0.2">
      <c r="A971" s="38">
        <v>33539</v>
      </c>
      <c r="B971">
        <v>7.5711700000000003E-3</v>
      </c>
      <c r="C971">
        <f t="shared" si="60"/>
        <v>-5.5272058582077161E-3</v>
      </c>
      <c r="D971">
        <f t="shared" si="61"/>
        <v>3.0550004599005696E-5</v>
      </c>
      <c r="E971">
        <f t="shared" ref="E971:E1034" si="63">D970*$C$2+E970*$D$2+$E$2</f>
        <v>1.3820406094971042E-5</v>
      </c>
      <c r="F971">
        <f t="shared" si="62"/>
        <v>8.2462374002714132</v>
      </c>
    </row>
    <row r="972" spans="1:6" x14ac:dyDescent="0.2">
      <c r="A972" s="38">
        <v>33540</v>
      </c>
      <c r="B972">
        <v>7.6481800000000001E-3</v>
      </c>
      <c r="C972">
        <f t="shared" si="60"/>
        <v>1.0171479441090314E-2</v>
      </c>
      <c r="D972">
        <f t="shared" si="61"/>
        <v>1.0345899402052293E-4</v>
      </c>
      <c r="E972">
        <f t="shared" si="63"/>
        <v>1.4520587297763849E-5</v>
      </c>
      <c r="F972">
        <f t="shared" si="62"/>
        <v>5.7395725942990126</v>
      </c>
    </row>
    <row r="973" spans="1:6" x14ac:dyDescent="0.2">
      <c r="A973" s="38">
        <v>33541</v>
      </c>
      <c r="B973">
        <v>7.6219499999999997E-3</v>
      </c>
      <c r="C973">
        <f t="shared" si="60"/>
        <v>-3.429574094752E-3</v>
      </c>
      <c r="D973">
        <f t="shared" si="61"/>
        <v>1.1761978471394E-5</v>
      </c>
      <c r="E973">
        <f t="shared" si="63"/>
        <v>1.8202659410316704E-5</v>
      </c>
      <c r="F973">
        <f t="shared" si="62"/>
        <v>8.752981719525323</v>
      </c>
    </row>
    <row r="974" spans="1:6" x14ac:dyDescent="0.2">
      <c r="A974" s="38">
        <v>33542</v>
      </c>
      <c r="B974">
        <v>7.6569699999999999E-3</v>
      </c>
      <c r="C974">
        <f t="shared" si="60"/>
        <v>4.594624735139983E-3</v>
      </c>
      <c r="D974">
        <f t="shared" si="61"/>
        <v>2.111057645676016E-5</v>
      </c>
      <c r="E974">
        <f t="shared" si="63"/>
        <v>1.7436425462152634E-5</v>
      </c>
      <c r="F974">
        <f t="shared" si="62"/>
        <v>8.5137135638423143</v>
      </c>
    </row>
    <row r="975" spans="1:6" x14ac:dyDescent="0.2">
      <c r="A975" s="38">
        <v>33543</v>
      </c>
      <c r="B975">
        <v>7.6905300000000001E-3</v>
      </c>
      <c r="C975">
        <f t="shared" si="60"/>
        <v>4.3829347640124208E-3</v>
      </c>
      <c r="D975">
        <f t="shared" si="61"/>
        <v>1.9210117145588617E-5</v>
      </c>
      <c r="E975">
        <f t="shared" si="63"/>
        <v>1.7183492412042695E-5</v>
      </c>
      <c r="F975">
        <f t="shared" si="62"/>
        <v>8.5747142061990047</v>
      </c>
    </row>
    <row r="976" spans="1:6" x14ac:dyDescent="0.2">
      <c r="A976" s="38">
        <v>33546</v>
      </c>
      <c r="B976">
        <v>7.7010000000000004E-3</v>
      </c>
      <c r="C976">
        <f t="shared" si="60"/>
        <v>1.3614146229193919E-3</v>
      </c>
      <c r="D976">
        <f t="shared" si="61"/>
        <v>1.8534497754987499E-6</v>
      </c>
      <c r="E976">
        <f t="shared" si="63"/>
        <v>1.6888734892216476E-5</v>
      </c>
      <c r="F976">
        <f t="shared" si="62"/>
        <v>9.0961142976183353</v>
      </c>
    </row>
    <row r="977" spans="1:6" x14ac:dyDescent="0.2">
      <c r="A977" s="38">
        <v>33547</v>
      </c>
      <c r="B977">
        <v>7.7041599999999998E-3</v>
      </c>
      <c r="C977">
        <f t="shared" si="60"/>
        <v>4.1033631995837525E-4</v>
      </c>
      <c r="D977">
        <f t="shared" si="61"/>
        <v>1.6837589547698211E-7</v>
      </c>
      <c r="E977">
        <f t="shared" si="63"/>
        <v>1.5903703131908017E-5</v>
      </c>
      <c r="F977">
        <f t="shared" si="62"/>
        <v>9.2057879014760573</v>
      </c>
    </row>
    <row r="978" spans="1:6" x14ac:dyDescent="0.2">
      <c r="A978" s="38">
        <v>33548</v>
      </c>
      <c r="B978">
        <v>7.7071300000000004E-3</v>
      </c>
      <c r="C978">
        <f t="shared" si="60"/>
        <v>3.8550601233626724E-4</v>
      </c>
      <c r="D978">
        <f t="shared" si="61"/>
        <v>1.4861488554741023E-7</v>
      </c>
      <c r="E978">
        <f t="shared" si="63"/>
        <v>1.4997970062695502E-5</v>
      </c>
      <c r="F978">
        <f t="shared" si="62"/>
        <v>9.2647641287576281</v>
      </c>
    </row>
    <row r="979" spans="1:6" x14ac:dyDescent="0.2">
      <c r="A979" s="38">
        <v>33549</v>
      </c>
      <c r="B979">
        <v>7.7160500000000003E-3</v>
      </c>
      <c r="C979">
        <f t="shared" si="60"/>
        <v>1.1573698640090324E-3</v>
      </c>
      <c r="D979">
        <f t="shared" si="61"/>
        <v>1.3395050021162862E-6</v>
      </c>
      <c r="E979">
        <f t="shared" si="63"/>
        <v>1.4229960359391988E-5</v>
      </c>
      <c r="F979">
        <f t="shared" si="62"/>
        <v>9.2752175006665034</v>
      </c>
    </row>
    <row r="980" spans="1:6" x14ac:dyDescent="0.2">
      <c r="A980" s="38">
        <v>33550</v>
      </c>
      <c r="B980">
        <v>7.6911200000000001E-3</v>
      </c>
      <c r="C980">
        <f t="shared" si="60"/>
        <v>-3.2309277415258149E-3</v>
      </c>
      <c r="D980">
        <f t="shared" si="61"/>
        <v>1.0438894070961103E-5</v>
      </c>
      <c r="E980">
        <f t="shared" si="63"/>
        <v>1.3629897694925886E-5</v>
      </c>
      <c r="F980">
        <f t="shared" si="62"/>
        <v>8.9824267237017512</v>
      </c>
    </row>
    <row r="981" spans="1:6" x14ac:dyDescent="0.2">
      <c r="A981" s="38">
        <v>33553</v>
      </c>
      <c r="B981">
        <v>7.6923099999999999E-3</v>
      </c>
      <c r="C981">
        <f t="shared" si="60"/>
        <v>1.5472388936850181E-4</v>
      </c>
      <c r="D981">
        <f t="shared" si="61"/>
        <v>2.3939481941316388E-8</v>
      </c>
      <c r="E981">
        <f t="shared" si="63"/>
        <v>1.3507156284525405E-5</v>
      </c>
      <c r="F981">
        <f t="shared" si="62"/>
        <v>9.3735276736905195</v>
      </c>
    </row>
    <row r="982" spans="1:6" x14ac:dyDescent="0.2">
      <c r="A982" s="38">
        <v>33554</v>
      </c>
      <c r="B982">
        <v>7.71903E-3</v>
      </c>
      <c r="C982">
        <f t="shared" si="60"/>
        <v>3.4735989579203182E-3</v>
      </c>
      <c r="D982">
        <f t="shared" si="61"/>
        <v>1.2065889720465121E-5</v>
      </c>
      <c r="E982">
        <f t="shared" si="63"/>
        <v>1.2961931588557701E-5</v>
      </c>
      <c r="F982">
        <f t="shared" si="62"/>
        <v>8.9501811343720536</v>
      </c>
    </row>
    <row r="983" spans="1:6" x14ac:dyDescent="0.2">
      <c r="A983" s="38">
        <v>33555</v>
      </c>
      <c r="B983">
        <v>7.6952699999999997E-3</v>
      </c>
      <c r="C983">
        <f t="shared" si="60"/>
        <v>-3.0781069642170419E-3</v>
      </c>
      <c r="D983">
        <f t="shared" si="61"/>
        <v>9.4747424831614531E-6</v>
      </c>
      <c r="E983">
        <f t="shared" si="63"/>
        <v>1.3010309281664296E-5</v>
      </c>
      <c r="F983">
        <f t="shared" si="62"/>
        <v>9.0477670128226642</v>
      </c>
    </row>
    <row r="984" spans="1:6" x14ac:dyDescent="0.2">
      <c r="A984" s="38">
        <v>33556</v>
      </c>
      <c r="B984">
        <v>7.7071300000000004E-3</v>
      </c>
      <c r="C984">
        <f t="shared" si="60"/>
        <v>1.5412064813841086E-3</v>
      </c>
      <c r="D984">
        <f t="shared" si="61"/>
        <v>2.3753174182603849E-6</v>
      </c>
      <c r="E984">
        <f t="shared" si="63"/>
        <v>1.2941504425393125E-5</v>
      </c>
      <c r="F984">
        <f t="shared" si="62"/>
        <v>9.325422645758854</v>
      </c>
    </row>
    <row r="985" spans="1:6" x14ac:dyDescent="0.2">
      <c r="A985" s="38">
        <v>33557</v>
      </c>
      <c r="B985">
        <v>7.6893500000000002E-3</v>
      </c>
      <c r="C985">
        <f t="shared" si="60"/>
        <v>-2.3069547289328485E-3</v>
      </c>
      <c r="D985">
        <f t="shared" si="61"/>
        <v>5.3220401213456328E-6</v>
      </c>
      <c r="E985">
        <f t="shared" si="63"/>
        <v>1.2582437230305757E-5</v>
      </c>
      <c r="F985">
        <f t="shared" si="62"/>
        <v>9.2338446669322778</v>
      </c>
    </row>
    <row r="986" spans="1:6" x14ac:dyDescent="0.2">
      <c r="A986" s="38">
        <v>33560</v>
      </c>
      <c r="B986">
        <v>7.7417400000000004E-3</v>
      </c>
      <c r="C986">
        <f t="shared" si="60"/>
        <v>6.8133197214329229E-3</v>
      </c>
      <c r="D986">
        <f t="shared" si="61"/>
        <v>4.6421325626466805E-5</v>
      </c>
      <c r="E986">
        <f t="shared" si="63"/>
        <v>1.2403147408410934E-5</v>
      </c>
      <c r="F986">
        <f t="shared" si="62"/>
        <v>7.5883305744932876</v>
      </c>
    </row>
    <row r="987" spans="1:6" x14ac:dyDescent="0.2">
      <c r="A987" s="38">
        <v>33561</v>
      </c>
      <c r="B987">
        <v>7.7011900000000001E-3</v>
      </c>
      <c r="C987">
        <f t="shared" si="60"/>
        <v>-5.2378405888082406E-3</v>
      </c>
      <c r="D987">
        <f t="shared" si="61"/>
        <v>2.7434974033767056E-5</v>
      </c>
      <c r="E987">
        <f t="shared" si="63"/>
        <v>1.3992578921526053E-5</v>
      </c>
      <c r="F987">
        <f t="shared" si="62"/>
        <v>8.3587662225054604</v>
      </c>
    </row>
    <row r="988" spans="1:6" x14ac:dyDescent="0.2">
      <c r="A988" s="38">
        <v>33562</v>
      </c>
      <c r="B988">
        <v>7.7101000000000001E-3</v>
      </c>
      <c r="C988">
        <f t="shared" si="60"/>
        <v>1.1569640536072988E-3</v>
      </c>
      <c r="D988">
        <f t="shared" si="61"/>
        <v>1.3385658213394328E-6</v>
      </c>
      <c r="E988">
        <f t="shared" si="63"/>
        <v>1.4534443310108346E-5</v>
      </c>
      <c r="F988">
        <f t="shared" si="62"/>
        <v>9.2550641987132352</v>
      </c>
    </row>
    <row r="989" spans="1:6" x14ac:dyDescent="0.2">
      <c r="A989" s="38">
        <v>33563</v>
      </c>
      <c r="B989">
        <v>7.7172400000000002E-3</v>
      </c>
      <c r="C989">
        <f t="shared" si="60"/>
        <v>9.2605802778175346E-4</v>
      </c>
      <c r="D989">
        <f t="shared" si="61"/>
        <v>8.5758347081903091E-7</v>
      </c>
      <c r="E989">
        <f t="shared" si="63"/>
        <v>1.388776052996253E-5</v>
      </c>
      <c r="F989">
        <f t="shared" si="62"/>
        <v>9.3157500633987596</v>
      </c>
    </row>
    <row r="990" spans="1:6" x14ac:dyDescent="0.2">
      <c r="A990" s="38">
        <v>33564</v>
      </c>
      <c r="B990">
        <v>7.7249900000000002E-3</v>
      </c>
      <c r="C990">
        <f t="shared" si="60"/>
        <v>1.0042450409731905E-3</v>
      </c>
      <c r="D990">
        <f t="shared" si="61"/>
        <v>1.0085081023192451E-6</v>
      </c>
      <c r="E990">
        <f t="shared" si="63"/>
        <v>1.3319630146159803E-5</v>
      </c>
      <c r="F990">
        <f t="shared" si="62"/>
        <v>9.35053663169065</v>
      </c>
    </row>
    <row r="991" spans="1:6" x14ac:dyDescent="0.2">
      <c r="A991" s="38">
        <v>33567</v>
      </c>
      <c r="B991">
        <v>7.8339199999999994E-3</v>
      </c>
      <c r="C991">
        <f t="shared" si="60"/>
        <v>1.4100989127493921E-2</v>
      </c>
      <c r="D991">
        <f t="shared" si="61"/>
        <v>1.9883789437370177E-4</v>
      </c>
      <c r="E991">
        <f t="shared" si="63"/>
        <v>1.2844807693931307E-5</v>
      </c>
      <c r="F991">
        <f t="shared" si="62"/>
        <v>1.6846832727996208</v>
      </c>
    </row>
    <row r="992" spans="1:6" x14ac:dyDescent="0.2">
      <c r="A992" s="38">
        <v>33568</v>
      </c>
      <c r="B992">
        <v>7.8033599999999996E-3</v>
      </c>
      <c r="C992">
        <f t="shared" si="60"/>
        <v>-3.9009844369102304E-3</v>
      </c>
      <c r="D992">
        <f t="shared" si="61"/>
        <v>1.5217679577015828E-5</v>
      </c>
      <c r="E992">
        <f t="shared" si="63"/>
        <v>2.0824253777754442E-5</v>
      </c>
      <c r="F992">
        <f t="shared" si="62"/>
        <v>8.5761315863242977</v>
      </c>
    </row>
    <row r="993" spans="1:6" x14ac:dyDescent="0.2">
      <c r="A993" s="38">
        <v>33569</v>
      </c>
      <c r="B993">
        <v>7.6970399999999996E-3</v>
      </c>
      <c r="C993">
        <f t="shared" si="60"/>
        <v>-1.3624900043058379E-2</v>
      </c>
      <c r="D993">
        <f t="shared" si="61"/>
        <v>1.8563790118333219E-4</v>
      </c>
      <c r="E993">
        <f t="shared" si="63"/>
        <v>1.9803374861515201E-5</v>
      </c>
      <c r="F993">
        <f t="shared" si="62"/>
        <v>4.3047542256268523</v>
      </c>
    </row>
    <row r="994" spans="1:6" x14ac:dyDescent="0.2">
      <c r="A994" s="38">
        <v>33570</v>
      </c>
      <c r="B994">
        <v>7.7011900000000001E-3</v>
      </c>
      <c r="C994">
        <f t="shared" si="60"/>
        <v>5.3916830365965463E-4</v>
      </c>
      <c r="D994">
        <f t="shared" si="61"/>
        <v>2.9070245967122957E-7</v>
      </c>
      <c r="E994">
        <f t="shared" si="63"/>
        <v>2.6159030487026855E-5</v>
      </c>
      <c r="F994">
        <f t="shared" si="62"/>
        <v>8.707882580946718</v>
      </c>
    </row>
    <row r="995" spans="1:6" x14ac:dyDescent="0.2">
      <c r="A995" s="38">
        <v>33571</v>
      </c>
      <c r="B995">
        <v>7.6923099999999999E-3</v>
      </c>
      <c r="C995">
        <f t="shared" si="60"/>
        <v>-1.1530685517433244E-3</v>
      </c>
      <c r="D995">
        <f t="shared" si="61"/>
        <v>1.3295670850194475E-6</v>
      </c>
      <c r="E995">
        <f t="shared" si="63"/>
        <v>2.3689602562143918E-5</v>
      </c>
      <c r="F995">
        <f t="shared" si="62"/>
        <v>8.7845350004285514</v>
      </c>
    </row>
    <row r="996" spans="1:6" x14ac:dyDescent="0.2">
      <c r="A996" s="38">
        <v>33574</v>
      </c>
      <c r="B996">
        <v>7.6994100000000003E-3</v>
      </c>
      <c r="C996">
        <f t="shared" si="60"/>
        <v>9.2299972310012663E-4</v>
      </c>
      <c r="D996">
        <f t="shared" si="61"/>
        <v>8.5192848884291039E-7</v>
      </c>
      <c r="E996">
        <f t="shared" si="63"/>
        <v>2.1641966545050374E-5</v>
      </c>
      <c r="F996">
        <f t="shared" si="62"/>
        <v>8.8833168400747624</v>
      </c>
    </row>
    <row r="997" spans="1:6" x14ac:dyDescent="0.2">
      <c r="A997" s="38">
        <v>33575</v>
      </c>
      <c r="B997">
        <v>7.7297700000000004E-3</v>
      </c>
      <c r="C997">
        <f t="shared" si="60"/>
        <v>3.9431592810358334E-3</v>
      </c>
      <c r="D997">
        <f t="shared" si="61"/>
        <v>1.5548505115619031E-5</v>
      </c>
      <c r="E997">
        <f t="shared" si="63"/>
        <v>1.9887344823544136E-5</v>
      </c>
      <c r="F997">
        <f t="shared" si="62"/>
        <v>8.5966353453337145</v>
      </c>
    </row>
    <row r="998" spans="1:6" x14ac:dyDescent="0.2">
      <c r="A998" s="38">
        <v>33576</v>
      </c>
      <c r="B998">
        <v>7.7249900000000002E-3</v>
      </c>
      <c r="C998">
        <f t="shared" si="60"/>
        <v>-6.1838838671787581E-4</v>
      </c>
      <c r="D998">
        <f t="shared" si="61"/>
        <v>3.8240419682753712E-7</v>
      </c>
      <c r="E998">
        <f t="shared" si="63"/>
        <v>1.9023812253776707E-5</v>
      </c>
      <c r="F998">
        <f t="shared" si="62"/>
        <v>9.0218913485030665</v>
      </c>
    </row>
    <row r="999" spans="1:6" x14ac:dyDescent="0.2">
      <c r="A999" s="38">
        <v>33577</v>
      </c>
      <c r="B999">
        <v>7.7700099999999999E-3</v>
      </c>
      <c r="C999">
        <f t="shared" si="60"/>
        <v>5.8278392593388191E-3</v>
      </c>
      <c r="D999">
        <f t="shared" si="61"/>
        <v>3.3963710432690839E-5</v>
      </c>
      <c r="E999">
        <f t="shared" si="63"/>
        <v>1.764982747942373E-5</v>
      </c>
      <c r="F999">
        <f t="shared" si="62"/>
        <v>8.1447533066844677</v>
      </c>
    </row>
    <row r="1000" spans="1:6" x14ac:dyDescent="0.2">
      <c r="A1000" s="38">
        <v>33578</v>
      </c>
      <c r="B1000">
        <v>7.8033599999999996E-3</v>
      </c>
      <c r="C1000">
        <f t="shared" si="60"/>
        <v>4.2921437681546996E-3</v>
      </c>
      <c r="D1000">
        <f t="shared" si="61"/>
        <v>1.8422498126509222E-5</v>
      </c>
      <c r="E1000">
        <f t="shared" si="63"/>
        <v>1.7908809009242144E-5</v>
      </c>
      <c r="F1000">
        <f t="shared" si="62"/>
        <v>8.5779989762513971</v>
      </c>
    </row>
    <row r="1001" spans="1:6" x14ac:dyDescent="0.2">
      <c r="A1001" s="38">
        <v>33581</v>
      </c>
      <c r="B1001">
        <v>7.8003100000000004E-3</v>
      </c>
      <c r="C1001">
        <f t="shared" si="60"/>
        <v>-3.9085727173925516E-4</v>
      </c>
      <c r="D1001">
        <f t="shared" si="61"/>
        <v>1.5276940687145397E-7</v>
      </c>
      <c r="E1001">
        <f t="shared" si="63"/>
        <v>1.7469721492755014E-5</v>
      </c>
      <c r="F1001">
        <f t="shared" si="62"/>
        <v>9.1127919042310985</v>
      </c>
    </row>
    <row r="1002" spans="1:6" x14ac:dyDescent="0.2">
      <c r="A1002" s="38">
        <v>33582</v>
      </c>
      <c r="B1002">
        <v>7.7700099999999999E-3</v>
      </c>
      <c r="C1002">
        <f t="shared" si="60"/>
        <v>-3.8844610021909979E-3</v>
      </c>
      <c r="D1002">
        <f t="shared" si="61"/>
        <v>1.5089037277542692E-5</v>
      </c>
      <c r="E1002">
        <f t="shared" si="63"/>
        <v>1.6323755031131996E-5</v>
      </c>
      <c r="F1002">
        <f t="shared" si="62"/>
        <v>8.7228317415034198</v>
      </c>
    </row>
    <row r="1003" spans="1:6" x14ac:dyDescent="0.2">
      <c r="A1003" s="38">
        <v>33583</v>
      </c>
      <c r="B1003">
        <v>7.7399399999999998E-3</v>
      </c>
      <c r="C1003">
        <f t="shared" si="60"/>
        <v>-3.8700078893077481E-3</v>
      </c>
      <c r="D1003">
        <f t="shared" si="61"/>
        <v>1.4976961063304211E-5</v>
      </c>
      <c r="E1003">
        <f t="shared" si="63"/>
        <v>1.5985919826015337E-5</v>
      </c>
      <c r="F1003">
        <f t="shared" si="62"/>
        <v>8.7374829001085406</v>
      </c>
    </row>
    <row r="1004" spans="1:6" x14ac:dyDescent="0.2">
      <c r="A1004" s="38">
        <v>33584</v>
      </c>
      <c r="B1004">
        <v>7.7459299999999998E-3</v>
      </c>
      <c r="C1004">
        <f t="shared" si="60"/>
        <v>7.7390780807086207E-4</v>
      </c>
      <c r="D1004">
        <f t="shared" si="61"/>
        <v>5.9893329539304633E-7</v>
      </c>
      <c r="E1004">
        <f t="shared" si="63"/>
        <v>1.5695018788914633E-5</v>
      </c>
      <c r="F1004">
        <f t="shared" si="62"/>
        <v>9.2052097416496323</v>
      </c>
    </row>
    <row r="1005" spans="1:6" x14ac:dyDescent="0.2">
      <c r="A1005" s="38">
        <v>33585</v>
      </c>
      <c r="B1005">
        <v>7.7669899999999997E-3</v>
      </c>
      <c r="C1005">
        <f t="shared" si="60"/>
        <v>2.7188471881361993E-3</v>
      </c>
      <c r="D1005">
        <f t="shared" si="61"/>
        <v>7.3921300324361174E-6</v>
      </c>
      <c r="E1005">
        <f t="shared" si="63"/>
        <v>1.4839452451476113E-5</v>
      </c>
      <c r="F1005">
        <f t="shared" si="62"/>
        <v>9.0312739764842185</v>
      </c>
    </row>
    <row r="1006" spans="1:6" x14ac:dyDescent="0.2">
      <c r="A1006" s="38">
        <v>33588</v>
      </c>
      <c r="B1006">
        <v>7.7869499999999999E-3</v>
      </c>
      <c r="C1006">
        <f t="shared" si="60"/>
        <v>2.5698500963694162E-3</v>
      </c>
      <c r="D1006">
        <f t="shared" si="61"/>
        <v>6.6041295178098976E-6</v>
      </c>
      <c r="E1006">
        <f t="shared" si="63"/>
        <v>1.4402586072486347E-5</v>
      </c>
      <c r="F1006">
        <f t="shared" si="62"/>
        <v>9.0809568340517455</v>
      </c>
    </row>
    <row r="1007" spans="1:6" x14ac:dyDescent="0.2">
      <c r="A1007" s="38">
        <v>33589</v>
      </c>
      <c r="B1007">
        <v>7.7869499999999999E-3</v>
      </c>
      <c r="C1007">
        <f t="shared" si="60"/>
        <v>0</v>
      </c>
      <c r="D1007">
        <f t="shared" si="61"/>
        <v>0</v>
      </c>
      <c r="E1007">
        <f t="shared" si="63"/>
        <v>1.3999166280425987E-5</v>
      </c>
      <c r="F1007">
        <f t="shared" si="62"/>
        <v>9.338635715111069</v>
      </c>
    </row>
    <row r="1008" spans="1:6" x14ac:dyDescent="0.2">
      <c r="A1008" s="38">
        <v>33590</v>
      </c>
      <c r="B1008">
        <v>7.7942300000000001E-3</v>
      </c>
      <c r="C1008">
        <f t="shared" si="60"/>
        <v>9.3489748874721595E-4</v>
      </c>
      <c r="D1008">
        <f t="shared" si="61"/>
        <v>8.7403331446585081E-7</v>
      </c>
      <c r="E1008">
        <f t="shared" si="63"/>
        <v>1.3377658783428531E-5</v>
      </c>
      <c r="F1008">
        <f t="shared" si="62"/>
        <v>9.3513797823072871</v>
      </c>
    </row>
    <row r="1009" spans="1:6" x14ac:dyDescent="0.2">
      <c r="A1009" s="38">
        <v>33591</v>
      </c>
      <c r="B1009">
        <v>7.7972700000000002E-3</v>
      </c>
      <c r="C1009">
        <f t="shared" si="60"/>
        <v>3.9003211349936562E-4</v>
      </c>
      <c r="D1009">
        <f t="shared" si="61"/>
        <v>1.5212504956078201E-7</v>
      </c>
      <c r="E1009">
        <f t="shared" si="63"/>
        <v>1.2888261586959009E-5</v>
      </c>
      <c r="F1009">
        <f t="shared" si="62"/>
        <v>9.4154148589267184</v>
      </c>
    </row>
    <row r="1010" spans="1:6" x14ac:dyDescent="0.2">
      <c r="A1010" s="38">
        <v>33592</v>
      </c>
      <c r="B1010">
        <v>7.8369900000000003E-3</v>
      </c>
      <c r="C1010">
        <f t="shared" si="60"/>
        <v>5.0940906240261059E-3</v>
      </c>
      <c r="D1010">
        <f t="shared" si="61"/>
        <v>2.594975928579068E-5</v>
      </c>
      <c r="E1010">
        <f t="shared" si="63"/>
        <v>1.244314742646819E-5</v>
      </c>
      <c r="F1010">
        <f t="shared" si="62"/>
        <v>8.4137304921838219</v>
      </c>
    </row>
    <row r="1011" spans="1:6" x14ac:dyDescent="0.2">
      <c r="A1011" s="38">
        <v>33595</v>
      </c>
      <c r="B1011">
        <v>7.8988900000000004E-3</v>
      </c>
      <c r="C1011">
        <f t="shared" si="60"/>
        <v>7.8984406002815047E-3</v>
      </c>
      <c r="D1011">
        <f t="shared" si="61"/>
        <v>6.238536391617525E-5</v>
      </c>
      <c r="E1011">
        <f t="shared" si="63"/>
        <v>1.3159120972045451E-5</v>
      </c>
      <c r="F1011">
        <f t="shared" si="62"/>
        <v>7.0300954434096603</v>
      </c>
    </row>
    <row r="1012" spans="1:6" x14ac:dyDescent="0.2">
      <c r="A1012" s="38">
        <v>33596</v>
      </c>
      <c r="B1012">
        <v>7.8988900000000004E-3</v>
      </c>
      <c r="C1012">
        <f t="shared" si="60"/>
        <v>0</v>
      </c>
      <c r="D1012">
        <f t="shared" si="61"/>
        <v>0</v>
      </c>
      <c r="E1012">
        <f t="shared" si="63"/>
        <v>1.5309266237254629E-5</v>
      </c>
      <c r="F1012">
        <f t="shared" si="62"/>
        <v>9.2491752100583913</v>
      </c>
    </row>
    <row r="1013" spans="1:6" x14ac:dyDescent="0.2">
      <c r="A1013" s="38">
        <v>33599</v>
      </c>
      <c r="B1013">
        <v>7.9681300000000004E-3</v>
      </c>
      <c r="C1013">
        <f t="shared" si="60"/>
        <v>8.7657886108047992E-3</v>
      </c>
      <c r="D1013">
        <f t="shared" si="61"/>
        <v>7.6839049969315131E-5</v>
      </c>
      <c r="E1013">
        <f t="shared" si="63"/>
        <v>1.4487337399852359E-5</v>
      </c>
      <c r="F1013">
        <f t="shared" si="62"/>
        <v>6.6524202016702603</v>
      </c>
    </row>
    <row r="1014" spans="1:6" x14ac:dyDescent="0.2">
      <c r="A1014" s="38">
        <v>33602</v>
      </c>
      <c r="B1014">
        <v>7.9586199999999996E-3</v>
      </c>
      <c r="C1014">
        <f t="shared" si="60"/>
        <v>-1.1935046240461398E-3</v>
      </c>
      <c r="D1014">
        <f t="shared" si="61"/>
        <v>1.4244532876195175E-6</v>
      </c>
      <c r="E1014">
        <f t="shared" si="63"/>
        <v>1.7046663164113754E-5</v>
      </c>
      <c r="F1014">
        <f t="shared" si="62"/>
        <v>9.0998980152330926</v>
      </c>
    </row>
    <row r="1015" spans="1:6" x14ac:dyDescent="0.2">
      <c r="A1015" s="38">
        <v>33603</v>
      </c>
      <c r="B1015">
        <v>8.0224600000000004E-3</v>
      </c>
      <c r="C1015">
        <f t="shared" si="60"/>
        <v>8.0214911630409266E-3</v>
      </c>
      <c r="D1015">
        <f t="shared" si="61"/>
        <v>6.4344320478743674E-5</v>
      </c>
      <c r="E1015">
        <f t="shared" si="63"/>
        <v>1.6019295555592404E-5</v>
      </c>
      <c r="F1015">
        <f t="shared" si="62"/>
        <v>7.1955015085939369</v>
      </c>
    </row>
    <row r="1016" spans="1:6" x14ac:dyDescent="0.2">
      <c r="A1016" s="38">
        <v>33605</v>
      </c>
      <c r="B1016">
        <v>8.0372900000000008E-3</v>
      </c>
      <c r="C1016">
        <f t="shared" si="60"/>
        <v>1.84856016733027E-3</v>
      </c>
      <c r="D1016">
        <f t="shared" si="61"/>
        <v>3.4171746922401158E-6</v>
      </c>
      <c r="E1016">
        <f t="shared" si="63"/>
        <v>1.7814883414716233E-5</v>
      </c>
      <c r="F1016">
        <f t="shared" si="62"/>
        <v>9.0016913766453239</v>
      </c>
    </row>
    <row r="1017" spans="1:6" x14ac:dyDescent="0.2">
      <c r="A1017" s="38">
        <v>33606</v>
      </c>
      <c r="B1017">
        <v>8.0096100000000003E-3</v>
      </c>
      <c r="C1017">
        <f t="shared" si="60"/>
        <v>-3.4439469025007697E-3</v>
      </c>
      <c r="D1017">
        <f t="shared" si="61"/>
        <v>1.1860770267244646E-5</v>
      </c>
      <c r="E1017">
        <f t="shared" si="63"/>
        <v>1.6754419712952987E-5</v>
      </c>
      <c r="F1017">
        <f t="shared" si="62"/>
        <v>8.8050119577957648</v>
      </c>
    </row>
    <row r="1018" spans="1:6" x14ac:dyDescent="0.2">
      <c r="A1018" s="38">
        <v>33609</v>
      </c>
      <c r="B1018">
        <v>8.0580200000000008E-3</v>
      </c>
      <c r="C1018">
        <f t="shared" si="60"/>
        <v>6.0439896574240775E-3</v>
      </c>
      <c r="D1018">
        <f t="shared" si="61"/>
        <v>3.6529810979049217E-5</v>
      </c>
      <c r="E1018">
        <f t="shared" si="63"/>
        <v>1.6213925567623808E-5</v>
      </c>
      <c r="F1018">
        <f t="shared" si="62"/>
        <v>8.0652680521835372</v>
      </c>
    </row>
    <row r="1019" spans="1:6" x14ac:dyDescent="0.2">
      <c r="A1019" s="38">
        <v>33610</v>
      </c>
      <c r="B1019">
        <v>8.0515299999999995E-3</v>
      </c>
      <c r="C1019">
        <f t="shared" si="60"/>
        <v>-8.0540877287489426E-4</v>
      </c>
      <c r="D1019">
        <f t="shared" si="61"/>
        <v>6.4868329142384299E-7</v>
      </c>
      <c r="E1019">
        <f t="shared" si="63"/>
        <v>1.6801294306281443E-5</v>
      </c>
      <c r="F1019">
        <f t="shared" si="62"/>
        <v>9.1368730029956744</v>
      </c>
    </row>
    <row r="1020" spans="1:6" x14ac:dyDescent="0.2">
      <c r="A1020" s="38">
        <v>33611</v>
      </c>
      <c r="B1020">
        <v>7.9968000000000001E-3</v>
      </c>
      <c r="C1020">
        <f t="shared" si="60"/>
        <v>-6.7974658232658096E-3</v>
      </c>
      <c r="D1020">
        <f t="shared" si="61"/>
        <v>4.6205541618466733E-5</v>
      </c>
      <c r="E1020">
        <f t="shared" si="63"/>
        <v>1.5778595847395299E-5</v>
      </c>
      <c r="F1020">
        <f t="shared" si="62"/>
        <v>7.7547949586329805</v>
      </c>
    </row>
    <row r="1021" spans="1:6" x14ac:dyDescent="0.2">
      <c r="A1021" s="38">
        <v>33612</v>
      </c>
      <c r="B1021">
        <v>7.9872199999999997E-3</v>
      </c>
      <c r="C1021">
        <f t="shared" si="60"/>
        <v>-1.1979791916767147E-3</v>
      </c>
      <c r="D1021">
        <f t="shared" si="61"/>
        <v>1.4351541436903948E-6</v>
      </c>
      <c r="E1021">
        <f t="shared" si="63"/>
        <v>1.6842503133537815E-5</v>
      </c>
      <c r="F1021">
        <f t="shared" si="62"/>
        <v>9.1111227194966453</v>
      </c>
    </row>
    <row r="1022" spans="1:6" x14ac:dyDescent="0.2">
      <c r="A1022" s="38">
        <v>33613</v>
      </c>
      <c r="B1022">
        <v>7.8771199999999996E-3</v>
      </c>
      <c r="C1022">
        <f t="shared" si="60"/>
        <v>-1.378452077193318E-2</v>
      </c>
      <c r="D1022">
        <f t="shared" si="61"/>
        <v>1.9001301291185732E-4</v>
      </c>
      <c r="E1022">
        <f t="shared" si="63"/>
        <v>1.584682165051182E-5</v>
      </c>
      <c r="F1022">
        <f t="shared" si="62"/>
        <v>3.2193609655049968</v>
      </c>
    </row>
    <row r="1023" spans="1:6" x14ac:dyDescent="0.2">
      <c r="A1023" s="38">
        <v>33616</v>
      </c>
      <c r="B1023">
        <v>7.8864399999999998E-3</v>
      </c>
      <c r="C1023">
        <f t="shared" si="60"/>
        <v>1.183173545661379E-3</v>
      </c>
      <c r="D1023">
        <f t="shared" si="61"/>
        <v>1.3998996391529193E-6</v>
      </c>
      <c r="E1023">
        <f t="shared" si="63"/>
        <v>2.2993122178135175E-5</v>
      </c>
      <c r="F1023">
        <f t="shared" si="62"/>
        <v>8.811996652070702</v>
      </c>
    </row>
    <row r="1024" spans="1:6" x14ac:dyDescent="0.2">
      <c r="A1024" s="38">
        <v>33617</v>
      </c>
      <c r="B1024">
        <v>7.90451E-3</v>
      </c>
      <c r="C1024">
        <f t="shared" si="60"/>
        <v>2.2912746435654412E-3</v>
      </c>
      <c r="D1024">
        <f t="shared" si="61"/>
        <v>5.2499394922459394E-6</v>
      </c>
      <c r="E1024">
        <f t="shared" si="63"/>
        <v>2.1055014773314924E-5</v>
      </c>
      <c r="F1024">
        <f t="shared" si="62"/>
        <v>8.8058227784276326</v>
      </c>
    </row>
    <row r="1025" spans="1:6" x14ac:dyDescent="0.2">
      <c r="A1025" s="38">
        <v>33618</v>
      </c>
      <c r="B1025">
        <v>7.8076200000000004E-3</v>
      </c>
      <c r="C1025">
        <f t="shared" si="60"/>
        <v>-1.2257559292100288E-2</v>
      </c>
      <c r="D1025">
        <f t="shared" si="61"/>
        <v>1.502477597993541E-4</v>
      </c>
      <c r="E1025">
        <f t="shared" si="63"/>
        <v>1.9576520737024902E-5</v>
      </c>
      <c r="F1025">
        <f t="shared" si="62"/>
        <v>5.1658545879455513</v>
      </c>
    </row>
    <row r="1026" spans="1:6" x14ac:dyDescent="0.2">
      <c r="A1026" s="38">
        <v>33619</v>
      </c>
      <c r="B1026">
        <v>7.7972700000000002E-3</v>
      </c>
      <c r="C1026">
        <f t="shared" si="60"/>
        <v>-1.3256280402991073E-3</v>
      </c>
      <c r="D1026">
        <f t="shared" si="61"/>
        <v>1.7572897012272516E-6</v>
      </c>
      <c r="E1026">
        <f t="shared" si="63"/>
        <v>2.4467472469033384E-5</v>
      </c>
      <c r="F1026">
        <f t="shared" si="62"/>
        <v>8.7443781782772998</v>
      </c>
    </row>
    <row r="1027" spans="1:6" x14ac:dyDescent="0.2">
      <c r="A1027" s="38">
        <v>33620</v>
      </c>
      <c r="B1027">
        <v>7.8523800000000008E-3</v>
      </c>
      <c r="C1027">
        <f t="shared" si="60"/>
        <v>7.0678583658127236E-3</v>
      </c>
      <c r="D1027">
        <f t="shared" si="61"/>
        <v>4.9954621879188902E-5</v>
      </c>
      <c r="E1027">
        <f t="shared" si="63"/>
        <v>2.2318958316949384E-5</v>
      </c>
      <c r="F1027">
        <f t="shared" si="62"/>
        <v>7.7530896467199764</v>
      </c>
    </row>
    <row r="1028" spans="1:6" x14ac:dyDescent="0.2">
      <c r="A1028" s="38">
        <v>33623</v>
      </c>
      <c r="B1028">
        <v>8.0775399999999994E-3</v>
      </c>
      <c r="C1028">
        <f t="shared" si="60"/>
        <v>2.8674108996253177E-2</v>
      </c>
      <c r="D1028">
        <f t="shared" si="61"/>
        <v>8.2220452672900741E-4</v>
      </c>
      <c r="E1028">
        <f t="shared" si="63"/>
        <v>2.2541150642586966E-5</v>
      </c>
      <c r="F1028">
        <f t="shared" si="62"/>
        <v>-9.3755652363874908</v>
      </c>
    </row>
    <row r="1029" spans="1:6" x14ac:dyDescent="0.2">
      <c r="A1029" s="38">
        <v>33624</v>
      </c>
      <c r="B1029">
        <v>8.1135900000000004E-3</v>
      </c>
      <c r="C1029">
        <f t="shared" si="60"/>
        <v>4.4629924457199859E-3</v>
      </c>
      <c r="D1029">
        <f t="shared" si="61"/>
        <v>1.9918301570553663E-5</v>
      </c>
      <c r="E1029">
        <f t="shared" si="63"/>
        <v>5.5448011935736635E-5</v>
      </c>
      <c r="F1029">
        <f t="shared" si="62"/>
        <v>7.7825752265164017</v>
      </c>
    </row>
    <row r="1030" spans="1:6" x14ac:dyDescent="0.2">
      <c r="A1030" s="38">
        <v>33625</v>
      </c>
      <c r="B1030">
        <v>8.1004500000000004E-3</v>
      </c>
      <c r="C1030">
        <f t="shared" si="60"/>
        <v>-1.6195050526339174E-3</v>
      </c>
      <c r="D1030">
        <f t="shared" si="61"/>
        <v>2.6227966155067877E-6</v>
      </c>
      <c r="E1030">
        <f t="shared" si="63"/>
        <v>4.9329486867666756E-5</v>
      </c>
      <c r="F1030">
        <f t="shared" si="62"/>
        <v>8.0525270075052511</v>
      </c>
    </row>
    <row r="1031" spans="1:6" x14ac:dyDescent="0.2">
      <c r="A1031" s="38">
        <v>33626</v>
      </c>
      <c r="B1031">
        <v>8.0742799999999997E-3</v>
      </c>
      <c r="C1031">
        <f t="shared" si="60"/>
        <v>-3.2306847150467819E-3</v>
      </c>
      <c r="D1031">
        <f t="shared" si="61"/>
        <v>1.0437323728036906E-5</v>
      </c>
      <c r="E1031">
        <f t="shared" si="63"/>
        <v>4.3414208843459854E-5</v>
      </c>
      <c r="F1031">
        <f t="shared" si="62"/>
        <v>8.0866404009231623</v>
      </c>
    </row>
    <row r="1032" spans="1:6" x14ac:dyDescent="0.2">
      <c r="A1032" s="38">
        <v>33627</v>
      </c>
      <c r="B1032">
        <v>8.0971700000000008E-3</v>
      </c>
      <c r="C1032">
        <f t="shared" si="60"/>
        <v>2.8349276963396245E-3</v>
      </c>
      <c r="D1032">
        <f t="shared" si="61"/>
        <v>8.03681504347349E-6</v>
      </c>
      <c r="E1032">
        <f t="shared" si="63"/>
        <v>3.8734945851485105E-5</v>
      </c>
      <c r="F1032">
        <f t="shared" si="62"/>
        <v>8.2171501632962141</v>
      </c>
    </row>
    <row r="1033" spans="1:6" x14ac:dyDescent="0.2">
      <c r="A1033" s="38">
        <v>33630</v>
      </c>
      <c r="B1033">
        <v>7.9916899999999992E-3</v>
      </c>
      <c r="C1033">
        <f t="shared" ref="C1033:C1096" si="64">(B1033-B1032)/B1032</f>
        <v>-1.3026773551747282E-2</v>
      </c>
      <c r="D1033">
        <f t="shared" ref="D1033:D1096" si="65">C1033^2</f>
        <v>1.6969682916850249E-4</v>
      </c>
      <c r="E1033">
        <f t="shared" si="63"/>
        <v>3.4669819866302069E-5</v>
      </c>
      <c r="F1033">
        <f t="shared" si="62"/>
        <v>5.9844361101015737</v>
      </c>
    </row>
    <row r="1034" spans="1:6" x14ac:dyDescent="0.2">
      <c r="A1034" s="38">
        <v>33631</v>
      </c>
      <c r="B1034">
        <v>7.9617799999999999E-3</v>
      </c>
      <c r="C1034">
        <f t="shared" si="64"/>
        <v>-3.7426376648743024E-3</v>
      </c>
      <c r="D1034">
        <f t="shared" si="65"/>
        <v>1.4007336690535771E-5</v>
      </c>
      <c r="E1034">
        <f t="shared" si="63"/>
        <v>3.8075790363017848E-5</v>
      </c>
      <c r="F1034">
        <f t="shared" ref="F1034:F1097" si="66">-LN(2*PI()*E1034)-0.5*D1034/E1034</f>
        <v>8.1541146388523842</v>
      </c>
    </row>
    <row r="1035" spans="1:6" x14ac:dyDescent="0.2">
      <c r="A1035" s="38">
        <v>33632</v>
      </c>
      <c r="B1035">
        <v>7.9840299999999996E-3</v>
      </c>
      <c r="C1035">
        <f t="shared" si="64"/>
        <v>2.7946012072676838E-3</v>
      </c>
      <c r="D1035">
        <f t="shared" si="65"/>
        <v>7.8097959076619959E-6</v>
      </c>
      <c r="E1035">
        <f t="shared" ref="E1035:E1098" si="67">D1034*$C$2+E1034*$D$2+$E$2</f>
        <v>3.4364461994404272E-5</v>
      </c>
      <c r="F1035">
        <f t="shared" si="66"/>
        <v>8.3269786763425184</v>
      </c>
    </row>
    <row r="1036" spans="1:6" x14ac:dyDescent="0.2">
      <c r="A1036" s="38">
        <v>33633</v>
      </c>
      <c r="B1036">
        <v>7.9617799999999999E-3</v>
      </c>
      <c r="C1036">
        <f t="shared" si="64"/>
        <v>-2.786813175802158E-3</v>
      </c>
      <c r="D1036">
        <f t="shared" si="65"/>
        <v>7.76632767682451E-6</v>
      </c>
      <c r="E1036">
        <f t="shared" si="67"/>
        <v>3.0958321792558336E-5</v>
      </c>
      <c r="F1036">
        <f t="shared" si="66"/>
        <v>8.4195596622655735</v>
      </c>
    </row>
    <row r="1037" spans="1:6" x14ac:dyDescent="0.2">
      <c r="A1037" s="38">
        <v>33634</v>
      </c>
      <c r="B1037">
        <v>7.9763899999999999E-3</v>
      </c>
      <c r="C1037">
        <f t="shared" si="64"/>
        <v>1.8350167927272507E-3</v>
      </c>
      <c r="D1037">
        <f t="shared" si="65"/>
        <v>3.3672866295910058E-6</v>
      </c>
      <c r="E1037">
        <f t="shared" si="67"/>
        <v>2.8071417105335561E-5</v>
      </c>
      <c r="F1037">
        <f t="shared" si="66"/>
        <v>8.5829044777242078</v>
      </c>
    </row>
    <row r="1038" spans="1:6" x14ac:dyDescent="0.2">
      <c r="A1038" s="38">
        <v>33637</v>
      </c>
      <c r="B1038">
        <v>7.9428099999999998E-3</v>
      </c>
      <c r="C1038">
        <f t="shared" si="64"/>
        <v>-4.2099245397980876E-3</v>
      </c>
      <c r="D1038">
        <f t="shared" si="65"/>
        <v>1.7723464630794139E-5</v>
      </c>
      <c r="E1038">
        <f t="shared" si="67"/>
        <v>2.5439777616587355E-5</v>
      </c>
      <c r="F1038">
        <f t="shared" si="66"/>
        <v>8.3929779151741393</v>
      </c>
    </row>
    <row r="1039" spans="1:6" x14ac:dyDescent="0.2">
      <c r="A1039" s="38">
        <v>33638</v>
      </c>
      <c r="B1039">
        <v>7.9270699999999996E-3</v>
      </c>
      <c r="C1039">
        <f t="shared" si="64"/>
        <v>-1.9816664379483078E-3</v>
      </c>
      <c r="D1039">
        <f t="shared" si="65"/>
        <v>3.9270018712907343E-6</v>
      </c>
      <c r="E1039">
        <f t="shared" si="67"/>
        <v>2.3818972964611614E-5</v>
      </c>
      <c r="F1039">
        <f t="shared" si="66"/>
        <v>8.7247167210331806</v>
      </c>
    </row>
    <row r="1040" spans="1:6" x14ac:dyDescent="0.2">
      <c r="A1040" s="38">
        <v>33639</v>
      </c>
      <c r="B1040">
        <v>7.9554499999999993E-3</v>
      </c>
      <c r="C1040">
        <f t="shared" si="64"/>
        <v>3.5801374278263882E-3</v>
      </c>
      <c r="D1040">
        <f t="shared" si="65"/>
        <v>1.2817384002123347E-5</v>
      </c>
      <c r="E1040">
        <f t="shared" si="67"/>
        <v>2.1861593678782278E-5</v>
      </c>
      <c r="F1040">
        <f t="shared" si="66"/>
        <v>8.5997536713266101</v>
      </c>
    </row>
    <row r="1041" spans="1:6" x14ac:dyDescent="0.2">
      <c r="A1041" s="38">
        <v>33640</v>
      </c>
      <c r="B1041">
        <v>7.9535500000000002E-3</v>
      </c>
      <c r="C1041">
        <f t="shared" si="64"/>
        <v>-2.3882998447594098E-4</v>
      </c>
      <c r="D1041">
        <f t="shared" si="65"/>
        <v>5.7039761484778211E-8</v>
      </c>
      <c r="E1041">
        <f t="shared" si="67"/>
        <v>2.0580325074267088E-5</v>
      </c>
      <c r="F1041">
        <f t="shared" si="66"/>
        <v>8.9519121818507035</v>
      </c>
    </row>
    <row r="1042" spans="1:6" x14ac:dyDescent="0.2">
      <c r="A1042" s="38">
        <v>33641</v>
      </c>
      <c r="B1042">
        <v>7.99361E-3</v>
      </c>
      <c r="C1042">
        <f t="shared" si="64"/>
        <v>5.0367445983239868E-3</v>
      </c>
      <c r="D1042">
        <f t="shared" si="65"/>
        <v>2.5368796148745859E-5</v>
      </c>
      <c r="E1042">
        <f t="shared" si="67"/>
        <v>1.895443726617924E-5</v>
      </c>
      <c r="F1042">
        <f t="shared" si="66"/>
        <v>8.3663907535967201</v>
      </c>
    </row>
    <row r="1043" spans="1:6" x14ac:dyDescent="0.2">
      <c r="A1043" s="38">
        <v>33644</v>
      </c>
      <c r="B1043">
        <v>7.9001399999999999E-3</v>
      </c>
      <c r="C1043">
        <f t="shared" si="64"/>
        <v>-1.16930898555221E-2</v>
      </c>
      <c r="D1043">
        <f t="shared" si="65"/>
        <v>1.3672835036931383E-4</v>
      </c>
      <c r="E1043">
        <f t="shared" si="67"/>
        <v>1.8649688285934551E-5</v>
      </c>
      <c r="F1043">
        <f t="shared" si="66"/>
        <v>5.3861033712854418</v>
      </c>
    </row>
    <row r="1044" spans="1:6" x14ac:dyDescent="0.2">
      <c r="A1044" s="38">
        <v>33645</v>
      </c>
      <c r="B1044">
        <v>7.8895500000000004E-3</v>
      </c>
      <c r="C1044">
        <f t="shared" si="64"/>
        <v>-1.3404825737264856E-3</v>
      </c>
      <c r="D1044">
        <f t="shared" si="65"/>
        <v>1.796893530464383E-6</v>
      </c>
      <c r="E1044">
        <f t="shared" si="67"/>
        <v>2.3109638512459182E-5</v>
      </c>
      <c r="F1044">
        <f t="shared" si="66"/>
        <v>8.7985061318024318</v>
      </c>
    </row>
    <row r="1045" spans="1:6" x14ac:dyDescent="0.2">
      <c r="A1045" s="38">
        <v>33646</v>
      </c>
      <c r="B1045">
        <v>7.8431400000000002E-3</v>
      </c>
      <c r="C1045">
        <f t="shared" si="64"/>
        <v>-5.8824647793600648E-3</v>
      </c>
      <c r="D1045">
        <f t="shared" si="65"/>
        <v>3.4603391880411653E-5</v>
      </c>
      <c r="E1045">
        <f t="shared" si="67"/>
        <v>2.117052606382948E-5</v>
      </c>
      <c r="F1045">
        <f t="shared" si="66"/>
        <v>8.1077696123713423</v>
      </c>
    </row>
    <row r="1046" spans="1:6" x14ac:dyDescent="0.2">
      <c r="A1046" s="38">
        <v>33647</v>
      </c>
      <c r="B1046">
        <v>7.8216699999999993E-3</v>
      </c>
      <c r="C1046">
        <f t="shared" si="64"/>
        <v>-2.7374240419016952E-3</v>
      </c>
      <c r="D1046">
        <f t="shared" si="65"/>
        <v>7.4934903851814138E-6</v>
      </c>
      <c r="E1046">
        <f t="shared" si="67"/>
        <v>2.0918007084325255E-5</v>
      </c>
      <c r="F1046">
        <f t="shared" si="66"/>
        <v>8.75790733875243</v>
      </c>
    </row>
    <row r="1047" spans="1:6" x14ac:dyDescent="0.2">
      <c r="A1047" s="38">
        <v>33648</v>
      </c>
      <c r="B1047">
        <v>7.8186100000000001E-3</v>
      </c>
      <c r="C1047">
        <f t="shared" si="64"/>
        <v>-3.9122080067289654E-4</v>
      </c>
      <c r="D1047">
        <f t="shared" si="65"/>
        <v>1.5305371487914226E-7</v>
      </c>
      <c r="E1047">
        <f t="shared" si="67"/>
        <v>1.9555527415053005E-5</v>
      </c>
      <c r="F1047">
        <f t="shared" si="66"/>
        <v>9.0004622020157594</v>
      </c>
    </row>
    <row r="1048" spans="1:6" x14ac:dyDescent="0.2">
      <c r="A1048" s="38">
        <v>33651</v>
      </c>
      <c r="B1048">
        <v>7.8802200000000003E-3</v>
      </c>
      <c r="C1048">
        <f t="shared" si="64"/>
        <v>7.8799172742981347E-3</v>
      </c>
      <c r="D1048">
        <f t="shared" si="65"/>
        <v>6.2093096249782141E-5</v>
      </c>
      <c r="E1048">
        <f t="shared" si="67"/>
        <v>1.8090482828349552E-5</v>
      </c>
      <c r="F1048">
        <f t="shared" si="66"/>
        <v>7.3660662139377537</v>
      </c>
    </row>
    <row r="1049" spans="1:6" x14ac:dyDescent="0.2">
      <c r="A1049" s="38">
        <v>33652</v>
      </c>
      <c r="B1049">
        <v>7.8186100000000001E-3</v>
      </c>
      <c r="C1049">
        <f t="shared" si="64"/>
        <v>-7.8183096411014071E-3</v>
      </c>
      <c r="D1049">
        <f t="shared" si="65"/>
        <v>6.1125965644139217E-5</v>
      </c>
      <c r="E1049">
        <f t="shared" si="67"/>
        <v>1.9473837103717102E-5</v>
      </c>
      <c r="F1049">
        <f t="shared" si="66"/>
        <v>7.4391234666862651</v>
      </c>
    </row>
    <row r="1050" spans="1:6" x14ac:dyDescent="0.2">
      <c r="A1050" s="38">
        <v>33653</v>
      </c>
      <c r="B1050">
        <v>7.7942300000000001E-3</v>
      </c>
      <c r="C1050">
        <f t="shared" si="64"/>
        <v>-3.1182013171139195E-3</v>
      </c>
      <c r="D1050">
        <f t="shared" si="65"/>
        <v>9.7231794540509826E-6</v>
      </c>
      <c r="E1050">
        <f t="shared" si="67"/>
        <v>2.0604588107379244E-5</v>
      </c>
      <c r="F1050">
        <f t="shared" si="66"/>
        <v>8.7161727665556761</v>
      </c>
    </row>
    <row r="1051" spans="1:6" x14ac:dyDescent="0.2">
      <c r="A1051" s="38">
        <v>33654</v>
      </c>
      <c r="B1051">
        <v>7.7851300000000003E-3</v>
      </c>
      <c r="C1051">
        <f t="shared" si="64"/>
        <v>-1.1675303397512945E-3</v>
      </c>
      <c r="D1051">
        <f t="shared" si="65"/>
        <v>1.3631270942397734E-6</v>
      </c>
      <c r="E1051">
        <f t="shared" si="67"/>
        <v>1.9384523209458546E-5</v>
      </c>
      <c r="F1051">
        <f t="shared" si="66"/>
        <v>8.9779983251386906</v>
      </c>
    </row>
    <row r="1052" spans="1:6" x14ac:dyDescent="0.2">
      <c r="A1052" s="38">
        <v>33655</v>
      </c>
      <c r="B1052">
        <v>7.7700099999999999E-3</v>
      </c>
      <c r="C1052">
        <f t="shared" si="64"/>
        <v>-1.9421641000215038E-3</v>
      </c>
      <c r="D1052">
        <f t="shared" si="65"/>
        <v>3.7720013914123379E-6</v>
      </c>
      <c r="E1052">
        <f t="shared" si="67"/>
        <v>1.7996907491582384E-5</v>
      </c>
      <c r="F1052">
        <f t="shared" si="66"/>
        <v>8.9826377334609386</v>
      </c>
    </row>
    <row r="1053" spans="1:6" x14ac:dyDescent="0.2">
      <c r="A1053" s="38">
        <v>33658</v>
      </c>
      <c r="B1053">
        <v>7.7519399999999997E-3</v>
      </c>
      <c r="C1053">
        <f t="shared" si="64"/>
        <v>-2.3256083325504393E-3</v>
      </c>
      <c r="D1053">
        <f t="shared" si="65"/>
        <v>5.4084541164280345E-6</v>
      </c>
      <c r="E1053">
        <f t="shared" si="67"/>
        <v>1.6923630720794559E-5</v>
      </c>
      <c r="F1053">
        <f t="shared" si="66"/>
        <v>8.9891325725646194</v>
      </c>
    </row>
    <row r="1054" spans="1:6" x14ac:dyDescent="0.2">
      <c r="A1054" s="38">
        <v>33659</v>
      </c>
      <c r="B1054">
        <v>7.7399399999999998E-3</v>
      </c>
      <c r="C1054">
        <f t="shared" si="64"/>
        <v>-1.5479995975200864E-3</v>
      </c>
      <c r="D1054">
        <f t="shared" si="65"/>
        <v>2.3963027539223494E-6</v>
      </c>
      <c r="E1054">
        <f t="shared" si="67"/>
        <v>1.608387885182715E-5</v>
      </c>
      <c r="F1054">
        <f t="shared" si="66"/>
        <v>9.1253221027974565</v>
      </c>
    </row>
    <row r="1055" spans="1:6" x14ac:dyDescent="0.2">
      <c r="A1055" s="38">
        <v>33660</v>
      </c>
      <c r="B1055">
        <v>7.7160500000000003E-3</v>
      </c>
      <c r="C1055">
        <f t="shared" si="64"/>
        <v>-3.0865872345263016E-3</v>
      </c>
      <c r="D1055">
        <f t="shared" si="65"/>
        <v>9.5270207563407232E-6</v>
      </c>
      <c r="E1055">
        <f t="shared" si="67"/>
        <v>1.5244974928623285E-5</v>
      </c>
      <c r="F1055">
        <f t="shared" si="66"/>
        <v>8.9409192583968924</v>
      </c>
    </row>
    <row r="1056" spans="1:6" x14ac:dyDescent="0.2">
      <c r="A1056" s="38">
        <v>33661</v>
      </c>
      <c r="B1056">
        <v>7.7279799999999997E-3</v>
      </c>
      <c r="C1056">
        <f t="shared" si="64"/>
        <v>1.5461278763096928E-3</v>
      </c>
      <c r="D1056">
        <f t="shared" si="65"/>
        <v>2.3905114099019207E-6</v>
      </c>
      <c r="E1056">
        <f t="shared" si="67"/>
        <v>1.4836522009774941E-5</v>
      </c>
      <c r="F1056">
        <f t="shared" si="66"/>
        <v>9.1999799290199142</v>
      </c>
    </row>
    <row r="1057" spans="1:6" x14ac:dyDescent="0.2">
      <c r="A1057" s="38">
        <v>33662</v>
      </c>
      <c r="B1057">
        <v>7.7597600000000001E-3</v>
      </c>
      <c r="C1057">
        <f t="shared" si="64"/>
        <v>4.1123294832544014E-3</v>
      </c>
      <c r="D1057">
        <f t="shared" si="65"/>
        <v>1.6911253778843414E-5</v>
      </c>
      <c r="E1057">
        <f t="shared" si="67"/>
        <v>1.4188195510081983E-5</v>
      </c>
      <c r="F1057">
        <f t="shared" si="66"/>
        <v>8.7292610678690785</v>
      </c>
    </row>
    <row r="1058" spans="1:6" x14ac:dyDescent="0.2">
      <c r="A1058" s="38">
        <v>33665</v>
      </c>
      <c r="B1058">
        <v>7.7130699999999998E-3</v>
      </c>
      <c r="C1058">
        <f t="shared" si="64"/>
        <v>-6.0169386682062684E-3</v>
      </c>
      <c r="D1058">
        <f t="shared" si="65"/>
        <v>3.6203550936955825E-5</v>
      </c>
      <c r="E1058">
        <f t="shared" si="67"/>
        <v>1.4254265479497292E-5</v>
      </c>
      <c r="F1058">
        <f t="shared" si="66"/>
        <v>8.0506573923921216</v>
      </c>
    </row>
    <row r="1059" spans="1:6" x14ac:dyDescent="0.2">
      <c r="A1059" s="38">
        <v>33666</v>
      </c>
      <c r="B1059">
        <v>7.6464300000000001E-3</v>
      </c>
      <c r="C1059">
        <f t="shared" si="64"/>
        <v>-8.6398800996230762E-3</v>
      </c>
      <c r="D1059">
        <f t="shared" si="65"/>
        <v>7.4647528135862861E-5</v>
      </c>
      <c r="E1059">
        <f t="shared" si="67"/>
        <v>1.5127603407049081E-5</v>
      </c>
      <c r="F1059">
        <f t="shared" si="66"/>
        <v>6.7938501760251437</v>
      </c>
    </row>
    <row r="1060" spans="1:6" x14ac:dyDescent="0.2">
      <c r="A1060" s="38">
        <v>33667</v>
      </c>
      <c r="B1060">
        <v>7.5700200000000002E-3</v>
      </c>
      <c r="C1060">
        <f t="shared" si="64"/>
        <v>-9.9928986468194765E-3</v>
      </c>
      <c r="D1060">
        <f t="shared" si="65"/>
        <v>9.985802336560652E-5</v>
      </c>
      <c r="E1060">
        <f t="shared" si="67"/>
        <v>1.7496129848444612E-5</v>
      </c>
      <c r="F1060">
        <f t="shared" si="66"/>
        <v>6.2619363007736766</v>
      </c>
    </row>
    <row r="1061" spans="1:6" x14ac:dyDescent="0.2">
      <c r="A1061" s="38">
        <v>33668</v>
      </c>
      <c r="B1061">
        <v>7.5786300000000003E-3</v>
      </c>
      <c r="C1061">
        <f t="shared" si="64"/>
        <v>1.1373814071825492E-3</v>
      </c>
      <c r="D1061">
        <f t="shared" si="65"/>
        <v>1.2936364654045559E-6</v>
      </c>
      <c r="E1061">
        <f t="shared" si="67"/>
        <v>2.0570432539084405E-5</v>
      </c>
      <c r="F1061">
        <f t="shared" si="66"/>
        <v>8.9223346850000542</v>
      </c>
    </row>
    <row r="1062" spans="1:6" x14ac:dyDescent="0.2">
      <c r="A1062" s="38">
        <v>33669</v>
      </c>
      <c r="B1062">
        <v>7.5826499999999998E-3</v>
      </c>
      <c r="C1062">
        <f t="shared" si="64"/>
        <v>5.3043887879465612E-4</v>
      </c>
      <c r="D1062">
        <f t="shared" si="65"/>
        <v>2.8136540413693186E-7</v>
      </c>
      <c r="E1062">
        <f t="shared" si="67"/>
        <v>1.8998450199311766E-5</v>
      </c>
      <c r="F1062">
        <f t="shared" si="66"/>
        <v>9.0258711274213077</v>
      </c>
    </row>
    <row r="1063" spans="1:6" x14ac:dyDescent="0.2">
      <c r="A1063" s="38">
        <v>33672</v>
      </c>
      <c r="B1063">
        <v>7.5786300000000003E-3</v>
      </c>
      <c r="C1063">
        <f t="shared" si="64"/>
        <v>-5.3015766255854412E-4</v>
      </c>
      <c r="D1063">
        <f t="shared" si="65"/>
        <v>2.8106714716953914E-7</v>
      </c>
      <c r="E1063">
        <f t="shared" si="67"/>
        <v>1.762406454711309E-5</v>
      </c>
      <c r="F1063">
        <f t="shared" si="66"/>
        <v>9.1003942602957171</v>
      </c>
    </row>
    <row r="1064" spans="1:6" x14ac:dyDescent="0.2">
      <c r="A1064" s="38">
        <v>33673</v>
      </c>
      <c r="B1064">
        <v>7.5357999999999996E-3</v>
      </c>
      <c r="C1064">
        <f t="shared" si="64"/>
        <v>-5.6514172086512531E-3</v>
      </c>
      <c r="D1064">
        <f t="shared" si="65"/>
        <v>3.1938516466239524E-5</v>
      </c>
      <c r="E1064">
        <f t="shared" si="67"/>
        <v>1.6459922134812187E-5</v>
      </c>
      <c r="F1064">
        <f t="shared" si="66"/>
        <v>8.2065146394527542</v>
      </c>
    </row>
    <row r="1065" spans="1:6" x14ac:dyDescent="0.2">
      <c r="A1065" s="38">
        <v>33674</v>
      </c>
      <c r="B1065">
        <v>7.48111E-3</v>
      </c>
      <c r="C1065">
        <f t="shared" si="64"/>
        <v>-7.2573582101435287E-3</v>
      </c>
      <c r="D1065">
        <f t="shared" si="65"/>
        <v>5.266924819033768E-5</v>
      </c>
      <c r="E1065">
        <f t="shared" si="67"/>
        <v>1.6815134070942418E-5</v>
      </c>
      <c r="F1065">
        <f t="shared" si="66"/>
        <v>7.5892278499877506</v>
      </c>
    </row>
    <row r="1066" spans="1:6" x14ac:dyDescent="0.2">
      <c r="A1066" s="38">
        <v>33675</v>
      </c>
      <c r="B1066">
        <v>7.4515600000000003E-3</v>
      </c>
      <c r="C1066">
        <f t="shared" si="64"/>
        <v>-3.9499486038836107E-3</v>
      </c>
      <c r="D1066">
        <f t="shared" si="65"/>
        <v>1.5602093973322085E-5</v>
      </c>
      <c r="E1066">
        <f t="shared" si="67"/>
        <v>1.7994324082442486E-5</v>
      </c>
      <c r="F1066">
        <f t="shared" si="66"/>
        <v>8.6540489089717969</v>
      </c>
    </row>
    <row r="1067" spans="1:6" x14ac:dyDescent="0.2">
      <c r="A1067" s="38">
        <v>33676</v>
      </c>
      <c r="B1067">
        <v>7.4515600000000003E-3</v>
      </c>
      <c r="C1067">
        <f t="shared" si="64"/>
        <v>0</v>
      </c>
      <c r="D1067">
        <f t="shared" si="65"/>
        <v>0</v>
      </c>
      <c r="E1067">
        <f t="shared" si="67"/>
        <v>1.742265952642339E-5</v>
      </c>
      <c r="F1067">
        <f t="shared" si="66"/>
        <v>9.1198618609211604</v>
      </c>
    </row>
    <row r="1068" spans="1:6" x14ac:dyDescent="0.2">
      <c r="A1068" s="38">
        <v>33679</v>
      </c>
      <c r="B1068">
        <v>7.4654700000000001E-3</v>
      </c>
      <c r="C1068">
        <f t="shared" si="64"/>
        <v>1.8667232096366117E-3</v>
      </c>
      <c r="D1068">
        <f t="shared" si="65"/>
        <v>3.4846555413960136E-6</v>
      </c>
      <c r="E1068">
        <f t="shared" si="67"/>
        <v>1.6277420155645427E-5</v>
      </c>
      <c r="F1068">
        <f t="shared" si="66"/>
        <v>9.0808150580507387</v>
      </c>
    </row>
    <row r="1069" spans="1:6" x14ac:dyDescent="0.2">
      <c r="A1069" s="38">
        <v>33680</v>
      </c>
      <c r="B1069">
        <v>7.5075100000000002E-3</v>
      </c>
      <c r="C1069">
        <f t="shared" si="64"/>
        <v>5.6312596527747262E-3</v>
      </c>
      <c r="D1069">
        <f t="shared" si="65"/>
        <v>3.1711085276968533E-5</v>
      </c>
      <c r="E1069">
        <f t="shared" si="67"/>
        <v>1.5455019249123258E-5</v>
      </c>
      <c r="F1069">
        <f t="shared" si="66"/>
        <v>8.213784245662012</v>
      </c>
    </row>
    <row r="1070" spans="1:6" x14ac:dyDescent="0.2">
      <c r="A1070" s="38">
        <v>33681</v>
      </c>
      <c r="B1070">
        <v>7.5728899999999997E-3</v>
      </c>
      <c r="C1070">
        <f t="shared" si="64"/>
        <v>8.7086131087403713E-3</v>
      </c>
      <c r="D1070">
        <f t="shared" si="65"/>
        <v>7.5839942277724641E-5</v>
      </c>
      <c r="E1070">
        <f t="shared" si="67"/>
        <v>1.595432715612712E-5</v>
      </c>
      <c r="F1070">
        <f t="shared" si="66"/>
        <v>6.8311205558875088</v>
      </c>
    </row>
    <row r="1071" spans="1:6" x14ac:dyDescent="0.2">
      <c r="A1071" s="38">
        <v>33682</v>
      </c>
      <c r="B1071">
        <v>7.5018799999999998E-3</v>
      </c>
      <c r="C1071">
        <f t="shared" si="64"/>
        <v>-9.3768693325797445E-3</v>
      </c>
      <c r="D1071">
        <f t="shared" si="65"/>
        <v>8.7925678480274509E-5</v>
      </c>
      <c r="E1071">
        <f t="shared" si="67"/>
        <v>1.8246900145040768E-5</v>
      </c>
      <c r="F1071">
        <f t="shared" si="66"/>
        <v>6.6643063456944658</v>
      </c>
    </row>
    <row r="1072" spans="1:6" x14ac:dyDescent="0.2">
      <c r="A1072" s="38">
        <v>33683</v>
      </c>
      <c r="B1072">
        <v>7.4349400000000001E-3</v>
      </c>
      <c r="C1072">
        <f t="shared" si="64"/>
        <v>-8.9230966104496094E-3</v>
      </c>
      <c r="D1072">
        <f t="shared" si="65"/>
        <v>7.9621653119417302E-5</v>
      </c>
      <c r="E1072">
        <f t="shared" si="67"/>
        <v>2.07007994840173E-5</v>
      </c>
      <c r="F1072">
        <f t="shared" si="66"/>
        <v>7.0243071102520069</v>
      </c>
    </row>
    <row r="1073" spans="1:6" x14ac:dyDescent="0.2">
      <c r="A1073" s="38">
        <v>33686</v>
      </c>
      <c r="B1073">
        <v>7.4822300000000003E-3</v>
      </c>
      <c r="C1073">
        <f t="shared" si="64"/>
        <v>6.3605086254899402E-3</v>
      </c>
      <c r="D1073">
        <f t="shared" si="65"/>
        <v>4.045606997493193E-5</v>
      </c>
      <c r="E1073">
        <f t="shared" si="67"/>
        <v>2.2427472397270746E-5</v>
      </c>
      <c r="F1073">
        <f t="shared" si="66"/>
        <v>7.9654157317060186</v>
      </c>
    </row>
    <row r="1074" spans="1:6" x14ac:dyDescent="0.2">
      <c r="A1074" s="38">
        <v>33687</v>
      </c>
      <c r="B1074">
        <v>7.4738399999999998E-3</v>
      </c>
      <c r="C1074">
        <f t="shared" si="64"/>
        <v>-1.1213234557077877E-3</v>
      </c>
      <c r="D1074">
        <f t="shared" si="65"/>
        <v>1.2573662923204549E-6</v>
      </c>
      <c r="E1074">
        <f t="shared" si="67"/>
        <v>2.2230629696279046E-5</v>
      </c>
      <c r="F1074">
        <f t="shared" si="66"/>
        <v>8.8478823953519417</v>
      </c>
    </row>
    <row r="1075" spans="1:6" x14ac:dyDescent="0.2">
      <c r="A1075" s="38">
        <v>33688</v>
      </c>
      <c r="B1075">
        <v>7.4934399999999996E-3</v>
      </c>
      <c r="C1075">
        <f t="shared" si="64"/>
        <v>2.6224805454759304E-3</v>
      </c>
      <c r="D1075">
        <f t="shared" si="65"/>
        <v>6.877404211399734E-6</v>
      </c>
      <c r="E1075">
        <f t="shared" si="67"/>
        <v>2.0403130851805243E-5</v>
      </c>
      <c r="F1075">
        <f t="shared" si="66"/>
        <v>8.7934071666903346</v>
      </c>
    </row>
    <row r="1076" spans="1:6" x14ac:dyDescent="0.2">
      <c r="A1076" s="38">
        <v>33689</v>
      </c>
      <c r="B1076">
        <v>7.4822300000000003E-3</v>
      </c>
      <c r="C1076">
        <f t="shared" si="64"/>
        <v>-1.495975146261176E-3</v>
      </c>
      <c r="D1076">
        <f t="shared" si="65"/>
        <v>2.2379416382311471E-6</v>
      </c>
      <c r="E1076">
        <f t="shared" si="67"/>
        <v>1.9093315512303406E-5</v>
      </c>
      <c r="F1076">
        <f t="shared" si="66"/>
        <v>8.9696898209879645</v>
      </c>
    </row>
    <row r="1077" spans="1:6" x14ac:dyDescent="0.2">
      <c r="A1077" s="38">
        <v>33693</v>
      </c>
      <c r="B1077">
        <v>7.4962500000000003E-3</v>
      </c>
      <c r="C1077">
        <f t="shared" si="64"/>
        <v>1.8737729259859699E-3</v>
      </c>
      <c r="D1077">
        <f t="shared" si="65"/>
        <v>3.511024978158023E-6</v>
      </c>
      <c r="E1077">
        <f t="shared" si="67"/>
        <v>1.7787313363668199E-5</v>
      </c>
      <c r="F1077">
        <f t="shared" si="66"/>
        <v>9.0004533807447977</v>
      </c>
    </row>
    <row r="1078" spans="1:6" x14ac:dyDescent="0.2">
      <c r="A1078" s="38">
        <v>33694</v>
      </c>
      <c r="B1078">
        <v>7.5131499999999997E-3</v>
      </c>
      <c r="C1078">
        <f t="shared" si="64"/>
        <v>2.2544605636150581E-3</v>
      </c>
      <c r="D1078">
        <f t="shared" si="65"/>
        <v>5.0825924328955255E-6</v>
      </c>
      <c r="E1078">
        <f t="shared" si="67"/>
        <v>1.6735043621684069E-5</v>
      </c>
      <c r="F1078">
        <f t="shared" si="66"/>
        <v>9.0082737793048953</v>
      </c>
    </row>
    <row r="1079" spans="1:6" x14ac:dyDescent="0.2">
      <c r="A1079" s="38">
        <v>33695</v>
      </c>
      <c r="B1079">
        <v>7.4460200000000002E-3</v>
      </c>
      <c r="C1079">
        <f t="shared" si="64"/>
        <v>-8.9350006322247589E-3</v>
      </c>
      <c r="D1079">
        <f t="shared" si="65"/>
        <v>7.9834236297856846E-5</v>
      </c>
      <c r="E1079">
        <f t="shared" si="67"/>
        <v>1.5910336033046761E-5</v>
      </c>
      <c r="F1079">
        <f t="shared" si="66"/>
        <v>6.7017848879257249</v>
      </c>
    </row>
    <row r="1080" spans="1:6" x14ac:dyDescent="0.2">
      <c r="A1080" s="38">
        <v>33696</v>
      </c>
      <c r="B1080">
        <v>7.4710499999999999E-3</v>
      </c>
      <c r="C1080">
        <f t="shared" si="64"/>
        <v>3.3615273662976558E-3</v>
      </c>
      <c r="D1080">
        <f t="shared" si="65"/>
        <v>1.1299866234368054E-5</v>
      </c>
      <c r="E1080">
        <f t="shared" si="67"/>
        <v>1.8378868986271296E-5</v>
      </c>
      <c r="F1080">
        <f t="shared" si="66"/>
        <v>8.7590172865524867</v>
      </c>
    </row>
    <row r="1081" spans="1:6" x14ac:dyDescent="0.2">
      <c r="A1081" s="38">
        <v>33697</v>
      </c>
      <c r="B1081">
        <v>7.4906399999999998E-3</v>
      </c>
      <c r="C1081">
        <f t="shared" si="64"/>
        <v>2.6221213885598256E-3</v>
      </c>
      <c r="D1081">
        <f t="shared" si="65"/>
        <v>6.8755205763429083E-6</v>
      </c>
      <c r="E1081">
        <f t="shared" si="67"/>
        <v>1.756609943757047E-5</v>
      </c>
      <c r="F1081">
        <f t="shared" si="66"/>
        <v>8.915958366854408</v>
      </c>
    </row>
    <row r="1082" spans="1:6" x14ac:dyDescent="0.2">
      <c r="A1082" s="38">
        <v>33700</v>
      </c>
      <c r="B1082">
        <v>7.53296E-3</v>
      </c>
      <c r="C1082">
        <f t="shared" si="64"/>
        <v>5.6497175141243215E-3</v>
      </c>
      <c r="D1082">
        <f t="shared" si="65"/>
        <v>3.1919307989403103E-5</v>
      </c>
      <c r="E1082">
        <f t="shared" si="67"/>
        <v>1.6690218228272283E-5</v>
      </c>
      <c r="F1082">
        <f t="shared" si="66"/>
        <v>8.2065826786527367</v>
      </c>
    </row>
    <row r="1083" spans="1:6" x14ac:dyDescent="0.2">
      <c r="A1083" s="38">
        <v>33701</v>
      </c>
      <c r="B1083">
        <v>7.5046899999999996E-3</v>
      </c>
      <c r="C1083">
        <f t="shared" si="64"/>
        <v>-3.7528408487500766E-3</v>
      </c>
      <c r="D1083">
        <f t="shared" si="65"/>
        <v>1.4083814436047195E-5</v>
      </c>
      <c r="E1083">
        <f t="shared" si="67"/>
        <v>1.7009385248523965E-5</v>
      </c>
      <c r="F1083">
        <f t="shared" si="66"/>
        <v>8.72986694914864</v>
      </c>
    </row>
    <row r="1084" spans="1:6" x14ac:dyDescent="0.2">
      <c r="A1084" s="38">
        <v>33702</v>
      </c>
      <c r="B1084">
        <v>7.57576E-3</v>
      </c>
      <c r="C1084">
        <f t="shared" si="64"/>
        <v>9.4700780445295327E-3</v>
      </c>
      <c r="D1084">
        <f t="shared" si="65"/>
        <v>8.9682378169480295E-5</v>
      </c>
      <c r="E1084">
        <f t="shared" si="67"/>
        <v>1.6524071905170257E-5</v>
      </c>
      <c r="F1084">
        <f t="shared" si="66"/>
        <v>6.4591264568365698</v>
      </c>
    </row>
    <row r="1085" spans="1:6" x14ac:dyDescent="0.2">
      <c r="A1085" s="38">
        <v>33703</v>
      </c>
      <c r="B1085">
        <v>7.5574400000000003E-3</v>
      </c>
      <c r="C1085">
        <f t="shared" si="64"/>
        <v>-2.4182392261633975E-3</v>
      </c>
      <c r="D1085">
        <f t="shared" si="65"/>
        <v>5.847880954955347E-6</v>
      </c>
      <c r="E1085">
        <f t="shared" si="67"/>
        <v>1.931596026447111E-5</v>
      </c>
      <c r="F1085">
        <f t="shared" si="66"/>
        <v>8.8653274540858344</v>
      </c>
    </row>
    <row r="1086" spans="1:6" x14ac:dyDescent="0.2">
      <c r="A1086" s="38">
        <v>33704</v>
      </c>
      <c r="B1086">
        <v>7.5386400000000001E-3</v>
      </c>
      <c r="C1086">
        <f t="shared" si="64"/>
        <v>-2.4876148537071071E-3</v>
      </c>
      <c r="D1086">
        <f t="shared" si="65"/>
        <v>6.1882276603842322E-6</v>
      </c>
      <c r="E1086">
        <f t="shared" si="67"/>
        <v>1.8128843337916265E-5</v>
      </c>
      <c r="F1086">
        <f t="shared" si="66"/>
        <v>8.9094557291808716</v>
      </c>
    </row>
    <row r="1087" spans="1:6" x14ac:dyDescent="0.2">
      <c r="A1087" s="38">
        <v>33707</v>
      </c>
      <c r="B1087">
        <v>7.5131499999999997E-3</v>
      </c>
      <c r="C1087">
        <f t="shared" si="64"/>
        <v>-3.3812464847771491E-3</v>
      </c>
      <c r="D1087">
        <f t="shared" si="65"/>
        <v>1.1432827790817828E-5</v>
      </c>
      <c r="E1087">
        <f t="shared" si="67"/>
        <v>1.7137753395471638E-5</v>
      </c>
      <c r="F1087">
        <f t="shared" si="66"/>
        <v>8.8027928774627746</v>
      </c>
    </row>
    <row r="1088" spans="1:6" x14ac:dyDescent="0.2">
      <c r="A1088" s="38">
        <v>33708</v>
      </c>
      <c r="B1088">
        <v>7.53296E-3</v>
      </c>
      <c r="C1088">
        <f t="shared" si="64"/>
        <v>2.6367103012718122E-3</v>
      </c>
      <c r="D1088">
        <f t="shared" si="65"/>
        <v>6.952241212832891E-6</v>
      </c>
      <c r="E1088">
        <f t="shared" si="67"/>
        <v>1.652048515159098E-5</v>
      </c>
      <c r="F1088">
        <f t="shared" si="66"/>
        <v>8.9626196127595303</v>
      </c>
    </row>
    <row r="1089" spans="1:6" x14ac:dyDescent="0.2">
      <c r="A1089" s="38">
        <v>33709</v>
      </c>
      <c r="B1089">
        <v>7.5086299999999996E-3</v>
      </c>
      <c r="C1089">
        <f t="shared" si="64"/>
        <v>-3.2298060788853731E-3</v>
      </c>
      <c r="D1089">
        <f t="shared" si="65"/>
        <v>1.0431647307204908E-5</v>
      </c>
      <c r="E1089">
        <f t="shared" si="67"/>
        <v>1.5807814308314985E-5</v>
      </c>
      <c r="F1089">
        <f t="shared" si="66"/>
        <v>8.8871768628081966</v>
      </c>
    </row>
    <row r="1090" spans="1:6" x14ac:dyDescent="0.2">
      <c r="A1090" s="38">
        <v>33710</v>
      </c>
      <c r="B1090">
        <v>7.4710499999999999E-3</v>
      </c>
      <c r="C1090">
        <f t="shared" si="64"/>
        <v>-5.0049076862223509E-3</v>
      </c>
      <c r="D1090">
        <f t="shared" si="65"/>
        <v>2.5049100947607566E-5</v>
      </c>
      <c r="E1090">
        <f t="shared" si="67"/>
        <v>1.5351584444969328E-5</v>
      </c>
      <c r="F1090">
        <f t="shared" si="66"/>
        <v>8.4305673874452811</v>
      </c>
    </row>
    <row r="1091" spans="1:6" x14ac:dyDescent="0.2">
      <c r="A1091" s="38">
        <v>33715</v>
      </c>
      <c r="B1091">
        <v>7.4570000000000001E-3</v>
      </c>
      <c r="C1091">
        <f t="shared" si="64"/>
        <v>-1.8805924200747989E-3</v>
      </c>
      <c r="D1091">
        <f t="shared" si="65"/>
        <v>3.5366278504427888E-6</v>
      </c>
      <c r="E1091">
        <f t="shared" si="67"/>
        <v>1.5584461237726047E-5</v>
      </c>
      <c r="F1091">
        <f t="shared" si="66"/>
        <v>9.1178926704054071</v>
      </c>
    </row>
    <row r="1092" spans="1:6" x14ac:dyDescent="0.2">
      <c r="A1092" s="38">
        <v>33716</v>
      </c>
      <c r="B1092">
        <v>7.4599000000000002E-3</v>
      </c>
      <c r="C1092">
        <f t="shared" si="64"/>
        <v>3.888963390103426E-4</v>
      </c>
      <c r="D1092">
        <f t="shared" si="65"/>
        <v>1.5124036249564732E-7</v>
      </c>
      <c r="E1092">
        <f t="shared" si="67"/>
        <v>1.4870272337247781E-5</v>
      </c>
      <c r="F1092">
        <f t="shared" si="66"/>
        <v>9.2731840907951639</v>
      </c>
    </row>
    <row r="1093" spans="1:6" x14ac:dyDescent="0.2">
      <c r="A1093" s="38">
        <v>33717</v>
      </c>
      <c r="B1093">
        <v>7.4460200000000002E-3</v>
      </c>
      <c r="C1093">
        <f t="shared" si="64"/>
        <v>-1.8606147535489709E-3</v>
      </c>
      <c r="D1093">
        <f t="shared" si="65"/>
        <v>3.4618872611240976E-6</v>
      </c>
      <c r="E1093">
        <f t="shared" si="67"/>
        <v>1.4121909287325081E-5</v>
      </c>
      <c r="F1093">
        <f t="shared" si="66"/>
        <v>9.2073345481160214</v>
      </c>
    </row>
    <row r="1094" spans="1:6" x14ac:dyDescent="0.2">
      <c r="A1094" s="38">
        <v>33718</v>
      </c>
      <c r="B1094">
        <v>7.4377100000000002E-3</v>
      </c>
      <c r="C1094">
        <f t="shared" si="64"/>
        <v>-1.1160324576082374E-3</v>
      </c>
      <c r="D1094">
        <f t="shared" si="65"/>
        <v>1.2455284464350823E-6</v>
      </c>
      <c r="E1094">
        <f t="shared" si="67"/>
        <v>1.3628297487937549E-5</v>
      </c>
      <c r="F1094">
        <f t="shared" si="66"/>
        <v>9.3197887562280002</v>
      </c>
    </row>
    <row r="1095" spans="1:6" x14ac:dyDescent="0.2">
      <c r="A1095" s="38">
        <v>33721</v>
      </c>
      <c r="B1095">
        <v>7.5131499999999997E-3</v>
      </c>
      <c r="C1095">
        <f t="shared" si="64"/>
        <v>1.0142906889351632E-2</v>
      </c>
      <c r="D1095">
        <f t="shared" si="65"/>
        <v>1.0287856016605681E-4</v>
      </c>
      <c r="E1095">
        <f t="shared" si="67"/>
        <v>1.3116296646568513E-5</v>
      </c>
      <c r="F1095">
        <f t="shared" si="66"/>
        <v>5.4819941868171869</v>
      </c>
    </row>
    <row r="1096" spans="1:6" x14ac:dyDescent="0.2">
      <c r="A1096" s="38">
        <v>33722</v>
      </c>
      <c r="B1096">
        <v>7.5216199999999997E-3</v>
      </c>
      <c r="C1096">
        <f t="shared" si="64"/>
        <v>1.1273567012504749E-3</v>
      </c>
      <c r="D1096">
        <f t="shared" si="65"/>
        <v>1.2709331318543526E-6</v>
      </c>
      <c r="E1096">
        <f t="shared" si="67"/>
        <v>1.6988607749865178E-5</v>
      </c>
      <c r="F1096">
        <f t="shared" si="66"/>
        <v>9.1076850516632106</v>
      </c>
    </row>
    <row r="1097" spans="1:6" x14ac:dyDescent="0.2">
      <c r="A1097" s="38">
        <v>33723</v>
      </c>
      <c r="B1097">
        <v>7.4934399999999996E-3</v>
      </c>
      <c r="C1097">
        <f t="shared" ref="C1097:C1160" si="68">(B1097-B1096)/B1096</f>
        <v>-3.7465333265972018E-3</v>
      </c>
      <c r="D1097">
        <f t="shared" ref="D1097:D1160" si="69">C1097^2</f>
        <v>1.4036511967303495E-5</v>
      </c>
      <c r="E1097">
        <f t="shared" si="67"/>
        <v>1.5963617221017188E-5</v>
      </c>
      <c r="F1097">
        <f t="shared" si="66"/>
        <v>8.7676805738934362</v>
      </c>
    </row>
    <row r="1098" spans="1:6" x14ac:dyDescent="0.2">
      <c r="A1098" s="38">
        <v>33724</v>
      </c>
      <c r="B1098">
        <v>7.5018799999999998E-3</v>
      </c>
      <c r="C1098">
        <f t="shared" si="68"/>
        <v>1.1263184865696108E-3</v>
      </c>
      <c r="D1098">
        <f t="shared" si="69"/>
        <v>1.2685933331884586E-6</v>
      </c>
      <c r="E1098">
        <f t="shared" si="67"/>
        <v>1.5636283156202113E-5</v>
      </c>
      <c r="F1098">
        <f t="shared" ref="F1098:F1161" si="70">-LN(2*PI()*E1098)-0.5*D1098/E1098</f>
        <v>9.1874737412575769</v>
      </c>
    </row>
    <row r="1099" spans="1:6" x14ac:dyDescent="0.2">
      <c r="A1099" s="38">
        <v>33725</v>
      </c>
      <c r="B1099">
        <v>7.5397700000000003E-3</v>
      </c>
      <c r="C1099">
        <f t="shared" si="68"/>
        <v>5.0507339493567607E-3</v>
      </c>
      <c r="D1099">
        <f t="shared" si="69"/>
        <v>2.5509913427184943E-5</v>
      </c>
      <c r="E1099">
        <f t="shared" ref="E1099:E1162" si="71">D1098*$C$2+E1098*$D$2+$E$2</f>
        <v>1.4818074432669373E-5</v>
      </c>
      <c r="F1099">
        <f t="shared" si="70"/>
        <v>8.421015622556812</v>
      </c>
    </row>
    <row r="1100" spans="1:6" x14ac:dyDescent="0.2">
      <c r="A1100" s="38">
        <v>33729</v>
      </c>
      <c r="B1100">
        <v>7.5159700000000003E-3</v>
      </c>
      <c r="C1100">
        <f t="shared" si="68"/>
        <v>-3.1565949624458088E-3</v>
      </c>
      <c r="D1100">
        <f t="shared" si="69"/>
        <v>9.9640917569382577E-6</v>
      </c>
      <c r="E1100">
        <f t="shared" si="71"/>
        <v>1.5152092191998071E-5</v>
      </c>
      <c r="F1100">
        <f t="shared" si="70"/>
        <v>8.9306923650091239</v>
      </c>
    </row>
    <row r="1101" spans="1:6" x14ac:dyDescent="0.2">
      <c r="A1101" s="38">
        <v>33730</v>
      </c>
      <c r="B1101">
        <v>7.5522999999999996E-3</v>
      </c>
      <c r="C1101">
        <f t="shared" si="68"/>
        <v>4.8337074256548851E-3</v>
      </c>
      <c r="D1101">
        <f t="shared" si="69"/>
        <v>2.3364727476831178E-5</v>
      </c>
      <c r="E1101">
        <f t="shared" si="71"/>
        <v>1.4776366444422683E-5</v>
      </c>
      <c r="F1101">
        <f t="shared" si="70"/>
        <v>8.4939930505558667</v>
      </c>
    </row>
    <row r="1102" spans="1:6" x14ac:dyDescent="0.2">
      <c r="A1102" s="38">
        <v>33731</v>
      </c>
      <c r="B1102">
        <v>7.5474432000000001E-3</v>
      </c>
      <c r="C1102">
        <f t="shared" si="68"/>
        <v>-6.4308886034711765E-4</v>
      </c>
      <c r="D1102">
        <f t="shared" si="69"/>
        <v>4.1356328230255461E-7</v>
      </c>
      <c r="E1102">
        <f t="shared" si="71"/>
        <v>1.5025877590709508E-5</v>
      </c>
      <c r="F1102">
        <f t="shared" si="70"/>
        <v>9.2540979027083008</v>
      </c>
    </row>
    <row r="1103" spans="1:6" x14ac:dyDescent="0.2">
      <c r="A1103" s="38">
        <v>33732</v>
      </c>
      <c r="B1103">
        <v>7.5474432000000001E-3</v>
      </c>
      <c r="C1103">
        <f t="shared" si="68"/>
        <v>0</v>
      </c>
      <c r="D1103">
        <f t="shared" si="69"/>
        <v>0</v>
      </c>
      <c r="E1103">
        <f t="shared" si="71"/>
        <v>1.4264823871426328E-5</v>
      </c>
      <c r="F1103">
        <f t="shared" si="70"/>
        <v>9.3198368538688552</v>
      </c>
    </row>
    <row r="1104" spans="1:6" x14ac:dyDescent="0.2">
      <c r="A1104" s="38">
        <v>33735</v>
      </c>
      <c r="B1104">
        <v>7.5086299999999996E-3</v>
      </c>
      <c r="C1104">
        <f t="shared" si="68"/>
        <v>-5.1425627158082432E-3</v>
      </c>
      <c r="D1104">
        <f t="shared" si="69"/>
        <v>2.6445951286021054E-5</v>
      </c>
      <c r="E1104">
        <f t="shared" si="71"/>
        <v>1.3602675620111248E-5</v>
      </c>
      <c r="F1104">
        <f t="shared" si="70"/>
        <v>8.3952806057170957</v>
      </c>
    </row>
    <row r="1105" spans="1:6" x14ac:dyDescent="0.2">
      <c r="A1105" s="38">
        <v>33736</v>
      </c>
      <c r="B1105">
        <v>7.6190499999999996E-3</v>
      </c>
      <c r="C1105">
        <f t="shared" si="68"/>
        <v>1.4705745255792331E-2</v>
      </c>
      <c r="D1105">
        <f t="shared" si="69"/>
        <v>2.1625894352825866E-4</v>
      </c>
      <c r="E1105">
        <f t="shared" si="71"/>
        <v>1.4162285199575686E-5</v>
      </c>
      <c r="F1105">
        <f t="shared" si="70"/>
        <v>1.6920210747506301</v>
      </c>
    </row>
    <row r="1106" spans="1:6" x14ac:dyDescent="0.2">
      <c r="A1106" s="38">
        <v>33737</v>
      </c>
      <c r="B1106">
        <v>7.6952699999999997E-3</v>
      </c>
      <c r="C1106">
        <f t="shared" si="68"/>
        <v>1.0003871873790053E-2</v>
      </c>
      <c r="D1106">
        <f t="shared" si="69"/>
        <v>1.0007745246720771E-4</v>
      </c>
      <c r="E1106">
        <f t="shared" si="71"/>
        <v>2.2678275790251617E-5</v>
      </c>
      <c r="F1106">
        <f t="shared" si="70"/>
        <v>6.6497652525759179</v>
      </c>
    </row>
    <row r="1107" spans="1:6" x14ac:dyDescent="0.2">
      <c r="A1107" s="38">
        <v>33738</v>
      </c>
      <c r="B1107">
        <v>7.6834399999999997E-3</v>
      </c>
      <c r="C1107">
        <f t="shared" si="68"/>
        <v>-1.5373079826958638E-3</v>
      </c>
      <c r="D1107">
        <f t="shared" si="69"/>
        <v>2.3633158336604265E-6</v>
      </c>
      <c r="E1107">
        <f t="shared" si="71"/>
        <v>2.4969101664139937E-5</v>
      </c>
      <c r="F1107">
        <f t="shared" si="70"/>
        <v>8.7126695575323119</v>
      </c>
    </row>
    <row r="1108" spans="1:6" x14ac:dyDescent="0.2">
      <c r="A1108" s="38">
        <v>33739</v>
      </c>
      <c r="B1108">
        <v>7.6982300000000004E-3</v>
      </c>
      <c r="C1108">
        <f t="shared" si="68"/>
        <v>1.9249190466770921E-3</v>
      </c>
      <c r="D1108">
        <f t="shared" si="69"/>
        <v>3.705313336260245E-6</v>
      </c>
      <c r="E1108">
        <f t="shared" si="71"/>
        <v>2.2769523513285899E-5</v>
      </c>
      <c r="F1108">
        <f t="shared" si="70"/>
        <v>8.77084490589856</v>
      </c>
    </row>
    <row r="1109" spans="1:6" x14ac:dyDescent="0.2">
      <c r="A1109" s="38">
        <v>33742</v>
      </c>
      <c r="B1109">
        <v>7.7718199999999996E-3</v>
      </c>
      <c r="C1109">
        <f t="shared" si="68"/>
        <v>9.5593402639307015E-3</v>
      </c>
      <c r="D1109">
        <f t="shared" si="69"/>
        <v>9.1380986281606688E-5</v>
      </c>
      <c r="E1109">
        <f t="shared" si="71"/>
        <v>2.0963298313012139E-5</v>
      </c>
      <c r="F1109">
        <f t="shared" si="70"/>
        <v>6.7553133207364349</v>
      </c>
    </row>
    <row r="1110" spans="1:6" x14ac:dyDescent="0.2">
      <c r="A1110" s="38">
        <v>33743</v>
      </c>
      <c r="B1110">
        <v>7.7531400000000004E-3</v>
      </c>
      <c r="C1110">
        <f t="shared" si="68"/>
        <v>-2.4035554091576001E-3</v>
      </c>
      <c r="D1110">
        <f t="shared" si="69"/>
        <v>5.7770786048907585E-6</v>
      </c>
      <c r="E1110">
        <f t="shared" si="71"/>
        <v>2.3148032772256923E-5</v>
      </c>
      <c r="F1110">
        <f t="shared" si="70"/>
        <v>8.7109381722473476</v>
      </c>
    </row>
    <row r="1111" spans="1:6" x14ac:dyDescent="0.2">
      <c r="A1111" s="38">
        <v>33744</v>
      </c>
      <c r="B1111">
        <v>7.7309600000000003E-3</v>
      </c>
      <c r="C1111">
        <f t="shared" si="68"/>
        <v>-2.8607764080101888E-3</v>
      </c>
      <c r="D1111">
        <f t="shared" si="69"/>
        <v>8.1840416566276779E-6</v>
      </c>
      <c r="E1111">
        <f t="shared" si="71"/>
        <v>2.1371679063257105E-5</v>
      </c>
      <c r="F1111">
        <f t="shared" si="70"/>
        <v>8.7240975356298733</v>
      </c>
    </row>
    <row r="1112" spans="1:6" x14ac:dyDescent="0.2">
      <c r="A1112" s="38">
        <v>33745</v>
      </c>
      <c r="B1112">
        <v>7.6746000000000002E-3</v>
      </c>
      <c r="C1112">
        <f t="shared" si="68"/>
        <v>-7.2901683620145603E-3</v>
      </c>
      <c r="D1112">
        <f t="shared" si="69"/>
        <v>5.3146554746518059E-5</v>
      </c>
      <c r="E1112">
        <f t="shared" si="71"/>
        <v>1.9969053130974414E-5</v>
      </c>
      <c r="F1112">
        <f t="shared" si="70"/>
        <v>7.6527268057129874</v>
      </c>
    </row>
    <row r="1113" spans="1:6" x14ac:dyDescent="0.2">
      <c r="A1113" s="38">
        <v>33746</v>
      </c>
      <c r="B1113">
        <v>7.7249900000000002E-3</v>
      </c>
      <c r="C1113">
        <f t="shared" si="68"/>
        <v>6.5658145049904857E-3</v>
      </c>
      <c r="D1113">
        <f t="shared" si="69"/>
        <v>4.3109920113943455E-5</v>
      </c>
      <c r="E1113">
        <f t="shared" si="71"/>
        <v>2.0685973699995249E-5</v>
      </c>
      <c r="F1113">
        <f t="shared" si="70"/>
        <v>7.9061691378394663</v>
      </c>
    </row>
    <row r="1114" spans="1:6" x14ac:dyDescent="0.2">
      <c r="A1114" s="38">
        <v>33750</v>
      </c>
      <c r="B1114">
        <v>7.7429300000000003E-3</v>
      </c>
      <c r="C1114">
        <f t="shared" si="68"/>
        <v>2.3223331033438415E-3</v>
      </c>
      <c r="D1114">
        <f t="shared" si="69"/>
        <v>5.3932310428866377E-6</v>
      </c>
      <c r="E1114">
        <f t="shared" si="71"/>
        <v>2.0867986700749232E-5</v>
      </c>
      <c r="F1114">
        <f t="shared" si="70"/>
        <v>8.8101946425864597</v>
      </c>
    </row>
    <row r="1115" spans="1:6" x14ac:dyDescent="0.2">
      <c r="A1115" s="38">
        <v>33751</v>
      </c>
      <c r="B1115">
        <v>7.7011900000000001E-3</v>
      </c>
      <c r="C1115">
        <f t="shared" si="68"/>
        <v>-5.3907241832226536E-3</v>
      </c>
      <c r="D1115">
        <f t="shared" si="69"/>
        <v>2.9059907219581547E-5</v>
      </c>
      <c r="E1115">
        <f t="shared" si="71"/>
        <v>1.9424175512097313E-5</v>
      </c>
      <c r="F1115">
        <f t="shared" si="70"/>
        <v>8.2630805309617443</v>
      </c>
    </row>
    <row r="1116" spans="1:6" x14ac:dyDescent="0.2">
      <c r="A1116" s="38">
        <v>33752</v>
      </c>
      <c r="B1116">
        <v>7.71903E-3</v>
      </c>
      <c r="C1116">
        <f t="shared" si="68"/>
        <v>2.3165251084572474E-3</v>
      </c>
      <c r="D1116">
        <f t="shared" si="69"/>
        <v>5.3662885781128617E-6</v>
      </c>
      <c r="E1116">
        <f t="shared" si="71"/>
        <v>1.9203950049474704E-5</v>
      </c>
      <c r="F1116">
        <f t="shared" si="70"/>
        <v>8.8827991480497772</v>
      </c>
    </row>
    <row r="1117" spans="1:6" x14ac:dyDescent="0.2">
      <c r="A1117" s="38">
        <v>33753</v>
      </c>
      <c r="B1117">
        <v>7.8400599999999994E-3</v>
      </c>
      <c r="C1117">
        <f t="shared" si="68"/>
        <v>1.5679431223871314E-2</v>
      </c>
      <c r="D1117">
        <f t="shared" si="69"/>
        <v>2.4584456350411072E-4</v>
      </c>
      <c r="E1117">
        <f t="shared" si="71"/>
        <v>1.8013564546813549E-5</v>
      </c>
      <c r="F1117">
        <f t="shared" si="70"/>
        <v>2.2626351535542888</v>
      </c>
    </row>
    <row r="1118" spans="1:6" x14ac:dyDescent="0.2">
      <c r="A1118" s="38">
        <v>33756</v>
      </c>
      <c r="B1118">
        <v>7.8549999999999991E-3</v>
      </c>
      <c r="C1118">
        <f t="shared" si="68"/>
        <v>1.905597661242356E-3</v>
      </c>
      <c r="D1118">
        <f t="shared" si="69"/>
        <v>3.631302446532337E-6</v>
      </c>
      <c r="E1118">
        <f t="shared" si="71"/>
        <v>2.7193862453125842E-5</v>
      </c>
      <c r="F1118">
        <f t="shared" si="70"/>
        <v>8.6078752399767904</v>
      </c>
    </row>
    <row r="1119" spans="1:6" x14ac:dyDescent="0.2">
      <c r="A1119" s="38">
        <v>33757</v>
      </c>
      <c r="B1119">
        <v>7.8419100000000005E-3</v>
      </c>
      <c r="C1119">
        <f t="shared" si="68"/>
        <v>-1.6664544875873444E-3</v>
      </c>
      <c r="D1119">
        <f t="shared" si="69"/>
        <v>2.7770705591999985E-6</v>
      </c>
      <c r="E1119">
        <f t="shared" si="71"/>
        <v>2.4707658595595265E-5</v>
      </c>
      <c r="F1119">
        <f t="shared" si="70"/>
        <v>8.714321653348982</v>
      </c>
    </row>
    <row r="1120" spans="1:6" x14ac:dyDescent="0.2">
      <c r="A1120" s="38">
        <v>33758</v>
      </c>
      <c r="B1120">
        <v>7.8382199999999999E-3</v>
      </c>
      <c r="C1120">
        <f t="shared" si="68"/>
        <v>-4.7054862909681912E-4</v>
      </c>
      <c r="D1120">
        <f t="shared" si="69"/>
        <v>2.2141601234489585E-7</v>
      </c>
      <c r="E1120">
        <f t="shared" si="71"/>
        <v>2.25656064017257E-5</v>
      </c>
      <c r="F1120">
        <f t="shared" si="70"/>
        <v>8.856300534512938</v>
      </c>
    </row>
    <row r="1121" spans="1:6" x14ac:dyDescent="0.2">
      <c r="A1121" s="38">
        <v>33759</v>
      </c>
      <c r="B1121">
        <v>7.8431400000000002E-3</v>
      </c>
      <c r="C1121">
        <f t="shared" si="68"/>
        <v>6.2769353246021049E-4</v>
      </c>
      <c r="D1121">
        <f t="shared" si="69"/>
        <v>3.9399917069237735E-7</v>
      </c>
      <c r="E1121">
        <f t="shared" si="71"/>
        <v>2.0642971136055581E-5</v>
      </c>
      <c r="F1121">
        <f t="shared" si="70"/>
        <v>8.9407154311020047</v>
      </c>
    </row>
    <row r="1122" spans="1:6" x14ac:dyDescent="0.2">
      <c r="A1122" s="38">
        <v>33760</v>
      </c>
      <c r="B1122">
        <v>7.8957799999999998E-3</v>
      </c>
      <c r="C1122">
        <f t="shared" si="68"/>
        <v>6.7115976509407749E-3</v>
      </c>
      <c r="D1122">
        <f t="shared" si="69"/>
        <v>4.5045543028113727E-5</v>
      </c>
      <c r="E1122">
        <f t="shared" si="71"/>
        <v>1.9021775911828054E-5</v>
      </c>
      <c r="F1122">
        <f t="shared" si="70"/>
        <v>7.8479970836986226</v>
      </c>
    </row>
    <row r="1123" spans="1:6" x14ac:dyDescent="0.2">
      <c r="A1123" s="38">
        <v>33763</v>
      </c>
      <c r="B1123">
        <v>7.87092E-3</v>
      </c>
      <c r="C1123">
        <f t="shared" si="68"/>
        <v>-3.1485173092461812E-3</v>
      </c>
      <c r="D1123">
        <f t="shared" si="69"/>
        <v>9.9131612466228128E-6</v>
      </c>
      <c r="E1123">
        <f t="shared" si="71"/>
        <v>1.9540389159474295E-5</v>
      </c>
      <c r="F1123">
        <f t="shared" si="70"/>
        <v>8.7514916942030787</v>
      </c>
    </row>
    <row r="1124" spans="1:6" x14ac:dyDescent="0.2">
      <c r="A1124" s="38">
        <v>33764</v>
      </c>
      <c r="B1124">
        <v>7.8492900000000001E-3</v>
      </c>
      <c r="C1124">
        <f t="shared" si="68"/>
        <v>-2.7480904392370793E-3</v>
      </c>
      <c r="D1124">
        <f t="shared" si="69"/>
        <v>7.5520010622262439E-6</v>
      </c>
      <c r="E1124">
        <f t="shared" si="71"/>
        <v>1.849117638625494E-5</v>
      </c>
      <c r="F1124">
        <f t="shared" si="70"/>
        <v>8.8561342922692088</v>
      </c>
    </row>
    <row r="1125" spans="1:6" x14ac:dyDescent="0.2">
      <c r="A1125" s="38">
        <v>33765</v>
      </c>
      <c r="B1125">
        <v>7.8400599999999994E-3</v>
      </c>
      <c r="C1125">
        <f t="shared" si="68"/>
        <v>-1.1759025338598391E-3</v>
      </c>
      <c r="D1125">
        <f t="shared" si="69"/>
        <v>1.38274676913799E-6</v>
      </c>
      <c r="E1125">
        <f t="shared" si="71"/>
        <v>1.7502436421814797E-5</v>
      </c>
      <c r="F1125">
        <f t="shared" si="70"/>
        <v>9.0757918452337645</v>
      </c>
    </row>
    <row r="1126" spans="1:6" x14ac:dyDescent="0.2">
      <c r="A1126" s="38">
        <v>33766</v>
      </c>
      <c r="B1126">
        <v>7.8400599999999994E-3</v>
      </c>
      <c r="C1126">
        <f t="shared" si="68"/>
        <v>0</v>
      </c>
      <c r="D1126">
        <f t="shared" si="69"/>
        <v>0</v>
      </c>
      <c r="E1126">
        <f t="shared" si="71"/>
        <v>1.6403576817419674E-5</v>
      </c>
      <c r="F1126">
        <f t="shared" si="70"/>
        <v>9.1801340818816719</v>
      </c>
    </row>
    <row r="1127" spans="1:6" x14ac:dyDescent="0.2">
      <c r="A1127" s="38">
        <v>33767</v>
      </c>
      <c r="B1127">
        <v>7.8988900000000004E-3</v>
      </c>
      <c r="C1127">
        <f t="shared" si="68"/>
        <v>7.5037691038080112E-3</v>
      </c>
      <c r="D1127">
        <f t="shared" si="69"/>
        <v>5.6306550763263683E-5</v>
      </c>
      <c r="E1127">
        <f t="shared" si="71"/>
        <v>1.5414238468893715E-5</v>
      </c>
      <c r="F1127">
        <f t="shared" si="70"/>
        <v>7.4158957563786077</v>
      </c>
    </row>
    <row r="1128" spans="1:6" x14ac:dyDescent="0.2">
      <c r="A1128" s="38">
        <v>33770</v>
      </c>
      <c r="B1128">
        <v>7.8957799999999998E-3</v>
      </c>
      <c r="C1128">
        <f t="shared" si="68"/>
        <v>-3.9372620710006242E-4</v>
      </c>
      <c r="D1128">
        <f t="shared" si="69"/>
        <v>1.5502032615740123E-7</v>
      </c>
      <c r="E1128">
        <f t="shared" si="71"/>
        <v>1.6961845018546231E-5</v>
      </c>
      <c r="F1128">
        <f t="shared" si="70"/>
        <v>9.1420974030463746</v>
      </c>
    </row>
    <row r="1129" spans="1:6" x14ac:dyDescent="0.2">
      <c r="A1129" s="38">
        <v>33771</v>
      </c>
      <c r="B1129">
        <v>7.8895500000000004E-3</v>
      </c>
      <c r="C1129">
        <f t="shared" si="68"/>
        <v>-7.8902907629131388E-4</v>
      </c>
      <c r="D1129">
        <f t="shared" si="69"/>
        <v>6.2256688323312403E-7</v>
      </c>
      <c r="E1129">
        <f t="shared" si="71"/>
        <v>1.5893669738683341E-5</v>
      </c>
      <c r="F1129">
        <f t="shared" si="70"/>
        <v>9.1921272187841723</v>
      </c>
    </row>
    <row r="1130" spans="1:6" x14ac:dyDescent="0.2">
      <c r="A1130" s="38">
        <v>33772</v>
      </c>
      <c r="B1130">
        <v>7.8771199999999996E-3</v>
      </c>
      <c r="C1130">
        <f t="shared" si="68"/>
        <v>-1.5755017713305287E-3</v>
      </c>
      <c r="D1130">
        <f t="shared" si="69"/>
        <v>2.4822058314656337E-6</v>
      </c>
      <c r="E1130">
        <f t="shared" si="71"/>
        <v>1.5008714745057305E-5</v>
      </c>
      <c r="F1130">
        <f t="shared" si="70"/>
        <v>9.1863103245066515</v>
      </c>
    </row>
    <row r="1131" spans="1:6" x14ac:dyDescent="0.2">
      <c r="A1131" s="38">
        <v>33773</v>
      </c>
      <c r="B1131">
        <v>7.8876799999999993E-3</v>
      </c>
      <c r="C1131">
        <f t="shared" si="68"/>
        <v>1.3405914852128362E-3</v>
      </c>
      <c r="D1131">
        <f t="shared" si="69"/>
        <v>1.797185530225158E-6</v>
      </c>
      <c r="E1131">
        <f t="shared" si="71"/>
        <v>1.4337930811568907E-5</v>
      </c>
      <c r="F1131">
        <f t="shared" si="70"/>
        <v>9.2520525456150633</v>
      </c>
    </row>
    <row r="1132" spans="1:6" x14ac:dyDescent="0.2">
      <c r="A1132" s="38">
        <v>33774</v>
      </c>
      <c r="B1132">
        <v>7.8876799999999993E-3</v>
      </c>
      <c r="C1132">
        <f t="shared" si="68"/>
        <v>0</v>
      </c>
      <c r="D1132">
        <f t="shared" si="69"/>
        <v>0</v>
      </c>
      <c r="E1132">
        <f t="shared" si="71"/>
        <v>1.3740741636584949E-5</v>
      </c>
      <c r="F1132">
        <f t="shared" si="70"/>
        <v>9.3572682297556149</v>
      </c>
    </row>
    <row r="1133" spans="1:6" x14ac:dyDescent="0.2">
      <c r="A1133" s="38">
        <v>33777</v>
      </c>
      <c r="B1133">
        <v>7.8696800000000004E-3</v>
      </c>
      <c r="C1133">
        <f t="shared" si="68"/>
        <v>-2.2820398393442586E-3</v>
      </c>
      <c r="D1133">
        <f t="shared" si="69"/>
        <v>5.2077058283543695E-6</v>
      </c>
      <c r="E1133">
        <f t="shared" si="71"/>
        <v>1.3158768385232103E-5</v>
      </c>
      <c r="F1133">
        <f t="shared" si="70"/>
        <v>9.2026654749804564</v>
      </c>
    </row>
    <row r="1134" spans="1:6" x14ac:dyDescent="0.2">
      <c r="A1134" s="38">
        <v>33778</v>
      </c>
      <c r="B1134">
        <v>7.8628699999999992E-3</v>
      </c>
      <c r="C1134">
        <f t="shared" si="68"/>
        <v>-8.6534649439382408E-4</v>
      </c>
      <c r="D1134">
        <f t="shared" si="69"/>
        <v>7.4882455535968064E-7</v>
      </c>
      <c r="E1134">
        <f t="shared" si="71"/>
        <v>1.2886466322060497E-5</v>
      </c>
      <c r="F1134">
        <f t="shared" si="70"/>
        <v>9.3924011637268698</v>
      </c>
    </row>
    <row r="1135" spans="1:6" x14ac:dyDescent="0.2">
      <c r="A1135" s="38">
        <v>33779</v>
      </c>
      <c r="B1135">
        <v>7.9082600000000003E-3</v>
      </c>
      <c r="C1135">
        <f t="shared" si="68"/>
        <v>5.7727013164405689E-3</v>
      </c>
      <c r="D1135">
        <f t="shared" si="69"/>
        <v>3.3324080488834674E-5</v>
      </c>
      <c r="E1135">
        <f t="shared" si="71"/>
        <v>1.2466907750673071E-5</v>
      </c>
      <c r="F1135">
        <f t="shared" si="70"/>
        <v>8.1180542910189128</v>
      </c>
    </row>
    <row r="1136" spans="1:6" x14ac:dyDescent="0.2">
      <c r="A1136" s="38">
        <v>33780</v>
      </c>
      <c r="B1136">
        <v>7.9776599999999993E-3</v>
      </c>
      <c r="C1136">
        <f t="shared" si="68"/>
        <v>8.7756345896567601E-3</v>
      </c>
      <c r="D1136">
        <f t="shared" si="69"/>
        <v>7.7011762451180166E-5</v>
      </c>
      <c r="E1136">
        <f t="shared" si="71"/>
        <v>1.3491681416075182E-5</v>
      </c>
      <c r="F1136">
        <f t="shared" si="70"/>
        <v>6.5215140505544733</v>
      </c>
    </row>
    <row r="1137" spans="1:6" x14ac:dyDescent="0.2">
      <c r="A1137" s="38">
        <v>33781</v>
      </c>
      <c r="B1137">
        <v>7.97257E-3</v>
      </c>
      <c r="C1137">
        <f t="shared" si="68"/>
        <v>-6.38031703532021E-4</v>
      </c>
      <c r="D1137">
        <f t="shared" si="69"/>
        <v>4.0708445471197272E-7</v>
      </c>
      <c r="E1137">
        <f t="shared" si="71"/>
        <v>1.6210641819092582E-5</v>
      </c>
      <c r="F1137">
        <f t="shared" si="70"/>
        <v>9.179409475671223</v>
      </c>
    </row>
    <row r="1138" spans="1:6" x14ac:dyDescent="0.2">
      <c r="A1138" s="38">
        <v>33784</v>
      </c>
      <c r="B1138">
        <v>7.99361E-3</v>
      </c>
      <c r="C1138">
        <f t="shared" si="68"/>
        <v>2.6390486380175964E-3</v>
      </c>
      <c r="D1138">
        <f t="shared" si="69"/>
        <v>6.9645777138225301E-6</v>
      </c>
      <c r="E1138">
        <f t="shared" si="71"/>
        <v>1.5268066339533219E-5</v>
      </c>
      <c r="F1138">
        <f t="shared" si="70"/>
        <v>9.0237933987334902</v>
      </c>
    </row>
    <row r="1139" spans="1:6" x14ac:dyDescent="0.2">
      <c r="A1139" s="38">
        <v>33785</v>
      </c>
      <c r="B1139">
        <v>7.9491300000000004E-3</v>
      </c>
      <c r="C1139">
        <f t="shared" si="68"/>
        <v>-5.5644446001242897E-3</v>
      </c>
      <c r="D1139">
        <f t="shared" si="69"/>
        <v>3.0963043707852369E-5</v>
      </c>
      <c r="E1139">
        <f t="shared" si="71"/>
        <v>1.474751534861182E-5</v>
      </c>
      <c r="F1139">
        <f t="shared" si="70"/>
        <v>8.2367873369351905</v>
      </c>
    </row>
    <row r="1140" spans="1:6" x14ac:dyDescent="0.2">
      <c r="A1140" s="38">
        <v>33786</v>
      </c>
      <c r="B1140">
        <v>8.0128200000000004E-3</v>
      </c>
      <c r="C1140">
        <f t="shared" si="68"/>
        <v>8.0121975612425407E-3</v>
      </c>
      <c r="D1140">
        <f t="shared" si="69"/>
        <v>6.4195309760380911E-5</v>
      </c>
      <c r="E1140">
        <f t="shared" si="71"/>
        <v>1.5323365414563028E-5</v>
      </c>
      <c r="F1140">
        <f t="shared" si="70"/>
        <v>7.1535676408910467</v>
      </c>
    </row>
    <row r="1141" spans="1:6" x14ac:dyDescent="0.2">
      <c r="A1141" s="38">
        <v>33787</v>
      </c>
      <c r="B1141">
        <v>8.0309999999999999E-3</v>
      </c>
      <c r="C1141">
        <f t="shared" si="68"/>
        <v>2.2688641452072535E-3</v>
      </c>
      <c r="D1141">
        <f t="shared" si="69"/>
        <v>5.1477445094070411E-6</v>
      </c>
      <c r="E1141">
        <f t="shared" si="71"/>
        <v>1.7219104579789329E-5</v>
      </c>
      <c r="F1141">
        <f t="shared" si="70"/>
        <v>8.9821362865988519</v>
      </c>
    </row>
    <row r="1142" spans="1:6" x14ac:dyDescent="0.2">
      <c r="A1142" s="38">
        <v>33788</v>
      </c>
      <c r="B1142">
        <v>8.0099999999999998E-3</v>
      </c>
      <c r="C1142">
        <f t="shared" si="68"/>
        <v>-2.6148673888681589E-3</v>
      </c>
      <c r="D1142">
        <f t="shared" si="69"/>
        <v>6.8375314613661832E-6</v>
      </c>
      <c r="E1142">
        <f t="shared" si="71"/>
        <v>1.6323104875991602E-5</v>
      </c>
      <c r="F1142">
        <f t="shared" si="70"/>
        <v>8.975608562623183</v>
      </c>
    </row>
    <row r="1143" spans="1:6" x14ac:dyDescent="0.2">
      <c r="A1143" s="38">
        <v>33791</v>
      </c>
      <c r="B1143">
        <v>8.0372900000000008E-3</v>
      </c>
      <c r="C1143">
        <f t="shared" si="68"/>
        <v>3.4069912609239693E-3</v>
      </c>
      <c r="D1143">
        <f t="shared" si="69"/>
        <v>1.1607589452012299E-5</v>
      </c>
      <c r="E1143">
        <f t="shared" si="71"/>
        <v>1.5635769586874579E-5</v>
      </c>
      <c r="F1143">
        <f t="shared" si="70"/>
        <v>8.8568852593095269</v>
      </c>
    </row>
    <row r="1144" spans="1:6" x14ac:dyDescent="0.2">
      <c r="A1144" s="38">
        <v>33792</v>
      </c>
      <c r="B1144">
        <v>8.03859E-3</v>
      </c>
      <c r="C1144">
        <f t="shared" si="68"/>
        <v>1.6174606117226308E-4</v>
      </c>
      <c r="D1144">
        <f t="shared" si="69"/>
        <v>2.6161788304741469E-8</v>
      </c>
      <c r="E1144">
        <f t="shared" si="71"/>
        <v>1.5255681701155715E-5</v>
      </c>
      <c r="F1144">
        <f t="shared" si="70"/>
        <v>9.2518240432285577</v>
      </c>
    </row>
    <row r="1145" spans="1:6" x14ac:dyDescent="0.2">
      <c r="A1145" s="38">
        <v>33793</v>
      </c>
      <c r="B1145">
        <v>8.0180000000000008E-3</v>
      </c>
      <c r="C1145">
        <f t="shared" si="68"/>
        <v>-2.5613944734087881E-3</v>
      </c>
      <c r="D1145">
        <f t="shared" si="69"/>
        <v>6.5607416484090831E-6</v>
      </c>
      <c r="E1145">
        <f t="shared" si="71"/>
        <v>1.4443058739918927E-5</v>
      </c>
      <c r="F1145">
        <f t="shared" si="70"/>
        <v>9.0802951720936509</v>
      </c>
    </row>
    <row r="1146" spans="1:6" x14ac:dyDescent="0.2">
      <c r="A1146" s="38">
        <v>33794</v>
      </c>
      <c r="B1146">
        <v>7.9757500000000002E-3</v>
      </c>
      <c r="C1146">
        <f t="shared" si="68"/>
        <v>-5.2693938638065123E-3</v>
      </c>
      <c r="D1146">
        <f t="shared" si="69"/>
        <v>2.7766511691921725E-5</v>
      </c>
      <c r="E1146">
        <f t="shared" si="71"/>
        <v>1.4031609113793802E-5</v>
      </c>
      <c r="F1146">
        <f t="shared" si="70"/>
        <v>8.3468937038898758</v>
      </c>
    </row>
    <row r="1147" spans="1:6" x14ac:dyDescent="0.2">
      <c r="A1147" s="38">
        <v>33795</v>
      </c>
      <c r="B1147">
        <v>7.9744800000000008E-3</v>
      </c>
      <c r="C1147">
        <f t="shared" si="68"/>
        <v>-1.5923267404311777E-4</v>
      </c>
      <c r="D1147">
        <f t="shared" si="69"/>
        <v>2.5355044482921791E-8</v>
      </c>
      <c r="E1147">
        <f t="shared" si="71"/>
        <v>1.4581549173913694E-5</v>
      </c>
      <c r="F1147">
        <f t="shared" si="70"/>
        <v>9.2970070950860517</v>
      </c>
    </row>
    <row r="1148" spans="1:6" x14ac:dyDescent="0.2">
      <c r="A1148" s="38">
        <v>33798</v>
      </c>
      <c r="B1148">
        <v>8.0064100000000003E-3</v>
      </c>
      <c r="C1148">
        <f t="shared" si="68"/>
        <v>4.004022832836681E-3</v>
      </c>
      <c r="D1148">
        <f t="shared" si="69"/>
        <v>1.6032198845877479E-5</v>
      </c>
      <c r="E1148">
        <f t="shared" si="71"/>
        <v>1.3872021983859862E-5</v>
      </c>
      <c r="F1148">
        <f t="shared" si="70"/>
        <v>8.7698985640796305</v>
      </c>
    </row>
    <row r="1149" spans="1:6" x14ac:dyDescent="0.2">
      <c r="A1149" s="38">
        <v>33799</v>
      </c>
      <c r="B1149">
        <v>8.0192500000000003E-3</v>
      </c>
      <c r="C1149">
        <f t="shared" si="68"/>
        <v>1.6037150233375599E-3</v>
      </c>
      <c r="D1149">
        <f t="shared" si="69"/>
        <v>2.5719018760785902E-6</v>
      </c>
      <c r="E1149">
        <f t="shared" si="71"/>
        <v>1.3949216949589256E-5</v>
      </c>
      <c r="F1149">
        <f t="shared" si="70"/>
        <v>9.2500220798086179</v>
      </c>
    </row>
    <row r="1150" spans="1:6" x14ac:dyDescent="0.2">
      <c r="A1150" s="38">
        <v>33800</v>
      </c>
      <c r="B1150">
        <v>8.0064100000000003E-3</v>
      </c>
      <c r="C1150">
        <f t="shared" si="68"/>
        <v>-1.6011472394550704E-3</v>
      </c>
      <c r="D1150">
        <f t="shared" si="69"/>
        <v>2.5636724824145926E-6</v>
      </c>
      <c r="E1150">
        <f t="shared" si="71"/>
        <v>1.3444317046932199E-5</v>
      </c>
      <c r="F1150">
        <f t="shared" si="70"/>
        <v>9.2837329042264098</v>
      </c>
    </row>
    <row r="1151" spans="1:6" x14ac:dyDescent="0.2">
      <c r="A1151" s="38">
        <v>33801</v>
      </c>
      <c r="B1151">
        <v>7.9840299999999996E-3</v>
      </c>
      <c r="C1151">
        <f t="shared" si="68"/>
        <v>-2.7952602976865615E-3</v>
      </c>
      <c r="D1151">
        <f t="shared" si="69"/>
        <v>7.8134801318227644E-6</v>
      </c>
      <c r="E1151">
        <f t="shared" si="71"/>
        <v>1.3016308935431223E-5</v>
      </c>
      <c r="F1151">
        <f t="shared" si="70"/>
        <v>9.1112884583622051</v>
      </c>
    </row>
    <row r="1152" spans="1:6" x14ac:dyDescent="0.2">
      <c r="A1152" s="38">
        <v>33802</v>
      </c>
      <c r="B1152">
        <v>8.0319999999999992E-3</v>
      </c>
      <c r="C1152">
        <f t="shared" si="68"/>
        <v>6.008243956999111E-3</v>
      </c>
      <c r="D1152">
        <f t="shared" si="69"/>
        <v>3.6098995446816331E-5</v>
      </c>
      <c r="E1152">
        <f t="shared" si="71"/>
        <v>1.2876201929375341E-5</v>
      </c>
      <c r="F1152">
        <f t="shared" si="70"/>
        <v>8.0204808204699507</v>
      </c>
    </row>
    <row r="1153" spans="1:6" x14ac:dyDescent="0.2">
      <c r="A1153" s="38">
        <v>33805</v>
      </c>
      <c r="B1153">
        <v>7.9808499999999994E-3</v>
      </c>
      <c r="C1153">
        <f t="shared" si="68"/>
        <v>-6.3682768924302555E-3</v>
      </c>
      <c r="D1153">
        <f t="shared" si="69"/>
        <v>4.0554950578661153E-5</v>
      </c>
      <c r="E1153">
        <f t="shared" si="71"/>
        <v>1.3955928580699115E-5</v>
      </c>
      <c r="F1153">
        <f t="shared" si="70"/>
        <v>7.8887641201658409</v>
      </c>
    </row>
    <row r="1154" spans="1:6" x14ac:dyDescent="0.2">
      <c r="A1154" s="38">
        <v>33806</v>
      </c>
      <c r="B1154">
        <v>7.9808499999999994E-3</v>
      </c>
      <c r="C1154">
        <f t="shared" si="68"/>
        <v>0</v>
      </c>
      <c r="D1154">
        <f t="shared" si="69"/>
        <v>0</v>
      </c>
      <c r="E1154">
        <f t="shared" si="71"/>
        <v>1.5059266566003026E-5</v>
      </c>
      <c r="F1154">
        <f t="shared" si="70"/>
        <v>9.2656399711657151</v>
      </c>
    </row>
    <row r="1155" spans="1:6" x14ac:dyDescent="0.2">
      <c r="A1155" s="38">
        <v>33807</v>
      </c>
      <c r="B1155">
        <v>7.8860000000000006E-3</v>
      </c>
      <c r="C1155">
        <f t="shared" si="68"/>
        <v>-1.1884698998226851E-2</v>
      </c>
      <c r="D1155">
        <f t="shared" si="69"/>
        <v>1.4124607027845432E-4</v>
      </c>
      <c r="E1155">
        <f t="shared" si="71"/>
        <v>1.4275583107475738E-5</v>
      </c>
      <c r="F1155">
        <f t="shared" si="70"/>
        <v>4.3719620175098486</v>
      </c>
    </row>
    <row r="1156" spans="1:6" x14ac:dyDescent="0.2">
      <c r="A1156" s="38">
        <v>33808</v>
      </c>
      <c r="B1156">
        <v>7.9082600000000003E-3</v>
      </c>
      <c r="C1156">
        <f t="shared" si="68"/>
        <v>2.8227238143545066E-3</v>
      </c>
      <c r="D1156">
        <f t="shared" si="69"/>
        <v>7.9677697321240548E-6</v>
      </c>
      <c r="E1156">
        <f t="shared" si="71"/>
        <v>1.9596098071923527E-5</v>
      </c>
      <c r="F1156">
        <f t="shared" si="70"/>
        <v>8.7990031186273718</v>
      </c>
    </row>
    <row r="1157" spans="1:6" x14ac:dyDescent="0.2">
      <c r="A1157" s="38">
        <v>33809</v>
      </c>
      <c r="B1157">
        <v>7.8351500000000008E-3</v>
      </c>
      <c r="C1157">
        <f t="shared" si="68"/>
        <v>-9.2447643350116824E-3</v>
      </c>
      <c r="D1157">
        <f t="shared" si="69"/>
        <v>8.5465667609904001E-5</v>
      </c>
      <c r="E1157">
        <f t="shared" si="71"/>
        <v>1.8455940565503983E-5</v>
      </c>
      <c r="F1157">
        <f t="shared" si="70"/>
        <v>6.7468499533000674</v>
      </c>
    </row>
    <row r="1158" spans="1:6" x14ac:dyDescent="0.2">
      <c r="A1158" s="38">
        <v>33812</v>
      </c>
      <c r="B1158">
        <v>7.8351500000000008E-3</v>
      </c>
      <c r="C1158">
        <f t="shared" si="68"/>
        <v>0</v>
      </c>
      <c r="D1158">
        <f t="shared" si="69"/>
        <v>0</v>
      </c>
      <c r="E1158">
        <f t="shared" si="71"/>
        <v>2.0773634876847142E-5</v>
      </c>
      <c r="F1158">
        <f t="shared" si="70"/>
        <v>8.9439488628714621</v>
      </c>
    </row>
    <row r="1159" spans="1:6" x14ac:dyDescent="0.2">
      <c r="A1159" s="38">
        <v>33813</v>
      </c>
      <c r="B1159">
        <v>7.8462099999999993E-3</v>
      </c>
      <c r="C1159">
        <f t="shared" si="68"/>
        <v>1.4115875254460349E-3</v>
      </c>
      <c r="D1159">
        <f t="shared" si="69"/>
        <v>1.9925793419948602E-6</v>
      </c>
      <c r="E1159">
        <f t="shared" si="71"/>
        <v>1.9115757544442817E-5</v>
      </c>
      <c r="F1159">
        <f t="shared" si="70"/>
        <v>8.9750017295256228</v>
      </c>
    </row>
    <row r="1160" spans="1:6" x14ac:dyDescent="0.2">
      <c r="A1160" s="38">
        <v>33814</v>
      </c>
      <c r="B1160">
        <v>7.8220000000000008E-3</v>
      </c>
      <c r="C1160">
        <f t="shared" si="68"/>
        <v>-3.0855661523204797E-3</v>
      </c>
      <c r="D1160">
        <f t="shared" si="69"/>
        <v>9.5207184803458091E-6</v>
      </c>
      <c r="E1160">
        <f t="shared" si="71"/>
        <v>1.7795926672948708E-5</v>
      </c>
      <c r="F1160">
        <f t="shared" si="70"/>
        <v>8.8311667730061654</v>
      </c>
    </row>
    <row r="1161" spans="1:6" x14ac:dyDescent="0.2">
      <c r="A1161" s="38">
        <v>33815</v>
      </c>
      <c r="B1161">
        <v>7.8388299999999998E-3</v>
      </c>
      <c r="C1161">
        <f t="shared" ref="C1161:C1224" si="72">(B1161-B1160)/B1160</f>
        <v>2.1516236256710467E-3</v>
      </c>
      <c r="D1161">
        <f t="shared" ref="D1161:D1224" si="73">C1161^2</f>
        <v>4.6294842265458209E-6</v>
      </c>
      <c r="E1161">
        <f t="shared" si="71"/>
        <v>1.6996957762474928E-5</v>
      </c>
      <c r="F1161">
        <f t="shared" si="70"/>
        <v>9.0084134467537247</v>
      </c>
    </row>
    <row r="1162" spans="1:6" x14ac:dyDescent="0.2">
      <c r="A1162" s="38">
        <v>33816</v>
      </c>
      <c r="B1162">
        <v>7.8616399999999996E-3</v>
      </c>
      <c r="C1162">
        <f t="shared" si="72"/>
        <v>2.9098730295209676E-3</v>
      </c>
      <c r="D1162">
        <f t="shared" si="73"/>
        <v>8.4673610479335331E-6</v>
      </c>
      <c r="E1162">
        <f t="shared" si="71"/>
        <v>1.6112984824341852E-5</v>
      </c>
      <c r="F1162">
        <f t="shared" ref="F1162:F1225" si="74">-LN(2*PI()*E1162)-0.5*D1162/E1162</f>
        <v>8.9352584209711452</v>
      </c>
    </row>
    <row r="1163" spans="1:6" x14ac:dyDescent="0.2">
      <c r="A1163" s="38">
        <v>33819</v>
      </c>
      <c r="B1163">
        <v>7.8600000000000007E-3</v>
      </c>
      <c r="C1163">
        <f t="shared" si="72"/>
        <v>-2.0860787316627754E-4</v>
      </c>
      <c r="D1163">
        <f t="shared" si="73"/>
        <v>4.3517244746957735E-8</v>
      </c>
      <c r="E1163">
        <f t="shared" ref="E1163:E1226" si="75">D1162*$C$2+E1162*$D$2+$E$2</f>
        <v>1.5526846631469291E-5</v>
      </c>
      <c r="F1163">
        <f t="shared" si="74"/>
        <v>9.2336615702577021</v>
      </c>
    </row>
    <row r="1164" spans="1:6" x14ac:dyDescent="0.2">
      <c r="A1164" s="38">
        <v>33820</v>
      </c>
      <c r="B1164">
        <v>7.8616399999999996E-3</v>
      </c>
      <c r="C1164">
        <f t="shared" si="72"/>
        <v>2.0865139949095851E-4</v>
      </c>
      <c r="D1164">
        <f t="shared" si="73"/>
        <v>4.3535406509535557E-8</v>
      </c>
      <c r="E1164">
        <f t="shared" si="75"/>
        <v>1.4673475709139767E-5</v>
      </c>
      <c r="F1164">
        <f t="shared" si="74"/>
        <v>9.2901085282619462</v>
      </c>
    </row>
    <row r="1165" spans="1:6" x14ac:dyDescent="0.2">
      <c r="A1165" s="38">
        <v>33821</v>
      </c>
      <c r="B1165">
        <v>7.8585500000000006E-3</v>
      </c>
      <c r="C1165">
        <f t="shared" si="72"/>
        <v>-3.9304776102683367E-4</v>
      </c>
      <c r="D1165">
        <f t="shared" si="73"/>
        <v>1.5448654244820693E-7</v>
      </c>
      <c r="E1165">
        <f t="shared" si="75"/>
        <v>1.3950655704941397E-5</v>
      </c>
      <c r="F1165">
        <f t="shared" si="74"/>
        <v>9.3365700886503991</v>
      </c>
    </row>
    <row r="1166" spans="1:6" x14ac:dyDescent="0.2">
      <c r="A1166" s="38">
        <v>33822</v>
      </c>
      <c r="B1166">
        <v>7.8339199999999994E-3</v>
      </c>
      <c r="C1166">
        <f t="shared" si="72"/>
        <v>-3.1341659720942384E-3</v>
      </c>
      <c r="D1166">
        <f t="shared" si="73"/>
        <v>9.8229963406334219E-6</v>
      </c>
      <c r="E1166">
        <f t="shared" si="75"/>
        <v>1.3343114720159993E-5</v>
      </c>
      <c r="F1166">
        <f t="shared" si="74"/>
        <v>9.0185406622884106</v>
      </c>
    </row>
    <row r="1167" spans="1:6" x14ac:dyDescent="0.2">
      <c r="A1167" s="38">
        <v>33823</v>
      </c>
      <c r="B1167">
        <v>7.8443699999999998E-3</v>
      </c>
      <c r="C1167">
        <f t="shared" si="72"/>
        <v>1.3339426494016265E-3</v>
      </c>
      <c r="D1167">
        <f t="shared" si="73"/>
        <v>1.7794029918926306E-6</v>
      </c>
      <c r="E1167">
        <f t="shared" si="75"/>
        <v>1.3238151525364358E-5</v>
      </c>
      <c r="F1167">
        <f t="shared" si="74"/>
        <v>9.3273231824809084</v>
      </c>
    </row>
    <row r="1168" spans="1:6" x14ac:dyDescent="0.2">
      <c r="A1168" s="38">
        <v>33826</v>
      </c>
      <c r="B1168">
        <v>7.8155499999999992E-3</v>
      </c>
      <c r="C1168">
        <f t="shared" si="72"/>
        <v>-3.6739725433655706E-3</v>
      </c>
      <c r="D1168">
        <f t="shared" si="73"/>
        <v>1.349807424940408E-5</v>
      </c>
      <c r="E1168">
        <f t="shared" si="75"/>
        <v>1.2808455063502207E-5</v>
      </c>
      <c r="F1168">
        <f t="shared" si="74"/>
        <v>8.9006075197762566</v>
      </c>
    </row>
    <row r="1169" spans="1:6" x14ac:dyDescent="0.2">
      <c r="A1169" s="38">
        <v>33827</v>
      </c>
      <c r="B1169">
        <v>7.8125E-3</v>
      </c>
      <c r="C1169">
        <f t="shared" si="72"/>
        <v>-3.9024764731838887E-4</v>
      </c>
      <c r="D1169">
        <f t="shared" si="73"/>
        <v>1.5229322623753763E-7</v>
      </c>
      <c r="E1169">
        <f t="shared" si="75"/>
        <v>1.2940990609164745E-5</v>
      </c>
      <c r="F1169">
        <f t="shared" si="74"/>
        <v>9.4113495104045928</v>
      </c>
    </row>
    <row r="1170" spans="1:6" x14ac:dyDescent="0.2">
      <c r="A1170" s="38">
        <v>33828</v>
      </c>
      <c r="B1170">
        <v>7.8339199999999994E-3</v>
      </c>
      <c r="C1170">
        <f t="shared" si="72"/>
        <v>2.7417599999999265E-3</v>
      </c>
      <c r="D1170">
        <f t="shared" si="73"/>
        <v>7.517247897599597E-6</v>
      </c>
      <c r="E1170">
        <f t="shared" si="75"/>
        <v>1.2487816997642859E-5</v>
      </c>
      <c r="F1170">
        <f t="shared" si="74"/>
        <v>9.1518966964144326</v>
      </c>
    </row>
    <row r="1171" spans="1:6" x14ac:dyDescent="0.2">
      <c r="A1171" s="38">
        <v>33829</v>
      </c>
      <c r="B1171">
        <v>7.8696800000000004E-3</v>
      </c>
      <c r="C1171">
        <f t="shared" si="72"/>
        <v>4.5647645112537535E-3</v>
      </c>
      <c r="D1171">
        <f t="shared" si="73"/>
        <v>2.0837075043201719E-5</v>
      </c>
      <c r="E1171">
        <f t="shared" si="75"/>
        <v>1.2416008837243836E-5</v>
      </c>
      <c r="F1171">
        <f t="shared" si="74"/>
        <v>8.6195255127047563</v>
      </c>
    </row>
    <row r="1172" spans="1:6" x14ac:dyDescent="0.2">
      <c r="A1172" s="38">
        <v>33830</v>
      </c>
      <c r="B1172">
        <v>7.9207900000000005E-3</v>
      </c>
      <c r="C1172">
        <f t="shared" si="72"/>
        <v>6.4945461568958387E-3</v>
      </c>
      <c r="D1172">
        <f t="shared" si="73"/>
        <v>4.2179129784050508E-5</v>
      </c>
      <c r="E1172">
        <f t="shared" si="75"/>
        <v>1.2919520041292523E-5</v>
      </c>
      <c r="F1172">
        <f t="shared" si="74"/>
        <v>7.7865142378326881</v>
      </c>
    </row>
    <row r="1173" spans="1:6" x14ac:dyDescent="0.2">
      <c r="A1173" s="38">
        <v>33833</v>
      </c>
      <c r="B1173">
        <v>7.9590000000000008E-3</v>
      </c>
      <c r="C1173">
        <f t="shared" si="72"/>
        <v>4.8240137663036545E-3</v>
      </c>
      <c r="D1173">
        <f t="shared" si="73"/>
        <v>2.3271108817487171E-5</v>
      </c>
      <c r="E1173">
        <f t="shared" si="75"/>
        <v>1.425022275898572E-5</v>
      </c>
      <c r="F1173">
        <f t="shared" si="74"/>
        <v>8.5043435827766167</v>
      </c>
    </row>
    <row r="1174" spans="1:6" x14ac:dyDescent="0.2">
      <c r="A1174" s="38">
        <v>33834</v>
      </c>
      <c r="B1174">
        <v>7.9251900000000004E-3</v>
      </c>
      <c r="C1174">
        <f t="shared" si="72"/>
        <v>-4.2480211081794743E-3</v>
      </c>
      <c r="D1174">
        <f t="shared" si="73"/>
        <v>1.8045683335538369E-5</v>
      </c>
      <c r="E1174">
        <f t="shared" si="75"/>
        <v>1.4576257836992202E-5</v>
      </c>
      <c r="F1174">
        <f t="shared" si="74"/>
        <v>8.679229990023293</v>
      </c>
    </row>
    <row r="1175" spans="1:6" x14ac:dyDescent="0.2">
      <c r="A1175" s="38">
        <v>33835</v>
      </c>
      <c r="B1175">
        <v>7.9207900000000005E-3</v>
      </c>
      <c r="C1175">
        <f t="shared" si="72"/>
        <v>-5.5519173672806453E-4</v>
      </c>
      <c r="D1175">
        <f t="shared" si="73"/>
        <v>3.0823786453112454E-7</v>
      </c>
      <c r="E1175">
        <f t="shared" si="75"/>
        <v>1.4631024842196223E-5</v>
      </c>
      <c r="F1175">
        <f t="shared" si="74"/>
        <v>9.2839555210081777</v>
      </c>
    </row>
    <row r="1176" spans="1:6" x14ac:dyDescent="0.2">
      <c r="A1176" s="38">
        <v>33836</v>
      </c>
      <c r="B1176">
        <v>7.9207900000000005E-3</v>
      </c>
      <c r="C1176">
        <f t="shared" si="72"/>
        <v>0</v>
      </c>
      <c r="D1176">
        <f t="shared" si="73"/>
        <v>0</v>
      </c>
      <c r="E1176">
        <f t="shared" si="75"/>
        <v>1.3925913950136197E-5</v>
      </c>
      <c r="F1176">
        <f t="shared" si="74"/>
        <v>9.3438820741333579</v>
      </c>
    </row>
    <row r="1177" spans="1:6" x14ac:dyDescent="0.2">
      <c r="A1177" s="38">
        <v>33837</v>
      </c>
      <c r="B1177">
        <v>7.9380000000000006E-3</v>
      </c>
      <c r="C1177">
        <f t="shared" si="72"/>
        <v>2.172763070350324E-3</v>
      </c>
      <c r="D1177">
        <f t="shared" si="73"/>
        <v>4.7208993598781672E-6</v>
      </c>
      <c r="E1177">
        <f t="shared" si="75"/>
        <v>1.3315612720376544E-5</v>
      </c>
      <c r="F1177">
        <f t="shared" si="74"/>
        <v>9.2114269309679226</v>
      </c>
    </row>
    <row r="1178" spans="1:6" x14ac:dyDescent="0.2">
      <c r="A1178" s="38">
        <v>33840</v>
      </c>
      <c r="B1178">
        <v>8.0256800000000003E-3</v>
      </c>
      <c r="C1178">
        <f t="shared" si="72"/>
        <v>1.1045603426555769E-2</v>
      </c>
      <c r="D1178">
        <f t="shared" si="73"/>
        <v>1.2200535505674055E-4</v>
      </c>
      <c r="E1178">
        <f t="shared" si="75"/>
        <v>1.2998691340008825E-5</v>
      </c>
      <c r="F1178">
        <f t="shared" si="74"/>
        <v>4.7197987244296229</v>
      </c>
    </row>
    <row r="1179" spans="1:6" x14ac:dyDescent="0.2">
      <c r="A1179" s="38">
        <v>33841</v>
      </c>
      <c r="B1179">
        <v>8.0044799999999996E-3</v>
      </c>
      <c r="C1179">
        <f t="shared" si="72"/>
        <v>-2.6415207184937264E-3</v>
      </c>
      <c r="D1179">
        <f t="shared" si="73"/>
        <v>6.9776317062316122E-6</v>
      </c>
      <c r="E1179">
        <f t="shared" si="75"/>
        <v>1.7699357365469876E-5</v>
      </c>
      <c r="F1179">
        <f t="shared" si="74"/>
        <v>8.9069897627050985</v>
      </c>
    </row>
    <row r="1180" spans="1:6" x14ac:dyDescent="0.2">
      <c r="A1180" s="38">
        <v>33842</v>
      </c>
      <c r="B1180">
        <v>8.0059999999999992E-3</v>
      </c>
      <c r="C1180">
        <f t="shared" si="72"/>
        <v>1.8989365955060749E-4</v>
      </c>
      <c r="D1180">
        <f t="shared" si="73"/>
        <v>3.6059601937522028E-8</v>
      </c>
      <c r="E1180">
        <f t="shared" si="75"/>
        <v>1.6807416370827373E-5</v>
      </c>
      <c r="F1180">
        <f t="shared" si="74"/>
        <v>9.1547405230301369</v>
      </c>
    </row>
    <row r="1181" spans="1:6" x14ac:dyDescent="0.2">
      <c r="A1181" s="38">
        <v>33843</v>
      </c>
      <c r="B1181">
        <v>8.0128200000000004E-3</v>
      </c>
      <c r="C1181">
        <f t="shared" si="72"/>
        <v>8.5186110417201236E-4</v>
      </c>
      <c r="D1181">
        <f t="shared" si="73"/>
        <v>7.2566734080116008E-7</v>
      </c>
      <c r="E1181">
        <f t="shared" si="75"/>
        <v>1.5757825726273041E-5</v>
      </c>
      <c r="F1181">
        <f t="shared" si="74"/>
        <v>9.1972707605089319</v>
      </c>
    </row>
    <row r="1182" spans="1:6" x14ac:dyDescent="0.2">
      <c r="A1182" s="38">
        <v>33844</v>
      </c>
      <c r="B1182">
        <v>8.1169999999999992E-3</v>
      </c>
      <c r="C1182">
        <f t="shared" si="72"/>
        <v>1.3001664832106406E-2</v>
      </c>
      <c r="D1182">
        <f t="shared" si="73"/>
        <v>1.6904328840643249E-4</v>
      </c>
      <c r="E1182">
        <f t="shared" si="75"/>
        <v>1.4898020539895307E-5</v>
      </c>
      <c r="F1182">
        <f t="shared" si="74"/>
        <v>3.6030578640933433</v>
      </c>
    </row>
    <row r="1183" spans="1:6" x14ac:dyDescent="0.2">
      <c r="A1183" s="38">
        <v>33848</v>
      </c>
      <c r="B1183">
        <v>8.1386800000000006E-3</v>
      </c>
      <c r="C1183">
        <f t="shared" si="72"/>
        <v>2.6709375384996125E-3</v>
      </c>
      <c r="D1183">
        <f t="shared" si="73"/>
        <v>7.1339073345663687E-6</v>
      </c>
      <c r="E1183">
        <f t="shared" si="75"/>
        <v>2.1301025644214482E-5</v>
      </c>
      <c r="F1183">
        <f t="shared" si="74"/>
        <v>8.7514237175243235</v>
      </c>
    </row>
    <row r="1184" spans="1:6" x14ac:dyDescent="0.2">
      <c r="A1184" s="38">
        <v>33849</v>
      </c>
      <c r="B1184">
        <v>8.1353699999999994E-3</v>
      </c>
      <c r="C1184">
        <f t="shared" si="72"/>
        <v>-4.0669985796236722E-4</v>
      </c>
      <c r="D1184">
        <f t="shared" si="73"/>
        <v>1.6540477446660966E-7</v>
      </c>
      <c r="E1184">
        <f t="shared" si="75"/>
        <v>1.9864716334451942E-5</v>
      </c>
      <c r="F1184">
        <f t="shared" si="74"/>
        <v>8.9845251015010934</v>
      </c>
    </row>
    <row r="1185" spans="1:6" x14ac:dyDescent="0.2">
      <c r="A1185" s="38">
        <v>33850</v>
      </c>
      <c r="B1185">
        <v>8.0612700000000006E-3</v>
      </c>
      <c r="C1185">
        <f t="shared" si="72"/>
        <v>-9.1083749110364778E-3</v>
      </c>
      <c r="D1185">
        <f t="shared" si="73"/>
        <v>8.2962493519998762E-5</v>
      </c>
      <c r="E1185">
        <f t="shared" si="75"/>
        <v>1.8352894785398075E-5</v>
      </c>
      <c r="F1185">
        <f t="shared" si="74"/>
        <v>6.807644324805012</v>
      </c>
    </row>
    <row r="1186" spans="1:6" x14ac:dyDescent="0.2">
      <c r="A1186" s="38">
        <v>33851</v>
      </c>
      <c r="B1186">
        <v>8.1221599999999998E-3</v>
      </c>
      <c r="C1186">
        <f t="shared" si="72"/>
        <v>7.5534003947267869E-3</v>
      </c>
      <c r="D1186">
        <f t="shared" si="73"/>
        <v>5.7053857523058778E-5</v>
      </c>
      <c r="E1186">
        <f t="shared" si="75"/>
        <v>2.0580298813855847E-5</v>
      </c>
      <c r="F1186">
        <f t="shared" si="74"/>
        <v>7.5671712257282868</v>
      </c>
    </row>
    <row r="1187" spans="1:6" x14ac:dyDescent="0.2">
      <c r="A1187" s="38">
        <v>33854</v>
      </c>
      <c r="B1187">
        <v>8.1004500000000004E-3</v>
      </c>
      <c r="C1187">
        <f t="shared" si="72"/>
        <v>-2.6729342933406188E-3</v>
      </c>
      <c r="D1187">
        <f t="shared" si="73"/>
        <v>7.144577736516313E-6</v>
      </c>
      <c r="E1187">
        <f t="shared" si="75"/>
        <v>2.1369254453440457E-5</v>
      </c>
      <c r="F1187">
        <f t="shared" si="74"/>
        <v>8.7485107501890749</v>
      </c>
    </row>
    <row r="1188" spans="1:6" x14ac:dyDescent="0.2">
      <c r="A1188" s="38">
        <v>33855</v>
      </c>
      <c r="B1188">
        <v>8.1569999999999993E-3</v>
      </c>
      <c r="C1188">
        <f t="shared" si="72"/>
        <v>6.9810936429456341E-3</v>
      </c>
      <c r="D1188">
        <f t="shared" si="73"/>
        <v>4.8735668451575945E-5</v>
      </c>
      <c r="E1188">
        <f t="shared" si="75"/>
        <v>1.9922959466579388E-5</v>
      </c>
      <c r="F1188">
        <f t="shared" si="74"/>
        <v>7.7626575456388869</v>
      </c>
    </row>
    <row r="1189" spans="1:6" x14ac:dyDescent="0.2">
      <c r="A1189" s="38">
        <v>33856</v>
      </c>
      <c r="B1189">
        <v>8.1201799999999994E-3</v>
      </c>
      <c r="C1189">
        <f t="shared" si="72"/>
        <v>-4.513914429324496E-3</v>
      </c>
      <c r="D1189">
        <f t="shared" si="73"/>
        <v>2.0375423475263889E-5</v>
      </c>
      <c r="E1189">
        <f t="shared" si="75"/>
        <v>2.0460051227975469E-5</v>
      </c>
      <c r="F1189">
        <f t="shared" si="74"/>
        <v>8.461227348944389</v>
      </c>
    </row>
    <row r="1190" spans="1:6" x14ac:dyDescent="0.2">
      <c r="A1190" s="38">
        <v>33857</v>
      </c>
      <c r="B1190">
        <v>8.1373599999999997E-3</v>
      </c>
      <c r="C1190">
        <f t="shared" si="72"/>
        <v>2.1157166466753597E-3</v>
      </c>
      <c r="D1190">
        <f t="shared" si="73"/>
        <v>4.4762569290192282E-6</v>
      </c>
      <c r="E1190">
        <f t="shared" si="75"/>
        <v>1.9713411778624822E-5</v>
      </c>
      <c r="F1190">
        <f t="shared" si="74"/>
        <v>8.8828009981206666</v>
      </c>
    </row>
    <row r="1191" spans="1:6" x14ac:dyDescent="0.2">
      <c r="A1191" s="38">
        <v>33858</v>
      </c>
      <c r="B1191">
        <v>8.0677700000000001E-3</v>
      </c>
      <c r="C1191">
        <f t="shared" si="72"/>
        <v>-8.5519136427538636E-3</v>
      </c>
      <c r="D1191">
        <f t="shared" si="73"/>
        <v>7.3135226953119652E-5</v>
      </c>
      <c r="E1191">
        <f t="shared" si="75"/>
        <v>1.8407379112394796E-5</v>
      </c>
      <c r="F1191">
        <f t="shared" si="74"/>
        <v>7.0783082639081654</v>
      </c>
    </row>
    <row r="1192" spans="1:6" x14ac:dyDescent="0.2">
      <c r="A1192" s="38">
        <v>33861</v>
      </c>
      <c r="B1192">
        <v>8.0515299999999995E-3</v>
      </c>
      <c r="C1192">
        <f t="shared" si="72"/>
        <v>-2.0129478158153612E-3</v>
      </c>
      <c r="D1192">
        <f t="shared" si="73"/>
        <v>4.0519589091958334E-6</v>
      </c>
      <c r="E1192">
        <f t="shared" si="75"/>
        <v>2.0210086705873775E-5</v>
      </c>
      <c r="F1192">
        <f t="shared" si="74"/>
        <v>8.8712057143020662</v>
      </c>
    </row>
    <row r="1193" spans="1:6" x14ac:dyDescent="0.2">
      <c r="A1193" s="38">
        <v>33862</v>
      </c>
      <c r="B1193">
        <v>8.0580200000000008E-3</v>
      </c>
      <c r="C1193">
        <f t="shared" si="72"/>
        <v>8.0605797904266096E-4</v>
      </c>
      <c r="D1193">
        <f t="shared" si="73"/>
        <v>6.497294655783389E-7</v>
      </c>
      <c r="E1193">
        <f t="shared" si="75"/>
        <v>1.8810095211129743E-5</v>
      </c>
      <c r="F1193">
        <f t="shared" si="74"/>
        <v>9.0259690215907984</v>
      </c>
    </row>
    <row r="1194" spans="1:6" x14ac:dyDescent="0.2">
      <c r="A1194" s="38">
        <v>33863</v>
      </c>
      <c r="B1194">
        <v>7.9808499999999994E-3</v>
      </c>
      <c r="C1194">
        <f t="shared" si="72"/>
        <v>-9.576794299344181E-3</v>
      </c>
      <c r="D1194">
        <f t="shared" si="73"/>
        <v>9.1714989051951202E-5</v>
      </c>
      <c r="E1194">
        <f t="shared" si="75"/>
        <v>1.7480131265646402E-5</v>
      </c>
      <c r="F1194">
        <f t="shared" si="74"/>
        <v>6.4931618519942997</v>
      </c>
    </row>
    <row r="1195" spans="1:6" x14ac:dyDescent="0.2">
      <c r="A1195" s="38">
        <v>33864</v>
      </c>
      <c r="B1195">
        <v>8.0580200000000008E-3</v>
      </c>
      <c r="C1195">
        <f t="shared" si="72"/>
        <v>9.6693961169551368E-3</v>
      </c>
      <c r="D1195">
        <f t="shared" si="73"/>
        <v>9.3497221266587073E-5</v>
      </c>
      <c r="E1195">
        <f t="shared" si="75"/>
        <v>2.0211877618395725E-5</v>
      </c>
      <c r="F1195">
        <f t="shared" si="74"/>
        <v>6.6584354074937941</v>
      </c>
    </row>
    <row r="1196" spans="1:6" x14ac:dyDescent="0.2">
      <c r="A1196" s="38">
        <v>33865</v>
      </c>
      <c r="B1196">
        <v>8.0450499999999998E-3</v>
      </c>
      <c r="C1196">
        <f t="shared" si="72"/>
        <v>-1.6095765460995425E-3</v>
      </c>
      <c r="D1196">
        <f t="shared" si="73"/>
        <v>2.5907366577537326E-6</v>
      </c>
      <c r="E1196">
        <f t="shared" si="75"/>
        <v>2.2601226284512144E-5</v>
      </c>
      <c r="F1196">
        <f t="shared" si="74"/>
        <v>8.8023152535615985</v>
      </c>
    </row>
    <row r="1197" spans="1:6" x14ac:dyDescent="0.2">
      <c r="A1197" s="38">
        <v>33868</v>
      </c>
      <c r="B1197">
        <v>8.0938899999999994E-3</v>
      </c>
      <c r="C1197">
        <f t="shared" si="72"/>
        <v>6.0708137301818694E-3</v>
      </c>
      <c r="D1197">
        <f t="shared" si="73"/>
        <v>3.6854779346564703E-5</v>
      </c>
      <c r="E1197">
        <f t="shared" si="75"/>
        <v>2.0773525132608041E-5</v>
      </c>
      <c r="F1197">
        <f t="shared" si="74"/>
        <v>8.056892871569918</v>
      </c>
    </row>
    <row r="1198" spans="1:6" x14ac:dyDescent="0.2">
      <c r="A1198" s="38">
        <v>33869</v>
      </c>
      <c r="B1198">
        <v>8.2440199999999995E-3</v>
      </c>
      <c r="C1198">
        <f t="shared" si="72"/>
        <v>1.8548559468932746E-2</v>
      </c>
      <c r="D1198">
        <f t="shared" si="73"/>
        <v>3.4404905837253464E-4</v>
      </c>
      <c r="E1198">
        <f t="shared" si="75"/>
        <v>2.0677126752334989E-5</v>
      </c>
      <c r="F1198">
        <f t="shared" si="74"/>
        <v>0.62904865245862318</v>
      </c>
    </row>
    <row r="1199" spans="1:6" x14ac:dyDescent="0.2">
      <c r="A1199" s="38">
        <v>33870</v>
      </c>
      <c r="B1199">
        <v>8.2440199999999995E-3</v>
      </c>
      <c r="C1199">
        <f t="shared" si="72"/>
        <v>0</v>
      </c>
      <c r="D1199">
        <f t="shared" si="73"/>
        <v>0</v>
      </c>
      <c r="E1199">
        <f t="shared" si="75"/>
        <v>3.3610673372638517E-5</v>
      </c>
      <c r="F1199">
        <f t="shared" si="74"/>
        <v>8.4627898151290388</v>
      </c>
    </row>
    <row r="1200" spans="1:6" x14ac:dyDescent="0.2">
      <c r="A1200" s="38">
        <v>33871</v>
      </c>
      <c r="B1200">
        <v>8.2987600000000005E-3</v>
      </c>
      <c r="C1200">
        <f t="shared" si="72"/>
        <v>6.6399644833468434E-3</v>
      </c>
      <c r="D1200">
        <f t="shared" si="73"/>
        <v>4.4089128340107514E-5</v>
      </c>
      <c r="E1200">
        <f t="shared" si="75"/>
        <v>2.9988963854190371E-5</v>
      </c>
      <c r="F1200">
        <f t="shared" si="74"/>
        <v>7.841714825037303</v>
      </c>
    </row>
    <row r="1201" spans="1:6" x14ac:dyDescent="0.2">
      <c r="A1201" s="38">
        <v>33872</v>
      </c>
      <c r="B1201">
        <v>8.3056499999999995E-3</v>
      </c>
      <c r="C1201">
        <f t="shared" si="72"/>
        <v>8.3024451845805638E-4</v>
      </c>
      <c r="D1201">
        <f t="shared" si="73"/>
        <v>6.8930596042964987E-7</v>
      </c>
      <c r="E1201">
        <f t="shared" si="75"/>
        <v>2.8789276515145943E-5</v>
      </c>
      <c r="F1201">
        <f t="shared" si="74"/>
        <v>8.6056589420707112</v>
      </c>
    </row>
    <row r="1202" spans="1:6" x14ac:dyDescent="0.2">
      <c r="A1202" s="38">
        <v>33875</v>
      </c>
      <c r="B1202">
        <v>8.3716999999999993E-3</v>
      </c>
      <c r="C1202">
        <f t="shared" si="72"/>
        <v>7.9524179323713119E-3</v>
      </c>
      <c r="D1202">
        <f t="shared" si="73"/>
        <v>6.3240950971100814E-5</v>
      </c>
      <c r="E1202">
        <f t="shared" si="75"/>
        <v>2.5934357058536447E-5</v>
      </c>
      <c r="F1202">
        <f t="shared" si="74"/>
        <v>7.5028144642119248</v>
      </c>
    </row>
    <row r="1203" spans="1:6" x14ac:dyDescent="0.2">
      <c r="A1203" s="38">
        <v>33876</v>
      </c>
      <c r="B1203">
        <v>8.3611999999999992E-3</v>
      </c>
      <c r="C1203">
        <f t="shared" si="72"/>
        <v>-1.2542255455881236E-3</v>
      </c>
      <c r="D1203">
        <f t="shared" si="73"/>
        <v>1.5730817192058263E-6</v>
      </c>
      <c r="E1203">
        <f t="shared" si="75"/>
        <v>2.6166374262525376E-5</v>
      </c>
      <c r="F1203">
        <f t="shared" si="74"/>
        <v>8.6830991079212136</v>
      </c>
    </row>
    <row r="1204" spans="1:6" x14ac:dyDescent="0.2">
      <c r="A1204" s="38">
        <v>33877</v>
      </c>
      <c r="B1204">
        <v>8.3437600000000004E-3</v>
      </c>
      <c r="C1204">
        <f t="shared" si="72"/>
        <v>-2.0858250011958545E-3</v>
      </c>
      <c r="D1204">
        <f t="shared" si="73"/>
        <v>4.3506659356136867E-6</v>
      </c>
      <c r="E1204">
        <f t="shared" si="75"/>
        <v>2.3750154679475518E-5</v>
      </c>
      <c r="F1204">
        <f t="shared" si="74"/>
        <v>8.718452077734538</v>
      </c>
    </row>
    <row r="1205" spans="1:6" x14ac:dyDescent="0.2">
      <c r="A1205" s="38">
        <v>33878</v>
      </c>
      <c r="B1205">
        <v>8.3472500000000005E-3</v>
      </c>
      <c r="C1205">
        <f t="shared" si="72"/>
        <v>4.1827665225271221E-4</v>
      </c>
      <c r="D1205">
        <f t="shared" si="73"/>
        <v>1.7495535781973635E-7</v>
      </c>
      <c r="E1205">
        <f t="shared" si="75"/>
        <v>2.1821253119153906E-5</v>
      </c>
      <c r="F1205">
        <f t="shared" si="74"/>
        <v>8.8907402536549913</v>
      </c>
    </row>
    <row r="1206" spans="1:6" x14ac:dyDescent="0.2">
      <c r="A1206" s="38">
        <v>33879</v>
      </c>
      <c r="B1206">
        <v>8.3633000000000006E-3</v>
      </c>
      <c r="C1206">
        <f t="shared" si="72"/>
        <v>1.9227889424660925E-3</v>
      </c>
      <c r="D1206">
        <f t="shared" si="73"/>
        <v>3.6971173172698746E-6</v>
      </c>
      <c r="E1206">
        <f t="shared" si="75"/>
        <v>2.0010521852871689E-5</v>
      </c>
      <c r="F1206">
        <f t="shared" si="74"/>
        <v>8.8889959308512516</v>
      </c>
    </row>
    <row r="1207" spans="1:6" x14ac:dyDescent="0.2">
      <c r="A1207" s="38">
        <v>33882</v>
      </c>
      <c r="B1207">
        <v>8.3913700000000004E-3</v>
      </c>
      <c r="C1207">
        <f t="shared" si="72"/>
        <v>3.3563306350363887E-3</v>
      </c>
      <c r="D1207">
        <f t="shared" si="73"/>
        <v>1.1264955331683769E-5</v>
      </c>
      <c r="E1207">
        <f t="shared" si="75"/>
        <v>1.8626026214221506E-5</v>
      </c>
      <c r="F1207">
        <f t="shared" si="74"/>
        <v>8.7506753835893427</v>
      </c>
    </row>
    <row r="1208" spans="1:6" x14ac:dyDescent="0.2">
      <c r="A1208" s="38">
        <v>33883</v>
      </c>
      <c r="B1208">
        <v>8.3646999999999992E-3</v>
      </c>
      <c r="C1208">
        <f t="shared" si="72"/>
        <v>-3.1782652892199015E-3</v>
      </c>
      <c r="D1208">
        <f t="shared" si="73"/>
        <v>1.0101370248660065E-5</v>
      </c>
      <c r="E1208">
        <f t="shared" si="75"/>
        <v>1.7773967024445143E-5</v>
      </c>
      <c r="F1208">
        <f t="shared" si="74"/>
        <v>8.8157366817668006</v>
      </c>
    </row>
    <row r="1209" spans="1:6" x14ac:dyDescent="0.2">
      <c r="A1209" s="38">
        <v>33884</v>
      </c>
      <c r="B1209">
        <v>8.3280000000000003E-3</v>
      </c>
      <c r="C1209">
        <f t="shared" si="72"/>
        <v>-4.3874855045607005E-3</v>
      </c>
      <c r="D1209">
        <f t="shared" si="73"/>
        <v>1.9250029052730264E-5</v>
      </c>
      <c r="E1209">
        <f t="shared" si="75"/>
        <v>1.7002958575043703E-5</v>
      </c>
      <c r="F1209">
        <f t="shared" si="74"/>
        <v>8.5781673205953073</v>
      </c>
    </row>
    <row r="1210" spans="1:6" x14ac:dyDescent="0.2">
      <c r="A1210" s="38">
        <v>33885</v>
      </c>
      <c r="B1210">
        <v>8.2836300000000002E-3</v>
      </c>
      <c r="C1210">
        <f t="shared" si="72"/>
        <v>-5.327809798270914E-3</v>
      </c>
      <c r="D1210">
        <f t="shared" si="73"/>
        <v>2.8385557246551556E-5</v>
      </c>
      <c r="E1210">
        <f t="shared" si="75"/>
        <v>1.6737510417978712E-5</v>
      </c>
      <c r="F1210">
        <f t="shared" si="74"/>
        <v>8.3120188107274764</v>
      </c>
    </row>
    <row r="1211" spans="1:6" x14ac:dyDescent="0.2">
      <c r="A1211" s="38">
        <v>33886</v>
      </c>
      <c r="B1211">
        <v>8.2068100000000001E-3</v>
      </c>
      <c r="C1211">
        <f t="shared" si="72"/>
        <v>-9.2737121286199427E-3</v>
      </c>
      <c r="D1211">
        <f t="shared" si="73"/>
        <v>8.6001736644512633E-5</v>
      </c>
      <c r="E1211">
        <f t="shared" si="75"/>
        <v>1.6899724754555285E-5</v>
      </c>
      <c r="F1211">
        <f t="shared" si="74"/>
        <v>6.6058646371545953</v>
      </c>
    </row>
    <row r="1212" spans="1:6" x14ac:dyDescent="0.2">
      <c r="A1212" s="38">
        <v>33889</v>
      </c>
      <c r="B1212">
        <v>8.2610500000000007E-3</v>
      </c>
      <c r="C1212">
        <f t="shared" si="72"/>
        <v>6.6091453317428496E-3</v>
      </c>
      <c r="D1212">
        <f t="shared" si="73"/>
        <v>4.3680802016098304E-5</v>
      </c>
      <c r="E1212">
        <f t="shared" si="75"/>
        <v>1.9478203788616013E-5</v>
      </c>
      <c r="F1212">
        <f t="shared" si="74"/>
        <v>7.8870635322140785</v>
      </c>
    </row>
    <row r="1213" spans="1:6" x14ac:dyDescent="0.2">
      <c r="A1213" s="38">
        <v>33890</v>
      </c>
      <c r="B1213">
        <v>8.2474200000000001E-3</v>
      </c>
      <c r="C1213">
        <f t="shared" si="72"/>
        <v>-1.6499113308841595E-3</v>
      </c>
      <c r="D1213">
        <f t="shared" si="73"/>
        <v>2.7222073997799384E-6</v>
      </c>
      <c r="E1213">
        <f t="shared" si="75"/>
        <v>1.986917061071145E-5</v>
      </c>
      <c r="F1213">
        <f t="shared" si="74"/>
        <v>8.9199608794203833</v>
      </c>
    </row>
    <row r="1214" spans="1:6" x14ac:dyDescent="0.2">
      <c r="A1214" s="38">
        <v>33891</v>
      </c>
      <c r="B1214">
        <v>8.2713000000000005E-3</v>
      </c>
      <c r="C1214">
        <f t="shared" si="72"/>
        <v>2.8954509410216078E-3</v>
      </c>
      <c r="D1214">
        <f t="shared" si="73"/>
        <v>8.3836361518629149E-6</v>
      </c>
      <c r="E1214">
        <f t="shared" si="75"/>
        <v>1.8464994174197117E-5</v>
      </c>
      <c r="F1214">
        <f t="shared" si="74"/>
        <v>8.8347424398565035</v>
      </c>
    </row>
    <row r="1215" spans="1:6" x14ac:dyDescent="0.2">
      <c r="A1215" s="38">
        <v>33892</v>
      </c>
      <c r="B1215">
        <v>8.3042700000000007E-3</v>
      </c>
      <c r="C1215">
        <f t="shared" si="72"/>
        <v>3.9860723223677317E-3</v>
      </c>
      <c r="D1215">
        <f t="shared" si="73"/>
        <v>1.5888772559146082E-5</v>
      </c>
      <c r="E1215">
        <f t="shared" si="75"/>
        <v>1.7515494299526045E-5</v>
      </c>
      <c r="F1215">
        <f t="shared" si="74"/>
        <v>8.660984263339671</v>
      </c>
    </row>
    <row r="1216" spans="1:6" x14ac:dyDescent="0.2">
      <c r="A1216" s="38">
        <v>33893</v>
      </c>
      <c r="B1216">
        <v>8.3472500000000005E-3</v>
      </c>
      <c r="C1216">
        <f t="shared" si="72"/>
        <v>5.1756505990291444E-3</v>
      </c>
      <c r="D1216">
        <f t="shared" si="73"/>
        <v>2.6787359123230742E-5</v>
      </c>
      <c r="E1216">
        <f t="shared" si="75"/>
        <v>1.7029227935239445E-5</v>
      </c>
      <c r="F1216">
        <f t="shared" si="74"/>
        <v>8.3561910710445844</v>
      </c>
    </row>
    <row r="1217" spans="1:6" x14ac:dyDescent="0.2">
      <c r="A1217" s="38">
        <v>33896</v>
      </c>
      <c r="B1217">
        <v>8.3437600000000004E-3</v>
      </c>
      <c r="C1217">
        <f t="shared" si="72"/>
        <v>-4.1810177004403726E-4</v>
      </c>
      <c r="D1217">
        <f t="shared" si="73"/>
        <v>1.74809090113957E-7</v>
      </c>
      <c r="E1217">
        <f t="shared" si="75"/>
        <v>1.70791024160731E-5</v>
      </c>
      <c r="F1217">
        <f t="shared" si="74"/>
        <v>9.1346602252643034</v>
      </c>
    </row>
    <row r="1218" spans="1:6" x14ac:dyDescent="0.2">
      <c r="A1218" s="38">
        <v>33897</v>
      </c>
      <c r="B1218">
        <v>8.21355E-3</v>
      </c>
      <c r="C1218">
        <f t="shared" si="72"/>
        <v>-1.5605674180465448E-2</v>
      </c>
      <c r="D1218">
        <f t="shared" si="73"/>
        <v>2.4353706662684594E-4</v>
      </c>
      <c r="E1218">
        <f t="shared" si="75"/>
        <v>1.59938273079899E-5</v>
      </c>
      <c r="F1218">
        <f t="shared" si="74"/>
        <v>1.5919600793591862</v>
      </c>
    </row>
    <row r="1219" spans="1:6" x14ac:dyDescent="0.2">
      <c r="A1219" s="38">
        <v>33898</v>
      </c>
      <c r="B1219">
        <v>8.2270699999999995E-3</v>
      </c>
      <c r="C1219">
        <f t="shared" si="72"/>
        <v>1.6460604732423257E-3</v>
      </c>
      <c r="D1219">
        <f t="shared" si="73"/>
        <v>2.7095150815707495E-6</v>
      </c>
      <c r="E1219">
        <f t="shared" si="75"/>
        <v>2.5385344127253669E-5</v>
      </c>
      <c r="F1219">
        <f t="shared" si="74"/>
        <v>8.6900937825518696</v>
      </c>
    </row>
    <row r="1220" spans="1:6" x14ac:dyDescent="0.2">
      <c r="A1220" s="38">
        <v>33899</v>
      </c>
      <c r="B1220">
        <v>8.2918699999999998E-3</v>
      </c>
      <c r="C1220">
        <f t="shared" si="72"/>
        <v>7.8764371762973066E-3</v>
      </c>
      <c r="D1220">
        <f t="shared" si="73"/>
        <v>6.2038262592158295E-5</v>
      </c>
      <c r="E1220">
        <f t="shared" si="75"/>
        <v>2.3136756248980251E-5</v>
      </c>
      <c r="F1220">
        <f t="shared" si="74"/>
        <v>7.4955246950218708</v>
      </c>
    </row>
    <row r="1221" spans="1:6" x14ac:dyDescent="0.2">
      <c r="A1221" s="38">
        <v>33900</v>
      </c>
      <c r="B1221">
        <v>8.2000800000000002E-3</v>
      </c>
      <c r="C1221">
        <f t="shared" si="72"/>
        <v>-1.1069879291402251E-2</v>
      </c>
      <c r="D1221">
        <f t="shared" si="73"/>
        <v>1.2254222752621641E-4</v>
      </c>
      <c r="E1221">
        <f t="shared" si="75"/>
        <v>2.3745799762946197E-5</v>
      </c>
      <c r="F1221">
        <f t="shared" si="74"/>
        <v>6.2299351296803946</v>
      </c>
    </row>
    <row r="1222" spans="1:6" x14ac:dyDescent="0.2">
      <c r="A1222" s="38">
        <v>33903</v>
      </c>
      <c r="B1222">
        <v>8.2068100000000001E-3</v>
      </c>
      <c r="C1222">
        <f t="shared" si="72"/>
        <v>8.2072370025657439E-4</v>
      </c>
      <c r="D1222">
        <f t="shared" si="73"/>
        <v>6.7358739216284336E-7</v>
      </c>
      <c r="E1222">
        <f t="shared" si="75"/>
        <v>2.6825100888982347E-5</v>
      </c>
      <c r="F1222">
        <f t="shared" si="74"/>
        <v>8.6757402722573378</v>
      </c>
    </row>
    <row r="1223" spans="1:6" x14ac:dyDescent="0.2">
      <c r="A1223" s="38">
        <v>33904</v>
      </c>
      <c r="B1223">
        <v>8.17996E-3</v>
      </c>
      <c r="C1223">
        <f t="shared" si="72"/>
        <v>-3.2716731592421582E-3</v>
      </c>
      <c r="D1223">
        <f t="shared" si="73"/>
        <v>1.0703845260905564E-5</v>
      </c>
      <c r="E1223">
        <f t="shared" si="75"/>
        <v>2.4269998427685344E-5</v>
      </c>
      <c r="F1223">
        <f t="shared" si="74"/>
        <v>8.5678765507262415</v>
      </c>
    </row>
    <row r="1224" spans="1:6" x14ac:dyDescent="0.2">
      <c r="A1224" s="38">
        <v>33905</v>
      </c>
      <c r="B1224">
        <v>8.17996E-3</v>
      </c>
      <c r="C1224">
        <f t="shared" si="72"/>
        <v>0</v>
      </c>
      <c r="D1224">
        <f t="shared" si="73"/>
        <v>0</v>
      </c>
      <c r="E1224">
        <f t="shared" si="75"/>
        <v>2.2530741585552294E-5</v>
      </c>
      <c r="F1224">
        <f t="shared" si="74"/>
        <v>8.8627528221818928</v>
      </c>
    </row>
    <row r="1225" spans="1:6" x14ac:dyDescent="0.2">
      <c r="A1225" s="38">
        <v>33906</v>
      </c>
      <c r="B1225">
        <v>8.1280999999999992E-3</v>
      </c>
      <c r="C1225">
        <f t="shared" ref="C1225:C1288" si="76">(B1225-B1224)/B1224</f>
        <v>-6.3398843026128242E-3</v>
      </c>
      <c r="D1225">
        <f t="shared" ref="D1225:D1288" si="77">C1225^2</f>
        <v>4.0194132970516496E-5</v>
      </c>
      <c r="E1225">
        <f t="shared" si="75"/>
        <v>2.0604059052478048E-5</v>
      </c>
      <c r="F1225">
        <f t="shared" si="74"/>
        <v>7.9767518349707434</v>
      </c>
    </row>
    <row r="1226" spans="1:6" x14ac:dyDescent="0.2">
      <c r="A1226" s="38">
        <v>33907</v>
      </c>
      <c r="B1226">
        <v>8.1168799999999999E-3</v>
      </c>
      <c r="C1226">
        <f t="shared" si="76"/>
        <v>-1.3803964026032267E-3</v>
      </c>
      <c r="D1226">
        <f t="shared" si="77"/>
        <v>1.9054942283199295E-6</v>
      </c>
      <c r="E1226">
        <f t="shared" si="75"/>
        <v>2.0675067516186091E-5</v>
      </c>
      <c r="F1226">
        <f t="shared" ref="F1226:F1289" si="78">-LN(2*PI()*E1226)-0.5*D1226/E1226</f>
        <v>8.9026230502118331</v>
      </c>
    </row>
    <row r="1227" spans="1:6" x14ac:dyDescent="0.2">
      <c r="A1227" s="38">
        <v>33910</v>
      </c>
      <c r="B1227">
        <v>8.0710299999999999E-3</v>
      </c>
      <c r="C1227">
        <f t="shared" si="76"/>
        <v>-5.6487221691093204E-3</v>
      </c>
      <c r="D1227">
        <f t="shared" si="77"/>
        <v>3.1908062143787105E-5</v>
      </c>
      <c r="E1227">
        <f t="shared" ref="E1227:E1290" si="79">D1226*$C$2+E1226*$D$2+$E$2</f>
        <v>1.9113001108963597E-5</v>
      </c>
      <c r="F1227">
        <f t="shared" si="78"/>
        <v>8.1925433002651307</v>
      </c>
    </row>
    <row r="1228" spans="1:6" x14ac:dyDescent="0.2">
      <c r="A1228" s="38">
        <v>33911</v>
      </c>
      <c r="B1228">
        <v>8.1866600000000001E-3</v>
      </c>
      <c r="C1228">
        <f t="shared" si="76"/>
        <v>1.4326548160519816E-2</v>
      </c>
      <c r="D1228">
        <f t="shared" si="77"/>
        <v>2.0524998219569371E-4</v>
      </c>
      <c r="E1228">
        <f t="shared" si="79"/>
        <v>1.9061050181365827E-5</v>
      </c>
      <c r="F1228">
        <f t="shared" si="78"/>
        <v>3.6459709187512637</v>
      </c>
    </row>
    <row r="1229" spans="1:6" x14ac:dyDescent="0.2">
      <c r="A1229" s="38">
        <v>33912</v>
      </c>
      <c r="B1229">
        <v>8.1433200000000008E-3</v>
      </c>
      <c r="C1229">
        <f t="shared" si="76"/>
        <v>-5.2939782524252079E-3</v>
      </c>
      <c r="D1229">
        <f t="shared" si="77"/>
        <v>2.8026205737151059E-5</v>
      </c>
      <c r="E1229">
        <f t="shared" si="79"/>
        <v>2.636119195879971E-5</v>
      </c>
      <c r="F1229">
        <f t="shared" si="78"/>
        <v>8.1741597888233741</v>
      </c>
    </row>
    <row r="1230" spans="1:6" x14ac:dyDescent="0.2">
      <c r="A1230" s="38">
        <v>33913</v>
      </c>
      <c r="B1230">
        <v>8.1566099999999999E-3</v>
      </c>
      <c r="C1230">
        <f t="shared" si="76"/>
        <v>1.6320124961316925E-3</v>
      </c>
      <c r="D1230">
        <f t="shared" si="77"/>
        <v>2.6634647875299977E-6</v>
      </c>
      <c r="E1230">
        <f t="shared" si="79"/>
        <v>2.5035933978826106E-5</v>
      </c>
      <c r="F1230">
        <f t="shared" si="78"/>
        <v>8.704128501008304</v>
      </c>
    </row>
    <row r="1231" spans="1:6" x14ac:dyDescent="0.2">
      <c r="A1231" s="38">
        <v>33914</v>
      </c>
      <c r="B1231">
        <v>8.1353699999999994E-3</v>
      </c>
      <c r="C1231">
        <f t="shared" si="76"/>
        <v>-2.6040229948471848E-3</v>
      </c>
      <c r="D1231">
        <f t="shared" si="77"/>
        <v>6.7809357576929015E-6</v>
      </c>
      <c r="E1231">
        <f t="shared" si="79"/>
        <v>2.2838848407432657E-5</v>
      </c>
      <c r="F1231">
        <f t="shared" si="78"/>
        <v>8.7007187401637047</v>
      </c>
    </row>
    <row r="1232" spans="1:6" x14ac:dyDescent="0.2">
      <c r="A1232" s="38">
        <v>33917</v>
      </c>
      <c r="B1232">
        <v>8.0971700000000008E-3</v>
      </c>
      <c r="C1232">
        <f t="shared" si="76"/>
        <v>-4.695545500696177E-3</v>
      </c>
      <c r="D1232">
        <f t="shared" si="77"/>
        <v>2.204814754910811E-5</v>
      </c>
      <c r="E1232">
        <f t="shared" si="79"/>
        <v>2.1152325642454056E-5</v>
      </c>
      <c r="F1232">
        <f t="shared" si="78"/>
        <v>8.4047081382471109</v>
      </c>
    </row>
    <row r="1233" spans="1:6" x14ac:dyDescent="0.2">
      <c r="A1233" s="38">
        <v>33918</v>
      </c>
      <c r="B1233">
        <v>8.0450499999999998E-3</v>
      </c>
      <c r="C1233">
        <f t="shared" si="76"/>
        <v>-6.4368168137757982E-3</v>
      </c>
      <c r="D1233">
        <f t="shared" si="77"/>
        <v>4.1432610694106821E-5</v>
      </c>
      <c r="E1233">
        <f t="shared" si="79"/>
        <v>2.0370650787130128E-5</v>
      </c>
      <c r="F1233">
        <f t="shared" si="78"/>
        <v>7.946570050519421</v>
      </c>
    </row>
    <row r="1234" spans="1:6" x14ac:dyDescent="0.2">
      <c r="A1234" s="38">
        <v>33919</v>
      </c>
      <c r="B1234">
        <v>8.0742799999999997E-3</v>
      </c>
      <c r="C1234">
        <f t="shared" si="76"/>
        <v>3.6332900354876453E-3</v>
      </c>
      <c r="D1234">
        <f t="shared" si="77"/>
        <v>1.3200796481973815E-5</v>
      </c>
      <c r="E1234">
        <f t="shared" si="79"/>
        <v>2.0529838234240611E-5</v>
      </c>
      <c r="F1234">
        <f t="shared" si="78"/>
        <v>8.6342514488963626</v>
      </c>
    </row>
    <row r="1235" spans="1:6" x14ac:dyDescent="0.2">
      <c r="A1235" s="38">
        <v>33920</v>
      </c>
      <c r="B1235">
        <v>8.0567199999999999E-3</v>
      </c>
      <c r="C1235">
        <f t="shared" si="76"/>
        <v>-2.1748069177684945E-3</v>
      </c>
      <c r="D1235">
        <f t="shared" si="77"/>
        <v>4.7297851295736994E-6</v>
      </c>
      <c r="E1235">
        <f t="shared" si="79"/>
        <v>1.9468548272026348E-5</v>
      </c>
      <c r="F1235">
        <f t="shared" si="78"/>
        <v>8.8873607714176064</v>
      </c>
    </row>
    <row r="1236" spans="1:6" x14ac:dyDescent="0.2">
      <c r="A1236" s="38">
        <v>33921</v>
      </c>
      <c r="B1236">
        <v>8.0827699999999995E-3</v>
      </c>
      <c r="C1236">
        <f t="shared" si="76"/>
        <v>3.2333257206406188E-3</v>
      </c>
      <c r="D1236">
        <f t="shared" si="77"/>
        <v>1.0454395215756177E-5</v>
      </c>
      <c r="E1236">
        <f t="shared" si="79"/>
        <v>1.821071672042643E-5</v>
      </c>
      <c r="F1236">
        <f t="shared" si="78"/>
        <v>8.7885835979787448</v>
      </c>
    </row>
    <row r="1237" spans="1:6" x14ac:dyDescent="0.2">
      <c r="A1237" s="38">
        <v>33924</v>
      </c>
      <c r="B1237">
        <v>8.0256800000000003E-3</v>
      </c>
      <c r="C1237">
        <f t="shared" si="76"/>
        <v>-7.0631726499701501E-3</v>
      </c>
      <c r="D1237">
        <f t="shared" si="77"/>
        <v>4.9888407883286351E-5</v>
      </c>
      <c r="E1237">
        <f t="shared" si="79"/>
        <v>1.7387850503778917E-5</v>
      </c>
      <c r="F1237">
        <f t="shared" si="78"/>
        <v>7.6872851482602123</v>
      </c>
    </row>
    <row r="1238" spans="1:6" x14ac:dyDescent="0.2">
      <c r="A1238" s="38">
        <v>33925</v>
      </c>
      <c r="B1238">
        <v>8.0321300000000002E-3</v>
      </c>
      <c r="C1238">
        <f t="shared" si="76"/>
        <v>8.0367021859828176E-4</v>
      </c>
      <c r="D1238">
        <f t="shared" si="77"/>
        <v>6.4588582026181E-7</v>
      </c>
      <c r="E1238">
        <f t="shared" si="79"/>
        <v>1.8361606815208039E-5</v>
      </c>
      <c r="F1238">
        <f t="shared" si="78"/>
        <v>9.0497836491482389</v>
      </c>
    </row>
    <row r="1239" spans="1:6" x14ac:dyDescent="0.2">
      <c r="A1239" s="38">
        <v>33926</v>
      </c>
      <c r="B1239">
        <v>8.0469900000000004E-3</v>
      </c>
      <c r="C1239">
        <f t="shared" si="76"/>
        <v>1.8500696577371408E-3</v>
      </c>
      <c r="D1239">
        <f t="shared" si="77"/>
        <v>3.4227577384796213E-6</v>
      </c>
      <c r="E1239">
        <f t="shared" si="79"/>
        <v>1.7100090546992212E-5</v>
      </c>
      <c r="F1239">
        <f t="shared" si="78"/>
        <v>9.0384696272252771</v>
      </c>
    </row>
    <row r="1240" spans="1:6" x14ac:dyDescent="0.2">
      <c r="A1240" s="38">
        <v>33927</v>
      </c>
      <c r="B1240">
        <v>8.1070099999999996E-3</v>
      </c>
      <c r="C1240">
        <f t="shared" si="76"/>
        <v>7.4586895224175954E-3</v>
      </c>
      <c r="D1240">
        <f t="shared" si="77"/>
        <v>5.5632049391822018E-5</v>
      </c>
      <c r="E1240">
        <f t="shared" si="79"/>
        <v>1.6149213627528977E-5</v>
      </c>
      <c r="F1240">
        <f t="shared" si="78"/>
        <v>7.4733237959180148</v>
      </c>
    </row>
    <row r="1241" spans="1:6" x14ac:dyDescent="0.2">
      <c r="A1241" s="38">
        <v>33928</v>
      </c>
      <c r="B1241">
        <v>8.0528300000000004E-3</v>
      </c>
      <c r="C1241">
        <f t="shared" si="76"/>
        <v>-6.6831051152026659E-3</v>
      </c>
      <c r="D1241">
        <f t="shared" si="77"/>
        <v>4.4663893980848038E-5</v>
      </c>
      <c r="E1241">
        <f t="shared" si="79"/>
        <v>1.7555805162244275E-5</v>
      </c>
      <c r="F1241">
        <f t="shared" si="78"/>
        <v>7.8401939742346354</v>
      </c>
    </row>
    <row r="1242" spans="1:6" x14ac:dyDescent="0.2">
      <c r="A1242" s="38">
        <v>33931</v>
      </c>
      <c r="B1242">
        <v>8.0580200000000008E-3</v>
      </c>
      <c r="C1242">
        <f t="shared" si="76"/>
        <v>6.4449392325435935E-4</v>
      </c>
      <c r="D1242">
        <f t="shared" si="77"/>
        <v>4.1537241711179604E-7</v>
      </c>
      <c r="E1242">
        <f t="shared" si="79"/>
        <v>1.8282515436597035E-5</v>
      </c>
      <c r="F1242">
        <f t="shared" si="78"/>
        <v>9.0603285022698827</v>
      </c>
    </row>
    <row r="1243" spans="1:6" x14ac:dyDescent="0.2">
      <c r="A1243" s="38">
        <v>33932</v>
      </c>
      <c r="B1243">
        <v>8.0612700000000006E-3</v>
      </c>
      <c r="C1243">
        <f t="shared" si="76"/>
        <v>4.0332488626235483E-4</v>
      </c>
      <c r="D1243">
        <f t="shared" si="77"/>
        <v>1.6267096387854147E-7</v>
      </c>
      <c r="E1243">
        <f t="shared" si="79"/>
        <v>1.7023332318446022E-5</v>
      </c>
      <c r="F1243">
        <f t="shared" si="78"/>
        <v>9.1382707166595729</v>
      </c>
    </row>
    <row r="1244" spans="1:6" x14ac:dyDescent="0.2">
      <c r="A1244" s="38">
        <v>33933</v>
      </c>
      <c r="B1244">
        <v>8.0827699999999995E-3</v>
      </c>
      <c r="C1244">
        <f t="shared" si="76"/>
        <v>2.6670735504453948E-3</v>
      </c>
      <c r="D1244">
        <f t="shared" si="77"/>
        <v>7.1132813234854044E-6</v>
      </c>
      <c r="E1244">
        <f t="shared" si="79"/>
        <v>1.5946074747875854E-5</v>
      </c>
      <c r="F1244">
        <f t="shared" si="78"/>
        <v>8.985379024599597</v>
      </c>
    </row>
    <row r="1245" spans="1:6" x14ac:dyDescent="0.2">
      <c r="A1245" s="38">
        <v>33934</v>
      </c>
      <c r="B1245">
        <v>8.0610000000000005E-3</v>
      </c>
      <c r="C1245">
        <f t="shared" si="76"/>
        <v>-2.6933835801339246E-3</v>
      </c>
      <c r="D1245">
        <f t="shared" si="77"/>
        <v>7.2543151097350372E-6</v>
      </c>
      <c r="E1245">
        <f t="shared" si="79"/>
        <v>1.5328101136712106E-5</v>
      </c>
      <c r="F1245">
        <f t="shared" si="78"/>
        <v>9.0113111717610135</v>
      </c>
    </row>
    <row r="1246" spans="1:6" x14ac:dyDescent="0.2">
      <c r="A1246" s="38">
        <v>33935</v>
      </c>
      <c r="B1246">
        <v>8.0370000000000007E-3</v>
      </c>
      <c r="C1246">
        <f t="shared" si="76"/>
        <v>-2.9772981019724246E-3</v>
      </c>
      <c r="D1246">
        <f t="shared" si="77"/>
        <v>8.8643039880086021E-6</v>
      </c>
      <c r="E1246">
        <f t="shared" si="79"/>
        <v>1.4810641504579818E-5</v>
      </c>
      <c r="F1246">
        <f t="shared" si="78"/>
        <v>8.9830329894385752</v>
      </c>
    </row>
    <row r="1247" spans="1:6" x14ac:dyDescent="0.2">
      <c r="A1247" s="38">
        <v>33938</v>
      </c>
      <c r="B1247">
        <v>8.0389999999999993E-3</v>
      </c>
      <c r="C1247">
        <f t="shared" si="76"/>
        <v>2.4884907303702011E-4</v>
      </c>
      <c r="D1247">
        <f t="shared" si="77"/>
        <v>6.192586115138417E-8</v>
      </c>
      <c r="E1247">
        <f t="shared" si="79"/>
        <v>1.4440555694793131E-5</v>
      </c>
      <c r="F1247">
        <f t="shared" si="78"/>
        <v>9.3054487110559343</v>
      </c>
    </row>
    <row r="1248" spans="1:6" x14ac:dyDescent="0.2">
      <c r="A1248" s="38">
        <v>33939</v>
      </c>
      <c r="B1248">
        <v>8.0405200000000007E-3</v>
      </c>
      <c r="C1248">
        <f t="shared" si="76"/>
        <v>1.8907824356280401E-4</v>
      </c>
      <c r="D1248">
        <f t="shared" si="77"/>
        <v>3.5750582188795034E-8</v>
      </c>
      <c r="E1248">
        <f t="shared" si="79"/>
        <v>1.3754147360455641E-5</v>
      </c>
      <c r="F1248">
        <f t="shared" si="78"/>
        <v>9.3549934575391607</v>
      </c>
    </row>
    <row r="1249" spans="1:6" x14ac:dyDescent="0.2">
      <c r="A1249" s="38">
        <v>33940</v>
      </c>
      <c r="B1249">
        <v>8.0463500000000007E-3</v>
      </c>
      <c r="C1249">
        <f t="shared" si="76"/>
        <v>7.2507748255088865E-4</v>
      </c>
      <c r="D1249">
        <f t="shared" si="77"/>
        <v>5.2573735570233419E-7</v>
      </c>
      <c r="E1249">
        <f t="shared" si="79"/>
        <v>1.3171637958023741E-5</v>
      </c>
      <c r="F1249">
        <f t="shared" si="78"/>
        <v>9.3796104385930246</v>
      </c>
    </row>
    <row r="1250" spans="1:6" x14ac:dyDescent="0.2">
      <c r="A1250" s="38">
        <v>33941</v>
      </c>
      <c r="B1250">
        <v>8.0276099999999993E-3</v>
      </c>
      <c r="C1250">
        <f t="shared" si="76"/>
        <v>-2.3290063196357929E-3</v>
      </c>
      <c r="D1250">
        <f t="shared" si="77"/>
        <v>5.4242704369034612E-6</v>
      </c>
      <c r="E1250">
        <f t="shared" si="79"/>
        <v>1.2699001588574475E-5</v>
      </c>
      <c r="F1250">
        <f t="shared" si="78"/>
        <v>9.2225393721651781</v>
      </c>
    </row>
    <row r="1251" spans="1:6" x14ac:dyDescent="0.2">
      <c r="A1251" s="38">
        <v>33942</v>
      </c>
      <c r="B1251">
        <v>8.0096100000000003E-3</v>
      </c>
      <c r="C1251">
        <f t="shared" si="76"/>
        <v>-2.2422613953591319E-3</v>
      </c>
      <c r="D1251">
        <f t="shared" si="77"/>
        <v>5.0277361651178815E-6</v>
      </c>
      <c r="E1251">
        <f t="shared" si="79"/>
        <v>1.2506210841929568E-5</v>
      </c>
      <c r="F1251">
        <f t="shared" si="78"/>
        <v>9.250398531779302</v>
      </c>
    </row>
    <row r="1252" spans="1:6" x14ac:dyDescent="0.2">
      <c r="A1252" s="38">
        <v>33945</v>
      </c>
      <c r="B1252">
        <v>8.0334199999999995E-3</v>
      </c>
      <c r="C1252">
        <f t="shared" si="76"/>
        <v>2.9726790692679306E-3</v>
      </c>
      <c r="D1252">
        <f t="shared" si="77"/>
        <v>8.8368208488636493E-6</v>
      </c>
      <c r="E1252">
        <f t="shared" si="79"/>
        <v>1.2326113202774957E-5</v>
      </c>
      <c r="F1252">
        <f t="shared" si="78"/>
        <v>9.1074541132891955</v>
      </c>
    </row>
    <row r="1253" spans="1:6" x14ac:dyDescent="0.2">
      <c r="A1253" s="38">
        <v>33946</v>
      </c>
      <c r="B1253">
        <v>8.0710299999999999E-3</v>
      </c>
      <c r="C1253">
        <f t="shared" si="76"/>
        <v>4.6816922307062773E-3</v>
      </c>
      <c r="D1253">
        <f t="shared" si="77"/>
        <v>2.1918242143055518E-5</v>
      </c>
      <c r="E1253">
        <f t="shared" si="79"/>
        <v>1.2334950392915277E-5</v>
      </c>
      <c r="F1253">
        <f t="shared" si="78"/>
        <v>8.5767358677756196</v>
      </c>
    </row>
    <row r="1254" spans="1:6" x14ac:dyDescent="0.2">
      <c r="A1254" s="38">
        <v>33947</v>
      </c>
      <c r="B1254">
        <v>8.0645200000000004E-3</v>
      </c>
      <c r="C1254">
        <f t="shared" si="76"/>
        <v>-8.0658850233483238E-4</v>
      </c>
      <c r="D1254">
        <f t="shared" si="77"/>
        <v>6.5058501209874786E-7</v>
      </c>
      <c r="E1254">
        <f t="shared" si="79"/>
        <v>1.2896668911521154E-5</v>
      </c>
      <c r="F1254">
        <f t="shared" si="78"/>
        <v>9.3954414509304875</v>
      </c>
    </row>
    <row r="1255" spans="1:6" x14ac:dyDescent="0.2">
      <c r="A1255" s="38">
        <v>33948</v>
      </c>
      <c r="B1255">
        <v>8.1070099999999996E-3</v>
      </c>
      <c r="C1255">
        <f t="shared" si="76"/>
        <v>5.2687574709963138E-3</v>
      </c>
      <c r="D1255">
        <f t="shared" si="77"/>
        <v>2.7759805288179472E-5</v>
      </c>
      <c r="E1255">
        <f t="shared" si="79"/>
        <v>1.2471387320521689E-5</v>
      </c>
      <c r="F1255">
        <f t="shared" si="78"/>
        <v>8.3412567388160106</v>
      </c>
    </row>
    <row r="1256" spans="1:6" x14ac:dyDescent="0.2">
      <c r="A1256" s="38">
        <v>33949</v>
      </c>
      <c r="B1256">
        <v>8.0840700000000005E-3</v>
      </c>
      <c r="C1256">
        <f t="shared" si="76"/>
        <v>-2.8296498955840779E-3</v>
      </c>
      <c r="D1256">
        <f t="shared" si="77"/>
        <v>8.0069185315789825E-6</v>
      </c>
      <c r="E1256">
        <f t="shared" si="79"/>
        <v>1.3259728652253672E-5</v>
      </c>
      <c r="F1256">
        <f t="shared" si="78"/>
        <v>9.0909757871700485</v>
      </c>
    </row>
    <row r="1257" spans="1:6" x14ac:dyDescent="0.2">
      <c r="A1257" s="38">
        <v>33952</v>
      </c>
      <c r="B1257">
        <v>8.0906099999999998E-3</v>
      </c>
      <c r="C1257">
        <f t="shared" si="76"/>
        <v>8.0899843766807117E-4</v>
      </c>
      <c r="D1257">
        <f t="shared" si="77"/>
        <v>6.5447847214938007E-7</v>
      </c>
      <c r="E1257">
        <f t="shared" si="79"/>
        <v>1.3090578472246916E-5</v>
      </c>
      <c r="F1257">
        <f t="shared" si="78"/>
        <v>9.3807426477027427</v>
      </c>
    </row>
    <row r="1258" spans="1:6" x14ac:dyDescent="0.2">
      <c r="A1258" s="38">
        <v>33953</v>
      </c>
      <c r="B1258">
        <v>8.0645200000000004E-3</v>
      </c>
      <c r="C1258">
        <f t="shared" si="76"/>
        <v>-3.2247259477344043E-3</v>
      </c>
      <c r="D1258">
        <f t="shared" si="77"/>
        <v>1.0398857437991552E-5</v>
      </c>
      <c r="E1258">
        <f t="shared" si="79"/>
        <v>1.2635797221765167E-5</v>
      </c>
      <c r="F1258">
        <f t="shared" si="78"/>
        <v>9.0296156298925183</v>
      </c>
    </row>
    <row r="1259" spans="1:6" x14ac:dyDescent="0.2">
      <c r="A1259" s="38">
        <v>33954</v>
      </c>
      <c r="B1259">
        <v>8.1333900000000008E-3</v>
      </c>
      <c r="C1259">
        <f t="shared" si="76"/>
        <v>8.5398759008596149E-3</v>
      </c>
      <c r="D1259">
        <f t="shared" si="77"/>
        <v>7.2929480402082826E-5</v>
      </c>
      <c r="E1259">
        <f t="shared" si="79"/>
        <v>1.2663438737451003E-5</v>
      </c>
      <c r="F1259">
        <f t="shared" si="78"/>
        <v>6.5593854012969253</v>
      </c>
    </row>
    <row r="1260" spans="1:6" x14ac:dyDescent="0.2">
      <c r="A1260" s="38">
        <v>33955</v>
      </c>
      <c r="B1260">
        <v>8.1267800000000001E-3</v>
      </c>
      <c r="C1260">
        <f t="shared" si="76"/>
        <v>-8.1269925578395267E-4</v>
      </c>
      <c r="D1260">
        <f t="shared" si="77"/>
        <v>6.6048008035179049E-7</v>
      </c>
      <c r="E1260">
        <f t="shared" si="79"/>
        <v>1.5336147126361817E-5</v>
      </c>
      <c r="F1260">
        <f t="shared" si="78"/>
        <v>9.2258874499681482</v>
      </c>
    </row>
    <row r="1261" spans="1:6" x14ac:dyDescent="0.2">
      <c r="A1261" s="38">
        <v>33956</v>
      </c>
      <c r="B1261">
        <v>8.1201799999999994E-3</v>
      </c>
      <c r="C1261">
        <f t="shared" si="76"/>
        <v>-8.121297734158796E-4</v>
      </c>
      <c r="D1261">
        <f t="shared" si="77"/>
        <v>6.5955476886852793E-7</v>
      </c>
      <c r="E1261">
        <f t="shared" si="79"/>
        <v>1.4538089204226058E-5</v>
      </c>
      <c r="F1261">
        <f t="shared" si="78"/>
        <v>9.2781777631237681</v>
      </c>
    </row>
    <row r="1262" spans="1:6" x14ac:dyDescent="0.2">
      <c r="A1262" s="38">
        <v>33959</v>
      </c>
      <c r="B1262">
        <v>8.1386800000000006E-3</v>
      </c>
      <c r="C1262">
        <f t="shared" si="76"/>
        <v>2.2782746195282809E-3</v>
      </c>
      <c r="D1262">
        <f t="shared" si="77"/>
        <v>5.1905352419867332E-6</v>
      </c>
      <c r="E1262">
        <f t="shared" si="79"/>
        <v>1.3862080349452046E-5</v>
      </c>
      <c r="F1262">
        <f t="shared" si="78"/>
        <v>9.1612557669152661</v>
      </c>
    </row>
    <row r="1263" spans="1:6" x14ac:dyDescent="0.2">
      <c r="A1263" s="38">
        <v>33960</v>
      </c>
      <c r="B1263">
        <v>8.10898E-3</v>
      </c>
      <c r="C1263">
        <f t="shared" si="76"/>
        <v>-3.6492404173650464E-3</v>
      </c>
      <c r="D1263">
        <f t="shared" si="77"/>
        <v>1.3316955623730619E-5</v>
      </c>
      <c r="E1263">
        <f t="shared" si="79"/>
        <v>1.3481456931761938E-5</v>
      </c>
      <c r="F1263">
        <f t="shared" si="78"/>
        <v>8.8824193320803992</v>
      </c>
    </row>
    <row r="1264" spans="1:6" x14ac:dyDescent="0.2">
      <c r="A1264" s="38">
        <v>33961</v>
      </c>
      <c r="B1264">
        <v>8.0775399999999994E-3</v>
      </c>
      <c r="C1264">
        <f t="shared" si="76"/>
        <v>-3.8771830735802324E-3</v>
      </c>
      <c r="D1264">
        <f t="shared" si="77"/>
        <v>1.5032548586057058E-5</v>
      </c>
      <c r="E1264">
        <f t="shared" si="79"/>
        <v>1.3503361867907366E-5</v>
      </c>
      <c r="F1264">
        <f t="shared" si="78"/>
        <v>8.8180723652754303</v>
      </c>
    </row>
    <row r="1265" spans="1:6" x14ac:dyDescent="0.2">
      <c r="A1265" s="38">
        <v>33962</v>
      </c>
      <c r="B1265">
        <v>8.0809999999999996E-3</v>
      </c>
      <c r="C1265">
        <f t="shared" si="76"/>
        <v>4.2834823473486588E-4</v>
      </c>
      <c r="D1265">
        <f t="shared" si="77"/>
        <v>1.8348221020047575E-7</v>
      </c>
      <c r="E1265">
        <f t="shared" si="79"/>
        <v>1.3594601939433072E-5</v>
      </c>
      <c r="F1265">
        <f t="shared" si="78"/>
        <v>9.3612123458017322</v>
      </c>
    </row>
    <row r="1266" spans="1:6" x14ac:dyDescent="0.2">
      <c r="A1266" s="38">
        <v>33967</v>
      </c>
      <c r="B1266">
        <v>8.0237499999999996E-3</v>
      </c>
      <c r="C1266">
        <f t="shared" si="76"/>
        <v>-7.0845192426679882E-3</v>
      </c>
      <c r="D1266">
        <f t="shared" si="77"/>
        <v>5.0190412899733005E-5</v>
      </c>
      <c r="E1266">
        <f t="shared" si="79"/>
        <v>1.3042759158489716E-5</v>
      </c>
      <c r="F1266">
        <f t="shared" si="78"/>
        <v>7.4853284613478079</v>
      </c>
    </row>
    <row r="1267" spans="1:6" x14ac:dyDescent="0.2">
      <c r="A1267" s="38">
        <v>33968</v>
      </c>
      <c r="B1267">
        <v>8.0321300000000002E-3</v>
      </c>
      <c r="C1267">
        <f t="shared" si="76"/>
        <v>1.0443994391650462E-3</v>
      </c>
      <c r="D1267">
        <f t="shared" si="77"/>
        <v>1.0907701885282632E-6</v>
      </c>
      <c r="E1267">
        <f t="shared" si="79"/>
        <v>1.4694030342301483E-5</v>
      </c>
      <c r="F1267">
        <f t="shared" si="78"/>
        <v>9.2530760797763083</v>
      </c>
    </row>
    <row r="1268" spans="1:6" x14ac:dyDescent="0.2">
      <c r="A1268" s="38">
        <v>33969</v>
      </c>
      <c r="B1268">
        <v>8.0160300000000004E-3</v>
      </c>
      <c r="C1268">
        <f t="shared" si="76"/>
        <v>-2.0044496291767929E-3</v>
      </c>
      <c r="D1268">
        <f t="shared" si="77"/>
        <v>4.0178183159069821E-6</v>
      </c>
      <c r="E1268">
        <f t="shared" si="79"/>
        <v>1.4012435066226325E-5</v>
      </c>
      <c r="F1268">
        <f t="shared" si="78"/>
        <v>9.1943221664333077</v>
      </c>
    </row>
    <row r="1269" spans="1:6" x14ac:dyDescent="0.2">
      <c r="A1269" s="38">
        <v>33973</v>
      </c>
      <c r="B1269">
        <v>7.9808499999999994E-3</v>
      </c>
      <c r="C1269">
        <f t="shared" si="76"/>
        <v>-4.3887061300919503E-3</v>
      </c>
      <c r="D1269">
        <f t="shared" si="77"/>
        <v>1.9260741496306662E-5</v>
      </c>
      <c r="E1269">
        <f t="shared" si="79"/>
        <v>1.3559124491026158E-5</v>
      </c>
      <c r="F1269">
        <f t="shared" si="78"/>
        <v>8.6603235865257489</v>
      </c>
    </row>
    <row r="1270" spans="1:6" x14ac:dyDescent="0.2">
      <c r="A1270" s="38">
        <v>33974</v>
      </c>
      <c r="B1270">
        <v>7.99361E-3</v>
      </c>
      <c r="C1270">
        <f t="shared" si="76"/>
        <v>1.5988271925923365E-3</v>
      </c>
      <c r="D1270">
        <f t="shared" si="77"/>
        <v>2.5562483917726923E-6</v>
      </c>
      <c r="E1270">
        <f t="shared" si="79"/>
        <v>1.3820973848542046E-5</v>
      </c>
      <c r="F1270">
        <f t="shared" si="78"/>
        <v>9.2589690645767835</v>
      </c>
    </row>
    <row r="1271" spans="1:6" x14ac:dyDescent="0.2">
      <c r="A1271" s="38">
        <v>33975</v>
      </c>
      <c r="B1271">
        <v>8.0012799999999995E-3</v>
      </c>
      <c r="C1271">
        <f t="shared" si="76"/>
        <v>9.5951641373541517E-4</v>
      </c>
      <c r="D1271">
        <f t="shared" si="77"/>
        <v>9.2067174822767244E-7</v>
      </c>
      <c r="E1271">
        <f t="shared" si="79"/>
        <v>1.3335029589290328E-5</v>
      </c>
      <c r="F1271">
        <f t="shared" si="78"/>
        <v>9.3527183161537675</v>
      </c>
    </row>
    <row r="1272" spans="1:6" x14ac:dyDescent="0.2">
      <c r="A1272" s="38">
        <v>33976</v>
      </c>
      <c r="B1272">
        <v>7.99361E-3</v>
      </c>
      <c r="C1272">
        <f t="shared" si="76"/>
        <v>-9.5859662454001772E-4</v>
      </c>
      <c r="D1272">
        <f t="shared" si="77"/>
        <v>9.1890748857951565E-7</v>
      </c>
      <c r="E1272">
        <f t="shared" si="79"/>
        <v>1.2854129855854391E-5</v>
      </c>
      <c r="F1272">
        <f t="shared" si="78"/>
        <v>9.388224674731573</v>
      </c>
    </row>
    <row r="1273" spans="1:6" x14ac:dyDescent="0.2">
      <c r="A1273" s="38">
        <v>33977</v>
      </c>
      <c r="B1273">
        <v>7.9904099999999999E-3</v>
      </c>
      <c r="C1273">
        <f t="shared" si="76"/>
        <v>-4.0031975540463918E-4</v>
      </c>
      <c r="D1273">
        <f t="shared" si="77"/>
        <v>1.6025590656723015E-7</v>
      </c>
      <c r="E1273">
        <f t="shared" si="79"/>
        <v>1.2446724241086811E-5</v>
      </c>
      <c r="F1273">
        <f t="shared" si="78"/>
        <v>9.4497383424100576</v>
      </c>
    </row>
    <row r="1274" spans="1:6" x14ac:dyDescent="0.2">
      <c r="A1274" s="38">
        <v>33980</v>
      </c>
      <c r="B1274">
        <v>8.0064100000000003E-3</v>
      </c>
      <c r="C1274">
        <f t="shared" si="76"/>
        <v>2.0024003774525199E-3</v>
      </c>
      <c r="D1274">
        <f t="shared" si="77"/>
        <v>4.0096072716219944E-6</v>
      </c>
      <c r="E1274">
        <f t="shared" si="79"/>
        <v>1.2069501709642167E-5</v>
      </c>
      <c r="F1274">
        <f t="shared" si="78"/>
        <v>9.3208468190264178</v>
      </c>
    </row>
    <row r="1275" spans="1:6" x14ac:dyDescent="0.2">
      <c r="A1275" s="38">
        <v>33981</v>
      </c>
      <c r="B1275">
        <v>7.9840299999999996E-3</v>
      </c>
      <c r="C1275">
        <f t="shared" si="76"/>
        <v>-2.7952602976865615E-3</v>
      </c>
      <c r="D1275">
        <f t="shared" si="77"/>
        <v>7.8134801318227644E-6</v>
      </c>
      <c r="E1275">
        <f t="shared" si="79"/>
        <v>1.1913076529434531E-5</v>
      </c>
      <c r="F1275">
        <f t="shared" si="78"/>
        <v>9.1720597018199364</v>
      </c>
    </row>
    <row r="1276" spans="1:6" x14ac:dyDescent="0.2">
      <c r="A1276" s="38">
        <v>33982</v>
      </c>
      <c r="B1276">
        <v>7.9428099999999998E-3</v>
      </c>
      <c r="C1276">
        <f t="shared" si="76"/>
        <v>-5.162806251980491E-3</v>
      </c>
      <c r="D1276">
        <f t="shared" si="77"/>
        <v>2.6654568395488844E-5</v>
      </c>
      <c r="E1276">
        <f t="shared" si="79"/>
        <v>1.1941743910733893E-5</v>
      </c>
      <c r="F1276">
        <f t="shared" si="78"/>
        <v>8.3815683841566528</v>
      </c>
    </row>
    <row r="1277" spans="1:6" x14ac:dyDescent="0.2">
      <c r="A1277" s="38">
        <v>33983</v>
      </c>
      <c r="B1277">
        <v>7.9617799999999999E-3</v>
      </c>
      <c r="C1277">
        <f t="shared" si="76"/>
        <v>2.388323527819512E-3</v>
      </c>
      <c r="D1277">
        <f t="shared" si="77"/>
        <v>5.7040892735362393E-6</v>
      </c>
      <c r="E1277">
        <f t="shared" si="79"/>
        <v>1.2764284357678737E-5</v>
      </c>
      <c r="F1277">
        <f t="shared" si="78"/>
        <v>9.2075430584008426</v>
      </c>
    </row>
    <row r="1278" spans="1:6" x14ac:dyDescent="0.2">
      <c r="A1278" s="38">
        <v>33984</v>
      </c>
      <c r="B1278">
        <v>7.9459700000000001E-3</v>
      </c>
      <c r="C1278">
        <f t="shared" si="76"/>
        <v>-1.9857368578382953E-3</v>
      </c>
      <c r="D1278">
        <f t="shared" si="77"/>
        <v>3.9431508685775061E-6</v>
      </c>
      <c r="E1278">
        <f t="shared" si="79"/>
        <v>1.2573361896852793E-5</v>
      </c>
      <c r="F1278">
        <f t="shared" si="78"/>
        <v>9.2892473013402022</v>
      </c>
    </row>
    <row r="1279" spans="1:6" x14ac:dyDescent="0.2">
      <c r="A1279" s="38">
        <v>33987</v>
      </c>
      <c r="B1279">
        <v>7.9554499999999993E-3</v>
      </c>
      <c r="C1279">
        <f t="shared" si="76"/>
        <v>1.1930576128527054E-3</v>
      </c>
      <c r="D1279">
        <f t="shared" si="77"/>
        <v>1.4233864675857958E-6</v>
      </c>
      <c r="E1279">
        <f t="shared" si="79"/>
        <v>1.2337039697394027E-5</v>
      </c>
      <c r="F1279">
        <f t="shared" si="78"/>
        <v>9.4073398759490399</v>
      </c>
    </row>
    <row r="1280" spans="1:6" x14ac:dyDescent="0.2">
      <c r="A1280" s="38">
        <v>33988</v>
      </c>
      <c r="B1280">
        <v>7.9744800000000008E-3</v>
      </c>
      <c r="C1280">
        <f t="shared" si="76"/>
        <v>2.3920708445155808E-3</v>
      </c>
      <c r="D1280">
        <f t="shared" si="77"/>
        <v>5.7220029251814835E-6</v>
      </c>
      <c r="E1280">
        <f t="shared" si="79"/>
        <v>1.2030113172681796E-5</v>
      </c>
      <c r="F1280">
        <f t="shared" si="78"/>
        <v>9.2524005584084481</v>
      </c>
    </row>
    <row r="1281" spans="1:6" x14ac:dyDescent="0.2">
      <c r="A1281" s="38">
        <v>33989</v>
      </c>
      <c r="B1281">
        <v>8.0096100000000003E-3</v>
      </c>
      <c r="C1281">
        <f t="shared" si="76"/>
        <v>4.4053029163029483E-3</v>
      </c>
      <c r="D1281">
        <f t="shared" si="77"/>
        <v>1.940669378438726E-5</v>
      </c>
      <c r="E1281">
        <f t="shared" si="79"/>
        <v>1.1952264445110851E-5</v>
      </c>
      <c r="F1281">
        <f t="shared" si="78"/>
        <v>8.6848710205602071</v>
      </c>
    </row>
    <row r="1282" spans="1:6" x14ac:dyDescent="0.2">
      <c r="A1282" s="38">
        <v>33990</v>
      </c>
      <c r="B1282">
        <v>8.0000000000000002E-3</v>
      </c>
      <c r="C1282">
        <f t="shared" si="76"/>
        <v>-1.1998087297633935E-3</v>
      </c>
      <c r="D1282">
        <f t="shared" si="77"/>
        <v>1.4395409880164479E-6</v>
      </c>
      <c r="E1282">
        <f t="shared" si="79"/>
        <v>1.2466117712973099E-5</v>
      </c>
      <c r="F1282">
        <f t="shared" si="78"/>
        <v>9.3968809669419713</v>
      </c>
    </row>
    <row r="1283" spans="1:6" x14ac:dyDescent="0.2">
      <c r="A1283" s="38">
        <v>33991</v>
      </c>
      <c r="B1283">
        <v>7.9961600000000004E-3</v>
      </c>
      <c r="C1283">
        <f t="shared" si="76"/>
        <v>-4.799999999999683E-4</v>
      </c>
      <c r="D1283">
        <f t="shared" si="77"/>
        <v>2.3039999999996956E-7</v>
      </c>
      <c r="E1283">
        <f t="shared" si="79"/>
        <v>1.2140129046080368E-5</v>
      </c>
      <c r="F1283">
        <f t="shared" si="78"/>
        <v>9.4716278854250895</v>
      </c>
    </row>
    <row r="1284" spans="1:6" x14ac:dyDescent="0.2">
      <c r="A1284" s="38">
        <v>33994</v>
      </c>
      <c r="B1284">
        <v>8.0906099999999998E-3</v>
      </c>
      <c r="C1284">
        <f t="shared" si="76"/>
        <v>1.1811919721466228E-2</v>
      </c>
      <c r="D1284">
        <f t="shared" si="77"/>
        <v>1.3952144750636281E-4</v>
      </c>
      <c r="E1284">
        <f t="shared" si="79"/>
        <v>1.1812781836694073E-5</v>
      </c>
      <c r="F1284">
        <f t="shared" si="78"/>
        <v>3.6029225052502127</v>
      </c>
    </row>
    <row r="1285" spans="1:6" x14ac:dyDescent="0.2">
      <c r="A1285" s="38">
        <v>33995</v>
      </c>
      <c r="B1285">
        <v>8.0840700000000005E-3</v>
      </c>
      <c r="C1285">
        <f t="shared" si="76"/>
        <v>-8.083444882399874E-4</v>
      </c>
      <c r="D1285">
        <f t="shared" si="77"/>
        <v>6.5342081166796718E-7</v>
      </c>
      <c r="E1285">
        <f t="shared" si="79"/>
        <v>1.7436991602543783E-5</v>
      </c>
      <c r="F1285">
        <f t="shared" si="78"/>
        <v>9.1003029609127104</v>
      </c>
    </row>
    <row r="1286" spans="1:6" x14ac:dyDescent="0.2">
      <c r="A1286" s="38">
        <v>33996</v>
      </c>
      <c r="B1286">
        <v>8.0677700000000001E-3</v>
      </c>
      <c r="C1286">
        <f t="shared" si="76"/>
        <v>-2.0163110908243422E-3</v>
      </c>
      <c r="D1286">
        <f t="shared" si="77"/>
        <v>4.0655104149812489E-6</v>
      </c>
      <c r="E1286">
        <f t="shared" si="79"/>
        <v>1.6317243799105703E-5</v>
      </c>
      <c r="F1286">
        <f t="shared" si="78"/>
        <v>9.0608339230609971</v>
      </c>
    </row>
    <row r="1287" spans="1:6" x14ac:dyDescent="0.2">
      <c r="A1287" s="38">
        <v>33997</v>
      </c>
      <c r="B1287">
        <v>8.0580200000000008E-3</v>
      </c>
      <c r="C1287">
        <f t="shared" si="76"/>
        <v>-1.2085123894210348E-3</v>
      </c>
      <c r="D1287">
        <f t="shared" si="77"/>
        <v>1.460502195384139E-6</v>
      </c>
      <c r="E1287">
        <f t="shared" si="79"/>
        <v>1.5513360244747633E-5</v>
      </c>
      <c r="F1287">
        <f t="shared" si="78"/>
        <v>9.1888594876928007</v>
      </c>
    </row>
    <row r="1288" spans="1:6" x14ac:dyDescent="0.2">
      <c r="A1288" s="38">
        <v>33998</v>
      </c>
      <c r="B1288">
        <v>8.0083299999999993E-3</v>
      </c>
      <c r="C1288">
        <f t="shared" si="76"/>
        <v>-6.1665272610395023E-3</v>
      </c>
      <c r="D1288">
        <f t="shared" si="77"/>
        <v>3.8026058461143348E-5</v>
      </c>
      <c r="E1288">
        <f t="shared" si="79"/>
        <v>1.4722087268026639E-5</v>
      </c>
      <c r="F1288">
        <f t="shared" si="78"/>
        <v>7.9968217096775103</v>
      </c>
    </row>
    <row r="1289" spans="1:6" x14ac:dyDescent="0.2">
      <c r="A1289" s="38">
        <v>34001</v>
      </c>
      <c r="B1289">
        <v>8.0140999999999997E-3</v>
      </c>
      <c r="C1289">
        <f t="shared" ref="C1289:C1352" si="80">(B1289-B1288)/B1288</f>
        <v>7.2049977960454031E-4</v>
      </c>
      <c r="D1289">
        <f t="shared" ref="D1289:D1352" si="81">C1289^2</f>
        <v>5.1911993241019119E-7</v>
      </c>
      <c r="E1289">
        <f t="shared" si="79"/>
        <v>1.5601072958273363E-5</v>
      </c>
      <c r="F1289">
        <f t="shared" si="78"/>
        <v>9.2136564852201683</v>
      </c>
    </row>
    <row r="1290" spans="1:6" x14ac:dyDescent="0.2">
      <c r="A1290" s="38">
        <v>34002</v>
      </c>
      <c r="B1290">
        <v>8.0192500000000003E-3</v>
      </c>
      <c r="C1290">
        <f t="shared" si="80"/>
        <v>6.4261738685574682E-4</v>
      </c>
      <c r="D1290">
        <f t="shared" si="81"/>
        <v>4.1295710588930857E-7</v>
      </c>
      <c r="E1290">
        <f t="shared" si="79"/>
        <v>1.4756497085160469E-5</v>
      </c>
      <c r="F1290">
        <f t="shared" ref="F1290:F1353" si="82">-LN(2*PI()*E1290)-0.5*D1290/E1290</f>
        <v>9.2719576428094577</v>
      </c>
    </row>
    <row r="1291" spans="1:6" x14ac:dyDescent="0.2">
      <c r="A1291" s="38">
        <v>34003</v>
      </c>
      <c r="B1291">
        <v>8.0515299999999995E-3</v>
      </c>
      <c r="C1291">
        <f t="shared" si="80"/>
        <v>4.0253140879756974E-3</v>
      </c>
      <c r="D1291">
        <f t="shared" si="81"/>
        <v>1.6203153506855621E-5</v>
      </c>
      <c r="E1291">
        <f t="shared" ref="E1291:E1354" si="83">D1290*$C$2+E1290*$D$2+$E$2</f>
        <v>1.4036627975589866E-5</v>
      </c>
      <c r="F1291">
        <f t="shared" si="82"/>
        <v>8.7587892917574894</v>
      </c>
    </row>
    <row r="1292" spans="1:6" x14ac:dyDescent="0.2">
      <c r="A1292" s="38">
        <v>34004</v>
      </c>
      <c r="B1292">
        <v>8.0256800000000003E-3</v>
      </c>
      <c r="C1292">
        <f t="shared" si="80"/>
        <v>-3.2105699165250754E-3</v>
      </c>
      <c r="D1292">
        <f t="shared" si="81"/>
        <v>1.0307759188895829E-5</v>
      </c>
      <c r="E1292">
        <f t="shared" si="83"/>
        <v>1.4095884235973831E-5</v>
      </c>
      <c r="F1292">
        <f t="shared" si="82"/>
        <v>8.9661205326931768</v>
      </c>
    </row>
    <row r="1293" spans="1:6" x14ac:dyDescent="0.2">
      <c r="A1293" s="38">
        <v>34005</v>
      </c>
      <c r="B1293">
        <v>8.0450499999999998E-3</v>
      </c>
      <c r="C1293">
        <f t="shared" si="80"/>
        <v>2.413502656472655E-3</v>
      </c>
      <c r="D1293">
        <f t="shared" si="81"/>
        <v>5.8249950728005622E-6</v>
      </c>
      <c r="E1293">
        <f t="shared" si="83"/>
        <v>1.3896299485909322E-5</v>
      </c>
      <c r="F1293">
        <f t="shared" si="82"/>
        <v>9.1364229166725899</v>
      </c>
    </row>
    <row r="1294" spans="1:6" x14ac:dyDescent="0.2">
      <c r="A1294" s="38">
        <v>34008</v>
      </c>
      <c r="B1294">
        <v>8.0645200000000004E-3</v>
      </c>
      <c r="C1294">
        <f t="shared" si="80"/>
        <v>2.4201216897347558E-3</v>
      </c>
      <c r="D1294">
        <f t="shared" si="81"/>
        <v>5.8569889931246098E-6</v>
      </c>
      <c r="E1294">
        <f t="shared" si="83"/>
        <v>1.3537321940672791E-5</v>
      </c>
      <c r="F1294">
        <f t="shared" si="82"/>
        <v>9.1558555704421209</v>
      </c>
    </row>
    <row r="1295" spans="1:6" x14ac:dyDescent="0.2">
      <c r="A1295" s="38">
        <v>34009</v>
      </c>
      <c r="B1295">
        <v>8.2440199999999995E-3</v>
      </c>
      <c r="C1295">
        <f t="shared" si="80"/>
        <v>2.2257989316165017E-2</v>
      </c>
      <c r="D1295">
        <f t="shared" si="81"/>
        <v>4.9541808839851601E-4</v>
      </c>
      <c r="E1295">
        <f t="shared" si="83"/>
        <v>1.3234616913989481E-5</v>
      </c>
      <c r="F1295">
        <f t="shared" si="82"/>
        <v>-9.3219545200669529</v>
      </c>
    </row>
    <row r="1296" spans="1:6" x14ac:dyDescent="0.2">
      <c r="A1296" s="38">
        <v>34010</v>
      </c>
      <c r="B1296">
        <v>8.2781499999999997E-3</v>
      </c>
      <c r="C1296">
        <f t="shared" si="80"/>
        <v>4.1399705483490179E-3</v>
      </c>
      <c r="D1296">
        <f t="shared" si="81"/>
        <v>1.7139356141197269E-5</v>
      </c>
      <c r="E1296">
        <f t="shared" si="83"/>
        <v>3.3719929896589594E-5</v>
      </c>
      <c r="F1296">
        <f t="shared" si="82"/>
        <v>8.205401617513985</v>
      </c>
    </row>
    <row r="1297" spans="1:6" x14ac:dyDescent="0.2">
      <c r="A1297" s="38">
        <v>34011</v>
      </c>
      <c r="B1297">
        <v>8.3416800000000006E-3</v>
      </c>
      <c r="C1297">
        <f t="shared" si="80"/>
        <v>7.6744200093017013E-3</v>
      </c>
      <c r="D1297">
        <f t="shared" si="81"/>
        <v>5.8896722479170328E-5</v>
      </c>
      <c r="E1297">
        <f t="shared" si="83"/>
        <v>3.0807665843922585E-5</v>
      </c>
      <c r="F1297">
        <f t="shared" si="82"/>
        <v>7.5939922262406014</v>
      </c>
    </row>
    <row r="1298" spans="1:6" x14ac:dyDescent="0.2">
      <c r="A1298" s="38">
        <v>34012</v>
      </c>
      <c r="B1298">
        <v>8.2726699999999993E-3</v>
      </c>
      <c r="C1298">
        <f t="shared" si="80"/>
        <v>-8.2729138494885071E-3</v>
      </c>
      <c r="D1298">
        <f t="shared" si="81"/>
        <v>6.8441103561058753E-5</v>
      </c>
      <c r="E1298">
        <f t="shared" si="83"/>
        <v>3.0110099764286772E-5</v>
      </c>
      <c r="F1298">
        <f t="shared" si="82"/>
        <v>7.4362587740650685</v>
      </c>
    </row>
    <row r="1299" spans="1:6" x14ac:dyDescent="0.2">
      <c r="A1299" s="38">
        <v>34015</v>
      </c>
      <c r="B1299">
        <v>8.2713000000000005E-3</v>
      </c>
      <c r="C1299">
        <f t="shared" si="80"/>
        <v>-1.6560554210415777E-4</v>
      </c>
      <c r="D1299">
        <f t="shared" si="81"/>
        <v>2.7425195575611971E-8</v>
      </c>
      <c r="E1299">
        <f t="shared" si="83"/>
        <v>2.9923624586538313E-5</v>
      </c>
      <c r="F1299">
        <f t="shared" si="82"/>
        <v>8.578526949952014</v>
      </c>
    </row>
    <row r="1300" spans="1:6" x14ac:dyDescent="0.2">
      <c r="A1300" s="38">
        <v>34016</v>
      </c>
      <c r="B1300">
        <v>8.3542200000000007E-3</v>
      </c>
      <c r="C1300">
        <f t="shared" si="80"/>
        <v>1.0025026295745556E-2</v>
      </c>
      <c r="D1300">
        <f t="shared" si="81"/>
        <v>1.0050115223038987E-4</v>
      </c>
      <c r="E1300">
        <f t="shared" si="83"/>
        <v>2.6867128070680155E-5</v>
      </c>
      <c r="F1300">
        <f t="shared" si="82"/>
        <v>6.816393239852693</v>
      </c>
    </row>
    <row r="1301" spans="1:6" x14ac:dyDescent="0.2">
      <c r="A1301" s="38">
        <v>34017</v>
      </c>
      <c r="B1301">
        <v>8.3577100000000008E-3</v>
      </c>
      <c r="C1301">
        <f t="shared" si="80"/>
        <v>4.1775294402111629E-4</v>
      </c>
      <c r="D1301">
        <f t="shared" si="81"/>
        <v>1.7451752223830993E-7</v>
      </c>
      <c r="E1301">
        <f t="shared" si="83"/>
        <v>2.8535087430429369E-5</v>
      </c>
      <c r="F1301">
        <f t="shared" si="82"/>
        <v>8.623441077436345</v>
      </c>
    </row>
    <row r="1302" spans="1:6" x14ac:dyDescent="0.2">
      <c r="A1302" s="38">
        <v>34018</v>
      </c>
      <c r="B1302">
        <v>8.3857399999999992E-3</v>
      </c>
      <c r="C1302">
        <f t="shared" si="80"/>
        <v>3.3537894949691163E-3</v>
      </c>
      <c r="D1302">
        <f t="shared" si="81"/>
        <v>1.1247903976565201E-5</v>
      </c>
      <c r="E1302">
        <f t="shared" si="83"/>
        <v>2.569724371556641E-5</v>
      </c>
      <c r="F1302">
        <f t="shared" si="82"/>
        <v>8.5123954653851417</v>
      </c>
    </row>
    <row r="1303" spans="1:6" x14ac:dyDescent="0.2">
      <c r="A1303" s="38">
        <v>34019</v>
      </c>
      <c r="B1303">
        <v>8.3857399999999992E-3</v>
      </c>
      <c r="C1303">
        <f t="shared" si="80"/>
        <v>0</v>
      </c>
      <c r="D1303">
        <f t="shared" si="81"/>
        <v>0</v>
      </c>
      <c r="E1303">
        <f t="shared" si="83"/>
        <v>2.3762695102196285E-5</v>
      </c>
      <c r="F1303">
        <f t="shared" si="82"/>
        <v>8.8095165732660892</v>
      </c>
    </row>
    <row r="1304" spans="1:6" x14ac:dyDescent="0.2">
      <c r="A1304" s="38">
        <v>34022</v>
      </c>
      <c r="B1304">
        <v>8.6095600000000005E-3</v>
      </c>
      <c r="C1304">
        <f t="shared" si="80"/>
        <v>2.6690548478727139E-2</v>
      </c>
      <c r="D1304">
        <f t="shared" si="81"/>
        <v>7.1238537809528366E-4</v>
      </c>
      <c r="E1304">
        <f t="shared" si="83"/>
        <v>2.1647546205288313E-5</v>
      </c>
      <c r="F1304">
        <f t="shared" si="82"/>
        <v>-7.5514417227713331</v>
      </c>
    </row>
    <row r="1305" spans="1:6" x14ac:dyDescent="0.2">
      <c r="A1305" s="38">
        <v>34023</v>
      </c>
      <c r="B1305">
        <v>8.5689800000000003E-3</v>
      </c>
      <c r="C1305">
        <f t="shared" si="80"/>
        <v>-4.7133651429341486E-3</v>
      </c>
      <c r="D1305">
        <f t="shared" si="81"/>
        <v>2.2215810970626647E-5</v>
      </c>
      <c r="E1305">
        <f t="shared" si="83"/>
        <v>5.0038298311414908E-5</v>
      </c>
      <c r="F1305">
        <f t="shared" si="82"/>
        <v>7.8428567387626646</v>
      </c>
    </row>
    <row r="1306" spans="1:6" x14ac:dyDescent="0.2">
      <c r="A1306" s="38">
        <v>34024</v>
      </c>
      <c r="B1306">
        <v>8.5616400000000006E-3</v>
      </c>
      <c r="C1306">
        <f t="shared" si="80"/>
        <v>-8.56578029123627E-4</v>
      </c>
      <c r="D1306">
        <f t="shared" si="81"/>
        <v>7.3372591997731716E-7</v>
      </c>
      <c r="E1306">
        <f t="shared" si="83"/>
        <v>4.4844701328224282E-5</v>
      </c>
      <c r="F1306">
        <f t="shared" si="82"/>
        <v>8.1662473094657244</v>
      </c>
    </row>
    <row r="1307" spans="1:6" x14ac:dyDescent="0.2">
      <c r="A1307" s="38">
        <v>34025</v>
      </c>
      <c r="B1307">
        <v>8.5070200000000006E-3</v>
      </c>
      <c r="C1307">
        <f t="shared" si="80"/>
        <v>-6.3796188580692494E-3</v>
      </c>
      <c r="D1307">
        <f t="shared" si="81"/>
        <v>4.0699536774232794E-5</v>
      </c>
      <c r="E1307">
        <f t="shared" si="83"/>
        <v>3.9535477405331935E-5</v>
      </c>
      <c r="F1307">
        <f t="shared" si="82"/>
        <v>7.7857133543530486</v>
      </c>
    </row>
    <row r="1308" spans="1:6" x14ac:dyDescent="0.2">
      <c r="A1308" s="38">
        <v>34026</v>
      </c>
      <c r="B1308">
        <v>8.4781700000000002E-3</v>
      </c>
      <c r="C1308">
        <f t="shared" si="80"/>
        <v>-3.3913168183453669E-3</v>
      </c>
      <c r="D1308">
        <f t="shared" si="81"/>
        <v>1.1501029762392141E-5</v>
      </c>
      <c r="E1308">
        <f t="shared" si="83"/>
        <v>3.673173792331021E-5</v>
      </c>
      <c r="F1308">
        <f t="shared" si="82"/>
        <v>8.2174379251111773</v>
      </c>
    </row>
    <row r="1309" spans="1:6" x14ac:dyDescent="0.2">
      <c r="A1309" s="38">
        <v>34029</v>
      </c>
      <c r="B1309">
        <v>8.4388199999999997E-3</v>
      </c>
      <c r="C1309">
        <f t="shared" si="80"/>
        <v>-4.6413317968382909E-3</v>
      </c>
      <c r="D1309">
        <f t="shared" si="81"/>
        <v>2.1541960848342157E-5</v>
      </c>
      <c r="E1309">
        <f t="shared" si="83"/>
        <v>3.3119837869001318E-5</v>
      </c>
      <c r="F1309">
        <f t="shared" si="82"/>
        <v>8.1522887037112017</v>
      </c>
    </row>
    <row r="1310" spans="1:6" x14ac:dyDescent="0.2">
      <c r="A1310" s="38">
        <v>34030</v>
      </c>
      <c r="B1310">
        <v>8.5033999999999995E-3</v>
      </c>
      <c r="C1310">
        <f t="shared" si="80"/>
        <v>7.6527286990361034E-3</v>
      </c>
      <c r="D1310">
        <f t="shared" si="81"/>
        <v>5.856425654105081E-5</v>
      </c>
      <c r="E1310">
        <f t="shared" si="83"/>
        <v>3.0485906346347902E-5</v>
      </c>
      <c r="F1310">
        <f t="shared" si="82"/>
        <v>7.5998553815181431</v>
      </c>
    </row>
    <row r="1311" spans="1:6" x14ac:dyDescent="0.2">
      <c r="A1311" s="38">
        <v>34031</v>
      </c>
      <c r="B1311">
        <v>8.5433599999999998E-3</v>
      </c>
      <c r="C1311">
        <f t="shared" si="80"/>
        <v>4.6992967518875205E-3</v>
      </c>
      <c r="D1311">
        <f t="shared" si="81"/>
        <v>2.2083389962300602E-5</v>
      </c>
      <c r="E1311">
        <f t="shared" si="83"/>
        <v>2.9823477680316094E-5</v>
      </c>
      <c r="F1311">
        <f t="shared" si="82"/>
        <v>8.2121025759220583</v>
      </c>
    </row>
    <row r="1312" spans="1:6" x14ac:dyDescent="0.2">
      <c r="A1312" s="38">
        <v>34032</v>
      </c>
      <c r="B1312">
        <v>8.5726499999999994E-3</v>
      </c>
      <c r="C1312">
        <f t="shared" si="80"/>
        <v>3.4283935126226128E-3</v>
      </c>
      <c r="D1312">
        <f t="shared" si="81"/>
        <v>1.1753882077392818E-5</v>
      </c>
      <c r="E1312">
        <f t="shared" si="83"/>
        <v>2.7716768250217691E-5</v>
      </c>
      <c r="F1312">
        <f t="shared" si="82"/>
        <v>8.4435603292659742</v>
      </c>
    </row>
    <row r="1313" spans="1:6" x14ac:dyDescent="0.2">
      <c r="A1313" s="38">
        <v>34033</v>
      </c>
      <c r="B1313">
        <v>8.5726499999999994E-3</v>
      </c>
      <c r="C1313">
        <f t="shared" si="80"/>
        <v>0</v>
      </c>
      <c r="D1313">
        <f t="shared" si="81"/>
        <v>0</v>
      </c>
      <c r="E1313">
        <f t="shared" si="83"/>
        <v>2.5494706571368028E-5</v>
      </c>
      <c r="F1313">
        <f t="shared" si="82"/>
        <v>8.7391626463759344</v>
      </c>
    </row>
    <row r="1314" spans="1:6" x14ac:dyDescent="0.2">
      <c r="A1314" s="38">
        <v>34036</v>
      </c>
      <c r="B1314">
        <v>8.4947300000000007E-3</v>
      </c>
      <c r="C1314">
        <f t="shared" si="80"/>
        <v>-9.0893714312375619E-3</v>
      </c>
      <c r="D1314">
        <f t="shared" si="81"/>
        <v>8.261667301499757E-5</v>
      </c>
      <c r="E1314">
        <f t="shared" si="83"/>
        <v>2.3114591586614198E-5</v>
      </c>
      <c r="F1314">
        <f t="shared" si="82"/>
        <v>7.0500585924110055</v>
      </c>
    </row>
    <row r="1315" spans="1:6" x14ac:dyDescent="0.2">
      <c r="A1315" s="38">
        <v>34037</v>
      </c>
      <c r="B1315">
        <v>8.5748600000000001E-3</v>
      </c>
      <c r="C1315">
        <f t="shared" si="80"/>
        <v>9.4329072260094706E-3</v>
      </c>
      <c r="D1315">
        <f t="shared" si="81"/>
        <v>8.8979738734501688E-5</v>
      </c>
      <c r="E1315">
        <f t="shared" si="83"/>
        <v>2.4598891351589646E-5</v>
      </c>
      <c r="F1315">
        <f t="shared" si="82"/>
        <v>6.9663193327814179</v>
      </c>
    </row>
    <row r="1316" spans="1:6" x14ac:dyDescent="0.2">
      <c r="A1316" s="38">
        <v>34038</v>
      </c>
      <c r="B1316">
        <v>8.5178900000000002E-3</v>
      </c>
      <c r="C1316">
        <f t="shared" si="80"/>
        <v>-6.6438402492868618E-3</v>
      </c>
      <c r="D1316">
        <f t="shared" si="81"/>
        <v>4.4140613258044113E-5</v>
      </c>
      <c r="E1316">
        <f t="shared" si="83"/>
        <v>2.6125710564103608E-5</v>
      </c>
      <c r="F1316">
        <f t="shared" si="82"/>
        <v>7.8699401336996608</v>
      </c>
    </row>
    <row r="1317" spans="1:6" x14ac:dyDescent="0.2">
      <c r="A1317" s="38">
        <v>34039</v>
      </c>
      <c r="B1317">
        <v>8.5059999999999997E-3</v>
      </c>
      <c r="C1317">
        <f t="shared" si="80"/>
        <v>-1.3958856007767781E-3</v>
      </c>
      <c r="D1317">
        <f t="shared" si="81"/>
        <v>1.9484966104559467E-6</v>
      </c>
      <c r="E1317">
        <f t="shared" si="83"/>
        <v>2.5519211656734549E-5</v>
      </c>
      <c r="F1317">
        <f t="shared" si="82"/>
        <v>8.7000248713852066</v>
      </c>
    </row>
    <row r="1318" spans="1:6" x14ac:dyDescent="0.2">
      <c r="A1318" s="38">
        <v>34040</v>
      </c>
      <c r="B1318">
        <v>8.4997900000000001E-3</v>
      </c>
      <c r="C1318">
        <f t="shared" si="80"/>
        <v>-7.3007288972484709E-4</v>
      </c>
      <c r="D1318">
        <f t="shared" si="81"/>
        <v>5.3300642431118871E-7</v>
      </c>
      <c r="E1318">
        <f t="shared" si="83"/>
        <v>2.3217901686704568E-5</v>
      </c>
      <c r="F1318">
        <f t="shared" si="82"/>
        <v>8.8212315355599014</v>
      </c>
    </row>
    <row r="1319" spans="1:6" x14ac:dyDescent="0.2">
      <c r="A1319" s="38">
        <v>34043</v>
      </c>
      <c r="B1319">
        <v>8.4473699999999992E-3</v>
      </c>
      <c r="C1319">
        <f t="shared" si="80"/>
        <v>-6.167211189923626E-3</v>
      </c>
      <c r="D1319">
        <f t="shared" si="81"/>
        <v>3.8034493861119184E-5</v>
      </c>
      <c r="E1319">
        <f t="shared" si="83"/>
        <v>2.120867862159943E-5</v>
      </c>
      <c r="F1319">
        <f t="shared" si="82"/>
        <v>8.0265501451767385</v>
      </c>
    </row>
    <row r="1320" spans="1:6" x14ac:dyDescent="0.2">
      <c r="A1320" s="38">
        <v>34044</v>
      </c>
      <c r="B1320">
        <v>8.5653099999999996E-3</v>
      </c>
      <c r="C1320">
        <f t="shared" si="80"/>
        <v>1.3961741938615263E-2</v>
      </c>
      <c r="D1320">
        <f t="shared" si="81"/>
        <v>1.9493023796048829E-4</v>
      </c>
      <c r="E1320">
        <f t="shared" si="83"/>
        <v>2.1095691822008403E-5</v>
      </c>
      <c r="F1320">
        <f t="shared" si="82"/>
        <v>4.3084213628262331</v>
      </c>
    </row>
    <row r="1321" spans="1:6" x14ac:dyDescent="0.2">
      <c r="A1321" s="38">
        <v>34045</v>
      </c>
      <c r="B1321">
        <v>8.5397100000000007E-3</v>
      </c>
      <c r="C1321">
        <f t="shared" si="80"/>
        <v>-2.98880017185588E-3</v>
      </c>
      <c r="D1321">
        <f t="shared" si="81"/>
        <v>8.9329264672857373E-6</v>
      </c>
      <c r="E1321">
        <f t="shared" si="83"/>
        <v>2.764734402056806E-5</v>
      </c>
      <c r="F1321">
        <f t="shared" si="82"/>
        <v>8.4965525663547261</v>
      </c>
    </row>
    <row r="1322" spans="1:6" x14ac:dyDescent="0.2">
      <c r="A1322" s="38">
        <v>34046</v>
      </c>
      <c r="B1322">
        <v>8.5579799999999998E-3</v>
      </c>
      <c r="C1322">
        <f t="shared" si="80"/>
        <v>2.1394169122837953E-3</v>
      </c>
      <c r="D1322">
        <f t="shared" si="81"/>
        <v>4.5771047245659285E-6</v>
      </c>
      <c r="E1322">
        <f t="shared" si="83"/>
        <v>2.5316384818606156E-5</v>
      </c>
      <c r="F1322">
        <f t="shared" si="82"/>
        <v>8.6557836127543446</v>
      </c>
    </row>
    <row r="1323" spans="1:6" x14ac:dyDescent="0.2">
      <c r="A1323" s="38">
        <v>34047</v>
      </c>
      <c r="B1323">
        <v>8.6333399999999998E-3</v>
      </c>
      <c r="C1323">
        <f t="shared" si="80"/>
        <v>8.8058163258152057E-3</v>
      </c>
      <c r="D1323">
        <f t="shared" si="81"/>
        <v>7.7542401163993609E-5</v>
      </c>
      <c r="E1323">
        <f t="shared" si="83"/>
        <v>2.3157472434579469E-5</v>
      </c>
      <c r="F1323">
        <f t="shared" si="82"/>
        <v>7.1610745144340395</v>
      </c>
    </row>
    <row r="1324" spans="1:6" x14ac:dyDescent="0.2">
      <c r="A1324" s="38">
        <v>34050</v>
      </c>
      <c r="B1324">
        <v>8.6670099999999993E-3</v>
      </c>
      <c r="C1324">
        <f t="shared" si="80"/>
        <v>3.8999969884192603E-3</v>
      </c>
      <c r="D1324">
        <f t="shared" si="81"/>
        <v>1.52099765096793E-5</v>
      </c>
      <c r="E1324">
        <f t="shared" si="83"/>
        <v>2.4420225619355721E-5</v>
      </c>
      <c r="F1324">
        <f t="shared" si="82"/>
        <v>8.4708000805959962</v>
      </c>
    </row>
    <row r="1325" spans="1:6" x14ac:dyDescent="0.2">
      <c r="A1325" s="38">
        <v>34051</v>
      </c>
      <c r="B1325">
        <v>8.6445399999999992E-3</v>
      </c>
      <c r="C1325">
        <f t="shared" si="80"/>
        <v>-2.592589601258119E-3</v>
      </c>
      <c r="D1325">
        <f t="shared" si="81"/>
        <v>6.7215208405517328E-6</v>
      </c>
      <c r="E1325">
        <f t="shared" si="83"/>
        <v>2.2848902394370544E-5</v>
      </c>
      <c r="F1325">
        <f t="shared" si="82"/>
        <v>8.7016441146510317</v>
      </c>
    </row>
    <row r="1326" spans="1:6" x14ac:dyDescent="0.2">
      <c r="A1326" s="38">
        <v>34052</v>
      </c>
      <c r="B1326">
        <v>8.5594499999999997E-3</v>
      </c>
      <c r="C1326">
        <f t="shared" si="80"/>
        <v>-9.8432073887100395E-3</v>
      </c>
      <c r="D1326">
        <f t="shared" si="81"/>
        <v>9.688873169715592E-5</v>
      </c>
      <c r="E1326">
        <f t="shared" si="83"/>
        <v>2.1158324263820002E-5</v>
      </c>
      <c r="F1326">
        <f t="shared" si="82"/>
        <v>6.6359874803722878</v>
      </c>
    </row>
    <row r="1327" spans="1:6" x14ac:dyDescent="0.2">
      <c r="A1327" s="38">
        <v>34053</v>
      </c>
      <c r="B1327">
        <v>8.5287799999999997E-3</v>
      </c>
      <c r="C1327">
        <f t="shared" si="80"/>
        <v>-3.5831741525448484E-3</v>
      </c>
      <c r="D1327">
        <f t="shared" si="81"/>
        <v>1.2839137007465493E-5</v>
      </c>
      <c r="E1327">
        <f t="shared" si="83"/>
        <v>2.3546575307494709E-5</v>
      </c>
      <c r="F1327">
        <f t="shared" si="82"/>
        <v>8.5460203145888816</v>
      </c>
    </row>
    <row r="1328" spans="1:6" x14ac:dyDescent="0.2">
      <c r="A1328" s="38">
        <v>34054</v>
      </c>
      <c r="B1328">
        <v>8.5984500000000005E-3</v>
      </c>
      <c r="C1328">
        <f t="shared" si="80"/>
        <v>8.1688119520026137E-3</v>
      </c>
      <c r="D1328">
        <f t="shared" si="81"/>
        <v>6.6729488707180753E-5</v>
      </c>
      <c r="E1328">
        <f t="shared" si="83"/>
        <v>2.2008456951526337E-5</v>
      </c>
      <c r="F1328">
        <f t="shared" si="82"/>
        <v>7.3702101758822653</v>
      </c>
    </row>
    <row r="1329" spans="1:6" x14ac:dyDescent="0.2">
      <c r="A1329" s="38">
        <v>34057</v>
      </c>
      <c r="B1329">
        <v>8.5789999999999998E-3</v>
      </c>
      <c r="C1329">
        <f t="shared" si="80"/>
        <v>-2.262035599439517E-3</v>
      </c>
      <c r="D1329">
        <f t="shared" si="81"/>
        <v>5.1168050531316953E-6</v>
      </c>
      <c r="E1329">
        <f t="shared" si="83"/>
        <v>2.2988867353381999E-5</v>
      </c>
      <c r="F1329">
        <f t="shared" si="82"/>
        <v>8.7313346615713634</v>
      </c>
    </row>
    <row r="1330" spans="1:6" x14ac:dyDescent="0.2">
      <c r="A1330" s="38">
        <v>34058</v>
      </c>
      <c r="B1330">
        <v>8.5763300000000001E-3</v>
      </c>
      <c r="C1330">
        <f t="shared" si="80"/>
        <v>-3.1122508450865554E-4</v>
      </c>
      <c r="D1330">
        <f t="shared" si="81"/>
        <v>9.6861053227419787E-8</v>
      </c>
      <c r="E1330">
        <f t="shared" si="83"/>
        <v>2.1208888593765505E-5</v>
      </c>
      <c r="F1330">
        <f t="shared" si="82"/>
        <v>8.9209296230652306</v>
      </c>
    </row>
    <row r="1331" spans="1:6" x14ac:dyDescent="0.2">
      <c r="A1331" s="38">
        <v>34059</v>
      </c>
      <c r="B1331">
        <v>8.6933800000000006E-3</v>
      </c>
      <c r="C1331">
        <f t="shared" si="80"/>
        <v>1.3648028935453799E-2</v>
      </c>
      <c r="D1331">
        <f t="shared" si="81"/>
        <v>1.8626869382298416E-4</v>
      </c>
      <c r="E1331">
        <f t="shared" si="83"/>
        <v>1.9488529206698378E-5</v>
      </c>
      <c r="F1331">
        <f t="shared" si="82"/>
        <v>4.228875903987694</v>
      </c>
    </row>
    <row r="1332" spans="1:6" x14ac:dyDescent="0.2">
      <c r="A1332" s="38">
        <v>34060</v>
      </c>
      <c r="B1332">
        <v>8.7719300000000007E-3</v>
      </c>
      <c r="C1332">
        <f t="shared" si="80"/>
        <v>9.035611005155663E-3</v>
      </c>
      <c r="D1332">
        <f t="shared" si="81"/>
        <v>8.1642266236490131E-5</v>
      </c>
      <c r="E1332">
        <f t="shared" si="83"/>
        <v>2.5919075864218841E-5</v>
      </c>
      <c r="F1332">
        <f t="shared" si="82"/>
        <v>7.1477087269565525</v>
      </c>
    </row>
    <row r="1333" spans="1:6" x14ac:dyDescent="0.2">
      <c r="A1333" s="38">
        <v>34061</v>
      </c>
      <c r="B1333">
        <v>8.7527400000000002E-3</v>
      </c>
      <c r="C1333">
        <f t="shared" si="80"/>
        <v>-2.1876599562468606E-3</v>
      </c>
      <c r="D1333">
        <f t="shared" si="81"/>
        <v>4.7858560841660156E-6</v>
      </c>
      <c r="E1333">
        <f t="shared" si="83"/>
        <v>2.6933057173466337E-5</v>
      </c>
      <c r="F1333">
        <f t="shared" si="82"/>
        <v>8.5954318190210603</v>
      </c>
    </row>
    <row r="1334" spans="1:6" x14ac:dyDescent="0.2">
      <c r="A1334" s="38">
        <v>34064</v>
      </c>
      <c r="B1334">
        <v>8.8066900000000007E-3</v>
      </c>
      <c r="C1334">
        <f t="shared" si="80"/>
        <v>6.163784140737703E-3</v>
      </c>
      <c r="D1334">
        <f t="shared" si="81"/>
        <v>3.7992234933609626E-5</v>
      </c>
      <c r="E1334">
        <f t="shared" si="83"/>
        <v>2.4535667848514238E-5</v>
      </c>
      <c r="F1334">
        <f t="shared" si="82"/>
        <v>8.0032810086246275</v>
      </c>
    </row>
    <row r="1335" spans="1:6" x14ac:dyDescent="0.2">
      <c r="A1335" s="38">
        <v>34065</v>
      </c>
      <c r="B1335">
        <v>8.7603999999999998E-3</v>
      </c>
      <c r="C1335">
        <f t="shared" si="80"/>
        <v>-5.2562313423091889E-3</v>
      </c>
      <c r="D1335">
        <f t="shared" si="81"/>
        <v>2.7627967923873459E-5</v>
      </c>
      <c r="E1335">
        <f t="shared" si="83"/>
        <v>2.3911922100700278E-5</v>
      </c>
      <c r="F1335">
        <f t="shared" si="82"/>
        <v>8.2255535405966924</v>
      </c>
    </row>
    <row r="1336" spans="1:6" x14ac:dyDescent="0.2">
      <c r="A1336" s="38">
        <v>34066</v>
      </c>
      <c r="B1336">
        <v>8.7912100000000007E-3</v>
      </c>
      <c r="C1336">
        <f t="shared" si="80"/>
        <v>3.51696269576742E-3</v>
      </c>
      <c r="D1336">
        <f t="shared" si="81"/>
        <v>1.2369026603419638E-5</v>
      </c>
      <c r="E1336">
        <f t="shared" si="83"/>
        <v>2.2944485100723272E-5</v>
      </c>
      <c r="F1336">
        <f t="shared" si="82"/>
        <v>8.5750134095446491</v>
      </c>
    </row>
    <row r="1337" spans="1:6" x14ac:dyDescent="0.2">
      <c r="A1337" s="38">
        <v>34067</v>
      </c>
      <c r="B1337">
        <v>8.8183399999999992E-3</v>
      </c>
      <c r="C1337">
        <f t="shared" si="80"/>
        <v>3.0860370756697285E-3</v>
      </c>
      <c r="D1337">
        <f t="shared" si="81"/>
        <v>9.52362483240817E-6</v>
      </c>
      <c r="E1337">
        <f t="shared" si="83"/>
        <v>2.1478557914967904E-5</v>
      </c>
      <c r="F1337">
        <f t="shared" si="82"/>
        <v>8.6888776095261768</v>
      </c>
    </row>
    <row r="1338" spans="1:6" x14ac:dyDescent="0.2">
      <c r="A1338" s="38">
        <v>34072</v>
      </c>
      <c r="B1338">
        <v>8.8237899999999998E-3</v>
      </c>
      <c r="C1338">
        <f t="shared" si="80"/>
        <v>6.1803015079942415E-4</v>
      </c>
      <c r="D1338">
        <f t="shared" si="81"/>
        <v>3.8196126729715896E-7</v>
      </c>
      <c r="E1338">
        <f t="shared" si="83"/>
        <v>2.0116336891463018E-5</v>
      </c>
      <c r="F1338">
        <f t="shared" si="82"/>
        <v>8.9666074182686817</v>
      </c>
    </row>
    <row r="1339" spans="1:6" x14ac:dyDescent="0.2">
      <c r="A1339" s="38">
        <v>34073</v>
      </c>
      <c r="B1339">
        <v>8.7819400000000002E-3</v>
      </c>
      <c r="C1339">
        <f t="shared" si="80"/>
        <v>-4.7428599275367534E-3</v>
      </c>
      <c r="D1339">
        <f t="shared" si="81"/>
        <v>2.2494720292233937E-5</v>
      </c>
      <c r="E1339">
        <f t="shared" si="83"/>
        <v>1.8575197056507838E-5</v>
      </c>
      <c r="F1339">
        <f t="shared" si="82"/>
        <v>8.4503020754849896</v>
      </c>
    </row>
    <row r="1340" spans="1:6" x14ac:dyDescent="0.2">
      <c r="A1340" s="38">
        <v>34074</v>
      </c>
      <c r="B1340">
        <v>8.8613200000000007E-3</v>
      </c>
      <c r="C1340">
        <f t="shared" si="80"/>
        <v>9.0390050489983324E-3</v>
      </c>
      <c r="D1340">
        <f t="shared" si="81"/>
        <v>8.1703612275817341E-5</v>
      </c>
      <c r="E1340">
        <f t="shared" si="83"/>
        <v>1.8206696136652681E-5</v>
      </c>
      <c r="F1340">
        <f t="shared" si="82"/>
        <v>6.8320648430279496</v>
      </c>
    </row>
    <row r="1341" spans="1:6" x14ac:dyDescent="0.2">
      <c r="A1341" s="38">
        <v>34075</v>
      </c>
      <c r="B1341">
        <v>8.8967999999999998E-3</v>
      </c>
      <c r="C1341">
        <f t="shared" si="80"/>
        <v>4.0039181521487983E-3</v>
      </c>
      <c r="D1341">
        <f t="shared" si="81"/>
        <v>1.6031360569106649E-5</v>
      </c>
      <c r="E1341">
        <f t="shared" si="83"/>
        <v>2.04031296433499E-5</v>
      </c>
      <c r="F1341">
        <f t="shared" si="82"/>
        <v>8.5690799554205395</v>
      </c>
    </row>
    <row r="1342" spans="1:6" x14ac:dyDescent="0.2">
      <c r="A1342" s="38">
        <v>34078</v>
      </c>
      <c r="B1342">
        <v>9.0130699999999998E-3</v>
      </c>
      <c r="C1342">
        <f t="shared" si="80"/>
        <v>1.3068743818001969E-2</v>
      </c>
      <c r="D1342">
        <f t="shared" si="81"/>
        <v>1.7079206498056467E-4</v>
      </c>
      <c r="E1342">
        <f t="shared" si="83"/>
        <v>1.9481149031489974E-5</v>
      </c>
      <c r="F1342">
        <f t="shared" si="82"/>
        <v>4.6246648707619933</v>
      </c>
    </row>
    <row r="1343" spans="1:6" x14ac:dyDescent="0.2">
      <c r="A1343" s="38">
        <v>34079</v>
      </c>
      <c r="B1343">
        <v>9.0375100000000003E-3</v>
      </c>
      <c r="C1343">
        <f t="shared" si="80"/>
        <v>2.7116176840966035E-3</v>
      </c>
      <c r="D1343">
        <f t="shared" si="81"/>
        <v>7.3528704647054276E-6</v>
      </c>
      <c r="E1343">
        <f t="shared" si="83"/>
        <v>2.5257111383810862E-5</v>
      </c>
      <c r="F1343">
        <f t="shared" si="82"/>
        <v>8.6029653366629013</v>
      </c>
    </row>
    <row r="1344" spans="1:6" x14ac:dyDescent="0.2">
      <c r="A1344" s="38">
        <v>34080</v>
      </c>
      <c r="B1344">
        <v>9.0252700000000002E-3</v>
      </c>
      <c r="C1344">
        <f t="shared" si="80"/>
        <v>-1.3543553478779185E-3</v>
      </c>
      <c r="D1344">
        <f t="shared" si="81"/>
        <v>1.8342784083255177E-6</v>
      </c>
      <c r="E1344">
        <f t="shared" si="83"/>
        <v>2.3224870309507035E-5</v>
      </c>
      <c r="F1344">
        <f t="shared" si="82"/>
        <v>8.7929202613340696</v>
      </c>
    </row>
    <row r="1345" spans="1:6" x14ac:dyDescent="0.2">
      <c r="A1345" s="38">
        <v>34081</v>
      </c>
      <c r="B1345">
        <v>9.1074699999999995E-3</v>
      </c>
      <c r="C1345">
        <f t="shared" si="80"/>
        <v>9.1077607650518252E-3</v>
      </c>
      <c r="D1345">
        <f t="shared" si="81"/>
        <v>8.2951306153417409E-5</v>
      </c>
      <c r="E1345">
        <f t="shared" si="83"/>
        <v>2.1269713424110904E-5</v>
      </c>
      <c r="F1345">
        <f t="shared" si="82"/>
        <v>6.9703628807729165</v>
      </c>
    </row>
    <row r="1346" spans="1:6" x14ac:dyDescent="0.2">
      <c r="A1346" s="38">
        <v>34082</v>
      </c>
      <c r="B1346">
        <v>9.0391399999999993E-3</v>
      </c>
      <c r="C1346">
        <f t="shared" si="80"/>
        <v>-7.5026324544577288E-3</v>
      </c>
      <c r="D1346">
        <f t="shared" si="81"/>
        <v>5.6289493746682404E-5</v>
      </c>
      <c r="E1346">
        <f t="shared" si="83"/>
        <v>2.3050423543998726E-5</v>
      </c>
      <c r="F1346">
        <f t="shared" si="82"/>
        <v>7.6189415501849904</v>
      </c>
    </row>
    <row r="1347" spans="1:6" x14ac:dyDescent="0.2">
      <c r="A1347" s="38">
        <v>34085</v>
      </c>
      <c r="B1347">
        <v>9.0744099999999998E-3</v>
      </c>
      <c r="C1347">
        <f t="shared" si="80"/>
        <v>3.9019198729083123E-3</v>
      </c>
      <c r="D1347">
        <f t="shared" si="81"/>
        <v>1.5224978694596819E-5</v>
      </c>
      <c r="E1347">
        <f t="shared" si="83"/>
        <v>2.3429110720896155E-5</v>
      </c>
      <c r="F1347">
        <f t="shared" si="82"/>
        <v>8.4987383477765412</v>
      </c>
    </row>
    <row r="1348" spans="1:6" x14ac:dyDescent="0.2">
      <c r="A1348" s="38">
        <v>34086</v>
      </c>
      <c r="B1348">
        <v>8.9887600000000002E-3</v>
      </c>
      <c r="C1348">
        <f t="shared" si="80"/>
        <v>-9.4386301698953009E-3</v>
      </c>
      <c r="D1348">
        <f t="shared" si="81"/>
        <v>8.9087739484057792E-5</v>
      </c>
      <c r="E1348">
        <f t="shared" si="83"/>
        <v>2.2010045566605825E-5</v>
      </c>
      <c r="F1348">
        <f t="shared" si="82"/>
        <v>6.8623372733897572</v>
      </c>
    </row>
    <row r="1349" spans="1:6" x14ac:dyDescent="0.2">
      <c r="A1349" s="38">
        <v>34087</v>
      </c>
      <c r="B1349">
        <v>8.9126599999999993E-3</v>
      </c>
      <c r="C1349">
        <f t="shared" si="80"/>
        <v>-8.4661288097580556E-3</v>
      </c>
      <c r="D1349">
        <f t="shared" si="81"/>
        <v>7.1675337023415354E-5</v>
      </c>
      <c r="E1349">
        <f t="shared" si="83"/>
        <v>2.3937486623951663E-5</v>
      </c>
      <c r="F1349">
        <f t="shared" si="82"/>
        <v>7.3050519698290355</v>
      </c>
    </row>
    <row r="1350" spans="1:6" x14ac:dyDescent="0.2">
      <c r="A1350" s="38">
        <v>34088</v>
      </c>
      <c r="B1350">
        <v>8.9405500000000002E-3</v>
      </c>
      <c r="C1350">
        <f t="shared" si="80"/>
        <v>3.1292565855761244E-3</v>
      </c>
      <c r="D1350">
        <f t="shared" si="81"/>
        <v>9.7922467783715452E-6</v>
      </c>
      <c r="E1350">
        <f t="shared" si="83"/>
        <v>2.4832336305087523E-5</v>
      </c>
      <c r="F1350">
        <f t="shared" si="82"/>
        <v>8.5683195572976896</v>
      </c>
    </row>
    <row r="1351" spans="1:6" x14ac:dyDescent="0.2">
      <c r="A1351" s="38">
        <v>34089</v>
      </c>
      <c r="B1351">
        <v>9.0049499999999994E-3</v>
      </c>
      <c r="C1351">
        <f t="shared" si="80"/>
        <v>7.2031362723768873E-3</v>
      </c>
      <c r="D1351">
        <f t="shared" si="81"/>
        <v>5.1885172158431596E-5</v>
      </c>
      <c r="E1351">
        <f t="shared" si="83"/>
        <v>2.296842947251605E-5</v>
      </c>
      <c r="F1351">
        <f t="shared" si="82"/>
        <v>7.7140239528080041</v>
      </c>
    </row>
    <row r="1352" spans="1:6" x14ac:dyDescent="0.2">
      <c r="A1352" s="38">
        <v>34093</v>
      </c>
      <c r="B1352">
        <v>9.0661800000000001E-3</v>
      </c>
      <c r="C1352">
        <f t="shared" si="80"/>
        <v>6.7995935568771248E-3</v>
      </c>
      <c r="D1352">
        <f t="shared" si="81"/>
        <v>4.623447253872491E-5</v>
      </c>
      <c r="E1352">
        <f t="shared" si="83"/>
        <v>2.3173058080986296E-5</v>
      </c>
      <c r="F1352">
        <f t="shared" si="82"/>
        <v>7.8370520873267644</v>
      </c>
    </row>
    <row r="1353" spans="1:6" x14ac:dyDescent="0.2">
      <c r="A1353" s="38">
        <v>34094</v>
      </c>
      <c r="B1353">
        <v>9.0727599999999992E-3</v>
      </c>
      <c r="C1353">
        <f t="shared" ref="C1353:C1416" si="84">(B1353-B1352)/B1352</f>
        <v>7.2577425111779018E-4</v>
      </c>
      <c r="D1353">
        <f t="shared" ref="D1353:D1416" si="85">C1353^2</f>
        <v>5.2674826358558916E-7</v>
      </c>
      <c r="E1353">
        <f t="shared" si="83"/>
        <v>2.3106973585127236E-5</v>
      </c>
      <c r="F1353">
        <f t="shared" si="82"/>
        <v>8.8261009961338335</v>
      </c>
    </row>
    <row r="1354" spans="1:6" x14ac:dyDescent="0.2">
      <c r="A1354" s="38">
        <v>34095</v>
      </c>
      <c r="B1354">
        <v>9.0801800000000002E-3</v>
      </c>
      <c r="C1354">
        <f t="shared" si="84"/>
        <v>8.1783272124480726E-4</v>
      </c>
      <c r="D1354">
        <f t="shared" si="85"/>
        <v>6.6885035993868667E-7</v>
      </c>
      <c r="E1354">
        <f t="shared" si="83"/>
        <v>2.1114455345866266E-5</v>
      </c>
      <c r="F1354">
        <f t="shared" ref="F1354:F1417" si="86">-LN(2*PI()*E1354)-0.5*D1354/E1354</f>
        <v>8.911836914444633</v>
      </c>
    </row>
    <row r="1355" spans="1:6" x14ac:dyDescent="0.2">
      <c r="A1355" s="38">
        <v>34096</v>
      </c>
      <c r="B1355">
        <v>9.0744099999999998E-3</v>
      </c>
      <c r="C1355">
        <f t="shared" si="84"/>
        <v>-6.3544995804052642E-4</v>
      </c>
      <c r="D1355">
        <f t="shared" si="85"/>
        <v>4.0379664917370679E-7</v>
      </c>
      <c r="E1355">
        <f t="shared" ref="E1355:E1418" si="87">D1354*$C$2+E1354*$D$2+$E$2</f>
        <v>1.9432776544612226E-5</v>
      </c>
      <c r="F1355">
        <f t="shared" si="86"/>
        <v>9.0002827616853693</v>
      </c>
    </row>
    <row r="1356" spans="1:6" x14ac:dyDescent="0.2">
      <c r="A1356" s="38">
        <v>34099</v>
      </c>
      <c r="B1356">
        <v>8.9485499999999996E-3</v>
      </c>
      <c r="C1356">
        <f t="shared" si="84"/>
        <v>-1.3869772249655923E-2</v>
      </c>
      <c r="D1356">
        <f t="shared" si="85"/>
        <v>1.9237058225732553E-4</v>
      </c>
      <c r="E1356">
        <f t="shared" si="87"/>
        <v>1.7997134065756744E-5</v>
      </c>
      <c r="F1356">
        <f t="shared" si="86"/>
        <v>3.7429427398033219</v>
      </c>
    </row>
    <row r="1357" spans="1:6" x14ac:dyDescent="0.2">
      <c r="A1357" s="38">
        <v>34100</v>
      </c>
      <c r="B1357">
        <v>8.9968500000000007E-3</v>
      </c>
      <c r="C1357">
        <f t="shared" si="84"/>
        <v>5.3975225036459679E-3</v>
      </c>
      <c r="D1357">
        <f t="shared" si="85"/>
        <v>2.9133249177364638E-5</v>
      </c>
      <c r="E1357">
        <f t="shared" si="87"/>
        <v>2.49143615345854E-5</v>
      </c>
      <c r="F1357">
        <f t="shared" si="86"/>
        <v>8.1775213002691967</v>
      </c>
    </row>
    <row r="1358" spans="1:6" x14ac:dyDescent="0.2">
      <c r="A1358" s="38">
        <v>34101</v>
      </c>
      <c r="B1358">
        <v>8.9686100000000001E-3</v>
      </c>
      <c r="C1358">
        <f t="shared" si="84"/>
        <v>-3.1388763845124185E-3</v>
      </c>
      <c r="D1358">
        <f t="shared" si="85"/>
        <v>9.8525449572497515E-6</v>
      </c>
      <c r="E1358">
        <f t="shared" si="87"/>
        <v>2.3857345339227879E-5</v>
      </c>
      <c r="F1358">
        <f t="shared" si="86"/>
        <v>8.5990526303066499</v>
      </c>
    </row>
    <row r="1359" spans="1:6" x14ac:dyDescent="0.2">
      <c r="A1359" s="38">
        <v>34102</v>
      </c>
      <c r="B1359">
        <v>8.9549599999999997E-3</v>
      </c>
      <c r="C1359">
        <f t="shared" si="84"/>
        <v>-1.5219749771704274E-3</v>
      </c>
      <c r="D1359">
        <f t="shared" si="85"/>
        <v>2.3164078311329229E-6</v>
      </c>
      <c r="E1359">
        <f t="shared" si="87"/>
        <v>2.2145149009748312E-5</v>
      </c>
      <c r="F1359">
        <f t="shared" si="86"/>
        <v>8.8277144553981604</v>
      </c>
    </row>
    <row r="1360" spans="1:6" x14ac:dyDescent="0.2">
      <c r="A1360" s="38">
        <v>34103</v>
      </c>
      <c r="B1360">
        <v>9.0228300000000008E-3</v>
      </c>
      <c r="C1360">
        <f t="shared" si="84"/>
        <v>7.5790399957119991E-3</v>
      </c>
      <c r="D1360">
        <f t="shared" si="85"/>
        <v>5.7441847256602138E-5</v>
      </c>
      <c r="E1360">
        <f t="shared" si="87"/>
        <v>2.0375596586942361E-5</v>
      </c>
      <c r="F1360">
        <f t="shared" si="86"/>
        <v>7.5537209417432223</v>
      </c>
    </row>
    <row r="1361" spans="1:6" x14ac:dyDescent="0.2">
      <c r="A1361" s="38">
        <v>34106</v>
      </c>
      <c r="B1361">
        <v>8.9928100000000004E-3</v>
      </c>
      <c r="C1361">
        <f t="shared" si="84"/>
        <v>-3.3271157718809275E-3</v>
      </c>
      <c r="D1361">
        <f t="shared" si="85"/>
        <v>1.106969935949882E-5</v>
      </c>
      <c r="E1361">
        <f t="shared" si="87"/>
        <v>2.121230626176116E-5</v>
      </c>
      <c r="F1361">
        <f t="shared" si="86"/>
        <v>8.6621256427488511</v>
      </c>
    </row>
    <row r="1362" spans="1:6" x14ac:dyDescent="0.2">
      <c r="A1362" s="38">
        <v>34107</v>
      </c>
      <c r="B1362">
        <v>8.9726300000000005E-3</v>
      </c>
      <c r="C1362">
        <f t="shared" si="84"/>
        <v>-2.2440149408249313E-3</v>
      </c>
      <c r="D1362">
        <f t="shared" si="85"/>
        <v>5.0356030546455204E-6</v>
      </c>
      <c r="E1362">
        <f t="shared" si="87"/>
        <v>1.9956320911470103E-5</v>
      </c>
      <c r="F1362">
        <f t="shared" si="86"/>
        <v>8.8579219444114603</v>
      </c>
    </row>
    <row r="1363" spans="1:6" x14ac:dyDescent="0.2">
      <c r="A1363" s="38">
        <v>34108</v>
      </c>
      <c r="B1363">
        <v>9.0415900000000004E-3</v>
      </c>
      <c r="C1363">
        <f t="shared" si="84"/>
        <v>7.6855949704824397E-3</v>
      </c>
      <c r="D1363">
        <f t="shared" si="85"/>
        <v>5.9068370050304971E-5</v>
      </c>
      <c r="E1363">
        <f t="shared" si="87"/>
        <v>1.8636825948632146E-5</v>
      </c>
      <c r="F1363">
        <f t="shared" si="86"/>
        <v>7.4677721430259112</v>
      </c>
    </row>
    <row r="1364" spans="1:6" x14ac:dyDescent="0.2">
      <c r="A1364" s="38">
        <v>34109</v>
      </c>
      <c r="B1364">
        <v>9.0579700000000003E-3</v>
      </c>
      <c r="C1364">
        <f t="shared" si="84"/>
        <v>1.8116282644977117E-3</v>
      </c>
      <c r="D1364">
        <f t="shared" si="85"/>
        <v>3.2819969687269911E-6</v>
      </c>
      <c r="E1364">
        <f t="shared" si="87"/>
        <v>1.9808448208532315E-5</v>
      </c>
      <c r="F1364">
        <f t="shared" si="86"/>
        <v>8.9086816036996357</v>
      </c>
    </row>
    <row r="1365" spans="1:6" x14ac:dyDescent="0.2">
      <c r="A1365" s="38">
        <v>34110</v>
      </c>
      <c r="B1365">
        <v>9.0702899999999999E-3</v>
      </c>
      <c r="C1365">
        <f t="shared" si="84"/>
        <v>1.3601281523343191E-3</v>
      </c>
      <c r="D1365">
        <f t="shared" si="85"/>
        <v>1.8499485907723688E-6</v>
      </c>
      <c r="E1365">
        <f t="shared" si="87"/>
        <v>1.8437278336666242E-5</v>
      </c>
      <c r="F1365">
        <f t="shared" si="86"/>
        <v>9.0130901794192919</v>
      </c>
    </row>
    <row r="1366" spans="1:6" x14ac:dyDescent="0.2">
      <c r="A1366" s="38">
        <v>34113</v>
      </c>
      <c r="B1366">
        <v>9.0661800000000001E-3</v>
      </c>
      <c r="C1366">
        <f t="shared" si="84"/>
        <v>-4.5312773902486886E-4</v>
      </c>
      <c r="D1366">
        <f t="shared" si="85"/>
        <v>2.0532474787378966E-7</v>
      </c>
      <c r="E1366">
        <f t="shared" si="87"/>
        <v>1.7215199403800614E-5</v>
      </c>
      <c r="F1366">
        <f t="shared" si="86"/>
        <v>9.1258773388571797</v>
      </c>
    </row>
    <row r="1367" spans="1:6" x14ac:dyDescent="0.2">
      <c r="A1367" s="38">
        <v>34114</v>
      </c>
      <c r="B1367">
        <v>9.1407699999999995E-3</v>
      </c>
      <c r="C1367">
        <f t="shared" si="84"/>
        <v>8.2272798466387579E-3</v>
      </c>
      <c r="D1367">
        <f t="shared" si="85"/>
        <v>6.7688133674908267E-5</v>
      </c>
      <c r="E1367">
        <f t="shared" si="87"/>
        <v>1.6110396831355174E-5</v>
      </c>
      <c r="F1367">
        <f t="shared" si="86"/>
        <v>7.0974093082244805</v>
      </c>
    </row>
    <row r="1368" spans="1:6" x14ac:dyDescent="0.2">
      <c r="A1368" s="38">
        <v>34115</v>
      </c>
      <c r="B1368">
        <v>9.2165900000000002E-3</v>
      </c>
      <c r="C1368">
        <f t="shared" si="84"/>
        <v>8.2947060258600474E-3</v>
      </c>
      <c r="D1368">
        <f t="shared" si="85"/>
        <v>6.8802148055438985E-5</v>
      </c>
      <c r="E1368">
        <f t="shared" si="87"/>
        <v>1.8033718436066492E-5</v>
      </c>
      <c r="F1368">
        <f t="shared" si="86"/>
        <v>7.1777928602462282</v>
      </c>
    </row>
    <row r="1369" spans="1:6" x14ac:dyDescent="0.2">
      <c r="A1369" s="38">
        <v>34116</v>
      </c>
      <c r="B1369">
        <v>9.2635500000000006E-3</v>
      </c>
      <c r="C1369">
        <f t="shared" si="84"/>
        <v>5.0951599235726447E-3</v>
      </c>
      <c r="D1369">
        <f t="shared" si="85"/>
        <v>2.59606546467808E-5</v>
      </c>
      <c r="E1369">
        <f t="shared" si="87"/>
        <v>1.971000552715627E-5</v>
      </c>
      <c r="F1369">
        <f t="shared" si="86"/>
        <v>8.3379417077544744</v>
      </c>
    </row>
    <row r="1370" spans="1:6" x14ac:dyDescent="0.2">
      <c r="A1370" s="38">
        <v>34117</v>
      </c>
      <c r="B1370">
        <v>9.3283600000000008E-3</v>
      </c>
      <c r="C1370">
        <f t="shared" si="84"/>
        <v>6.9962379433370801E-3</v>
      </c>
      <c r="D1370">
        <f t="shared" si="85"/>
        <v>4.8947345359789456E-5</v>
      </c>
      <c r="E1370">
        <f t="shared" si="87"/>
        <v>1.9314744260014599E-5</v>
      </c>
      <c r="F1370">
        <f t="shared" si="86"/>
        <v>7.7496667951609837</v>
      </c>
    </row>
    <row r="1371" spans="1:6" x14ac:dyDescent="0.2">
      <c r="A1371" s="38">
        <v>34121</v>
      </c>
      <c r="B1371">
        <v>9.3396799999999995E-3</v>
      </c>
      <c r="C1371">
        <f t="shared" si="84"/>
        <v>1.2135037670071365E-3</v>
      </c>
      <c r="D1371">
        <f t="shared" si="85"/>
        <v>1.4725913925405106E-6</v>
      </c>
      <c r="E1371">
        <f t="shared" si="87"/>
        <v>1.9953850148583682E-5</v>
      </c>
      <c r="F1371">
        <f t="shared" si="86"/>
        <v>8.9473114458048091</v>
      </c>
    </row>
    <row r="1372" spans="1:6" x14ac:dyDescent="0.2">
      <c r="A1372" s="38">
        <v>34122</v>
      </c>
      <c r="B1372">
        <v>9.3023299999999993E-3</v>
      </c>
      <c r="C1372">
        <f t="shared" si="84"/>
        <v>-3.9990663491683044E-3</v>
      </c>
      <c r="D1372">
        <f t="shared" si="85"/>
        <v>1.5992531665050312E-5</v>
      </c>
      <c r="E1372">
        <f t="shared" si="87"/>
        <v>1.8483775598253552E-5</v>
      </c>
      <c r="F1372">
        <f t="shared" si="86"/>
        <v>8.6281301567457795</v>
      </c>
    </row>
    <row r="1373" spans="1:6" x14ac:dyDescent="0.2">
      <c r="A1373" s="38">
        <v>34123</v>
      </c>
      <c r="B1373">
        <v>9.3066499999999996E-3</v>
      </c>
      <c r="C1373">
        <f t="shared" si="84"/>
        <v>4.6439977941014406E-4</v>
      </c>
      <c r="D1373">
        <f t="shared" si="85"/>
        <v>2.1566715511619048E-7</v>
      </c>
      <c r="E1373">
        <f t="shared" si="87"/>
        <v>1.7853775961291244E-5</v>
      </c>
      <c r="F1373">
        <f t="shared" si="86"/>
        <v>9.0893786481246899</v>
      </c>
    </row>
    <row r="1374" spans="1:6" x14ac:dyDescent="0.2">
      <c r="A1374" s="38">
        <v>34124</v>
      </c>
      <c r="B1374">
        <v>9.2910900000000001E-3</v>
      </c>
      <c r="C1374">
        <f t="shared" si="84"/>
        <v>-1.6719227649046149E-3</v>
      </c>
      <c r="D1374">
        <f t="shared" si="85"/>
        <v>2.7953257318062919E-6</v>
      </c>
      <c r="E1374">
        <f t="shared" si="87"/>
        <v>1.6651721037649204E-5</v>
      </c>
      <c r="F1374">
        <f t="shared" si="86"/>
        <v>9.0811848751736974</v>
      </c>
    </row>
    <row r="1375" spans="1:6" x14ac:dyDescent="0.2">
      <c r="A1375" s="38">
        <v>34127</v>
      </c>
      <c r="B1375">
        <v>9.3283600000000008E-3</v>
      </c>
      <c r="C1375">
        <f t="shared" si="84"/>
        <v>4.0113700330101964E-3</v>
      </c>
      <c r="D1375">
        <f t="shared" si="85"/>
        <v>1.6091089541732223E-5</v>
      </c>
      <c r="E1375">
        <f t="shared" si="87"/>
        <v>1.5742853435374003E-5</v>
      </c>
      <c r="F1375">
        <f t="shared" si="86"/>
        <v>8.7101868463695986</v>
      </c>
    </row>
    <row r="1376" spans="1:6" x14ac:dyDescent="0.2">
      <c r="A1376" s="38">
        <v>34128</v>
      </c>
      <c r="B1376">
        <v>9.4117599999999999E-3</v>
      </c>
      <c r="C1376">
        <f t="shared" si="84"/>
        <v>8.9404782834280726E-3</v>
      </c>
      <c r="D1376">
        <f t="shared" si="85"/>
        <v>7.993215193644897E-5</v>
      </c>
      <c r="E1376">
        <f t="shared" si="87"/>
        <v>1.5536340473250106E-5</v>
      </c>
      <c r="F1376">
        <f t="shared" si="86"/>
        <v>6.6620263222995515</v>
      </c>
    </row>
    <row r="1377" spans="1:6" x14ac:dyDescent="0.2">
      <c r="A1377" s="38">
        <v>34129</v>
      </c>
      <c r="B1377">
        <v>9.3852699999999994E-3</v>
      </c>
      <c r="C1377">
        <f t="shared" si="84"/>
        <v>-2.8145639072820112E-3</v>
      </c>
      <c r="D1377">
        <f t="shared" si="85"/>
        <v>7.9217699881745821E-6</v>
      </c>
      <c r="E1377">
        <f t="shared" si="87"/>
        <v>1.8066236396018032E-5</v>
      </c>
      <c r="F1377">
        <f t="shared" si="86"/>
        <v>8.8643462895698448</v>
      </c>
    </row>
    <row r="1378" spans="1:6" x14ac:dyDescent="0.2">
      <c r="A1378" s="38">
        <v>34130</v>
      </c>
      <c r="B1378">
        <v>9.4161999999999996E-3</v>
      </c>
      <c r="C1378">
        <f t="shared" si="84"/>
        <v>3.295589791236714E-3</v>
      </c>
      <c r="D1378">
        <f t="shared" si="85"/>
        <v>1.0860912072103648E-5</v>
      </c>
      <c r="E1378">
        <f t="shared" si="87"/>
        <v>1.7158170839302361E-5</v>
      </c>
      <c r="F1378">
        <f t="shared" si="86"/>
        <v>8.8186651191721772</v>
      </c>
    </row>
    <row r="1379" spans="1:6" x14ac:dyDescent="0.2">
      <c r="A1379" s="38">
        <v>34131</v>
      </c>
      <c r="B1379">
        <v>9.4232900000000008E-3</v>
      </c>
      <c r="C1379">
        <f t="shared" si="84"/>
        <v>7.5295766869875984E-4</v>
      </c>
      <c r="D1379">
        <f t="shared" si="85"/>
        <v>5.6694525085227138E-7</v>
      </c>
      <c r="E1379">
        <f t="shared" si="87"/>
        <v>1.6513548192149724E-5</v>
      </c>
      <c r="F1379">
        <f t="shared" si="86"/>
        <v>9.1562862809964312</v>
      </c>
    </row>
    <row r="1380" spans="1:6" x14ac:dyDescent="0.2">
      <c r="A1380" s="38">
        <v>34134</v>
      </c>
      <c r="B1380">
        <v>9.5165600000000003E-3</v>
      </c>
      <c r="C1380">
        <f t="shared" si="84"/>
        <v>9.8978170044644129E-3</v>
      </c>
      <c r="D1380">
        <f t="shared" si="85"/>
        <v>9.7966781453864878E-5</v>
      </c>
      <c r="E1380">
        <f t="shared" si="87"/>
        <v>1.5531406552967524E-5</v>
      </c>
      <c r="F1380">
        <f t="shared" si="86"/>
        <v>6.0809409110881649</v>
      </c>
    </row>
    <row r="1381" spans="1:6" x14ac:dyDescent="0.2">
      <c r="A1381" s="38">
        <v>34135</v>
      </c>
      <c r="B1381">
        <v>9.4786699999999998E-3</v>
      </c>
      <c r="C1381">
        <f t="shared" si="84"/>
        <v>-3.9814807031112601E-3</v>
      </c>
      <c r="D1381">
        <f t="shared" si="85"/>
        <v>1.5852188589247334E-5</v>
      </c>
      <c r="E1381">
        <f t="shared" si="87"/>
        <v>1.8826147906703011E-5</v>
      </c>
      <c r="F1381">
        <f t="shared" si="86"/>
        <v>8.6213715489357678</v>
      </c>
    </row>
    <row r="1382" spans="1:6" x14ac:dyDescent="0.2">
      <c r="A1382" s="38">
        <v>34136</v>
      </c>
      <c r="B1382">
        <v>9.3914399999999992E-3</v>
      </c>
      <c r="C1382">
        <f t="shared" si="84"/>
        <v>-9.2027678988719566E-3</v>
      </c>
      <c r="D1382">
        <f t="shared" si="85"/>
        <v>8.4690937000508166E-5</v>
      </c>
      <c r="E1382">
        <f t="shared" si="87"/>
        <v>1.8137825515113999E-5</v>
      </c>
      <c r="F1382">
        <f t="shared" si="86"/>
        <v>6.7449842483306472</v>
      </c>
    </row>
    <row r="1383" spans="1:6" x14ac:dyDescent="0.2">
      <c r="A1383" s="38">
        <v>34137</v>
      </c>
      <c r="B1383">
        <v>9.3790999999999996E-3</v>
      </c>
      <c r="C1383">
        <f t="shared" si="84"/>
        <v>-1.3139625020230736E-3</v>
      </c>
      <c r="D1383">
        <f t="shared" si="85"/>
        <v>1.7264974567227357E-6</v>
      </c>
      <c r="E1383">
        <f t="shared" si="87"/>
        <v>2.0471361850219158E-5</v>
      </c>
      <c r="F1383">
        <f t="shared" si="86"/>
        <v>8.9164379621328234</v>
      </c>
    </row>
    <row r="1384" spans="1:6" x14ac:dyDescent="0.2">
      <c r="A1384" s="38">
        <v>34138</v>
      </c>
      <c r="B1384">
        <v>9.18274E-3</v>
      </c>
      <c r="C1384">
        <f t="shared" si="84"/>
        <v>-2.0935910695055987E-2</v>
      </c>
      <c r="D1384">
        <f t="shared" si="85"/>
        <v>4.3831235663135964E-4</v>
      </c>
      <c r="E1384">
        <f t="shared" si="87"/>
        <v>1.8932874955731545E-5</v>
      </c>
      <c r="F1384">
        <f t="shared" si="86"/>
        <v>-2.5386968404303314</v>
      </c>
    </row>
    <row r="1385" spans="1:6" x14ac:dyDescent="0.2">
      <c r="A1385" s="38">
        <v>34141</v>
      </c>
      <c r="B1385">
        <v>9.0293500000000002E-3</v>
      </c>
      <c r="C1385">
        <f t="shared" si="84"/>
        <v>-1.6704164552192459E-2</v>
      </c>
      <c r="D1385">
        <f t="shared" si="85"/>
        <v>2.7902911338672311E-4</v>
      </c>
      <c r="E1385">
        <f t="shared" si="87"/>
        <v>3.6127004745513425E-5</v>
      </c>
      <c r="F1385">
        <f t="shared" si="86"/>
        <v>4.5288125113108766</v>
      </c>
    </row>
    <row r="1386" spans="1:6" x14ac:dyDescent="0.2">
      <c r="A1386" s="38">
        <v>34142</v>
      </c>
      <c r="B1386">
        <v>8.9847299999999998E-3</v>
      </c>
      <c r="C1386">
        <f t="shared" si="84"/>
        <v>-4.941662467398032E-3</v>
      </c>
      <c r="D1386">
        <f t="shared" si="85"/>
        <v>2.4420027941690408E-5</v>
      </c>
      <c r="E1386">
        <f t="shared" si="87"/>
        <v>4.3942239469113261E-5</v>
      </c>
      <c r="F1386">
        <f t="shared" si="86"/>
        <v>7.9168923774290807</v>
      </c>
    </row>
    <row r="1387" spans="1:6" x14ac:dyDescent="0.2">
      <c r="A1387" s="38">
        <v>34143</v>
      </c>
      <c r="B1387">
        <v>9.1743099999999998E-3</v>
      </c>
      <c r="C1387">
        <f t="shared" si="84"/>
        <v>2.1100244525990203E-2</v>
      </c>
      <c r="D1387">
        <f t="shared" si="85"/>
        <v>4.4522031905657952E-4</v>
      </c>
      <c r="E1387">
        <f t="shared" si="87"/>
        <v>3.9774616229699954E-5</v>
      </c>
      <c r="F1387">
        <f t="shared" si="86"/>
        <v>2.6976149390086963</v>
      </c>
    </row>
    <row r="1388" spans="1:6" x14ac:dyDescent="0.2">
      <c r="A1388" s="38">
        <v>34144</v>
      </c>
      <c r="B1388">
        <v>9.1743099999999998E-3</v>
      </c>
      <c r="C1388">
        <f t="shared" si="84"/>
        <v>0</v>
      </c>
      <c r="D1388">
        <f t="shared" si="85"/>
        <v>0</v>
      </c>
      <c r="E1388">
        <f t="shared" si="87"/>
        <v>5.407301700158638E-5</v>
      </c>
      <c r="F1388">
        <f t="shared" si="86"/>
        <v>7.987298191648752</v>
      </c>
    </row>
    <row r="1389" spans="1:6" x14ac:dyDescent="0.2">
      <c r="A1389" s="38">
        <v>34145</v>
      </c>
      <c r="B1389">
        <v>9.4268500000000005E-3</v>
      </c>
      <c r="C1389">
        <f t="shared" si="84"/>
        <v>2.7526865780641896E-2</v>
      </c>
      <c r="D1389">
        <f t="shared" si="85"/>
        <v>7.5772833970547376E-4</v>
      </c>
      <c r="E1389">
        <f t="shared" si="87"/>
        <v>4.7320943027692286E-5</v>
      </c>
      <c r="F1389">
        <f t="shared" si="86"/>
        <v>0.11441214436699987</v>
      </c>
    </row>
    <row r="1390" spans="1:6" x14ac:dyDescent="0.2">
      <c r="A1390" s="38">
        <v>34148</v>
      </c>
      <c r="B1390">
        <v>9.4410899999999992E-3</v>
      </c>
      <c r="C1390">
        <f t="shared" si="84"/>
        <v>1.5105788253763131E-3</v>
      </c>
      <c r="D1390">
        <f t="shared" si="85"/>
        <v>2.281848387675282E-6</v>
      </c>
      <c r="E1390">
        <f t="shared" si="87"/>
        <v>7.3705224024779955E-5</v>
      </c>
      <c r="F1390">
        <f t="shared" si="86"/>
        <v>7.6620802558889025</v>
      </c>
    </row>
    <row r="1391" spans="1:6" x14ac:dyDescent="0.2">
      <c r="A1391" s="38">
        <v>34149</v>
      </c>
      <c r="B1391">
        <v>9.3370699999999994E-3</v>
      </c>
      <c r="C1391">
        <f t="shared" si="84"/>
        <v>-1.1017795614701249E-2</v>
      </c>
      <c r="D1391">
        <f t="shared" si="85"/>
        <v>1.2139182020733006E-4</v>
      </c>
      <c r="E1391">
        <f t="shared" si="87"/>
        <v>6.4046458601102788E-5</v>
      </c>
      <c r="F1391">
        <f t="shared" si="86"/>
        <v>6.8703391003738474</v>
      </c>
    </row>
    <row r="1392" spans="1:6" x14ac:dyDescent="0.2">
      <c r="A1392" s="38">
        <v>34150</v>
      </c>
      <c r="B1392">
        <v>9.4055700000000002E-3</v>
      </c>
      <c r="C1392">
        <f t="shared" si="84"/>
        <v>7.3363485547394266E-3</v>
      </c>
      <c r="D1392">
        <f t="shared" si="85"/>
        <v>5.3822010116627277E-5</v>
      </c>
      <c r="E1392">
        <f t="shared" si="87"/>
        <v>6.0911755333075736E-5</v>
      </c>
      <c r="F1392">
        <f t="shared" si="86"/>
        <v>7.4264041639020055</v>
      </c>
    </row>
    <row r="1393" spans="1:6" x14ac:dyDescent="0.2">
      <c r="A1393" s="38">
        <v>34151</v>
      </c>
      <c r="B1393">
        <v>9.3283600000000008E-3</v>
      </c>
      <c r="C1393">
        <f t="shared" si="84"/>
        <v>-8.2089655385053136E-3</v>
      </c>
      <c r="D1393">
        <f t="shared" si="85"/>
        <v>6.7387115212367828E-5</v>
      </c>
      <c r="E1393">
        <f t="shared" si="87"/>
        <v>5.539380870656021E-5</v>
      </c>
      <c r="F1393">
        <f t="shared" si="86"/>
        <v>7.3549107235858111</v>
      </c>
    </row>
    <row r="1394" spans="1:6" x14ac:dyDescent="0.2">
      <c r="A1394" s="38">
        <v>34152</v>
      </c>
      <c r="B1394">
        <v>9.2421399999999994E-3</v>
      </c>
      <c r="C1394">
        <f t="shared" si="84"/>
        <v>-9.2427822253859648E-3</v>
      </c>
      <c r="D1394">
        <f t="shared" si="85"/>
        <v>8.5429023265910735E-5</v>
      </c>
      <c r="E1394">
        <f t="shared" si="87"/>
        <v>5.1294732984944666E-5</v>
      </c>
      <c r="F1394">
        <f t="shared" si="86"/>
        <v>7.2073183664074127</v>
      </c>
    </row>
    <row r="1395" spans="1:6" x14ac:dyDescent="0.2">
      <c r="A1395" s="38">
        <v>34155</v>
      </c>
      <c r="B1395">
        <v>9.18274E-3</v>
      </c>
      <c r="C1395">
        <f t="shared" si="84"/>
        <v>-6.427082905041407E-3</v>
      </c>
      <c r="D1395">
        <f t="shared" si="85"/>
        <v>4.1307394668275494E-5</v>
      </c>
      <c r="E1395">
        <f t="shared" si="87"/>
        <v>4.8587139912150456E-5</v>
      </c>
      <c r="F1395">
        <f t="shared" si="86"/>
        <v>7.6691889280621188</v>
      </c>
    </row>
    <row r="1396" spans="1:6" x14ac:dyDescent="0.2">
      <c r="A1396" s="38">
        <v>34156</v>
      </c>
      <c r="B1396">
        <v>9.2378800000000004E-3</v>
      </c>
      <c r="C1396">
        <f t="shared" si="84"/>
        <v>6.0047436821689818E-3</v>
      </c>
      <c r="D1396">
        <f t="shared" si="85"/>
        <v>3.6056946688548302E-5</v>
      </c>
      <c r="E1396">
        <f t="shared" si="87"/>
        <v>4.4424415265767926E-5</v>
      </c>
      <c r="F1396">
        <f t="shared" si="86"/>
        <v>7.7780207426102583</v>
      </c>
    </row>
    <row r="1397" spans="1:6" x14ac:dyDescent="0.2">
      <c r="A1397" s="38">
        <v>34157</v>
      </c>
      <c r="B1397">
        <v>9.28936E-3</v>
      </c>
      <c r="C1397">
        <f t="shared" si="84"/>
        <v>5.572707157919304E-3</v>
      </c>
      <c r="D1397">
        <f t="shared" si="85"/>
        <v>3.1055065067925047E-5</v>
      </c>
      <c r="E1397">
        <f t="shared" si="87"/>
        <v>4.0676060562518733E-5</v>
      </c>
      <c r="F1397">
        <f t="shared" si="86"/>
        <v>7.8902573743478666</v>
      </c>
    </row>
    <row r="1398" spans="1:6" x14ac:dyDescent="0.2">
      <c r="A1398" s="38">
        <v>34158</v>
      </c>
      <c r="B1398">
        <v>9.2123399999999994E-3</v>
      </c>
      <c r="C1398">
        <f t="shared" si="84"/>
        <v>-8.2912062833177484E-3</v>
      </c>
      <c r="D1398">
        <f t="shared" si="85"/>
        <v>6.8744101632527716E-5</v>
      </c>
      <c r="E1398">
        <f t="shared" si="87"/>
        <v>3.7289216029060094E-5</v>
      </c>
      <c r="F1398">
        <f t="shared" si="86"/>
        <v>7.437160121516821</v>
      </c>
    </row>
    <row r="1399" spans="1:6" x14ac:dyDescent="0.2">
      <c r="A1399" s="38">
        <v>34159</v>
      </c>
      <c r="B1399">
        <v>9.1199300000000001E-3</v>
      </c>
      <c r="C1399">
        <f t="shared" si="84"/>
        <v>-1.0031110445337381E-2</v>
      </c>
      <c r="D1399">
        <f t="shared" si="85"/>
        <v>1.006231767665567E-4</v>
      </c>
      <c r="E1399">
        <f t="shared" si="87"/>
        <v>3.6017304733971317E-5</v>
      </c>
      <c r="F1399">
        <f t="shared" si="86"/>
        <v>6.9967613183856647</v>
      </c>
    </row>
    <row r="1400" spans="1:6" x14ac:dyDescent="0.2">
      <c r="A1400" s="38">
        <v>34162</v>
      </c>
      <c r="B1400">
        <v>9.1199300000000001E-3</v>
      </c>
      <c r="C1400">
        <f t="shared" si="84"/>
        <v>0</v>
      </c>
      <c r="D1400">
        <f t="shared" si="85"/>
        <v>0</v>
      </c>
      <c r="E1400">
        <f t="shared" si="87"/>
        <v>3.6290624291750612E-5</v>
      </c>
      <c r="F1400">
        <f t="shared" si="86"/>
        <v>8.3860740676189867</v>
      </c>
    </row>
    <row r="1401" spans="1:6" x14ac:dyDescent="0.2">
      <c r="A1401" s="38">
        <v>34163</v>
      </c>
      <c r="B1401">
        <v>9.2378800000000004E-3</v>
      </c>
      <c r="C1401">
        <f t="shared" si="84"/>
        <v>1.2933213303172321E-2</v>
      </c>
      <c r="D1401">
        <f t="shared" si="85"/>
        <v>1.6726800634535351E-4</v>
      </c>
      <c r="E1401">
        <f t="shared" si="87"/>
        <v>3.2258931281105605E-5</v>
      </c>
      <c r="F1401">
        <f t="shared" si="86"/>
        <v>5.9112541113547037</v>
      </c>
    </row>
    <row r="1402" spans="1:6" x14ac:dyDescent="0.2">
      <c r="A1402" s="38">
        <v>34164</v>
      </c>
      <c r="B1402">
        <v>9.3023299999999993E-3</v>
      </c>
      <c r="C1402">
        <f t="shared" si="84"/>
        <v>6.9767089418783183E-3</v>
      </c>
      <c r="D1402">
        <f t="shared" si="85"/>
        <v>4.8674467659684885E-5</v>
      </c>
      <c r="E1402">
        <f t="shared" si="87"/>
        <v>3.5930819361257157E-5</v>
      </c>
      <c r="F1402">
        <f t="shared" si="86"/>
        <v>7.7187021874246691</v>
      </c>
    </row>
    <row r="1403" spans="1:6" x14ac:dyDescent="0.2">
      <c r="A1403" s="38">
        <v>34165</v>
      </c>
      <c r="B1403">
        <v>9.2378800000000004E-3</v>
      </c>
      <c r="C1403">
        <f t="shared" si="84"/>
        <v>-6.9283717090233184E-3</v>
      </c>
      <c r="D1403">
        <f t="shared" si="85"/>
        <v>4.80023345383947E-5</v>
      </c>
      <c r="E1403">
        <f t="shared" si="87"/>
        <v>3.4016408282476554E-5</v>
      </c>
      <c r="F1403">
        <f t="shared" si="86"/>
        <v>7.7452143110429921</v>
      </c>
    </row>
    <row r="1404" spans="1:6" x14ac:dyDescent="0.2">
      <c r="A1404" s="38">
        <v>34166</v>
      </c>
      <c r="B1404">
        <v>9.2404400000000008E-3</v>
      </c>
      <c r="C1404">
        <f t="shared" si="84"/>
        <v>2.7711985866891634E-4</v>
      </c>
      <c r="D1404">
        <f t="shared" si="85"/>
        <v>7.6795416068680165E-8</v>
      </c>
      <c r="E1404">
        <f t="shared" si="87"/>
        <v>3.2366390181430163E-5</v>
      </c>
      <c r="F1404">
        <f t="shared" si="86"/>
        <v>8.4993266021567422</v>
      </c>
    </row>
    <row r="1405" spans="1:6" x14ac:dyDescent="0.2">
      <c r="A1405" s="38">
        <v>34169</v>
      </c>
      <c r="B1405">
        <v>9.22509E-3</v>
      </c>
      <c r="C1405">
        <f t="shared" si="84"/>
        <v>-1.6611763076217992E-3</v>
      </c>
      <c r="D1405">
        <f t="shared" si="85"/>
        <v>2.7595067250039943E-6</v>
      </c>
      <c r="E1405">
        <f t="shared" si="87"/>
        <v>2.8938286907433951E-5</v>
      </c>
      <c r="F1405">
        <f t="shared" si="86"/>
        <v>8.5647888015176417</v>
      </c>
    </row>
    <row r="1406" spans="1:6" x14ac:dyDescent="0.2">
      <c r="A1406" s="38">
        <v>34170</v>
      </c>
      <c r="B1406">
        <v>9.2421399999999994E-3</v>
      </c>
      <c r="C1406">
        <f t="shared" si="84"/>
        <v>1.8482204509657203E-3</v>
      </c>
      <c r="D1406">
        <f t="shared" si="85"/>
        <v>3.4159188353679304E-6</v>
      </c>
      <c r="E1406">
        <f t="shared" si="87"/>
        <v>2.6148281787837396E-5</v>
      </c>
      <c r="F1406">
        <f t="shared" si="86"/>
        <v>8.648531781745973</v>
      </c>
    </row>
    <row r="1407" spans="1:6" x14ac:dyDescent="0.2">
      <c r="A1407" s="38">
        <v>34171</v>
      </c>
      <c r="B1407">
        <v>9.2123399999999994E-3</v>
      </c>
      <c r="C1407">
        <f t="shared" si="84"/>
        <v>-3.2243614574113751E-3</v>
      </c>
      <c r="D1407">
        <f t="shared" si="85"/>
        <v>1.0396506808040007E-5</v>
      </c>
      <c r="E1407">
        <f t="shared" si="87"/>
        <v>2.3812907289154361E-5</v>
      </c>
      <c r="F1407">
        <f t="shared" si="86"/>
        <v>8.5891101129881324</v>
      </c>
    </row>
    <row r="1408" spans="1:6" x14ac:dyDescent="0.2">
      <c r="A1408" s="38">
        <v>34172</v>
      </c>
      <c r="B1408">
        <v>9.3589099999999998E-3</v>
      </c>
      <c r="C1408">
        <f t="shared" si="84"/>
        <v>1.5910181343719444E-2</v>
      </c>
      <c r="D1408">
        <f t="shared" si="85"/>
        <v>2.5313387039003826E-4</v>
      </c>
      <c r="E1408">
        <f t="shared" si="87"/>
        <v>2.2130555727904683E-5</v>
      </c>
      <c r="F1408">
        <f t="shared" si="86"/>
        <v>3.1615708851363431</v>
      </c>
    </row>
    <row r="1409" spans="1:6" x14ac:dyDescent="0.2">
      <c r="A1409" s="38">
        <v>34173</v>
      </c>
      <c r="B1409">
        <v>9.3720699999999997E-3</v>
      </c>
      <c r="C1409">
        <f t="shared" si="84"/>
        <v>1.4061466559674052E-3</v>
      </c>
      <c r="D1409">
        <f t="shared" si="85"/>
        <v>1.9772484180883163E-6</v>
      </c>
      <c r="E1409">
        <f t="shared" si="87"/>
        <v>3.0989862386843744E-5</v>
      </c>
      <c r="F1409">
        <f t="shared" si="86"/>
        <v>8.5120718243808469</v>
      </c>
    </row>
    <row r="1410" spans="1:6" x14ac:dyDescent="0.2">
      <c r="A1410" s="38">
        <v>34176</v>
      </c>
      <c r="B1410">
        <v>9.3676799999999998E-3</v>
      </c>
      <c r="C1410">
        <f t="shared" si="84"/>
        <v>-4.6841306136210565E-4</v>
      </c>
      <c r="D1410">
        <f t="shared" si="85"/>
        <v>2.1941079605461976E-7</v>
      </c>
      <c r="E1410">
        <f t="shared" si="87"/>
        <v>2.7852861032525898E-5</v>
      </c>
      <c r="F1410">
        <f t="shared" si="86"/>
        <v>8.646759052480725</v>
      </c>
    </row>
    <row r="1411" spans="1:6" x14ac:dyDescent="0.2">
      <c r="A1411" s="38">
        <v>34177</v>
      </c>
      <c r="B1411">
        <v>9.40911E-3</v>
      </c>
      <c r="C1411">
        <f t="shared" si="84"/>
        <v>4.4226532076245438E-3</v>
      </c>
      <c r="D1411">
        <f t="shared" si="85"/>
        <v>1.9559861394911665E-5</v>
      </c>
      <c r="E1411">
        <f t="shared" si="87"/>
        <v>2.5121287520022651E-5</v>
      </c>
      <c r="F1411">
        <f t="shared" si="86"/>
        <v>8.3646093990791979</v>
      </c>
    </row>
    <row r="1412" spans="1:6" x14ac:dyDescent="0.2">
      <c r="A1412" s="38">
        <v>34178</v>
      </c>
      <c r="B1412">
        <v>9.4921699999999994E-3</v>
      </c>
      <c r="C1412">
        <f t="shared" si="84"/>
        <v>8.8276149391387053E-3</v>
      </c>
      <c r="D1412">
        <f t="shared" si="85"/>
        <v>7.7926785513704848E-5</v>
      </c>
      <c r="E1412">
        <f t="shared" si="87"/>
        <v>2.3627010431653699E-5</v>
      </c>
      <c r="F1412">
        <f t="shared" si="86"/>
        <v>7.1661391211387775</v>
      </c>
    </row>
    <row r="1413" spans="1:6" x14ac:dyDescent="0.2">
      <c r="A1413" s="38">
        <v>34179</v>
      </c>
      <c r="B1413">
        <v>9.4250700000000007E-3</v>
      </c>
      <c r="C1413">
        <f t="shared" si="84"/>
        <v>-7.0689842259460964E-3</v>
      </c>
      <c r="D1413">
        <f t="shared" si="85"/>
        <v>4.9970537986674731E-5</v>
      </c>
      <c r="E1413">
        <f t="shared" si="87"/>
        <v>2.4834218471958751E-5</v>
      </c>
      <c r="F1413">
        <f t="shared" si="86"/>
        <v>7.7593286577702933</v>
      </c>
    </row>
    <row r="1414" spans="1:6" x14ac:dyDescent="0.2">
      <c r="A1414" s="38">
        <v>34180</v>
      </c>
      <c r="B1414">
        <v>9.5392500000000009E-3</v>
      </c>
      <c r="C1414">
        <f t="shared" si="84"/>
        <v>1.2114498884358437E-2</v>
      </c>
      <c r="D1414">
        <f t="shared" si="85"/>
        <v>1.4676108321912181E-4</v>
      </c>
      <c r="E1414">
        <f t="shared" si="87"/>
        <v>2.4672296314366371E-5</v>
      </c>
      <c r="F1414">
        <f t="shared" si="86"/>
        <v>5.797744462495082</v>
      </c>
    </row>
    <row r="1415" spans="1:6" x14ac:dyDescent="0.2">
      <c r="A1415" s="38">
        <v>34183</v>
      </c>
      <c r="B1415">
        <v>9.5831300000000005E-3</v>
      </c>
      <c r="C1415">
        <f t="shared" si="84"/>
        <v>4.5999423434755996E-3</v>
      </c>
      <c r="D1415">
        <f t="shared" si="85"/>
        <v>2.1159469563299791E-5</v>
      </c>
      <c r="E1415">
        <f t="shared" si="87"/>
        <v>2.8635964144160806E-5</v>
      </c>
      <c r="F1415">
        <f t="shared" si="86"/>
        <v>8.2535138661724528</v>
      </c>
    </row>
    <row r="1416" spans="1:6" x14ac:dyDescent="0.2">
      <c r="A1416" s="38">
        <v>34184</v>
      </c>
      <c r="B1416">
        <v>9.5877299999999992E-3</v>
      </c>
      <c r="C1416">
        <f t="shared" si="84"/>
        <v>4.8001018456378055E-4</v>
      </c>
      <c r="D1416">
        <f t="shared" si="85"/>
        <v>2.3040977728495466E-7</v>
      </c>
      <c r="E1416">
        <f t="shared" si="87"/>
        <v>2.6671777942207556E-5</v>
      </c>
      <c r="F1416">
        <f t="shared" si="86"/>
        <v>8.6897081356622596</v>
      </c>
    </row>
    <row r="1417" spans="1:6" x14ac:dyDescent="0.2">
      <c r="A1417" s="38">
        <v>34185</v>
      </c>
      <c r="B1417">
        <v>9.5510999999999999E-3</v>
      </c>
      <c r="C1417">
        <f t="shared" ref="C1417:C1480" si="88">(B1417-B1416)/B1416</f>
        <v>-3.8205080868984947E-3</v>
      </c>
      <c r="D1417">
        <f t="shared" ref="D1417:D1480" si="89">C1417^2</f>
        <v>1.4596282042056795E-5</v>
      </c>
      <c r="E1417">
        <f t="shared" si="87"/>
        <v>2.4121354552891107E-5</v>
      </c>
      <c r="F1417">
        <f t="shared" si="86"/>
        <v>8.4919766261941909</v>
      </c>
    </row>
    <row r="1418" spans="1:6" x14ac:dyDescent="0.2">
      <c r="A1418" s="38">
        <v>34186</v>
      </c>
      <c r="B1418">
        <v>9.59693E-3</v>
      </c>
      <c r="C1418">
        <f t="shared" si="88"/>
        <v>4.798400184271987E-3</v>
      </c>
      <c r="D1418">
        <f t="shared" si="89"/>
        <v>2.302464432842144E-5</v>
      </c>
      <c r="E1418">
        <f t="shared" si="87"/>
        <v>2.2569752148296964E-5</v>
      </c>
      <c r="F1418">
        <f t="shared" ref="F1418:F1481" si="90">-LN(2*PI()*E1418)-0.5*D1418/E1418</f>
        <v>8.3509454082701264</v>
      </c>
    </row>
    <row r="1419" spans="1:6" x14ac:dyDescent="0.2">
      <c r="A1419" s="38">
        <v>34187</v>
      </c>
      <c r="B1419">
        <v>9.5666299999999996E-3</v>
      </c>
      <c r="C1419">
        <f t="shared" si="88"/>
        <v>-3.1572596653305241E-3</v>
      </c>
      <c r="D1419">
        <f t="shared" si="89"/>
        <v>9.9682885943230133E-6</v>
      </c>
      <c r="E1419">
        <f t="shared" ref="E1419:E1482" si="91">D1418*$C$2+E1418*$D$2+$E$2</f>
        <v>2.1612609138512172E-5</v>
      </c>
      <c r="F1419">
        <f t="shared" si="90"/>
        <v>8.6737437913073343</v>
      </c>
    </row>
    <row r="1420" spans="1:6" x14ac:dyDescent="0.2">
      <c r="A1420" s="38">
        <v>34190</v>
      </c>
      <c r="B1420">
        <v>9.5438099999999998E-3</v>
      </c>
      <c r="C1420">
        <f t="shared" si="88"/>
        <v>-2.3853749962107645E-3</v>
      </c>
      <c r="D1420">
        <f t="shared" si="89"/>
        <v>5.6900138725475044E-6</v>
      </c>
      <c r="E1420">
        <f t="shared" si="91"/>
        <v>2.0248720229361902E-5</v>
      </c>
      <c r="F1420">
        <f t="shared" si="90"/>
        <v>8.8290388492680023</v>
      </c>
    </row>
    <row r="1421" spans="1:6" x14ac:dyDescent="0.2">
      <c r="A1421" s="38">
        <v>34191</v>
      </c>
      <c r="B1421">
        <v>9.5648E-3</v>
      </c>
      <c r="C1421">
        <f t="shared" si="88"/>
        <v>2.1993312943153986E-3</v>
      </c>
      <c r="D1421">
        <f t="shared" si="89"/>
        <v>4.8370581421550466E-6</v>
      </c>
      <c r="E1421">
        <f t="shared" si="91"/>
        <v>1.8912219574421794E-5</v>
      </c>
      <c r="F1421">
        <f t="shared" si="90"/>
        <v>8.9099434194594203</v>
      </c>
    </row>
    <row r="1422" spans="1:6" x14ac:dyDescent="0.2">
      <c r="A1422" s="38">
        <v>34192</v>
      </c>
      <c r="B1422">
        <v>9.6385499999999992E-3</v>
      </c>
      <c r="C1422">
        <f t="shared" si="88"/>
        <v>7.7105637336901097E-3</v>
      </c>
      <c r="D1422">
        <f t="shared" si="89"/>
        <v>5.9452793091297164E-5</v>
      </c>
      <c r="E1422">
        <f t="shared" si="91"/>
        <v>1.7744041081727685E-5</v>
      </c>
      <c r="F1422">
        <f t="shared" si="90"/>
        <v>7.426294762279035</v>
      </c>
    </row>
    <row r="1423" spans="1:6" x14ac:dyDescent="0.2">
      <c r="A1423" s="38">
        <v>34193</v>
      </c>
      <c r="B1423">
        <v>9.6946199999999993E-3</v>
      </c>
      <c r="C1423">
        <f t="shared" si="88"/>
        <v>5.8172650450534656E-3</v>
      </c>
      <c r="D1423">
        <f t="shared" si="89"/>
        <v>3.3840572604400901E-5</v>
      </c>
      <c r="E1423">
        <f t="shared" si="91"/>
        <v>1.906853032681778E-5</v>
      </c>
      <c r="F1423">
        <f t="shared" si="90"/>
        <v>8.1422532715511711</v>
      </c>
    </row>
    <row r="1424" spans="1:6" x14ac:dyDescent="0.2">
      <c r="A1424" s="38">
        <v>34194</v>
      </c>
      <c r="B1424">
        <v>9.8019999999999999E-3</v>
      </c>
      <c r="C1424">
        <f t="shared" si="88"/>
        <v>1.107624641295901E-2</v>
      </c>
      <c r="D1424">
        <f t="shared" si="89"/>
        <v>1.2268323460058733E-4</v>
      </c>
      <c r="E1424">
        <f t="shared" si="91"/>
        <v>1.9105259159857502E-5</v>
      </c>
      <c r="F1424">
        <f t="shared" si="90"/>
        <v>5.8169509129364982</v>
      </c>
    </row>
    <row r="1425" spans="1:6" x14ac:dyDescent="0.2">
      <c r="A1425" s="38">
        <v>34197</v>
      </c>
      <c r="B1425">
        <v>9.9009900000000001E-3</v>
      </c>
      <c r="C1425">
        <f t="shared" si="88"/>
        <v>1.0098959396041643E-2</v>
      </c>
      <c r="D1425">
        <f t="shared" si="89"/>
        <v>1.0198898088289779E-4</v>
      </c>
      <c r="E1425">
        <f t="shared" si="91"/>
        <v>2.2900452337041424E-5</v>
      </c>
      <c r="F1425">
        <f t="shared" si="90"/>
        <v>6.6196871698778406</v>
      </c>
    </row>
    <row r="1426" spans="1:6" x14ac:dyDescent="0.2">
      <c r="A1426" s="38">
        <v>34198</v>
      </c>
      <c r="B1426">
        <v>9.8638800000000002E-3</v>
      </c>
      <c r="C1426">
        <f t="shared" si="88"/>
        <v>-3.7481100374810923E-3</v>
      </c>
      <c r="D1426">
        <f t="shared" si="89"/>
        <v>1.4048328853066514E-5</v>
      </c>
      <c r="E1426">
        <f t="shared" si="91"/>
        <v>2.523827683880413E-5</v>
      </c>
      <c r="F1426">
        <f t="shared" si="90"/>
        <v>8.470957780890382</v>
      </c>
    </row>
    <row r="1427" spans="1:6" x14ac:dyDescent="0.2">
      <c r="A1427" s="38">
        <v>34199</v>
      </c>
      <c r="B1427">
        <v>9.8697200000000002E-3</v>
      </c>
      <c r="C1427">
        <f t="shared" si="88"/>
        <v>5.9205910858607484E-4</v>
      </c>
      <c r="D1427">
        <f t="shared" si="89"/>
        <v>3.5053398805973754E-7</v>
      </c>
      <c r="E1427">
        <f t="shared" si="91"/>
        <v>2.3492590081585267E-5</v>
      </c>
      <c r="F1427">
        <f t="shared" si="90"/>
        <v>8.8134879134260942</v>
      </c>
    </row>
    <row r="1428" spans="1:6" x14ac:dyDescent="0.2">
      <c r="A1428" s="38">
        <v>34200</v>
      </c>
      <c r="B1428">
        <v>9.6711799999999997E-3</v>
      </c>
      <c r="C1428">
        <f t="shared" si="88"/>
        <v>-2.0116072188471459E-2</v>
      </c>
      <c r="D1428">
        <f t="shared" si="89"/>
        <v>4.0465636029179492E-4</v>
      </c>
      <c r="E1428">
        <f t="shared" si="91"/>
        <v>2.143361372768817E-5</v>
      </c>
      <c r="F1428">
        <f t="shared" si="90"/>
        <v>-0.52708742875914716</v>
      </c>
    </row>
    <row r="1429" spans="1:6" x14ac:dyDescent="0.2">
      <c r="A1429" s="38">
        <v>34201</v>
      </c>
      <c r="B1429">
        <v>9.5283499999999997E-3</v>
      </c>
      <c r="C1429">
        <f t="shared" si="88"/>
        <v>-1.4768621822776542E-2</v>
      </c>
      <c r="D1429">
        <f t="shared" si="89"/>
        <v>2.1811219054419152E-4</v>
      </c>
      <c r="E1429">
        <f t="shared" si="91"/>
        <v>3.6819239984453141E-5</v>
      </c>
      <c r="F1429">
        <f t="shared" si="90"/>
        <v>5.4096806817662095</v>
      </c>
    </row>
    <row r="1430" spans="1:6" x14ac:dyDescent="0.2">
      <c r="A1430" s="38">
        <v>34204</v>
      </c>
      <c r="B1430">
        <v>9.6899199999999994E-3</v>
      </c>
      <c r="C1430">
        <f t="shared" si="88"/>
        <v>1.6956765861875327E-2</v>
      </c>
      <c r="D1430">
        <f t="shared" si="89"/>
        <v>2.8753190849446048E-4</v>
      </c>
      <c r="E1430">
        <f t="shared" si="91"/>
        <v>4.1947649050471195E-5</v>
      </c>
      <c r="F1430">
        <f t="shared" si="90"/>
        <v>4.8139402654931711</v>
      </c>
    </row>
    <row r="1431" spans="1:6" x14ac:dyDescent="0.2">
      <c r="A1431" s="38">
        <v>34205</v>
      </c>
      <c r="B1431">
        <v>9.6431999999999993E-3</v>
      </c>
      <c r="C1431">
        <f t="shared" si="88"/>
        <v>-4.8215052343053497E-3</v>
      </c>
      <c r="D1431">
        <f t="shared" si="89"/>
        <v>2.3246912724433885E-5</v>
      </c>
      <c r="E1431">
        <f t="shared" si="91"/>
        <v>4.9232677779036677E-5</v>
      </c>
      <c r="F1431">
        <f t="shared" si="90"/>
        <v>7.844983601351637</v>
      </c>
    </row>
    <row r="1432" spans="1:6" x14ac:dyDescent="0.2">
      <c r="A1432" s="38">
        <v>34206</v>
      </c>
      <c r="B1432">
        <v>9.5337970000000001E-3</v>
      </c>
      <c r="C1432">
        <f t="shared" si="88"/>
        <v>-1.1345092915214789E-2</v>
      </c>
      <c r="D1432">
        <f t="shared" si="89"/>
        <v>1.287111332548568E-4</v>
      </c>
      <c r="E1432">
        <f t="shared" si="91"/>
        <v>4.4206011695418156E-5</v>
      </c>
      <c r="F1432">
        <f t="shared" si="90"/>
        <v>6.732962412289937</v>
      </c>
    </row>
    <row r="1433" spans="1:6" x14ac:dyDescent="0.2">
      <c r="A1433" s="38">
        <v>34207</v>
      </c>
      <c r="B1433">
        <v>9.5693800000000006E-3</v>
      </c>
      <c r="C1433">
        <f t="shared" si="88"/>
        <v>3.7323009919343246E-3</v>
      </c>
      <c r="D1433">
        <f t="shared" si="89"/>
        <v>1.3930070694393943E-5</v>
      </c>
      <c r="E1433">
        <f t="shared" si="91"/>
        <v>4.4416638485681978E-5</v>
      </c>
      <c r="F1433">
        <f t="shared" si="90"/>
        <v>8.0272079497781412</v>
      </c>
    </row>
    <row r="1434" spans="1:6" x14ac:dyDescent="0.2">
      <c r="A1434" s="38">
        <v>34208</v>
      </c>
      <c r="B1434">
        <v>9.6061500000000008E-3</v>
      </c>
      <c r="C1434">
        <f t="shared" si="88"/>
        <v>3.8424641930825407E-3</v>
      </c>
      <c r="D1434">
        <f t="shared" si="89"/>
        <v>1.476453107512146E-5</v>
      </c>
      <c r="E1434">
        <f t="shared" si="91"/>
        <v>3.9732002682760594E-5</v>
      </c>
      <c r="F1434">
        <f t="shared" si="90"/>
        <v>8.1096750196797132</v>
      </c>
    </row>
    <row r="1435" spans="1:6" x14ac:dyDescent="0.2">
      <c r="A1435" s="38">
        <v>34212</v>
      </c>
      <c r="B1435">
        <v>9.5648E-3</v>
      </c>
      <c r="C1435">
        <f t="shared" si="88"/>
        <v>-4.3045340745252528E-3</v>
      </c>
      <c r="D1435">
        <f t="shared" si="89"/>
        <v>1.8529013598748973E-5</v>
      </c>
      <c r="E1435">
        <f t="shared" si="91"/>
        <v>3.5799384898812123E-5</v>
      </c>
      <c r="F1435">
        <f t="shared" si="90"/>
        <v>8.1409132273476175</v>
      </c>
    </row>
    <row r="1436" spans="1:6" x14ac:dyDescent="0.2">
      <c r="A1436" s="38">
        <v>34213</v>
      </c>
      <c r="B1436">
        <v>9.4625300000000002E-3</v>
      </c>
      <c r="C1436">
        <f t="shared" si="88"/>
        <v>-1.0692330210772812E-2</v>
      </c>
      <c r="D1436">
        <f t="shared" si="89"/>
        <v>1.1432592533620497E-4</v>
      </c>
      <c r="E1436">
        <f t="shared" si="91"/>
        <v>3.2627879214792887E-5</v>
      </c>
      <c r="F1436">
        <f t="shared" si="90"/>
        <v>6.7404995311383473</v>
      </c>
    </row>
    <row r="1437" spans="1:6" x14ac:dyDescent="0.2">
      <c r="A1437" s="38">
        <v>34214</v>
      </c>
      <c r="B1437">
        <v>9.4473300000000003E-3</v>
      </c>
      <c r="C1437">
        <f t="shared" si="88"/>
        <v>-1.6063357262803854E-3</v>
      </c>
      <c r="D1437">
        <f t="shared" si="89"/>
        <v>2.5803144655247335E-6</v>
      </c>
      <c r="E1437">
        <f t="shared" si="91"/>
        <v>3.4000276538993005E-5</v>
      </c>
      <c r="F1437">
        <f t="shared" si="90"/>
        <v>8.4133193411381058</v>
      </c>
    </row>
    <row r="1438" spans="1:6" x14ac:dyDescent="0.2">
      <c r="A1438" s="38">
        <v>34215</v>
      </c>
      <c r="B1438">
        <v>9.5238100000000006E-3</v>
      </c>
      <c r="C1438">
        <f t="shared" si="88"/>
        <v>8.0954089674014022E-3</v>
      </c>
      <c r="D1438">
        <f t="shared" si="89"/>
        <v>6.5535646349483038E-5</v>
      </c>
      <c r="E1438">
        <f t="shared" si="91"/>
        <v>3.0428287543630556E-5</v>
      </c>
      <c r="F1438">
        <f t="shared" si="90"/>
        <v>7.4853739396750782</v>
      </c>
    </row>
    <row r="1439" spans="1:6" x14ac:dyDescent="0.2">
      <c r="A1439" s="38">
        <v>34218</v>
      </c>
      <c r="B1439">
        <v>9.5950900000000006E-3</v>
      </c>
      <c r="C1439">
        <f t="shared" si="88"/>
        <v>7.4843996257800138E-3</v>
      </c>
      <c r="D1439">
        <f t="shared" si="89"/>
        <v>5.601623775837601E-5</v>
      </c>
      <c r="E1439">
        <f t="shared" si="91"/>
        <v>3.0070037130967651E-5</v>
      </c>
      <c r="F1439">
        <f t="shared" si="90"/>
        <v>7.6426747853674248</v>
      </c>
    </row>
    <row r="1440" spans="1:6" x14ac:dyDescent="0.2">
      <c r="A1440" s="38">
        <v>34219</v>
      </c>
      <c r="B1440">
        <v>9.62001E-3</v>
      </c>
      <c r="C1440">
        <f t="shared" si="88"/>
        <v>2.5971616733141069E-3</v>
      </c>
      <c r="D1440">
        <f t="shared" si="89"/>
        <v>6.7452487573317319E-6</v>
      </c>
      <c r="E1440">
        <f t="shared" si="91"/>
        <v>2.9363274469622696E-5</v>
      </c>
      <c r="F1440">
        <f t="shared" si="90"/>
        <v>8.4830301732060267</v>
      </c>
    </row>
    <row r="1441" spans="1:6" x14ac:dyDescent="0.2">
      <c r="A1441" s="38">
        <v>34220</v>
      </c>
      <c r="B1441">
        <v>9.4786699999999998E-3</v>
      </c>
      <c r="C1441">
        <f t="shared" si="88"/>
        <v>-1.4692292419654472E-2</v>
      </c>
      <c r="D1441">
        <f t="shared" si="89"/>
        <v>2.1586345654463625E-4</v>
      </c>
      <c r="E1441">
        <f t="shared" si="91"/>
        <v>2.6677121819625434E-5</v>
      </c>
      <c r="F1441">
        <f t="shared" si="90"/>
        <v>4.6479735946079588</v>
      </c>
    </row>
    <row r="1442" spans="1:6" x14ac:dyDescent="0.2">
      <c r="A1442" s="38">
        <v>34221</v>
      </c>
      <c r="B1442">
        <v>9.5238100000000006E-3</v>
      </c>
      <c r="C1442">
        <f t="shared" si="88"/>
        <v>4.7622715001156071E-3</v>
      </c>
      <c r="D1442">
        <f t="shared" si="89"/>
        <v>2.2679229840813354E-5</v>
      </c>
      <c r="E1442">
        <f t="shared" si="91"/>
        <v>3.3261815239906085E-5</v>
      </c>
      <c r="F1442">
        <f t="shared" si="90"/>
        <v>8.1323035361497009</v>
      </c>
    </row>
    <row r="1443" spans="1:6" x14ac:dyDescent="0.2">
      <c r="A1443" s="38">
        <v>34222</v>
      </c>
      <c r="B1443">
        <v>9.40999E-3</v>
      </c>
      <c r="C1443">
        <f t="shared" si="88"/>
        <v>-1.1951099402445091E-2</v>
      </c>
      <c r="D1443">
        <f t="shared" si="89"/>
        <v>1.4282877692712342E-4</v>
      </c>
      <c r="E1443">
        <f t="shared" si="91"/>
        <v>3.065434755318579E-5</v>
      </c>
      <c r="F1443">
        <f t="shared" si="90"/>
        <v>6.225193084898919</v>
      </c>
    </row>
    <row r="1444" spans="1:6" x14ac:dyDescent="0.2">
      <c r="A1444" s="38">
        <v>34225</v>
      </c>
      <c r="B1444">
        <v>9.4232900000000008E-3</v>
      </c>
      <c r="C1444">
        <f t="shared" si="88"/>
        <v>1.4133915126371879E-3</v>
      </c>
      <c r="D1444">
        <f t="shared" si="89"/>
        <v>1.997675567994838E-6</v>
      </c>
      <c r="E1444">
        <f t="shared" si="91"/>
        <v>3.3536267082642669E-5</v>
      </c>
      <c r="F1444">
        <f t="shared" si="90"/>
        <v>8.4352222295131352</v>
      </c>
    </row>
    <row r="1445" spans="1:6" x14ac:dyDescent="0.2">
      <c r="A1445" s="38">
        <v>34226</v>
      </c>
      <c r="B1445">
        <v>9.4562599999999993E-3</v>
      </c>
      <c r="C1445">
        <f t="shared" si="88"/>
        <v>3.4987780276313774E-3</v>
      </c>
      <c r="D1445">
        <f t="shared" si="89"/>
        <v>1.2241447686636111E-5</v>
      </c>
      <c r="E1445">
        <f t="shared" si="91"/>
        <v>3.001057782348718E-5</v>
      </c>
      <c r="F1445">
        <f t="shared" si="90"/>
        <v>8.3721313621639002</v>
      </c>
    </row>
    <row r="1446" spans="1:6" x14ac:dyDescent="0.2">
      <c r="A1446" s="38">
        <v>34227</v>
      </c>
      <c r="B1446">
        <v>9.4117599999999999E-3</v>
      </c>
      <c r="C1446">
        <f t="shared" si="88"/>
        <v>-4.7058773764680119E-3</v>
      </c>
      <c r="D1446">
        <f t="shared" si="89"/>
        <v>2.214528188235346E-5</v>
      </c>
      <c r="E1446">
        <f t="shared" si="91"/>
        <v>2.7458262383213437E-5</v>
      </c>
      <c r="F1446">
        <f t="shared" si="90"/>
        <v>8.2617128519763661</v>
      </c>
    </row>
    <row r="1447" spans="1:6" x14ac:dyDescent="0.2">
      <c r="A1447" s="38">
        <v>34228</v>
      </c>
      <c r="B1447">
        <v>9.5831300000000005E-3</v>
      </c>
      <c r="C1447">
        <f t="shared" si="88"/>
        <v>1.8208071604035862E-2</v>
      </c>
      <c r="D1447">
        <f t="shared" si="89"/>
        <v>3.3153387153769711E-4</v>
      </c>
      <c r="E1447">
        <f t="shared" si="91"/>
        <v>2.5716009884534071E-5</v>
      </c>
      <c r="F1447">
        <f t="shared" si="90"/>
        <v>2.284460009507729</v>
      </c>
    </row>
    <row r="1448" spans="1:6" x14ac:dyDescent="0.2">
      <c r="A1448" s="38">
        <v>34229</v>
      </c>
      <c r="B1448">
        <v>9.5895700000000004E-3</v>
      </c>
      <c r="C1448">
        <f t="shared" si="88"/>
        <v>6.7201425838947374E-4</v>
      </c>
      <c r="D1448">
        <f t="shared" si="89"/>
        <v>4.5160316347875438E-7</v>
      </c>
      <c r="E1448">
        <f t="shared" si="91"/>
        <v>3.7348456460433079E-5</v>
      </c>
      <c r="F1448">
        <f t="shared" si="90"/>
        <v>8.351296099595368</v>
      </c>
    </row>
    <row r="1449" spans="1:6" x14ac:dyDescent="0.2">
      <c r="A1449" s="38">
        <v>34232</v>
      </c>
      <c r="B1449">
        <v>9.6311299999999999E-3</v>
      </c>
      <c r="C1449">
        <f t="shared" si="88"/>
        <v>4.3338752415384126E-3</v>
      </c>
      <c r="D1449">
        <f t="shared" si="89"/>
        <v>1.8782474609219635E-5</v>
      </c>
      <c r="E1449">
        <f t="shared" si="91"/>
        <v>3.3174067977681546E-5</v>
      </c>
      <c r="F1449">
        <f t="shared" si="90"/>
        <v>8.1927752952062161</v>
      </c>
    </row>
    <row r="1450" spans="1:6" x14ac:dyDescent="0.2">
      <c r="A1450" s="38">
        <v>34233</v>
      </c>
      <c r="B1450">
        <v>9.4161999999999996E-3</v>
      </c>
      <c r="C1450">
        <f t="shared" si="88"/>
        <v>-2.231617681414334E-2</v>
      </c>
      <c r="D1450">
        <f t="shared" si="89"/>
        <v>4.980117476001088E-4</v>
      </c>
      <c r="E1450">
        <f t="shared" si="91"/>
        <v>3.0414926411392864E-5</v>
      </c>
      <c r="F1450">
        <f t="shared" si="90"/>
        <v>0.37573711432462709</v>
      </c>
    </row>
    <row r="1451" spans="1:6" x14ac:dyDescent="0.2">
      <c r="A1451" s="38">
        <v>34234</v>
      </c>
      <c r="B1451">
        <v>9.3967300000000007E-3</v>
      </c>
      <c r="C1451">
        <f t="shared" si="88"/>
        <v>-2.0677130902061196E-3</v>
      </c>
      <c r="D1451">
        <f t="shared" si="89"/>
        <v>4.2754374234097408E-6</v>
      </c>
      <c r="E1451">
        <f t="shared" si="91"/>
        <v>4.8381854227823835E-5</v>
      </c>
      <c r="F1451">
        <f t="shared" si="90"/>
        <v>8.0543243535449189</v>
      </c>
    </row>
    <row r="1452" spans="1:6" x14ac:dyDescent="0.2">
      <c r="A1452" s="38">
        <v>34235</v>
      </c>
      <c r="B1452">
        <v>9.4339599999999999E-3</v>
      </c>
      <c r="C1452">
        <f t="shared" si="88"/>
        <v>3.9620165738506064E-3</v>
      </c>
      <c r="D1452">
        <f t="shared" si="89"/>
        <v>1.5697575331466898E-5</v>
      </c>
      <c r="E1452">
        <f t="shared" si="91"/>
        <v>4.2681565706796173E-5</v>
      </c>
      <c r="F1452">
        <f t="shared" si="90"/>
        <v>8.0399746343984582</v>
      </c>
    </row>
    <row r="1453" spans="1:6" x14ac:dyDescent="0.2">
      <c r="A1453" s="38">
        <v>34236</v>
      </c>
      <c r="B1453">
        <v>9.4339599999999999E-3</v>
      </c>
      <c r="C1453">
        <f t="shared" si="88"/>
        <v>0</v>
      </c>
      <c r="D1453">
        <f t="shared" si="89"/>
        <v>0</v>
      </c>
      <c r="E1453">
        <f t="shared" si="91"/>
        <v>3.8337249898498009E-5</v>
      </c>
      <c r="F1453">
        <f t="shared" si="90"/>
        <v>8.3312114858137516</v>
      </c>
    </row>
    <row r="1454" spans="1:6" x14ac:dyDescent="0.2">
      <c r="A1454" s="38">
        <v>34239</v>
      </c>
      <c r="B1454">
        <v>9.4517999999999998E-3</v>
      </c>
      <c r="C1454">
        <f t="shared" si="88"/>
        <v>1.8910404538496951E-3</v>
      </c>
      <c r="D1454">
        <f t="shared" si="89"/>
        <v>3.5760339980960608E-6</v>
      </c>
      <c r="E1454">
        <f t="shared" si="91"/>
        <v>3.3992460589152195E-5</v>
      </c>
      <c r="F1454">
        <f t="shared" si="90"/>
        <v>8.3988943396394973</v>
      </c>
    </row>
    <row r="1455" spans="1:6" x14ac:dyDescent="0.2">
      <c r="A1455" s="38">
        <v>34240</v>
      </c>
      <c r="B1455">
        <v>9.5057000000000006E-3</v>
      </c>
      <c r="C1455">
        <f t="shared" si="88"/>
        <v>5.7026174908483915E-3</v>
      </c>
      <c r="D1455">
        <f t="shared" si="89"/>
        <v>3.2519846246930005E-5</v>
      </c>
      <c r="E1455">
        <f t="shared" si="91"/>
        <v>3.0463853905891853E-5</v>
      </c>
      <c r="F1455">
        <f t="shared" si="90"/>
        <v>8.0273478445670747</v>
      </c>
    </row>
    <row r="1456" spans="1:6" x14ac:dyDescent="0.2">
      <c r="A1456" s="38">
        <v>34241</v>
      </c>
      <c r="B1456">
        <v>9.5147500000000006E-3</v>
      </c>
      <c r="C1456">
        <f t="shared" si="88"/>
        <v>9.5206034274172651E-4</v>
      </c>
      <c r="D1456">
        <f t="shared" si="89"/>
        <v>9.0641889622149377E-7</v>
      </c>
      <c r="E1456">
        <f t="shared" si="91"/>
        <v>2.8701350081908495E-5</v>
      </c>
      <c r="F1456">
        <f t="shared" si="90"/>
        <v>8.6048988015503127</v>
      </c>
    </row>
    <row r="1457" spans="1:6" x14ac:dyDescent="0.2">
      <c r="A1457" s="38">
        <v>34242</v>
      </c>
      <c r="B1457">
        <v>9.4366299999999997E-3</v>
      </c>
      <c r="C1457">
        <f t="shared" si="88"/>
        <v>-8.2104101526578165E-3</v>
      </c>
      <c r="D1457">
        <f t="shared" si="89"/>
        <v>6.7410834874866553E-5</v>
      </c>
      <c r="E1457">
        <f t="shared" si="91"/>
        <v>2.5869080396214357E-5</v>
      </c>
      <c r="F1457">
        <f t="shared" si="90"/>
        <v>7.4216621358618031</v>
      </c>
    </row>
    <row r="1458" spans="1:6" x14ac:dyDescent="0.2">
      <c r="A1458" s="38">
        <v>34243</v>
      </c>
      <c r="B1458">
        <v>9.4224100000000009E-3</v>
      </c>
      <c r="C1458">
        <f t="shared" si="88"/>
        <v>-1.5068938805483333E-3</v>
      </c>
      <c r="D1458">
        <f t="shared" si="89"/>
        <v>2.2707291672340146E-6</v>
      </c>
      <c r="E1458">
        <f t="shared" si="91"/>
        <v>2.6287753249662782E-5</v>
      </c>
      <c r="F1458">
        <f t="shared" si="90"/>
        <v>8.6653404490809187</v>
      </c>
    </row>
    <row r="1459" spans="1:6" x14ac:dyDescent="0.2">
      <c r="A1459" s="38">
        <v>34246</v>
      </c>
      <c r="B1459">
        <v>9.4634200000000002E-3</v>
      </c>
      <c r="C1459">
        <f t="shared" si="88"/>
        <v>4.3523896752528605E-3</v>
      </c>
      <c r="D1459">
        <f t="shared" si="89"/>
        <v>1.8943295885247701E-5</v>
      </c>
      <c r="E1459">
        <f t="shared" si="91"/>
        <v>2.3882522806516794E-5</v>
      </c>
      <c r="F1459">
        <f t="shared" si="90"/>
        <v>8.4078932881314739</v>
      </c>
    </row>
    <row r="1460" spans="1:6" x14ac:dyDescent="0.2">
      <c r="A1460" s="38">
        <v>34247</v>
      </c>
      <c r="B1460">
        <v>9.4876700000000001E-3</v>
      </c>
      <c r="C1460">
        <f t="shared" si="88"/>
        <v>2.5624985470369026E-3</v>
      </c>
      <c r="D1460">
        <f t="shared" si="89"/>
        <v>6.5663988035662368E-6</v>
      </c>
      <c r="E1460">
        <f t="shared" si="91"/>
        <v>2.255163144192905E-5</v>
      </c>
      <c r="F1460">
        <f t="shared" si="90"/>
        <v>8.7162401874789985</v>
      </c>
    </row>
    <row r="1461" spans="1:6" x14ac:dyDescent="0.2">
      <c r="A1461" s="38">
        <v>34248</v>
      </c>
      <c r="B1461">
        <v>9.4786699999999998E-3</v>
      </c>
      <c r="C1461">
        <f t="shared" si="88"/>
        <v>-9.4859960348540016E-4</v>
      </c>
      <c r="D1461">
        <f t="shared" si="89"/>
        <v>8.9984120773265843E-7</v>
      </c>
      <c r="E1461">
        <f t="shared" si="91"/>
        <v>2.0899958126284228E-5</v>
      </c>
      <c r="F1461">
        <f t="shared" si="90"/>
        <v>8.916358991362225</v>
      </c>
    </row>
    <row r="1462" spans="1:6" x14ac:dyDescent="0.2">
      <c r="A1462" s="38">
        <v>34249</v>
      </c>
      <c r="B1462">
        <v>9.5147500000000006E-3</v>
      </c>
      <c r="C1462">
        <f t="shared" si="88"/>
        <v>3.8064411990290656E-3</v>
      </c>
      <c r="D1462">
        <f t="shared" si="89"/>
        <v>1.448899460166583E-5</v>
      </c>
      <c r="E1462">
        <f t="shared" si="91"/>
        <v>1.9260880091071721E-5</v>
      </c>
      <c r="F1462">
        <f t="shared" si="90"/>
        <v>8.6434324544685008</v>
      </c>
    </row>
    <row r="1463" spans="1:6" x14ac:dyDescent="0.2">
      <c r="A1463" s="38">
        <v>34250</v>
      </c>
      <c r="B1463">
        <v>9.4786699999999998E-3</v>
      </c>
      <c r="C1463">
        <f t="shared" si="88"/>
        <v>-3.7920071467984792E-3</v>
      </c>
      <c r="D1463">
        <f t="shared" si="89"/>
        <v>1.4379318201370744E-5</v>
      </c>
      <c r="E1463">
        <f t="shared" si="91"/>
        <v>1.8448295862486413E-5</v>
      </c>
      <c r="F1463">
        <f t="shared" si="90"/>
        <v>8.6729420739170084</v>
      </c>
    </row>
    <row r="1464" spans="1:6" x14ac:dyDescent="0.2">
      <c r="A1464" s="38">
        <v>34253</v>
      </c>
      <c r="B1464">
        <v>9.4117599999999999E-3</v>
      </c>
      <c r="C1464">
        <f t="shared" si="88"/>
        <v>-7.0590072235872632E-3</v>
      </c>
      <c r="D1464">
        <f t="shared" si="89"/>
        <v>4.9829582982657165E-5</v>
      </c>
      <c r="E1464">
        <f t="shared" si="91"/>
        <v>1.7755375397758352E-5</v>
      </c>
      <c r="F1464">
        <f t="shared" si="90"/>
        <v>7.6977199090800994</v>
      </c>
    </row>
    <row r="1465" spans="1:6" x14ac:dyDescent="0.2">
      <c r="A1465" s="38">
        <v>34254</v>
      </c>
      <c r="B1465">
        <v>9.4473300000000003E-3</v>
      </c>
      <c r="C1465">
        <f t="shared" si="88"/>
        <v>3.7793143896572368E-3</v>
      </c>
      <c r="D1465">
        <f t="shared" si="89"/>
        <v>1.4283217255870253E-5</v>
      </c>
      <c r="E1465">
        <f t="shared" si="91"/>
        <v>1.8670414828398288E-5</v>
      </c>
      <c r="F1465">
        <f t="shared" si="90"/>
        <v>8.6681839445007434</v>
      </c>
    </row>
    <row r="1466" spans="1:6" x14ac:dyDescent="0.2">
      <c r="A1466" s="38">
        <v>34255</v>
      </c>
      <c r="B1466">
        <v>9.4410899999999992E-3</v>
      </c>
      <c r="C1466">
        <f t="shared" si="88"/>
        <v>-6.6050407893035446E-4</v>
      </c>
      <c r="D1466">
        <f t="shared" si="89"/>
        <v>4.362656382836359E-7</v>
      </c>
      <c r="E1466">
        <f t="shared" si="91"/>
        <v>1.7939442621042668E-5</v>
      </c>
      <c r="F1466">
        <f t="shared" si="90"/>
        <v>9.0784723066679707</v>
      </c>
    </row>
    <row r="1467" spans="1:6" x14ac:dyDescent="0.2">
      <c r="A1467" s="38">
        <v>34256</v>
      </c>
      <c r="B1467">
        <v>9.3196600000000004E-3</v>
      </c>
      <c r="C1467">
        <f t="shared" si="88"/>
        <v>-1.2861862348521068E-2</v>
      </c>
      <c r="D1467">
        <f t="shared" si="89"/>
        <v>1.6542750307230387E-4</v>
      </c>
      <c r="E1467">
        <f t="shared" si="91"/>
        <v>1.6733628574513027E-5</v>
      </c>
      <c r="F1467">
        <f t="shared" si="90"/>
        <v>4.2172474423074942</v>
      </c>
    </row>
    <row r="1468" spans="1:6" x14ac:dyDescent="0.2">
      <c r="A1468" s="38">
        <v>34257</v>
      </c>
      <c r="B1468">
        <v>9.3457899999999997E-3</v>
      </c>
      <c r="C1468">
        <f t="shared" si="88"/>
        <v>2.8037503514075843E-3</v>
      </c>
      <c r="D1468">
        <f t="shared" si="89"/>
        <v>7.8610160330181526E-6</v>
      </c>
      <c r="E1468">
        <f t="shared" si="91"/>
        <v>2.2702625728202343E-5</v>
      </c>
      <c r="F1468">
        <f t="shared" si="90"/>
        <v>8.6820227961310525</v>
      </c>
    </row>
    <row r="1469" spans="1:6" x14ac:dyDescent="0.2">
      <c r="A1469" s="38">
        <v>34260</v>
      </c>
      <c r="B1469">
        <v>9.3109899999999999E-3</v>
      </c>
      <c r="C1469">
        <f t="shared" si="88"/>
        <v>-3.7236017500927973E-3</v>
      </c>
      <c r="D1469">
        <f t="shared" si="89"/>
        <v>1.3865209993294143E-5</v>
      </c>
      <c r="E1469">
        <f t="shared" si="91"/>
        <v>2.1082703350586631E-5</v>
      </c>
      <c r="F1469">
        <f t="shared" si="90"/>
        <v>8.6003514987289247</v>
      </c>
    </row>
    <row r="1470" spans="1:6" x14ac:dyDescent="0.2">
      <c r="A1470" s="38">
        <v>34261</v>
      </c>
      <c r="B1470">
        <v>9.3422999999999996E-3</v>
      </c>
      <c r="C1470">
        <f t="shared" si="88"/>
        <v>3.3626929037620782E-3</v>
      </c>
      <c r="D1470">
        <f t="shared" si="89"/>
        <v>1.1307703565011837E-5</v>
      </c>
      <c r="E1470">
        <f t="shared" si="91"/>
        <v>1.996498498509747E-5</v>
      </c>
      <c r="F1470">
        <f t="shared" si="90"/>
        <v>8.7004651217062268</v>
      </c>
    </row>
    <row r="1471" spans="1:6" x14ac:dyDescent="0.2">
      <c r="A1471" s="38">
        <v>34262</v>
      </c>
      <c r="B1471">
        <v>9.3144600000000001E-3</v>
      </c>
      <c r="C1471">
        <f t="shared" si="88"/>
        <v>-2.9799942198387402E-3</v>
      </c>
      <c r="D1471">
        <f t="shared" si="89"/>
        <v>8.8803655502723028E-6</v>
      </c>
      <c r="E1471">
        <f t="shared" si="91"/>
        <v>1.8909900739843438E-5</v>
      </c>
      <c r="F1471">
        <f t="shared" si="90"/>
        <v>8.8031405559110762</v>
      </c>
    </row>
    <row r="1472" spans="1:6" x14ac:dyDescent="0.2">
      <c r="A1472" s="38">
        <v>34263</v>
      </c>
      <c r="B1472">
        <v>9.24642E-3</v>
      </c>
      <c r="C1472">
        <f t="shared" si="88"/>
        <v>-7.3047712910893504E-3</v>
      </c>
      <c r="D1472">
        <f t="shared" si="89"/>
        <v>5.3359683615123177E-5</v>
      </c>
      <c r="E1472">
        <f t="shared" si="91"/>
        <v>1.7913383710949522E-5</v>
      </c>
      <c r="F1472">
        <f t="shared" si="90"/>
        <v>7.6027050087992762</v>
      </c>
    </row>
    <row r="1473" spans="1:6" x14ac:dyDescent="0.2">
      <c r="A1473" s="38">
        <v>34264</v>
      </c>
      <c r="B1473">
        <v>9.2267900000000003E-3</v>
      </c>
      <c r="C1473">
        <f t="shared" si="88"/>
        <v>-2.12298381427619E-3</v>
      </c>
      <c r="D1473">
        <f t="shared" si="89"/>
        <v>4.5070602756786805E-6</v>
      </c>
      <c r="E1473">
        <f t="shared" si="91"/>
        <v>1.8953813954133006E-5</v>
      </c>
      <c r="F1473">
        <f t="shared" si="90"/>
        <v>8.9167324494810796</v>
      </c>
    </row>
    <row r="1474" spans="1:6" x14ac:dyDescent="0.2">
      <c r="A1474" s="38">
        <v>34267</v>
      </c>
      <c r="B1474">
        <v>9.2378800000000004E-3</v>
      </c>
      <c r="C1474">
        <f t="shared" si="88"/>
        <v>1.2019348007270196E-3</v>
      </c>
      <c r="D1474">
        <f t="shared" si="89"/>
        <v>1.4446472651987003E-6</v>
      </c>
      <c r="E1474">
        <f t="shared" si="91"/>
        <v>1.7765290942320874E-5</v>
      </c>
      <c r="F1474">
        <f t="shared" si="90"/>
        <v>9.0597276221698895</v>
      </c>
    </row>
    <row r="1475" spans="1:6" x14ac:dyDescent="0.2">
      <c r="A1475" s="38">
        <v>34268</v>
      </c>
      <c r="B1475">
        <v>9.2506900000000006E-3</v>
      </c>
      <c r="C1475">
        <f t="shared" si="88"/>
        <v>1.3866817927923128E-3</v>
      </c>
      <c r="D1475">
        <f t="shared" si="89"/>
        <v>1.9228863944617027E-6</v>
      </c>
      <c r="E1475">
        <f t="shared" si="91"/>
        <v>1.6628842000466675E-5</v>
      </c>
      <c r="F1475">
        <f t="shared" si="90"/>
        <v>9.1086770257479888</v>
      </c>
    </row>
    <row r="1476" spans="1:6" x14ac:dyDescent="0.2">
      <c r="A1476" s="38">
        <v>34269</v>
      </c>
      <c r="B1476">
        <v>9.2081000000000003E-3</v>
      </c>
      <c r="C1476">
        <f t="shared" si="88"/>
        <v>-4.6039808922361831E-3</v>
      </c>
      <c r="D1476">
        <f t="shared" si="89"/>
        <v>2.1196640056075881E-5</v>
      </c>
      <c r="E1476">
        <f t="shared" si="91"/>
        <v>1.5686510989435249E-5</v>
      </c>
      <c r="F1476">
        <f t="shared" si="90"/>
        <v>8.5491996049137438</v>
      </c>
    </row>
    <row r="1477" spans="1:6" x14ac:dyDescent="0.2">
      <c r="A1477" s="38">
        <v>34270</v>
      </c>
      <c r="B1477">
        <v>9.2293500000000007E-3</v>
      </c>
      <c r="C1477">
        <f t="shared" si="88"/>
        <v>2.3077507846353141E-3</v>
      </c>
      <c r="D1477">
        <f t="shared" si="89"/>
        <v>5.3257136839849082E-6</v>
      </c>
      <c r="E1477">
        <f t="shared" si="91"/>
        <v>1.570492919932862E-5</v>
      </c>
      <c r="F1477">
        <f t="shared" si="90"/>
        <v>9.0541033846194949</v>
      </c>
    </row>
    <row r="1478" spans="1:6" x14ac:dyDescent="0.2">
      <c r="A1478" s="38">
        <v>34271</v>
      </c>
      <c r="B1478">
        <v>9.23532E-3</v>
      </c>
      <c r="C1478">
        <f t="shared" si="88"/>
        <v>6.4684945310333221E-4</v>
      </c>
      <c r="D1478">
        <f t="shared" si="89"/>
        <v>4.1841421498008E-7</v>
      </c>
      <c r="E1478">
        <f t="shared" si="91"/>
        <v>1.5048110837114142E-5</v>
      </c>
      <c r="F1478">
        <f t="shared" si="90"/>
        <v>9.252478484399532</v>
      </c>
    </row>
    <row r="1479" spans="1:6" x14ac:dyDescent="0.2">
      <c r="A1479" s="38">
        <v>34274</v>
      </c>
      <c r="B1479">
        <v>9.2336099999999997E-3</v>
      </c>
      <c r="C1479">
        <f t="shared" si="88"/>
        <v>-1.8515871675266833E-4</v>
      </c>
      <c r="D1479">
        <f t="shared" si="89"/>
        <v>3.4283750389494857E-8</v>
      </c>
      <c r="E1479">
        <f t="shared" si="91"/>
        <v>1.4283861361796036E-5</v>
      </c>
      <c r="F1479">
        <f t="shared" si="90"/>
        <v>9.3173030807882906</v>
      </c>
    </row>
    <row r="1480" spans="1:6" x14ac:dyDescent="0.2">
      <c r="A1480" s="38">
        <v>34275</v>
      </c>
      <c r="B1480">
        <v>9.2850499999999996E-3</v>
      </c>
      <c r="C1480">
        <f t="shared" si="88"/>
        <v>5.5709522061252121E-3</v>
      </c>
      <c r="D1480">
        <f t="shared" si="89"/>
        <v>3.1035508482931369E-5</v>
      </c>
      <c r="E1480">
        <f t="shared" si="91"/>
        <v>1.3620253255410224E-5</v>
      </c>
      <c r="F1480">
        <f t="shared" si="90"/>
        <v>8.2267609340847265</v>
      </c>
    </row>
    <row r="1481" spans="1:6" x14ac:dyDescent="0.2">
      <c r="A1481" s="38">
        <v>34276</v>
      </c>
      <c r="B1481">
        <v>9.3283600000000008E-3</v>
      </c>
      <c r="C1481">
        <f t="shared" ref="C1481:C1544" si="92">(B1481-B1480)/B1480</f>
        <v>4.6644875364162033E-3</v>
      </c>
      <c r="D1481">
        <f t="shared" ref="D1481:D1544" si="93">C1481^2</f>
        <v>2.1757443977382103E-5</v>
      </c>
      <c r="E1481">
        <f t="shared" si="91"/>
        <v>1.4371623996888801E-5</v>
      </c>
      <c r="F1481">
        <f t="shared" si="90"/>
        <v>8.5554193512636267</v>
      </c>
    </row>
    <row r="1482" spans="1:6" x14ac:dyDescent="0.2">
      <c r="A1482" s="38">
        <v>34277</v>
      </c>
      <c r="B1482">
        <v>9.2421399999999994E-3</v>
      </c>
      <c r="C1482">
        <f t="shared" si="92"/>
        <v>-9.2427822253859648E-3</v>
      </c>
      <c r="D1482">
        <f t="shared" si="93"/>
        <v>8.5429023265910735E-5</v>
      </c>
      <c r="E1482">
        <f t="shared" si="91"/>
        <v>1.4614955999501138E-5</v>
      </c>
      <c r="F1482">
        <f t="shared" ref="F1482:F1545" si="94">-LN(2*PI()*E1482)-0.5*D1482/E1482</f>
        <v>6.372930544187005</v>
      </c>
    </row>
    <row r="1483" spans="1:6" x14ac:dyDescent="0.2">
      <c r="A1483" s="38">
        <v>34278</v>
      </c>
      <c r="B1483">
        <v>9.2421399999999994E-3</v>
      </c>
      <c r="C1483">
        <f t="shared" si="92"/>
        <v>0</v>
      </c>
      <c r="D1483">
        <f t="shared" si="93"/>
        <v>0</v>
      </c>
      <c r="E1483">
        <f t="shared" ref="E1483:E1546" si="95">D1482*$C$2+E1482*$D$2+$E$2</f>
        <v>1.7518698177009361E-5</v>
      </c>
      <c r="F1483">
        <f t="shared" si="94"/>
        <v>9.1143647137726536</v>
      </c>
    </row>
    <row r="1484" spans="1:6" x14ac:dyDescent="0.2">
      <c r="A1484" s="38">
        <v>34281</v>
      </c>
      <c r="B1484">
        <v>9.2592600000000001E-3</v>
      </c>
      <c r="C1484">
        <f t="shared" si="92"/>
        <v>1.8523848372780198E-3</v>
      </c>
      <c r="D1484">
        <f t="shared" si="93"/>
        <v>3.431329585377516E-6</v>
      </c>
      <c r="E1484">
        <f t="shared" si="95"/>
        <v>1.6358766648598092E-5</v>
      </c>
      <c r="F1484">
        <f t="shared" si="94"/>
        <v>9.0779921588232586</v>
      </c>
    </row>
    <row r="1485" spans="1:6" x14ac:dyDescent="0.2">
      <c r="A1485" s="38">
        <v>34282</v>
      </c>
      <c r="B1485">
        <v>9.2421399999999994E-3</v>
      </c>
      <c r="C1485">
        <f t="shared" si="92"/>
        <v>-1.8489598520832849E-3</v>
      </c>
      <c r="D1485">
        <f t="shared" si="93"/>
        <v>3.4186525346158425E-6</v>
      </c>
      <c r="E1485">
        <f t="shared" si="95"/>
        <v>1.552166190346661E-5</v>
      </c>
      <c r="F1485">
        <f t="shared" si="94"/>
        <v>9.1252716917267804</v>
      </c>
    </row>
    <row r="1486" spans="1:6" x14ac:dyDescent="0.2">
      <c r="A1486" s="38">
        <v>34283</v>
      </c>
      <c r="B1486">
        <v>9.3196600000000004E-3</v>
      </c>
      <c r="C1486">
        <f t="shared" si="92"/>
        <v>8.3876677912259577E-3</v>
      </c>
      <c r="D1486">
        <f t="shared" si="93"/>
        <v>7.0352970975969339E-5</v>
      </c>
      <c r="E1486">
        <f t="shared" si="95"/>
        <v>1.4812081778379224E-5</v>
      </c>
      <c r="F1486">
        <f t="shared" si="94"/>
        <v>6.9073394245957811</v>
      </c>
    </row>
    <row r="1487" spans="1:6" x14ac:dyDescent="0.2">
      <c r="A1487" s="38">
        <v>34284</v>
      </c>
      <c r="B1487">
        <v>9.3985000000000006E-3</v>
      </c>
      <c r="C1487">
        <f t="shared" si="92"/>
        <v>8.4595360774964053E-3</v>
      </c>
      <c r="D1487">
        <f t="shared" si="93"/>
        <v>7.1563750646463261E-5</v>
      </c>
      <c r="E1487">
        <f t="shared" si="95"/>
        <v>1.7046925593876666E-5</v>
      </c>
      <c r="F1487">
        <f t="shared" si="94"/>
        <v>7.0426414176432033</v>
      </c>
    </row>
    <row r="1488" spans="1:6" x14ac:dyDescent="0.2">
      <c r="A1488" s="38">
        <v>34285</v>
      </c>
      <c r="B1488">
        <v>9.4339599999999999E-3</v>
      </c>
      <c r="C1488">
        <f t="shared" si="92"/>
        <v>3.7729424908229301E-3</v>
      </c>
      <c r="D1488">
        <f t="shared" si="93"/>
        <v>1.4235095039057136E-5</v>
      </c>
      <c r="E1488">
        <f t="shared" si="95"/>
        <v>1.8991177442008981E-5</v>
      </c>
      <c r="F1488">
        <f t="shared" si="94"/>
        <v>8.6588771730914509</v>
      </c>
    </row>
    <row r="1489" spans="1:6" x14ac:dyDescent="0.2">
      <c r="A1489" s="38">
        <v>34288</v>
      </c>
      <c r="B1489">
        <v>9.3967300000000007E-3</v>
      </c>
      <c r="C1489">
        <f t="shared" si="92"/>
        <v>-3.9463809471313432E-3</v>
      </c>
      <c r="D1489">
        <f t="shared" si="93"/>
        <v>1.5573922579881277E-5</v>
      </c>
      <c r="E1489">
        <f t="shared" si="95"/>
        <v>1.8209095578770706E-5</v>
      </c>
      <c r="F1489">
        <f t="shared" si="94"/>
        <v>8.6480709660679924</v>
      </c>
    </row>
    <row r="1490" spans="1:6" x14ac:dyDescent="0.2">
      <c r="A1490" s="38">
        <v>34289</v>
      </c>
      <c r="B1490">
        <v>9.4011500000000005E-3</v>
      </c>
      <c r="C1490">
        <f t="shared" si="92"/>
        <v>4.703763968954914E-4</v>
      </c>
      <c r="D1490">
        <f t="shared" si="93"/>
        <v>2.2125395475638485E-7</v>
      </c>
      <c r="E1490">
        <f t="shared" si="95"/>
        <v>1.7603381345816552E-5</v>
      </c>
      <c r="F1490">
        <f t="shared" si="94"/>
        <v>9.1032580697019529</v>
      </c>
    </row>
    <row r="1491" spans="1:6" x14ac:dyDescent="0.2">
      <c r="A1491" s="38">
        <v>34290</v>
      </c>
      <c r="B1491">
        <v>9.3501599999999997E-3</v>
      </c>
      <c r="C1491">
        <f t="shared" si="92"/>
        <v>-5.4238045345517041E-3</v>
      </c>
      <c r="D1491">
        <f t="shared" si="93"/>
        <v>2.9417655629023626E-5</v>
      </c>
      <c r="E1491">
        <f t="shared" si="95"/>
        <v>1.6439868921650882E-5</v>
      </c>
      <c r="F1491">
        <f t="shared" si="94"/>
        <v>8.2832193858652303</v>
      </c>
    </row>
    <row r="1492" spans="1:6" x14ac:dyDescent="0.2">
      <c r="A1492" s="38">
        <v>34291</v>
      </c>
      <c r="B1492">
        <v>9.3344499999999993E-3</v>
      </c>
      <c r="C1492">
        <f t="shared" si="92"/>
        <v>-1.6801851519118792E-3</v>
      </c>
      <c r="D1492">
        <f t="shared" si="93"/>
        <v>2.8230221447051445E-6</v>
      </c>
      <c r="E1492">
        <f t="shared" si="95"/>
        <v>1.6691344877965016E-5</v>
      </c>
      <c r="F1492">
        <f t="shared" si="94"/>
        <v>9.0781777283613145</v>
      </c>
    </row>
    <row r="1493" spans="1:6" x14ac:dyDescent="0.2">
      <c r="A1493" s="38">
        <v>34292</v>
      </c>
      <c r="B1493">
        <v>9.2361700000000001E-3</v>
      </c>
      <c r="C1493">
        <f t="shared" si="92"/>
        <v>-1.0528740311426942E-2</v>
      </c>
      <c r="D1493">
        <f t="shared" si="93"/>
        <v>1.1085437254546669E-4</v>
      </c>
      <c r="E1493">
        <f t="shared" si="95"/>
        <v>1.5777588993351187E-5</v>
      </c>
      <c r="F1493">
        <f t="shared" si="94"/>
        <v>5.7060102631392295</v>
      </c>
    </row>
    <row r="1494" spans="1:6" x14ac:dyDescent="0.2">
      <c r="A1494" s="38">
        <v>34295</v>
      </c>
      <c r="B1494">
        <v>9.24642E-3</v>
      </c>
      <c r="C1494">
        <f t="shared" si="92"/>
        <v>1.1097673602802722E-3</v>
      </c>
      <c r="D1494">
        <f t="shared" si="93"/>
        <v>1.2315835939434434E-6</v>
      </c>
      <c r="E1494">
        <f t="shared" si="95"/>
        <v>1.9580689999636158E-5</v>
      </c>
      <c r="F1494">
        <f t="shared" si="94"/>
        <v>8.9716406826089266</v>
      </c>
    </row>
    <row r="1495" spans="1:6" x14ac:dyDescent="0.2">
      <c r="A1495" s="38">
        <v>34296</v>
      </c>
      <c r="B1495">
        <v>9.1996300000000003E-3</v>
      </c>
      <c r="C1495">
        <f t="shared" si="92"/>
        <v>-5.0603368655111579E-3</v>
      </c>
      <c r="D1495">
        <f t="shared" si="93"/>
        <v>2.5607009192451292E-5</v>
      </c>
      <c r="E1495">
        <f t="shared" si="95"/>
        <v>1.8157491118450851E-5</v>
      </c>
      <c r="F1495">
        <f t="shared" si="94"/>
        <v>8.3734140652651252</v>
      </c>
    </row>
    <row r="1496" spans="1:6" x14ac:dyDescent="0.2">
      <c r="A1496" s="38">
        <v>34297</v>
      </c>
      <c r="B1496">
        <v>9.24642E-3</v>
      </c>
      <c r="C1496">
        <f t="shared" si="92"/>
        <v>5.0860741138501961E-3</v>
      </c>
      <c r="D1496">
        <f t="shared" si="93"/>
        <v>2.5868149891577056E-5</v>
      </c>
      <c r="E1496">
        <f t="shared" si="95"/>
        <v>1.7984752930923381E-5</v>
      </c>
      <c r="F1496">
        <f t="shared" si="94"/>
        <v>8.3689402540286704</v>
      </c>
    </row>
    <row r="1497" spans="1:6" x14ac:dyDescent="0.2">
      <c r="A1497" s="38">
        <v>34298</v>
      </c>
      <c r="B1497">
        <v>9.2319099999999994E-3</v>
      </c>
      <c r="C1497">
        <f t="shared" si="92"/>
        <v>-1.5692559931303753E-3</v>
      </c>
      <c r="D1497">
        <f t="shared" si="93"/>
        <v>2.4625643719756007E-6</v>
      </c>
      <c r="E1497">
        <f t="shared" si="95"/>
        <v>1.7849504529005628E-5</v>
      </c>
      <c r="F1497">
        <f t="shared" si="94"/>
        <v>9.0266764322730051</v>
      </c>
    </row>
    <row r="1498" spans="1:6" x14ac:dyDescent="0.2">
      <c r="A1498" s="38">
        <v>34299</v>
      </c>
      <c r="B1498">
        <v>9.2038699999999994E-3</v>
      </c>
      <c r="C1498">
        <f t="shared" si="92"/>
        <v>-3.0372913080825106E-3</v>
      </c>
      <c r="D1498">
        <f t="shared" si="93"/>
        <v>9.2251384901535684E-6</v>
      </c>
      <c r="E1498">
        <f t="shared" si="95"/>
        <v>1.6743299528916016E-5</v>
      </c>
      <c r="F1498">
        <f t="shared" si="94"/>
        <v>8.8841478703417067</v>
      </c>
    </row>
    <row r="1499" spans="1:6" x14ac:dyDescent="0.2">
      <c r="A1499" s="38">
        <v>34302</v>
      </c>
      <c r="B1499">
        <v>9.1658999999999994E-3</v>
      </c>
      <c r="C1499">
        <f t="shared" si="92"/>
        <v>-4.1254385383539772E-3</v>
      </c>
      <c r="D1499">
        <f t="shared" si="93"/>
        <v>1.7019243133736201E-5</v>
      </c>
      <c r="E1499">
        <f t="shared" si="95"/>
        <v>1.6092840201972623E-5</v>
      </c>
      <c r="F1499">
        <f t="shared" si="94"/>
        <v>8.6704759489810428</v>
      </c>
    </row>
    <row r="1500" spans="1:6" x14ac:dyDescent="0.2">
      <c r="A1500" s="38">
        <v>34303</v>
      </c>
      <c r="B1500">
        <v>9.1852670000000004E-3</v>
      </c>
      <c r="C1500">
        <f t="shared" si="92"/>
        <v>2.1129403550116232E-3</v>
      </c>
      <c r="D1500">
        <f t="shared" si="93"/>
        <v>4.4645169438366444E-6</v>
      </c>
      <c r="E1500">
        <f t="shared" si="95"/>
        <v>1.5872109646458938E-5</v>
      </c>
      <c r="F1500">
        <f t="shared" si="94"/>
        <v>9.0724297196612156</v>
      </c>
    </row>
    <row r="1501" spans="1:6" x14ac:dyDescent="0.2">
      <c r="A1501" s="38">
        <v>34304</v>
      </c>
      <c r="B1501">
        <v>9.1954020000000001E-3</v>
      </c>
      <c r="C1501">
        <f t="shared" si="92"/>
        <v>1.1033974298188236E-3</v>
      </c>
      <c r="D1501">
        <f t="shared" si="93"/>
        <v>1.217485888130786E-6</v>
      </c>
      <c r="E1501">
        <f t="shared" si="95"/>
        <v>1.5153228575322549E-5</v>
      </c>
      <c r="F1501">
        <f t="shared" si="94"/>
        <v>9.2192473836585549</v>
      </c>
    </row>
    <row r="1502" spans="1:6" x14ac:dyDescent="0.2">
      <c r="A1502" s="38">
        <v>34305</v>
      </c>
      <c r="B1502">
        <v>9.1996300000000003E-3</v>
      </c>
      <c r="C1502">
        <f t="shared" si="92"/>
        <v>4.5979501494336164E-4</v>
      </c>
      <c r="D1502">
        <f t="shared" si="93"/>
        <v>2.1141145576676614E-7</v>
      </c>
      <c r="E1502">
        <f t="shared" si="95"/>
        <v>1.4406753052150169E-5</v>
      </c>
      <c r="F1502">
        <f t="shared" si="94"/>
        <v>9.3025991982828469</v>
      </c>
    </row>
    <row r="1503" spans="1:6" x14ac:dyDescent="0.2">
      <c r="A1503" s="38">
        <v>34306</v>
      </c>
      <c r="B1503">
        <v>9.2319050000000003E-3</v>
      </c>
      <c r="C1503">
        <f t="shared" si="92"/>
        <v>3.5082932683162269E-3</v>
      </c>
      <c r="D1503">
        <f t="shared" si="93"/>
        <v>1.2308121656512953E-5</v>
      </c>
      <c r="E1503">
        <f t="shared" si="95"/>
        <v>1.3731849305209246E-5</v>
      </c>
      <c r="F1503">
        <f t="shared" si="94"/>
        <v>8.9097559363815577</v>
      </c>
    </row>
    <row r="1504" spans="1:6" x14ac:dyDescent="0.2">
      <c r="A1504" s="38">
        <v>34309</v>
      </c>
      <c r="B1504">
        <v>9.2438499999999996E-3</v>
      </c>
      <c r="C1504">
        <f t="shared" si="92"/>
        <v>1.2938824652116022E-3</v>
      </c>
      <c r="D1504">
        <f t="shared" si="93"/>
        <v>1.674131833782053E-6</v>
      </c>
      <c r="E1504">
        <f t="shared" si="95"/>
        <v>1.3672706539579923E-5</v>
      </c>
      <c r="F1504">
        <f t="shared" si="94"/>
        <v>9.3010102000217074</v>
      </c>
    </row>
    <row r="1505" spans="1:6" x14ac:dyDescent="0.2">
      <c r="A1505" s="38">
        <v>34310</v>
      </c>
      <c r="B1505">
        <v>9.3005999999999991E-3</v>
      </c>
      <c r="C1505">
        <f t="shared" si="92"/>
        <v>6.1392168847395311E-3</v>
      </c>
      <c r="D1505">
        <f t="shared" si="93"/>
        <v>3.7689983957870956E-5</v>
      </c>
      <c r="E1505">
        <f t="shared" si="95"/>
        <v>1.3172070980450972E-5</v>
      </c>
      <c r="F1505">
        <f t="shared" si="94"/>
        <v>7.9688567525322647</v>
      </c>
    </row>
    <row r="1506" spans="1:6" x14ac:dyDescent="0.2">
      <c r="A1506" s="38">
        <v>34311</v>
      </c>
      <c r="B1506">
        <v>9.2123399999999994E-3</v>
      </c>
      <c r="C1506">
        <f t="shared" si="92"/>
        <v>-9.4897103412682777E-3</v>
      </c>
      <c r="D1506">
        <f t="shared" si="93"/>
        <v>9.0054602361174085E-5</v>
      </c>
      <c r="E1506">
        <f t="shared" si="95"/>
        <v>1.4273942028969576E-5</v>
      </c>
      <c r="F1506">
        <f t="shared" si="94"/>
        <v>6.1646872700821476</v>
      </c>
    </row>
    <row r="1507" spans="1:6" x14ac:dyDescent="0.2">
      <c r="A1507" s="38">
        <v>34312</v>
      </c>
      <c r="B1507">
        <v>9.2038699999999994E-3</v>
      </c>
      <c r="C1507">
        <f t="shared" si="92"/>
        <v>-9.194189532735446E-4</v>
      </c>
      <c r="D1507">
        <f t="shared" si="93"/>
        <v>8.453312116386204E-7</v>
      </c>
      <c r="E1507">
        <f t="shared" si="95"/>
        <v>1.7425829502622142E-5</v>
      </c>
      <c r="F1507">
        <f t="shared" si="94"/>
        <v>9.0954248107182938</v>
      </c>
    </row>
    <row r="1508" spans="1:6" x14ac:dyDescent="0.2">
      <c r="A1508" s="38">
        <v>34313</v>
      </c>
      <c r="B1508">
        <v>9.1743099999999998E-3</v>
      </c>
      <c r="C1508">
        <f t="shared" si="92"/>
        <v>-3.2116924728401918E-3</v>
      </c>
      <c r="D1508">
        <f t="shared" si="93"/>
        <v>1.0314968540098346E-5</v>
      </c>
      <c r="E1508">
        <f t="shared" si="95"/>
        <v>1.6315920150343495E-5</v>
      </c>
      <c r="F1508">
        <f t="shared" si="94"/>
        <v>8.8693908211672241</v>
      </c>
    </row>
    <row r="1509" spans="1:6" x14ac:dyDescent="0.2">
      <c r="A1509" s="38">
        <v>34316</v>
      </c>
      <c r="B1509">
        <v>9.18274E-3</v>
      </c>
      <c r="C1509">
        <f t="shared" si="92"/>
        <v>9.1887019296276698E-4</v>
      </c>
      <c r="D1509">
        <f t="shared" si="93"/>
        <v>8.4432243151543263E-7</v>
      </c>
      <c r="E1509">
        <f t="shared" si="95"/>
        <v>1.5777015940600953E-5</v>
      </c>
      <c r="F1509">
        <f t="shared" si="94"/>
        <v>9.1923213091154992</v>
      </c>
    </row>
    <row r="1510" spans="1:6" x14ac:dyDescent="0.2">
      <c r="A1510" s="38">
        <v>34317</v>
      </c>
      <c r="B1510">
        <v>9.1575100000000006E-3</v>
      </c>
      <c r="C1510">
        <f t="shared" si="92"/>
        <v>-2.7475459394471968E-3</v>
      </c>
      <c r="D1510">
        <f t="shared" si="93"/>
        <v>7.5490086893727789E-6</v>
      </c>
      <c r="E1510">
        <f t="shared" si="95"/>
        <v>1.4919302177543545E-5</v>
      </c>
      <c r="F1510">
        <f t="shared" si="94"/>
        <v>9.0219829710895052</v>
      </c>
    </row>
    <row r="1511" spans="1:6" x14ac:dyDescent="0.2">
      <c r="A1511" s="38">
        <v>34318</v>
      </c>
      <c r="B1511">
        <v>9.1240899999999996E-3</v>
      </c>
      <c r="C1511">
        <f t="shared" si="92"/>
        <v>-3.649463664249454E-3</v>
      </c>
      <c r="D1511">
        <f t="shared" si="93"/>
        <v>1.3318585036677051E-5</v>
      </c>
      <c r="E1511">
        <f t="shared" si="95"/>
        <v>1.4476866880519564E-5</v>
      </c>
      <c r="F1511">
        <f t="shared" si="94"/>
        <v>8.8450860797031918</v>
      </c>
    </row>
    <row r="1512" spans="1:6" x14ac:dyDescent="0.2">
      <c r="A1512" s="38">
        <v>34319</v>
      </c>
      <c r="B1512">
        <v>9.1141099999999999E-3</v>
      </c>
      <c r="C1512">
        <f t="shared" si="92"/>
        <v>-1.0938077112347326E-3</v>
      </c>
      <c r="D1512">
        <f t="shared" si="93"/>
        <v>1.1964153091565641E-6</v>
      </c>
      <c r="E1512">
        <f t="shared" si="95"/>
        <v>1.4346561328831588E-5</v>
      </c>
      <c r="F1512">
        <f t="shared" si="94"/>
        <v>9.2724262703670828</v>
      </c>
    </row>
    <row r="1513" spans="1:6" x14ac:dyDescent="0.2">
      <c r="A1513" s="38">
        <v>34320</v>
      </c>
      <c r="B1513">
        <v>9.0975299999999995E-3</v>
      </c>
      <c r="C1513">
        <f t="shared" si="92"/>
        <v>-1.8191573285817721E-3</v>
      </c>
      <c r="D1513">
        <f t="shared" si="93"/>
        <v>3.3093333861327695E-6</v>
      </c>
      <c r="E1513">
        <f t="shared" si="95"/>
        <v>1.3722598428163746E-5</v>
      </c>
      <c r="F1513">
        <f t="shared" si="94"/>
        <v>9.2380098052968833</v>
      </c>
    </row>
    <row r="1514" spans="1:6" x14ac:dyDescent="0.2">
      <c r="A1514" s="38">
        <v>34323</v>
      </c>
      <c r="B1514">
        <v>9.0456800000000004E-3</v>
      </c>
      <c r="C1514">
        <f t="shared" si="92"/>
        <v>-5.6993491640037596E-3</v>
      </c>
      <c r="D1514">
        <f t="shared" si="93"/>
        <v>3.2482580893230353E-5</v>
      </c>
      <c r="E1514">
        <f t="shared" si="95"/>
        <v>1.3283610491589532E-5</v>
      </c>
      <c r="F1514">
        <f t="shared" si="94"/>
        <v>8.1684461805564226</v>
      </c>
    </row>
    <row r="1515" spans="1:6" x14ac:dyDescent="0.2">
      <c r="A1515" s="38">
        <v>34324</v>
      </c>
      <c r="B1515">
        <v>9.0130699999999998E-3</v>
      </c>
      <c r="C1515">
        <f t="shared" si="92"/>
        <v>-3.6050357739827875E-3</v>
      </c>
      <c r="D1515">
        <f t="shared" si="93"/>
        <v>1.2996282931695676E-5</v>
      </c>
      <c r="E1515">
        <f t="shared" si="95"/>
        <v>1.414779094056808E-5</v>
      </c>
      <c r="F1515">
        <f t="shared" si="94"/>
        <v>8.8687706791620009</v>
      </c>
    </row>
    <row r="1516" spans="1:6" x14ac:dyDescent="0.2">
      <c r="A1516" s="38">
        <v>34325</v>
      </c>
      <c r="B1516">
        <v>9.0049499999999994E-3</v>
      </c>
      <c r="C1516">
        <f t="shared" si="92"/>
        <v>-9.0091389504357001E-4</v>
      </c>
      <c r="D1516">
        <f t="shared" si="93"/>
        <v>8.1164584628257671E-7</v>
      </c>
      <c r="E1516">
        <f t="shared" si="95"/>
        <v>1.4054172705370123E-5</v>
      </c>
      <c r="F1516">
        <f t="shared" si="94"/>
        <v>9.3058385321052608</v>
      </c>
    </row>
    <row r="1517" spans="1:6" x14ac:dyDescent="0.2">
      <c r="A1517" s="38">
        <v>34326</v>
      </c>
      <c r="B1517">
        <v>9.0497700000000004E-3</v>
      </c>
      <c r="C1517">
        <f t="shared" si="92"/>
        <v>4.9772625056220161E-3</v>
      </c>
      <c r="D1517">
        <f t="shared" si="93"/>
        <v>2.4773142049870749E-5</v>
      </c>
      <c r="E1517">
        <f t="shared" si="95"/>
        <v>1.3458638017428512E-5</v>
      </c>
      <c r="F1517">
        <f t="shared" si="94"/>
        <v>8.457668785067904</v>
      </c>
    </row>
    <row r="1518" spans="1:6" x14ac:dyDescent="0.2">
      <c r="A1518" s="38">
        <v>34327</v>
      </c>
      <c r="B1518">
        <v>9.0277150000000004E-3</v>
      </c>
      <c r="C1518">
        <f t="shared" si="92"/>
        <v>-2.4370785113875812E-3</v>
      </c>
      <c r="D1518">
        <f t="shared" si="93"/>
        <v>5.9393516706671092E-6</v>
      </c>
      <c r="E1518">
        <f t="shared" si="95"/>
        <v>1.3969409186102088E-5</v>
      </c>
      <c r="F1518">
        <f t="shared" si="94"/>
        <v>9.1281793994135736</v>
      </c>
    </row>
    <row r="1519" spans="1:6" x14ac:dyDescent="0.2">
      <c r="A1519" s="38">
        <v>34332</v>
      </c>
      <c r="B1519">
        <v>8.9605699999999993E-3</v>
      </c>
      <c r="C1519">
        <f t="shared" si="92"/>
        <v>-7.4376517202859298E-3</v>
      </c>
      <c r="D1519">
        <f t="shared" si="93"/>
        <v>5.5318663112272254E-5</v>
      </c>
      <c r="E1519">
        <f t="shared" si="95"/>
        <v>1.3604092250262922E-5</v>
      </c>
      <c r="F1519">
        <f t="shared" si="94"/>
        <v>7.3341002443524994</v>
      </c>
    </row>
    <row r="1520" spans="1:6" x14ac:dyDescent="0.2">
      <c r="A1520" s="38">
        <v>34333</v>
      </c>
      <c r="B1520">
        <v>8.9365499999999997E-3</v>
      </c>
      <c r="C1520">
        <f t="shared" si="92"/>
        <v>-2.680633040085575E-3</v>
      </c>
      <c r="D1520">
        <f t="shared" si="93"/>
        <v>7.1857934955984318E-6</v>
      </c>
      <c r="E1520">
        <f t="shared" si="95"/>
        <v>1.5386763282106111E-5</v>
      </c>
      <c r="F1520">
        <f t="shared" si="94"/>
        <v>9.0106201907779173</v>
      </c>
    </row>
    <row r="1521" spans="1:6" x14ac:dyDescent="0.2">
      <c r="A1521" s="38">
        <v>34334</v>
      </c>
      <c r="B1521">
        <v>8.9525500000000001E-3</v>
      </c>
      <c r="C1521">
        <f t="shared" si="92"/>
        <v>1.790400098472049E-3</v>
      </c>
      <c r="D1521">
        <f t="shared" si="93"/>
        <v>3.205532512608723E-6</v>
      </c>
      <c r="E1521">
        <f t="shared" si="95"/>
        <v>1.4857426292617542E-5</v>
      </c>
      <c r="F1521">
        <f t="shared" si="94"/>
        <v>9.1712572242433072</v>
      </c>
    </row>
    <row r="1522" spans="1:6" x14ac:dyDescent="0.2">
      <c r="A1522" s="38">
        <v>34338</v>
      </c>
      <c r="B1522">
        <v>8.8735387885228497E-3</v>
      </c>
      <c r="C1522">
        <f t="shared" si="92"/>
        <v>-8.8255537782140712E-3</v>
      </c>
      <c r="D1522">
        <f t="shared" si="93"/>
        <v>7.7890399492148673E-5</v>
      </c>
      <c r="E1522">
        <f t="shared" si="95"/>
        <v>1.4240432608982112E-5</v>
      </c>
      <c r="F1522">
        <f t="shared" si="94"/>
        <v>6.5867155774723951</v>
      </c>
    </row>
    <row r="1523" spans="1:6" x14ac:dyDescent="0.2">
      <c r="A1523" s="38">
        <v>34339</v>
      </c>
      <c r="B1523">
        <v>8.8391502276176023E-3</v>
      </c>
      <c r="C1523">
        <f t="shared" si="92"/>
        <v>-3.8754054864476375E-3</v>
      </c>
      <c r="D1523">
        <f t="shared" si="93"/>
        <v>1.5018767684388449E-5</v>
      </c>
      <c r="E1523">
        <f t="shared" si="95"/>
        <v>1.6882073836407571E-5</v>
      </c>
      <c r="F1523">
        <f t="shared" si="94"/>
        <v>8.7065670900872316</v>
      </c>
    </row>
    <row r="1524" spans="1:6" x14ac:dyDescent="0.2">
      <c r="A1524" s="38">
        <v>34340</v>
      </c>
      <c r="B1524">
        <v>8.8713950495798964E-3</v>
      </c>
      <c r="C1524">
        <f t="shared" si="92"/>
        <v>3.6479549653479488E-3</v>
      </c>
      <c r="D1524">
        <f t="shared" si="93"/>
        <v>1.3307575429206754E-5</v>
      </c>
      <c r="E1524">
        <f t="shared" si="95"/>
        <v>1.6455848882038885E-5</v>
      </c>
      <c r="F1524">
        <f t="shared" si="94"/>
        <v>8.7726107128516819</v>
      </c>
    </row>
    <row r="1525" spans="1:6" x14ac:dyDescent="0.2">
      <c r="A1525" s="38">
        <v>34341</v>
      </c>
      <c r="B1525">
        <v>8.9390962671905706E-3</v>
      </c>
      <c r="C1525">
        <f t="shared" si="92"/>
        <v>7.6314060226503073E-3</v>
      </c>
      <c r="D1525">
        <f t="shared" si="93"/>
        <v>5.8238357882543384E-5</v>
      </c>
      <c r="E1525">
        <f t="shared" si="95"/>
        <v>1.6022328811787331E-5</v>
      </c>
      <c r="F1525">
        <f t="shared" si="94"/>
        <v>7.3862377988282928</v>
      </c>
    </row>
    <row r="1526" spans="1:6" x14ac:dyDescent="0.2">
      <c r="A1526" s="38">
        <v>34344</v>
      </c>
      <c r="B1526">
        <v>8.8969862597737797E-3</v>
      </c>
      <c r="C1526">
        <f t="shared" si="92"/>
        <v>-4.7107678626695697E-3</v>
      </c>
      <c r="D1526">
        <f t="shared" si="93"/>
        <v>2.2191333855960426E-5</v>
      </c>
      <c r="E1526">
        <f t="shared" si="95"/>
        <v>1.7558755401792646E-5</v>
      </c>
      <c r="F1526">
        <f t="shared" si="94"/>
        <v>8.4801643015379433</v>
      </c>
    </row>
    <row r="1527" spans="1:6" x14ac:dyDescent="0.2">
      <c r="A1527" s="38">
        <v>34345</v>
      </c>
      <c r="B1527">
        <v>8.9051978512521748E-3</v>
      </c>
      <c r="C1527">
        <f t="shared" si="92"/>
        <v>9.2296326403496734E-4</v>
      </c>
      <c r="D1527">
        <f t="shared" si="93"/>
        <v>8.518611867580808E-7</v>
      </c>
      <c r="E1527">
        <f t="shared" si="95"/>
        <v>1.733289760392492E-5</v>
      </c>
      <c r="F1527">
        <f t="shared" si="94"/>
        <v>9.1004536636085529</v>
      </c>
    </row>
    <row r="1528" spans="1:6" x14ac:dyDescent="0.2">
      <c r="A1528" s="38">
        <v>34346</v>
      </c>
      <c r="B1528">
        <v>8.9043688952828038E-3</v>
      </c>
      <c r="C1528">
        <f t="shared" si="92"/>
        <v>-9.3086754861308765E-5</v>
      </c>
      <c r="D1528">
        <f t="shared" si="93"/>
        <v>8.6651439306093915E-9</v>
      </c>
      <c r="E1528">
        <f t="shared" si="95"/>
        <v>1.6237481794828351E-5</v>
      </c>
      <c r="F1528">
        <f t="shared" si="94"/>
        <v>9.1900444053770833</v>
      </c>
    </row>
    <row r="1529" spans="1:6" x14ac:dyDescent="0.2">
      <c r="A1529" s="38">
        <v>34347</v>
      </c>
      <c r="B1529">
        <v>8.9395200968889563E-3</v>
      </c>
      <c r="C1529">
        <f t="shared" si="92"/>
        <v>3.9476353708542229E-3</v>
      </c>
      <c r="D1529">
        <f t="shared" si="93"/>
        <v>1.5583825021219358E-5</v>
      </c>
      <c r="E1529">
        <f t="shared" si="95"/>
        <v>1.5273920072541563E-5</v>
      </c>
      <c r="F1529">
        <f t="shared" si="94"/>
        <v>8.7413417826042625</v>
      </c>
    </row>
    <row r="1530" spans="1:6" x14ac:dyDescent="0.2">
      <c r="A1530" s="38">
        <v>34348</v>
      </c>
      <c r="B1530">
        <v>8.9890193108670968E-3</v>
      </c>
      <c r="C1530">
        <f t="shared" si="92"/>
        <v>5.5371220649044362E-3</v>
      </c>
      <c r="D1530">
        <f t="shared" si="93"/>
        <v>3.0659720761651567E-5</v>
      </c>
      <c r="E1530">
        <f t="shared" si="95"/>
        <v>1.5117653573589306E-5</v>
      </c>
      <c r="F1530">
        <f t="shared" si="94"/>
        <v>8.2477332996676758</v>
      </c>
    </row>
    <row r="1531" spans="1:6" x14ac:dyDescent="0.2">
      <c r="A1531" s="38">
        <v>34351</v>
      </c>
      <c r="B1531">
        <v>8.9868909600666815E-3</v>
      </c>
      <c r="C1531">
        <f t="shared" si="92"/>
        <v>-2.3677230260727965E-4</v>
      </c>
      <c r="D1531">
        <f t="shared" si="93"/>
        <v>5.6061123281953205E-8</v>
      </c>
      <c r="E1531">
        <f t="shared" si="95"/>
        <v>1.5624028081178067E-5</v>
      </c>
      <c r="F1531">
        <f t="shared" si="94"/>
        <v>9.2270294331306868</v>
      </c>
    </row>
    <row r="1532" spans="1:6" x14ac:dyDescent="0.2">
      <c r="A1532" s="38">
        <v>34352</v>
      </c>
      <c r="B1532">
        <v>9.0370145169871539E-3</v>
      </c>
      <c r="C1532">
        <f t="shared" si="92"/>
        <v>5.5774079315301399E-3</v>
      </c>
      <c r="D1532">
        <f t="shared" si="93"/>
        <v>3.1107479234695316E-5</v>
      </c>
      <c r="E1532">
        <f t="shared" si="95"/>
        <v>1.4756321632505442E-5</v>
      </c>
      <c r="F1532">
        <f t="shared" si="94"/>
        <v>8.2319228394215394</v>
      </c>
    </row>
    <row r="1533" spans="1:6" x14ac:dyDescent="0.2">
      <c r="A1533" s="38">
        <v>34353</v>
      </c>
      <c r="B1533">
        <v>9.0257114518959344E-3</v>
      </c>
      <c r="C1533">
        <f t="shared" si="92"/>
        <v>-1.2507521228357944E-3</v>
      </c>
      <c r="D1533">
        <f t="shared" si="93"/>
        <v>1.5643808727782461E-6</v>
      </c>
      <c r="E1533">
        <f t="shared" si="95"/>
        <v>1.5336943938009385E-5</v>
      </c>
      <c r="F1533">
        <f t="shared" si="94"/>
        <v>9.1963685267529094</v>
      </c>
    </row>
    <row r="1534" spans="1:6" x14ac:dyDescent="0.2">
      <c r="A1534" s="38">
        <v>34354</v>
      </c>
      <c r="B1534">
        <v>8.9680964738207899E-3</v>
      </c>
      <c r="C1534">
        <f t="shared" si="92"/>
        <v>-6.3834278751556872E-3</v>
      </c>
      <c r="D1534">
        <f t="shared" si="93"/>
        <v>4.074815143731465E-5</v>
      </c>
      <c r="E1534">
        <f t="shared" si="95"/>
        <v>1.457706055936599E-5</v>
      </c>
      <c r="F1534">
        <f t="shared" si="94"/>
        <v>7.9005037264956055</v>
      </c>
    </row>
    <row r="1535" spans="1:6" x14ac:dyDescent="0.2">
      <c r="A1535" s="38">
        <v>34355</v>
      </c>
      <c r="B1535">
        <v>8.9917632702867616E-3</v>
      </c>
      <c r="C1535">
        <f t="shared" si="92"/>
        <v>2.6389988706141286E-3</v>
      </c>
      <c r="D1535">
        <f t="shared" si="93"/>
        <v>6.9643150391026464E-6</v>
      </c>
      <c r="E1535">
        <f t="shared" si="95"/>
        <v>1.5593562236360626E-5</v>
      </c>
      <c r="F1535">
        <f t="shared" si="94"/>
        <v>9.0074679601638401</v>
      </c>
    </row>
    <row r="1536" spans="1:6" x14ac:dyDescent="0.2">
      <c r="A1536" s="38">
        <v>34358</v>
      </c>
      <c r="B1536">
        <v>8.9480509573575413E-3</v>
      </c>
      <c r="C1536">
        <f t="shared" si="92"/>
        <v>-4.8613727491767303E-3</v>
      </c>
      <c r="D1536">
        <f t="shared" si="93"/>
        <v>2.363294500643812E-5</v>
      </c>
      <c r="E1536">
        <f t="shared" si="95"/>
        <v>1.502320519537907E-5</v>
      </c>
      <c r="F1536">
        <f t="shared" si="94"/>
        <v>8.4814894393242781</v>
      </c>
    </row>
    <row r="1537" spans="1:6" x14ac:dyDescent="0.2">
      <c r="A1537" s="38">
        <v>34359</v>
      </c>
      <c r="B1537">
        <v>9.004269594388532E-3</v>
      </c>
      <c r="C1537">
        <f t="shared" si="92"/>
        <v>6.2827801606074769E-3</v>
      </c>
      <c r="D1537">
        <f t="shared" si="93"/>
        <v>3.9473326546522915E-5</v>
      </c>
      <c r="E1537">
        <f t="shared" si="95"/>
        <v>1.5246318357888462E-5</v>
      </c>
      <c r="F1537">
        <f t="shared" si="94"/>
        <v>7.9587754871356164</v>
      </c>
    </row>
    <row r="1538" spans="1:6" x14ac:dyDescent="0.2">
      <c r="A1538" s="38">
        <v>34360</v>
      </c>
      <c r="B1538">
        <v>9.0701393648617776E-3</v>
      </c>
      <c r="C1538">
        <f t="shared" si="92"/>
        <v>7.3153929680532569E-3</v>
      </c>
      <c r="D1538">
        <f t="shared" si="93"/>
        <v>5.3514974277043038E-5</v>
      </c>
      <c r="E1538">
        <f t="shared" si="95"/>
        <v>1.6106424086018392E-5</v>
      </c>
      <c r="F1538">
        <f t="shared" si="94"/>
        <v>7.5371224397457439</v>
      </c>
    </row>
    <row r="1539" spans="1:6" x14ac:dyDescent="0.2">
      <c r="A1539" s="38">
        <v>34361</v>
      </c>
      <c r="B1539">
        <v>9.1262580054894769E-3</v>
      </c>
      <c r="C1539">
        <f t="shared" si="92"/>
        <v>6.1871861467868968E-3</v>
      </c>
      <c r="D1539">
        <f t="shared" si="93"/>
        <v>3.8281272414991689E-5</v>
      </c>
      <c r="E1539">
        <f t="shared" si="95"/>
        <v>1.7429865464587985E-5</v>
      </c>
      <c r="F1539">
        <f t="shared" si="94"/>
        <v>8.0212966611764926</v>
      </c>
    </row>
    <row r="1540" spans="1:6" x14ac:dyDescent="0.2">
      <c r="A1540" s="38">
        <v>34362</v>
      </c>
      <c r="B1540">
        <v>9.1382826070538475E-3</v>
      </c>
      <c r="C1540">
        <f t="shared" si="92"/>
        <v>1.3175829082563478E-3</v>
      </c>
      <c r="D1540">
        <f t="shared" si="93"/>
        <v>1.7360247201292554E-6</v>
      </c>
      <c r="E1540">
        <f t="shared" si="95"/>
        <v>1.7905423494948228E-5</v>
      </c>
      <c r="F1540">
        <f t="shared" si="94"/>
        <v>9.0440522136015229</v>
      </c>
    </row>
    <row r="1541" spans="1:6" x14ac:dyDescent="0.2">
      <c r="A1541" s="38">
        <v>34365</v>
      </c>
      <c r="B1541">
        <v>9.1991260453552336E-3</v>
      </c>
      <c r="C1541">
        <f t="shared" si="92"/>
        <v>6.6580823681706962E-3</v>
      </c>
      <c r="D1541">
        <f t="shared" si="93"/>
        <v>4.4330060821345509E-5</v>
      </c>
      <c r="E1541">
        <f t="shared" si="95"/>
        <v>1.6759881905723501E-5</v>
      </c>
      <c r="F1541">
        <f t="shared" si="94"/>
        <v>7.8361402761984253</v>
      </c>
    </row>
    <row r="1542" spans="1:6" x14ac:dyDescent="0.2">
      <c r="A1542" s="38">
        <v>34366</v>
      </c>
      <c r="B1542">
        <v>9.2521608417888007E-3</v>
      </c>
      <c r="C1542">
        <f t="shared" si="92"/>
        <v>5.7651994517832579E-3</v>
      </c>
      <c r="D1542">
        <f t="shared" si="93"/>
        <v>3.3237524718841979E-5</v>
      </c>
      <c r="E1542">
        <f t="shared" si="95"/>
        <v>1.759421005311279E-5</v>
      </c>
      <c r="F1542">
        <f t="shared" si="94"/>
        <v>8.1655050210982996</v>
      </c>
    </row>
    <row r="1543" spans="1:6" x14ac:dyDescent="0.2">
      <c r="A1543" s="38">
        <v>34367</v>
      </c>
      <c r="B1543">
        <v>9.2580037664783434E-3</v>
      </c>
      <c r="C1543">
        <f t="shared" si="92"/>
        <v>6.3152000807770018E-4</v>
      </c>
      <c r="D1543">
        <f t="shared" si="93"/>
        <v>3.9881752060245851E-7</v>
      </c>
      <c r="E1543">
        <f t="shared" si="95"/>
        <v>1.7830933018188446E-5</v>
      </c>
      <c r="F1543">
        <f t="shared" si="94"/>
        <v>9.0855154276074224</v>
      </c>
    </row>
    <row r="1544" spans="1:6" x14ac:dyDescent="0.2">
      <c r="A1544" s="38">
        <v>34368</v>
      </c>
      <c r="B1544">
        <v>9.2436341720656921E-3</v>
      </c>
      <c r="C1544">
        <f t="shared" si="92"/>
        <v>-1.5521266544177795E-3</v>
      </c>
      <c r="D1544">
        <f t="shared" si="93"/>
        <v>2.4090971513541291E-6</v>
      </c>
      <c r="E1544">
        <f t="shared" si="95"/>
        <v>1.6640132356274947E-5</v>
      </c>
      <c r="F1544">
        <f t="shared" si="94"/>
        <v>9.0934279413542747</v>
      </c>
    </row>
    <row r="1545" spans="1:6" x14ac:dyDescent="0.2">
      <c r="A1545" s="38">
        <v>34369</v>
      </c>
      <c r="B1545">
        <v>9.1665417478638874E-3</v>
      </c>
      <c r="C1545">
        <f t="shared" ref="C1545:C1608" si="96">(B1545-B1544)/B1544</f>
        <v>-8.3400557363875784E-3</v>
      </c>
      <c r="D1545">
        <f t="shared" ref="D1545:D1608" si="97">C1545^2</f>
        <v>6.9556529686051351E-5</v>
      </c>
      <c r="E1545">
        <f t="shared" si="95"/>
        <v>1.5716673889695775E-5</v>
      </c>
      <c r="F1545">
        <f t="shared" si="94"/>
        <v>7.0100852971618277</v>
      </c>
    </row>
    <row r="1546" spans="1:6" x14ac:dyDescent="0.2">
      <c r="A1546" s="38">
        <v>34372</v>
      </c>
      <c r="B1546">
        <v>9.2128801431127019E-3</v>
      </c>
      <c r="C1546">
        <f t="shared" si="96"/>
        <v>5.055166552818343E-3</v>
      </c>
      <c r="D1546">
        <f t="shared" si="97"/>
        <v>2.555470887673329E-5</v>
      </c>
      <c r="E1546">
        <f t="shared" si="95"/>
        <v>1.7779388050924944E-5</v>
      </c>
      <c r="F1546">
        <f t="shared" ref="F1546:F1609" si="98">-LN(2*PI()*E1546)-0.5*D1546/E1546</f>
        <v>8.3809325875236631</v>
      </c>
    </row>
    <row r="1547" spans="1:6" x14ac:dyDescent="0.2">
      <c r="A1547" s="38">
        <v>34373</v>
      </c>
      <c r="B1547">
        <v>9.2026825633382998E-3</v>
      </c>
      <c r="C1547">
        <f t="shared" si="96"/>
        <v>-1.1068829308525754E-3</v>
      </c>
      <c r="D1547">
        <f t="shared" si="97"/>
        <v>1.2251898226127871E-6</v>
      </c>
      <c r="E1547">
        <f t="shared" ref="E1547:E1610" si="99">D1546*$C$2+E1546*$D$2+$E$2</f>
        <v>1.7662276861570262E-5</v>
      </c>
      <c r="F1547">
        <f t="shared" si="98"/>
        <v>9.07151857520706</v>
      </c>
    </row>
    <row r="1548" spans="1:6" x14ac:dyDescent="0.2">
      <c r="A1548" s="38">
        <v>34374</v>
      </c>
      <c r="B1548">
        <v>9.268764412705497E-3</v>
      </c>
      <c r="C1548">
        <f t="shared" si="96"/>
        <v>7.1807159393343029E-3</v>
      </c>
      <c r="D1548">
        <f t="shared" si="97"/>
        <v>5.1562681401409722E-5</v>
      </c>
      <c r="E1548">
        <f t="shared" si="99"/>
        <v>1.6532289224420347E-5</v>
      </c>
      <c r="F1548">
        <f t="shared" si="98"/>
        <v>7.6128643336857724</v>
      </c>
    </row>
    <row r="1549" spans="1:6" x14ac:dyDescent="0.2">
      <c r="A1549" s="38">
        <v>34375</v>
      </c>
      <c r="B1549">
        <v>9.2203339296362558E-3</v>
      </c>
      <c r="C1549">
        <f t="shared" si="96"/>
        <v>-5.2251282816999159E-3</v>
      </c>
      <c r="D1549">
        <f t="shared" si="97"/>
        <v>2.7301965560220315E-5</v>
      </c>
      <c r="E1549">
        <f t="shared" si="99"/>
        <v>1.7707866338250143E-5</v>
      </c>
      <c r="F1549">
        <f t="shared" si="98"/>
        <v>8.33272516746813</v>
      </c>
    </row>
    <row r="1550" spans="1:6" x14ac:dyDescent="0.2">
      <c r="A1550" s="38">
        <v>34376</v>
      </c>
      <c r="B1550">
        <v>9.2865653857610968E-3</v>
      </c>
      <c r="C1550">
        <f t="shared" si="96"/>
        <v>7.1831949504516258E-3</v>
      </c>
      <c r="D1550">
        <f t="shared" si="97"/>
        <v>5.1598289696193734E-5</v>
      </c>
      <c r="E1550">
        <f t="shared" si="99"/>
        <v>1.767572438096391E-5</v>
      </c>
      <c r="F1550">
        <f t="shared" si="98"/>
        <v>7.6458606717498316</v>
      </c>
    </row>
    <row r="1551" spans="1:6" x14ac:dyDescent="0.2">
      <c r="A1551" s="38">
        <v>34379</v>
      </c>
      <c r="B1551">
        <v>9.6054381557558743E-3</v>
      </c>
      <c r="C1551">
        <f t="shared" si="96"/>
        <v>3.4336997237288475E-2</v>
      </c>
      <c r="D1551">
        <f t="shared" si="97"/>
        <v>1.1790293792735564E-3</v>
      </c>
      <c r="E1551">
        <f t="shared" si="99"/>
        <v>1.8677885472788426E-5</v>
      </c>
      <c r="F1551">
        <f t="shared" si="98"/>
        <v>-22.511881722174021</v>
      </c>
    </row>
    <row r="1552" spans="1:6" x14ac:dyDescent="0.2">
      <c r="A1552" s="38">
        <v>34380</v>
      </c>
      <c r="B1552">
        <v>9.6138226390016981E-3</v>
      </c>
      <c r="C1552">
        <f t="shared" si="96"/>
        <v>8.7288920191521866E-4</v>
      </c>
      <c r="D1552">
        <f t="shared" si="97"/>
        <v>7.6193555882018739E-7</v>
      </c>
      <c r="E1552">
        <f t="shared" si="99"/>
        <v>6.7293700134138593E-5</v>
      </c>
      <c r="F1552">
        <f t="shared" si="98"/>
        <v>7.7629055983825781</v>
      </c>
    </row>
    <row r="1553" spans="1:6" x14ac:dyDescent="0.2">
      <c r="A1553" s="38">
        <v>34381</v>
      </c>
      <c r="B1553">
        <v>9.6394462130747014E-3</v>
      </c>
      <c r="C1553">
        <f t="shared" si="96"/>
        <v>2.6652846672095558E-3</v>
      </c>
      <c r="D1553">
        <f t="shared" si="97"/>
        <v>7.1037423572623529E-6</v>
      </c>
      <c r="E1553">
        <f t="shared" si="99"/>
        <v>5.8551385021511854E-5</v>
      </c>
      <c r="F1553">
        <f t="shared" si="98"/>
        <v>7.847066284261901</v>
      </c>
    </row>
    <row r="1554" spans="1:6" x14ac:dyDescent="0.2">
      <c r="A1554" s="38">
        <v>34382</v>
      </c>
      <c r="B1554">
        <v>9.6023278370514064E-3</v>
      </c>
      <c r="C1554">
        <f t="shared" si="96"/>
        <v>-3.8506751532000442E-3</v>
      </c>
      <c r="D1554">
        <f t="shared" si="97"/>
        <v>1.4827699135472184E-5</v>
      </c>
      <c r="E1554">
        <f t="shared" si="99"/>
        <v>5.1415173758804364E-5</v>
      </c>
      <c r="F1554">
        <f t="shared" si="98"/>
        <v>7.8935044028345711</v>
      </c>
    </row>
    <row r="1555" spans="1:6" x14ac:dyDescent="0.2">
      <c r="A1555" s="38">
        <v>34383</v>
      </c>
      <c r="B1555">
        <v>9.6010161386730422E-3</v>
      </c>
      <c r="C1555">
        <f t="shared" si="96"/>
        <v>-1.3660212404984618E-4</v>
      </c>
      <c r="D1555">
        <f t="shared" si="97"/>
        <v>1.8660140294929565E-8</v>
      </c>
      <c r="E1555">
        <f t="shared" si="99"/>
        <v>4.5697920709941969E-5</v>
      </c>
      <c r="F1555">
        <f t="shared" si="98"/>
        <v>8.1553765250046428</v>
      </c>
    </row>
    <row r="1556" spans="1:6" x14ac:dyDescent="0.2">
      <c r="A1556" s="38">
        <v>34386</v>
      </c>
      <c r="B1556">
        <v>9.4050906919459585E-3</v>
      </c>
      <c r="C1556">
        <f t="shared" si="96"/>
        <v>-2.0406740692570337E-2</v>
      </c>
      <c r="D1556">
        <f t="shared" si="97"/>
        <v>4.1643506569380607E-4</v>
      </c>
      <c r="E1556">
        <f t="shared" si="99"/>
        <v>4.0227873936272247E-5</v>
      </c>
      <c r="F1556">
        <f t="shared" si="98"/>
        <v>3.1071216457826569</v>
      </c>
    </row>
    <row r="1557" spans="1:6" x14ac:dyDescent="0.2">
      <c r="A1557" s="38">
        <v>34387</v>
      </c>
      <c r="B1557">
        <v>9.494377839005138E-3</v>
      </c>
      <c r="C1557">
        <f t="shared" si="96"/>
        <v>9.4934913424748191E-3</v>
      </c>
      <c r="D1557">
        <f t="shared" si="97"/>
        <v>9.0126377869644345E-5</v>
      </c>
      <c r="E1557">
        <f t="shared" si="99"/>
        <v>5.3237361832725747E-5</v>
      </c>
      <c r="F1557">
        <f t="shared" si="98"/>
        <v>7.1564150870610161</v>
      </c>
    </row>
    <row r="1558" spans="1:6" x14ac:dyDescent="0.2">
      <c r="A1558" s="38">
        <v>34388</v>
      </c>
      <c r="B1558">
        <v>9.4573411957901039E-3</v>
      </c>
      <c r="C1558">
        <f t="shared" si="96"/>
        <v>-3.9009026018407213E-3</v>
      </c>
      <c r="D1558">
        <f t="shared" si="97"/>
        <v>1.5217041109047708E-5</v>
      </c>
      <c r="E1558">
        <f t="shared" si="99"/>
        <v>5.0431599440015406E-5</v>
      </c>
      <c r="F1558">
        <f t="shared" si="98"/>
        <v>7.9061474207514628</v>
      </c>
    </row>
    <row r="1559" spans="1:6" x14ac:dyDescent="0.2">
      <c r="A1559" s="38">
        <v>34389</v>
      </c>
      <c r="B1559">
        <v>9.5167396629797351E-3</v>
      </c>
      <c r="C1559">
        <f t="shared" si="96"/>
        <v>6.2806729671624987E-3</v>
      </c>
      <c r="D1559">
        <f t="shared" si="97"/>
        <v>3.9446852920445786E-5</v>
      </c>
      <c r="E1559">
        <f t="shared" si="99"/>
        <v>4.4881310907732881E-5</v>
      </c>
      <c r="F1559">
        <f t="shared" si="98"/>
        <v>7.7341545712352975</v>
      </c>
    </row>
    <row r="1560" spans="1:6" x14ac:dyDescent="0.2">
      <c r="A1560" s="38">
        <v>34390</v>
      </c>
      <c r="B1560">
        <v>9.5537630429956347E-3</v>
      </c>
      <c r="C1560">
        <f t="shared" si="96"/>
        <v>3.8903428408282609E-3</v>
      </c>
      <c r="D1560">
        <f t="shared" si="97"/>
        <v>1.5134767419183703E-5</v>
      </c>
      <c r="E1560">
        <f t="shared" si="99"/>
        <v>4.1206682968308459E-5</v>
      </c>
      <c r="F1560">
        <f t="shared" si="98"/>
        <v>8.0753884671149727</v>
      </c>
    </row>
    <row r="1561" spans="1:6" x14ac:dyDescent="0.2">
      <c r="A1561" s="38">
        <v>34393</v>
      </c>
      <c r="B1561">
        <v>9.6005917159763306E-3</v>
      </c>
      <c r="C1561">
        <f t="shared" si="96"/>
        <v>4.9015945622629328E-3</v>
      </c>
      <c r="D1561">
        <f t="shared" si="97"/>
        <v>2.4025629252805554E-5</v>
      </c>
      <c r="E1561">
        <f t="shared" si="99"/>
        <v>3.7064152224830298E-5</v>
      </c>
      <c r="F1561">
        <f t="shared" si="98"/>
        <v>8.0408745247073945</v>
      </c>
    </row>
    <row r="1562" spans="1:6" x14ac:dyDescent="0.2">
      <c r="A1562" s="38">
        <v>34394</v>
      </c>
      <c r="B1562">
        <v>9.539327507035995E-3</v>
      </c>
      <c r="C1562">
        <f t="shared" si="96"/>
        <v>-6.3812951068824173E-3</v>
      </c>
      <c r="D1562">
        <f t="shared" si="97"/>
        <v>4.072092724112148E-5</v>
      </c>
      <c r="E1562">
        <f t="shared" si="99"/>
        <v>3.3932040707874239E-5</v>
      </c>
      <c r="F1562">
        <f t="shared" si="98"/>
        <v>7.8532372499878624</v>
      </c>
    </row>
    <row r="1563" spans="1:6" x14ac:dyDescent="0.2">
      <c r="A1563" s="38">
        <v>34395</v>
      </c>
      <c r="B1563">
        <v>9.6452328159645235E-3</v>
      </c>
      <c r="C1563">
        <f t="shared" si="96"/>
        <v>1.1101968021374158E-2</v>
      </c>
      <c r="D1563">
        <f t="shared" si="97"/>
        <v>1.2325369394761444E-4</v>
      </c>
      <c r="E1563">
        <f t="shared" si="99"/>
        <v>3.1986430861727137E-5</v>
      </c>
      <c r="F1563">
        <f t="shared" si="98"/>
        <v>6.5856657756721706</v>
      </c>
    </row>
    <row r="1564" spans="1:6" x14ac:dyDescent="0.2">
      <c r="A1564" s="38">
        <v>34396</v>
      </c>
      <c r="B1564">
        <v>9.6467291098163571E-3</v>
      </c>
      <c r="C1564">
        <f t="shared" si="96"/>
        <v>1.5513299475332549E-4</v>
      </c>
      <c r="D1564">
        <f t="shared" si="97"/>
        <v>2.4066246061135315E-8</v>
      </c>
      <c r="E1564">
        <f t="shared" si="99"/>
        <v>3.3835209483392916E-5</v>
      </c>
      <c r="F1564">
        <f t="shared" si="98"/>
        <v>8.4557758914798864</v>
      </c>
    </row>
    <row r="1565" spans="1:6" x14ac:dyDescent="0.2">
      <c r="A1565" s="38">
        <v>34397</v>
      </c>
      <c r="B1565">
        <v>9.4673248360716139E-3</v>
      </c>
      <c r="C1565">
        <f t="shared" si="96"/>
        <v>-1.8597420089487567E-2</v>
      </c>
      <c r="D1565">
        <f t="shared" si="97"/>
        <v>3.4586403398487571E-4</v>
      </c>
      <c r="E1565">
        <f t="shared" si="99"/>
        <v>3.0180169683243651E-5</v>
      </c>
      <c r="F1565">
        <f t="shared" si="98"/>
        <v>2.8404601882412042</v>
      </c>
    </row>
    <row r="1566" spans="1:6" x14ac:dyDescent="0.2">
      <c r="A1566" s="38">
        <v>34400</v>
      </c>
      <c r="B1566">
        <v>9.4627459650674338E-3</v>
      </c>
      <c r="C1566">
        <f t="shared" si="96"/>
        <v>-4.8364993104853433E-4</v>
      </c>
      <c r="D1566">
        <f t="shared" si="97"/>
        <v>2.3391725580325203E-7</v>
      </c>
      <c r="E1566">
        <f t="shared" si="99"/>
        <v>4.1736821313578137E-5</v>
      </c>
      <c r="F1566">
        <f t="shared" si="98"/>
        <v>8.2434474584244288</v>
      </c>
    </row>
    <row r="1567" spans="1:6" x14ac:dyDescent="0.2">
      <c r="A1567" s="38">
        <v>34401</v>
      </c>
      <c r="B1567">
        <v>9.4995946643083497E-3</v>
      </c>
      <c r="C1567">
        <f t="shared" si="96"/>
        <v>3.8940809968846459E-3</v>
      </c>
      <c r="D1567">
        <f t="shared" si="97"/>
        <v>1.5163866810298117E-5</v>
      </c>
      <c r="E1567">
        <f t="shared" si="99"/>
        <v>3.6881870332345338E-5</v>
      </c>
      <c r="F1567">
        <f t="shared" si="98"/>
        <v>8.1643399280239883</v>
      </c>
    </row>
    <row r="1568" spans="1:6" x14ac:dyDescent="0.2">
      <c r="A1568" s="38">
        <v>34402</v>
      </c>
      <c r="B1568">
        <v>9.4466637076490619E-3</v>
      </c>
      <c r="C1568">
        <f t="shared" si="96"/>
        <v>-5.5719173848710422E-3</v>
      </c>
      <c r="D1568">
        <f t="shared" si="97"/>
        <v>3.1046263343828156E-5</v>
      </c>
      <c r="E1568">
        <f t="shared" si="99"/>
        <v>3.3402189732304544E-5</v>
      </c>
      <c r="F1568">
        <f t="shared" si="98"/>
        <v>8.0042780799108488</v>
      </c>
    </row>
    <row r="1569" spans="1:6" x14ac:dyDescent="0.2">
      <c r="A1569" s="38">
        <v>34403</v>
      </c>
      <c r="B1569">
        <v>9.4652327637006484E-3</v>
      </c>
      <c r="C1569">
        <f t="shared" si="96"/>
        <v>1.9656734510990325E-3</v>
      </c>
      <c r="D1569">
        <f t="shared" si="97"/>
        <v>3.8638721163555807E-6</v>
      </c>
      <c r="E1569">
        <f t="shared" si="99"/>
        <v>3.1127741534110092E-5</v>
      </c>
      <c r="F1569">
        <f t="shared" si="98"/>
        <v>8.47746929118364</v>
      </c>
    </row>
    <row r="1570" spans="1:6" x14ac:dyDescent="0.2">
      <c r="A1570" s="38">
        <v>34404</v>
      </c>
      <c r="B1570">
        <v>9.5175148711169871E-3</v>
      </c>
      <c r="C1570">
        <f t="shared" si="96"/>
        <v>5.5235944769199538E-3</v>
      </c>
      <c r="D1570">
        <f t="shared" si="97"/>
        <v>3.0510095945460619E-5</v>
      </c>
      <c r="E1570">
        <f t="shared" si="99"/>
        <v>2.8049579606251075E-5</v>
      </c>
      <c r="F1570">
        <f t="shared" si="98"/>
        <v>8.0997997183659223</v>
      </c>
    </row>
    <row r="1571" spans="1:6" x14ac:dyDescent="0.2">
      <c r="A1571" s="38">
        <v>34407</v>
      </c>
      <c r="B1571">
        <v>9.4359049790394937E-3</v>
      </c>
      <c r="C1571">
        <f t="shared" si="96"/>
        <v>-8.5747060217532898E-3</v>
      </c>
      <c r="D1571">
        <f t="shared" si="97"/>
        <v>7.3525583359492126E-5</v>
      </c>
      <c r="E1571">
        <f t="shared" si="99"/>
        <v>2.6571266569882487E-5</v>
      </c>
      <c r="F1571">
        <f t="shared" si="98"/>
        <v>7.3142487050176896</v>
      </c>
    </row>
    <row r="1572" spans="1:6" x14ac:dyDescent="0.2">
      <c r="A1572" s="38">
        <v>34408</v>
      </c>
      <c r="B1572">
        <v>9.4361756727032783E-3</v>
      </c>
      <c r="C1572">
        <f t="shared" si="96"/>
        <v>2.8687620783150828E-5</v>
      </c>
      <c r="D1572">
        <f t="shared" si="97"/>
        <v>8.2297958619786733E-10</v>
      </c>
      <c r="E1572">
        <f t="shared" si="99"/>
        <v>2.7141587253691882E-5</v>
      </c>
      <c r="F1572">
        <f t="shared" si="98"/>
        <v>8.6765511940749462</v>
      </c>
    </row>
    <row r="1573" spans="1:6" x14ac:dyDescent="0.2">
      <c r="A1573" s="38">
        <v>34409</v>
      </c>
      <c r="B1573">
        <v>9.4465648854961826E-3</v>
      </c>
      <c r="C1573">
        <f t="shared" si="96"/>
        <v>1.1009982384026619E-3</v>
      </c>
      <c r="D1573">
        <f t="shared" si="97"/>
        <v>1.2121971209657649E-6</v>
      </c>
      <c r="E1573">
        <f t="shared" si="99"/>
        <v>2.4509564502979563E-5</v>
      </c>
      <c r="F1573">
        <f t="shared" si="98"/>
        <v>8.75384099948098</v>
      </c>
    </row>
    <row r="1574" spans="1:6" x14ac:dyDescent="0.2">
      <c r="A1574" s="38">
        <v>34410</v>
      </c>
      <c r="B1574">
        <v>9.4530277513363119E-3</v>
      </c>
      <c r="C1574">
        <f t="shared" si="96"/>
        <v>6.8414983842984302E-4</v>
      </c>
      <c r="D1574">
        <f t="shared" si="97"/>
        <v>4.6806100142358032E-7</v>
      </c>
      <c r="E1574">
        <f t="shared" si="99"/>
        <v>2.2331516573528541E-5</v>
      </c>
      <c r="F1574">
        <f t="shared" si="98"/>
        <v>8.8611546814435904</v>
      </c>
    </row>
    <row r="1575" spans="1:6" x14ac:dyDescent="0.2">
      <c r="A1575" s="38">
        <v>34411</v>
      </c>
      <c r="B1575">
        <v>9.4215600350569684E-3</v>
      </c>
      <c r="C1575">
        <f t="shared" si="96"/>
        <v>-3.3288505129898775E-3</v>
      </c>
      <c r="D1575">
        <f t="shared" si="97"/>
        <v>1.1081245737832971E-5</v>
      </c>
      <c r="E1575">
        <f t="shared" si="99"/>
        <v>2.0455142618978727E-5</v>
      </c>
      <c r="F1575">
        <f t="shared" si="98"/>
        <v>8.6885321799376918</v>
      </c>
    </row>
    <row r="1576" spans="1:6" x14ac:dyDescent="0.2">
      <c r="A1576" s="38">
        <v>34414</v>
      </c>
      <c r="B1576">
        <v>9.4134897360703806E-3</v>
      </c>
      <c r="C1576">
        <f t="shared" si="96"/>
        <v>-8.5657778080900086E-4</v>
      </c>
      <c r="D1576">
        <f t="shared" si="97"/>
        <v>7.3372549457567271E-7</v>
      </c>
      <c r="E1576">
        <f t="shared" si="99"/>
        <v>1.9315478659164402E-5</v>
      </c>
      <c r="F1576">
        <f t="shared" si="98"/>
        <v>8.9977335141137669</v>
      </c>
    </row>
    <row r="1577" spans="1:6" x14ac:dyDescent="0.2">
      <c r="A1577" s="38">
        <v>34415</v>
      </c>
      <c r="B1577">
        <v>9.4342384542194253E-3</v>
      </c>
      <c r="C1577">
        <f t="shared" si="96"/>
        <v>2.2041473173907292E-3</v>
      </c>
      <c r="D1577">
        <f t="shared" si="97"/>
        <v>4.8582653967607482E-6</v>
      </c>
      <c r="E1577">
        <f t="shared" si="99"/>
        <v>1.7911759027409693E-5</v>
      </c>
      <c r="F1577">
        <f t="shared" si="98"/>
        <v>8.9565594186416924</v>
      </c>
    </row>
    <row r="1578" spans="1:6" x14ac:dyDescent="0.2">
      <c r="A1578" s="38">
        <v>34416</v>
      </c>
      <c r="B1578">
        <v>9.4054688072721937E-3</v>
      </c>
      <c r="C1578">
        <f t="shared" si="96"/>
        <v>-3.049493298991659E-3</v>
      </c>
      <c r="D1578">
        <f t="shared" si="97"/>
        <v>9.2994093805950313E-6</v>
      </c>
      <c r="E1578">
        <f t="shared" si="99"/>
        <v>1.6897531214972012E-5</v>
      </c>
      <c r="F1578">
        <f t="shared" si="98"/>
        <v>8.8752953097373464</v>
      </c>
    </row>
    <row r="1579" spans="1:6" x14ac:dyDescent="0.2">
      <c r="A1579" s="38">
        <v>34417</v>
      </c>
      <c r="B1579">
        <v>9.4856476759434642E-3</v>
      </c>
      <c r="C1579">
        <f t="shared" si="96"/>
        <v>8.5247073074419429E-3</v>
      </c>
      <c r="D1579">
        <f t="shared" si="97"/>
        <v>7.2670634677554063E-5</v>
      </c>
      <c r="E1579">
        <f t="shared" si="99"/>
        <v>1.6226623966743749E-5</v>
      </c>
      <c r="F1579">
        <f t="shared" si="98"/>
        <v>6.9517394109818174</v>
      </c>
    </row>
    <row r="1580" spans="1:6" x14ac:dyDescent="0.2">
      <c r="A1580" s="38">
        <v>34418</v>
      </c>
      <c r="B1580">
        <v>9.5345454545454553E-3</v>
      </c>
      <c r="C1580">
        <f t="shared" si="96"/>
        <v>5.1549224968581346E-3</v>
      </c>
      <c r="D1580">
        <f t="shared" si="97"/>
        <v>2.6573225948614105E-5</v>
      </c>
      <c r="E1580">
        <f t="shared" si="99"/>
        <v>1.8343263394730672E-5</v>
      </c>
      <c r="F1580">
        <f t="shared" si="98"/>
        <v>8.3440390848442565</v>
      </c>
    </row>
    <row r="1581" spans="1:6" x14ac:dyDescent="0.2">
      <c r="A1581" s="38">
        <v>34421</v>
      </c>
      <c r="B1581">
        <v>9.6093693169418768E-3</v>
      </c>
      <c r="C1581">
        <f t="shared" si="96"/>
        <v>7.8476590995484059E-3</v>
      </c>
      <c r="D1581">
        <f t="shared" si="97"/>
        <v>6.15857533427249E-5</v>
      </c>
      <c r="E1581">
        <f t="shared" si="99"/>
        <v>1.8183042087418462E-5</v>
      </c>
      <c r="F1581">
        <f t="shared" si="98"/>
        <v>7.3836498655761265</v>
      </c>
    </row>
    <row r="1582" spans="1:6" x14ac:dyDescent="0.2">
      <c r="A1582" s="38">
        <v>34422</v>
      </c>
      <c r="B1582">
        <v>9.6652385447679907E-3</v>
      </c>
      <c r="C1582">
        <f t="shared" si="96"/>
        <v>5.8140369032974142E-3</v>
      </c>
      <c r="D1582">
        <f t="shared" si="97"/>
        <v>3.3803025112904182E-5</v>
      </c>
      <c r="E1582">
        <f t="shared" si="99"/>
        <v>1.9530741399682987E-5</v>
      </c>
      <c r="F1582">
        <f t="shared" si="98"/>
        <v>8.1402638076176057</v>
      </c>
    </row>
    <row r="1583" spans="1:6" x14ac:dyDescent="0.2">
      <c r="A1583" s="38">
        <v>34423</v>
      </c>
      <c r="B1583">
        <v>9.701276102088166E-3</v>
      </c>
      <c r="C1583">
        <f t="shared" si="96"/>
        <v>3.7285740184532989E-3</v>
      </c>
      <c r="D1583">
        <f t="shared" si="97"/>
        <v>1.3902264211084982E-5</v>
      </c>
      <c r="E1583">
        <f t="shared" si="99"/>
        <v>1.9495169578361504E-5</v>
      </c>
      <c r="F1583">
        <f t="shared" si="98"/>
        <v>8.6509101334509069</v>
      </c>
    </row>
    <row r="1584" spans="1:6" x14ac:dyDescent="0.2">
      <c r="A1584" s="38">
        <v>34424</v>
      </c>
      <c r="B1584">
        <v>9.7636770976367703E-3</v>
      </c>
      <c r="C1584">
        <f t="shared" si="96"/>
        <v>6.4322461181341569E-3</v>
      </c>
      <c r="D1584">
        <f t="shared" si="97"/>
        <v>4.1373790124251933E-5</v>
      </c>
      <c r="E1584">
        <f t="shared" si="99"/>
        <v>1.8621884766583962E-5</v>
      </c>
      <c r="F1584">
        <f t="shared" si="98"/>
        <v>7.9424044183101863</v>
      </c>
    </row>
    <row r="1585" spans="1:6" x14ac:dyDescent="0.2">
      <c r="A1585" s="38">
        <v>34428</v>
      </c>
      <c r="B1585">
        <v>9.6825055543610684E-3</v>
      </c>
      <c r="C1585">
        <f t="shared" si="96"/>
        <v>-8.313624310184212E-3</v>
      </c>
      <c r="D1585">
        <f t="shared" si="97"/>
        <v>6.911634917088591E-5</v>
      </c>
      <c r="E1585">
        <f t="shared" si="99"/>
        <v>1.9046109333468423E-5</v>
      </c>
      <c r="F1585">
        <f t="shared" si="98"/>
        <v>7.2163226664348237</v>
      </c>
    </row>
    <row r="1586" spans="1:6" x14ac:dyDescent="0.2">
      <c r="A1586" s="38">
        <v>34429</v>
      </c>
      <c r="B1586">
        <v>9.6301112555989016E-3</v>
      </c>
      <c r="C1586">
        <f t="shared" si="96"/>
        <v>-5.4112335353701949E-3</v>
      </c>
      <c r="D1586">
        <f t="shared" si="97"/>
        <v>2.9281448374315018E-5</v>
      </c>
      <c r="E1586">
        <f t="shared" si="99"/>
        <v>2.0580831190374557E-5</v>
      </c>
      <c r="F1586">
        <f t="shared" si="98"/>
        <v>8.2418966537017457</v>
      </c>
    </row>
    <row r="1587" spans="1:6" x14ac:dyDescent="0.2">
      <c r="A1587" s="38">
        <v>34430</v>
      </c>
      <c r="B1587">
        <v>9.5743912132379514E-3</v>
      </c>
      <c r="C1587">
        <f t="shared" si="96"/>
        <v>-5.7860227033778933E-3</v>
      </c>
      <c r="D1587">
        <f t="shared" si="97"/>
        <v>3.3478058724004426E-5</v>
      </c>
      <c r="E1587">
        <f t="shared" si="99"/>
        <v>2.0193044805355706E-5</v>
      </c>
      <c r="F1587">
        <f t="shared" si="98"/>
        <v>8.1433450218028867</v>
      </c>
    </row>
    <row r="1588" spans="1:6" x14ac:dyDescent="0.2">
      <c r="A1588" s="38">
        <v>34431</v>
      </c>
      <c r="B1588">
        <v>9.5447658899069331E-3</v>
      </c>
      <c r="C1588">
        <f t="shared" si="96"/>
        <v>-3.0942252798336822E-3</v>
      </c>
      <c r="D1588">
        <f t="shared" si="97"/>
        <v>9.574230082361829E-6</v>
      </c>
      <c r="E1588">
        <f t="shared" si="99"/>
        <v>2.0042384506060064E-5</v>
      </c>
      <c r="F1588">
        <f t="shared" si="98"/>
        <v>8.7409346590943624</v>
      </c>
    </row>
    <row r="1589" spans="1:6" x14ac:dyDescent="0.2">
      <c r="A1589" s="38">
        <v>34432</v>
      </c>
      <c r="B1589">
        <v>9.5172613447202722E-3</v>
      </c>
      <c r="C1589">
        <f t="shared" si="96"/>
        <v>-2.8816364386417656E-3</v>
      </c>
      <c r="D1589">
        <f t="shared" si="97"/>
        <v>8.3038285645079977E-6</v>
      </c>
      <c r="E1589">
        <f t="shared" si="99"/>
        <v>1.8902015797766632E-5</v>
      </c>
      <c r="F1589">
        <f t="shared" si="98"/>
        <v>8.8187103423293145</v>
      </c>
    </row>
    <row r="1590" spans="1:6" x14ac:dyDescent="0.2">
      <c r="A1590" s="38">
        <v>34435</v>
      </c>
      <c r="B1590">
        <v>9.6678913622937832E-3</v>
      </c>
      <c r="C1590">
        <f t="shared" si="96"/>
        <v>1.5827033861697339E-2</v>
      </c>
      <c r="D1590">
        <f t="shared" si="97"/>
        <v>2.5049500085931419E-4</v>
      </c>
      <c r="E1590">
        <f t="shared" si="99"/>
        <v>1.78822783194818E-5</v>
      </c>
      <c r="F1590">
        <f t="shared" si="98"/>
        <v>2.0898220164736978</v>
      </c>
    </row>
    <row r="1591" spans="1:6" x14ac:dyDescent="0.2">
      <c r="A1591" s="38">
        <v>34436</v>
      </c>
      <c r="B1591">
        <v>9.6498223736678039E-3</v>
      </c>
      <c r="C1591">
        <f t="shared" si="96"/>
        <v>-1.8689689352996866E-3</v>
      </c>
      <c r="D1591">
        <f t="shared" si="97"/>
        <v>3.4930448811152443E-6</v>
      </c>
      <c r="E1591">
        <f t="shared" si="99"/>
        <v>2.727969020574668E-5</v>
      </c>
      <c r="F1591">
        <f t="shared" si="98"/>
        <v>8.6074682040912478</v>
      </c>
    </row>
    <row r="1592" spans="1:6" x14ac:dyDescent="0.2">
      <c r="A1592" s="38">
        <v>34437</v>
      </c>
      <c r="B1592">
        <v>9.6518642343193552E-3</v>
      </c>
      <c r="C1592">
        <f t="shared" si="96"/>
        <v>2.1159567217766024E-4</v>
      </c>
      <c r="D1592">
        <f t="shared" si="97"/>
        <v>4.4772728484315856E-8</v>
      </c>
      <c r="E1592">
        <f t="shared" si="99"/>
        <v>2.4774498578982577E-5</v>
      </c>
      <c r="F1592">
        <f t="shared" si="98"/>
        <v>8.7669150453959048</v>
      </c>
    </row>
    <row r="1593" spans="1:6" x14ac:dyDescent="0.2">
      <c r="A1593" s="38">
        <v>34438</v>
      </c>
      <c r="B1593">
        <v>9.6049293222181947E-3</v>
      </c>
      <c r="C1593">
        <f t="shared" si="96"/>
        <v>-4.8627820451797171E-3</v>
      </c>
      <c r="D1593">
        <f t="shared" si="97"/>
        <v>2.3646649218922234E-5</v>
      </c>
      <c r="E1593">
        <f t="shared" si="99"/>
        <v>2.250645917885324E-5</v>
      </c>
      <c r="F1593">
        <f t="shared" si="98"/>
        <v>8.3385008641626754</v>
      </c>
    </row>
    <row r="1594" spans="1:6" x14ac:dyDescent="0.2">
      <c r="A1594" s="38">
        <v>34439</v>
      </c>
      <c r="B1594">
        <v>9.6534296028880865E-3</v>
      </c>
      <c r="C1594">
        <f t="shared" si="96"/>
        <v>5.0495197874804304E-3</v>
      </c>
      <c r="D1594">
        <f t="shared" si="97"/>
        <v>2.5497650084156411E-5</v>
      </c>
      <c r="E1594">
        <f t="shared" si="99"/>
        <v>2.1585351920348901E-5</v>
      </c>
      <c r="F1594">
        <f t="shared" si="98"/>
        <v>8.3149946444801106</v>
      </c>
    </row>
    <row r="1595" spans="1:6" x14ac:dyDescent="0.2">
      <c r="A1595" s="38">
        <v>34442</v>
      </c>
      <c r="B1595">
        <v>9.6795102628736054E-3</v>
      </c>
      <c r="C1595">
        <f t="shared" si="96"/>
        <v>2.7016988840645947E-3</v>
      </c>
      <c r="D1595">
        <f t="shared" si="97"/>
        <v>7.2991768601558768E-6</v>
      </c>
      <c r="E1595">
        <f t="shared" si="99"/>
        <v>2.0883580379488721E-5</v>
      </c>
      <c r="F1595">
        <f t="shared" si="98"/>
        <v>8.7639115178133888</v>
      </c>
    </row>
    <row r="1596" spans="1:6" x14ac:dyDescent="0.2">
      <c r="A1596" s="38">
        <v>34443</v>
      </c>
      <c r="B1596">
        <v>9.6904538566996174E-3</v>
      </c>
      <c r="C1596">
        <f t="shared" si="96"/>
        <v>1.1305937520400084E-3</v>
      </c>
      <c r="D1596">
        <f t="shared" si="97"/>
        <v>1.2782422321519041E-6</v>
      </c>
      <c r="E1596">
        <f t="shared" si="99"/>
        <v>1.9518134697141101E-5</v>
      </c>
      <c r="F1596">
        <f t="shared" si="98"/>
        <v>8.973544484165723</v>
      </c>
    </row>
    <row r="1597" spans="1:6" x14ac:dyDescent="0.2">
      <c r="A1597" s="38">
        <v>34444</v>
      </c>
      <c r="B1597">
        <v>9.6853348729792153E-3</v>
      </c>
      <c r="C1597">
        <f t="shared" si="96"/>
        <v>-5.282501517576573E-4</v>
      </c>
      <c r="D1597">
        <f t="shared" si="97"/>
        <v>2.7904822283198796E-7</v>
      </c>
      <c r="E1597">
        <f t="shared" si="99"/>
        <v>1.8106482465273742E-5</v>
      </c>
      <c r="F1597">
        <f t="shared" si="98"/>
        <v>9.0736577155018594</v>
      </c>
    </row>
    <row r="1598" spans="1:6" x14ac:dyDescent="0.2">
      <c r="A1598" s="38">
        <v>34445</v>
      </c>
      <c r="B1598">
        <v>9.6465816917728851E-3</v>
      </c>
      <c r="C1598">
        <f t="shared" si="96"/>
        <v>-4.0012226437772819E-3</v>
      </c>
      <c r="D1598">
        <f t="shared" si="97"/>
        <v>1.6009782645076062E-5</v>
      </c>
      <c r="E1598">
        <f t="shared" si="99"/>
        <v>1.6868453393975767E-5</v>
      </c>
      <c r="F1598">
        <f t="shared" si="98"/>
        <v>8.6776402473707179</v>
      </c>
    </row>
    <row r="1599" spans="1:6" x14ac:dyDescent="0.2">
      <c r="A1599" s="38">
        <v>34446</v>
      </c>
      <c r="B1599">
        <v>9.6495683087861849E-3</v>
      </c>
      <c r="C1599">
        <f t="shared" si="96"/>
        <v>3.0960366155888502E-4</v>
      </c>
      <c r="D1599">
        <f t="shared" si="97"/>
        <v>9.5854427250668621E-8</v>
      </c>
      <c r="E1599">
        <f t="shared" si="99"/>
        <v>1.6486299409792587E-5</v>
      </c>
      <c r="F1599">
        <f t="shared" si="98"/>
        <v>9.1721967008848786</v>
      </c>
    </row>
    <row r="1600" spans="1:6" x14ac:dyDescent="0.2">
      <c r="A1600" s="38">
        <v>34449</v>
      </c>
      <c r="B1600">
        <v>9.6865271845363067E-3</v>
      </c>
      <c r="C1600">
        <f t="shared" si="96"/>
        <v>3.8301066501047337E-3</v>
      </c>
      <c r="D1600">
        <f t="shared" si="97"/>
        <v>1.4669716951176505E-5</v>
      </c>
      <c r="E1600">
        <f t="shared" si="99"/>
        <v>1.5488367174517788E-5</v>
      </c>
      <c r="F1600">
        <f t="shared" si="98"/>
        <v>8.7639721602621492</v>
      </c>
    </row>
    <row r="1601" spans="1:6" x14ac:dyDescent="0.2">
      <c r="A1601" s="38">
        <v>34450</v>
      </c>
      <c r="B1601">
        <v>9.7152428810720268E-3</v>
      </c>
      <c r="C1601">
        <f t="shared" si="96"/>
        <v>2.9644986266659287E-3</v>
      </c>
      <c r="D1601">
        <f t="shared" si="97"/>
        <v>8.7882521075041771E-6</v>
      </c>
      <c r="E1601">
        <f t="shared" si="99"/>
        <v>1.5260565287038637E-5</v>
      </c>
      <c r="F1601">
        <f t="shared" si="98"/>
        <v>8.9644214957371346</v>
      </c>
    </row>
    <row r="1602" spans="1:6" x14ac:dyDescent="0.2">
      <c r="A1602" s="38">
        <v>34451</v>
      </c>
      <c r="B1602">
        <v>9.7745454545454542E-3</v>
      </c>
      <c r="C1602">
        <f t="shared" si="96"/>
        <v>6.1040752351096813E-3</v>
      </c>
      <c r="D1602">
        <f t="shared" si="97"/>
        <v>3.725973447587931E-5</v>
      </c>
      <c r="E1602">
        <f t="shared" si="99"/>
        <v>1.481842720089544E-5</v>
      </c>
      <c r="F1602">
        <f t="shared" si="98"/>
        <v>8.0245525185611957</v>
      </c>
    </row>
    <row r="1603" spans="1:6" x14ac:dyDescent="0.2">
      <c r="A1603" s="38">
        <v>34452</v>
      </c>
      <c r="B1603">
        <v>9.8311961167862061E-3</v>
      </c>
      <c r="C1603">
        <f t="shared" si="96"/>
        <v>5.7957336741840696E-3</v>
      </c>
      <c r="D1603">
        <f t="shared" si="97"/>
        <v>3.3590528822071177E-5</v>
      </c>
      <c r="E1603">
        <f t="shared" si="99"/>
        <v>1.5650207051676735E-5</v>
      </c>
      <c r="F1603">
        <f t="shared" si="98"/>
        <v>8.1539837080768667</v>
      </c>
    </row>
    <row r="1604" spans="1:6" x14ac:dyDescent="0.2">
      <c r="A1604" s="38">
        <v>34453</v>
      </c>
      <c r="B1604">
        <v>9.8009410061527334E-3</v>
      </c>
      <c r="C1604">
        <f t="shared" si="96"/>
        <v>-3.0774597794681218E-3</v>
      </c>
      <c r="D1604">
        <f t="shared" si="97"/>
        <v>9.4707586942439814E-6</v>
      </c>
      <c r="E1604">
        <f t="shared" si="99"/>
        <v>1.6199283000164059E-5</v>
      </c>
      <c r="F1604">
        <f t="shared" si="98"/>
        <v>8.9003462045616928</v>
      </c>
    </row>
    <row r="1605" spans="1:6" x14ac:dyDescent="0.2">
      <c r="A1605" s="38">
        <v>34456</v>
      </c>
      <c r="B1605">
        <v>9.830018083182639E-3</v>
      </c>
      <c r="C1605">
        <f t="shared" si="96"/>
        <v>2.966763804786901E-3</v>
      </c>
      <c r="D1605">
        <f t="shared" si="97"/>
        <v>8.8016874733936498E-6</v>
      </c>
      <c r="E1605">
        <f t="shared" si="99"/>
        <v>1.5642454684974672E-5</v>
      </c>
      <c r="F1605">
        <f t="shared" si="98"/>
        <v>8.9463051049869282</v>
      </c>
    </row>
    <row r="1606" spans="1:6" x14ac:dyDescent="0.2">
      <c r="A1606" s="38">
        <v>34457</v>
      </c>
      <c r="B1606">
        <v>9.8836789249331682E-3</v>
      </c>
      <c r="C1606">
        <f t="shared" si="96"/>
        <v>5.4588751817591305E-3</v>
      </c>
      <c r="D1606">
        <f t="shared" si="97"/>
        <v>2.979931825002578E-5</v>
      </c>
      <c r="E1606">
        <f t="shared" si="99"/>
        <v>1.5142463732327945E-5</v>
      </c>
      <c r="F1606">
        <f t="shared" si="98"/>
        <v>8.2761652098771883</v>
      </c>
    </row>
    <row r="1607" spans="1:6" x14ac:dyDescent="0.2">
      <c r="A1607" s="38">
        <v>34458</v>
      </c>
      <c r="B1607">
        <v>9.8051948051948064E-3</v>
      </c>
      <c r="C1607">
        <f t="shared" si="96"/>
        <v>-7.940779980253403E-3</v>
      </c>
      <c r="D1607">
        <f t="shared" si="97"/>
        <v>6.3055986694793238E-5</v>
      </c>
      <c r="E1607">
        <f t="shared" si="99"/>
        <v>1.5608589231965473E-5</v>
      </c>
      <c r="F1607">
        <f t="shared" si="98"/>
        <v>7.2098990700067027</v>
      </c>
    </row>
    <row r="1608" spans="1:6" x14ac:dyDescent="0.2">
      <c r="A1608" s="38">
        <v>34459</v>
      </c>
      <c r="B1608">
        <v>9.737070210921699E-3</v>
      </c>
      <c r="C1608">
        <f t="shared" si="96"/>
        <v>-6.9478063033500273E-3</v>
      </c>
      <c r="D1608">
        <f t="shared" si="97"/>
        <v>4.8272012428870373E-5</v>
      </c>
      <c r="E1608">
        <f t="shared" si="99"/>
        <v>1.7412423563201069E-5</v>
      </c>
      <c r="F1608">
        <f t="shared" si="98"/>
        <v>7.7343124472457934</v>
      </c>
    </row>
    <row r="1609" spans="1:6" x14ac:dyDescent="0.2">
      <c r="A1609" s="38">
        <v>34460</v>
      </c>
      <c r="B1609">
        <v>9.7375840381695947E-3</v>
      </c>
      <c r="C1609">
        <f t="shared" ref="C1609:C1672" si="100">(B1609-B1608)/B1608</f>
        <v>5.2770210829890226E-5</v>
      </c>
      <c r="D1609">
        <f t="shared" ref="D1609:D1672" si="101">C1609^2</f>
        <v>2.7846951510310635E-9</v>
      </c>
      <c r="E1609">
        <f t="shared" si="99"/>
        <v>1.8313937252679431E-5</v>
      </c>
      <c r="F1609">
        <f t="shared" si="98"/>
        <v>9.0698950964042844</v>
      </c>
    </row>
    <row r="1610" spans="1:6" x14ac:dyDescent="0.2">
      <c r="A1610" s="38">
        <v>34463</v>
      </c>
      <c r="B1610">
        <v>9.7354113809351214E-3</v>
      </c>
      <c r="C1610">
        <f t="shared" si="100"/>
        <v>-2.231207685558297E-4</v>
      </c>
      <c r="D1610">
        <f t="shared" si="101"/>
        <v>4.9782877360944125E-8</v>
      </c>
      <c r="E1610">
        <f t="shared" si="99"/>
        <v>1.703246666718809E-5</v>
      </c>
      <c r="F1610">
        <f t="shared" ref="F1610:F1673" si="102">-LN(2*PI()*E1610)-0.5*D1610/E1610</f>
        <v>9.1410507536371437</v>
      </c>
    </row>
    <row r="1611" spans="1:6" x14ac:dyDescent="0.2">
      <c r="A1611" s="38">
        <v>34464</v>
      </c>
      <c r="B1611">
        <v>9.6132917361967628E-3</v>
      </c>
      <c r="C1611">
        <f t="shared" si="100"/>
        <v>-1.2543860753281136E-2</v>
      </c>
      <c r="D1611">
        <f t="shared" si="101"/>
        <v>1.5734844259770677E-4</v>
      </c>
      <c r="E1611">
        <f t="shared" ref="E1611:E1674" si="103">D1610*$C$2+E1610*$D$2+$E$2</f>
        <v>1.5949028869272508E-5</v>
      </c>
      <c r="F1611">
        <f t="shared" si="102"/>
        <v>4.2753821492160871</v>
      </c>
    </row>
    <row r="1612" spans="1:6" x14ac:dyDescent="0.2">
      <c r="A1612" s="38">
        <v>34465</v>
      </c>
      <c r="B1612">
        <v>9.5811860346955071E-3</v>
      </c>
      <c r="C1612">
        <f t="shared" si="100"/>
        <v>-3.3397198776740156E-3</v>
      </c>
      <c r="D1612">
        <f t="shared" si="101"/>
        <v>1.1153728861330943E-5</v>
      </c>
      <c r="E1612">
        <f t="shared" si="103"/>
        <v>2.1695762045872041E-5</v>
      </c>
      <c r="F1612">
        <f t="shared" si="102"/>
        <v>8.6434679857243513</v>
      </c>
    </row>
    <row r="1613" spans="1:6" x14ac:dyDescent="0.2">
      <c r="A1613" s="38">
        <v>34466</v>
      </c>
      <c r="B1613">
        <v>9.5979717493661718E-3</v>
      </c>
      <c r="C1613">
        <f t="shared" si="100"/>
        <v>1.7519453864980902E-3</v>
      </c>
      <c r="D1613">
        <f t="shared" si="101"/>
        <v>3.0693126372719429E-6</v>
      </c>
      <c r="E1613">
        <f t="shared" si="103"/>
        <v>2.0369376959155274E-5</v>
      </c>
      <c r="F1613">
        <f t="shared" si="102"/>
        <v>8.8882594999514648</v>
      </c>
    </row>
    <row r="1614" spans="1:6" x14ac:dyDescent="0.2">
      <c r="A1614" s="38">
        <v>34467</v>
      </c>
      <c r="B1614">
        <v>9.533483276500037E-3</v>
      </c>
      <c r="C1614">
        <f t="shared" si="100"/>
        <v>-6.71896881446786E-3</v>
      </c>
      <c r="D1614">
        <f t="shared" si="101"/>
        <v>4.5144541929791637E-5</v>
      </c>
      <c r="E1614">
        <f t="shared" si="103"/>
        <v>1.8903384240844354E-5</v>
      </c>
      <c r="F1614">
        <f t="shared" si="102"/>
        <v>7.8442062876180163</v>
      </c>
    </row>
    <row r="1615" spans="1:6" x14ac:dyDescent="0.2">
      <c r="A1615" s="38">
        <v>34470</v>
      </c>
      <c r="B1615">
        <v>9.5456197746274073E-3</v>
      </c>
      <c r="C1615">
        <f t="shared" si="100"/>
        <v>1.2730392213816245E-3</v>
      </c>
      <c r="D1615">
        <f t="shared" si="101"/>
        <v>1.6206288591759327E-6</v>
      </c>
      <c r="E1615">
        <f t="shared" si="103"/>
        <v>1.944430363199314E-5</v>
      </c>
      <c r="F1615">
        <f t="shared" si="102"/>
        <v>8.9684057214641122</v>
      </c>
    </row>
    <row r="1616" spans="1:6" x14ac:dyDescent="0.2">
      <c r="A1616" s="38">
        <v>34471</v>
      </c>
      <c r="B1616">
        <v>9.5880475776037137E-3</v>
      </c>
      <c r="C1616">
        <f t="shared" si="100"/>
        <v>4.4447405174340756E-3</v>
      </c>
      <c r="D1616">
        <f t="shared" si="101"/>
        <v>1.9755718267320133E-5</v>
      </c>
      <c r="E1616">
        <f t="shared" si="103"/>
        <v>1.8058452429349341E-5</v>
      </c>
      <c r="F1616">
        <f t="shared" si="102"/>
        <v>8.5370259696986288</v>
      </c>
    </row>
    <row r="1617" spans="1:6" x14ac:dyDescent="0.2">
      <c r="A1617" s="38">
        <v>34472</v>
      </c>
      <c r="B1617">
        <v>9.6617305458768874E-3</v>
      </c>
      <c r="C1617">
        <f t="shared" si="100"/>
        <v>7.6848772053745764E-3</v>
      </c>
      <c r="D1617">
        <f t="shared" si="101"/>
        <v>5.9057337661685763E-5</v>
      </c>
      <c r="E1617">
        <f t="shared" si="103"/>
        <v>1.7652958035683266E-5</v>
      </c>
      <c r="F1617">
        <f t="shared" si="102"/>
        <v>7.4339980697868366</v>
      </c>
    </row>
    <row r="1618" spans="1:6" x14ac:dyDescent="0.2">
      <c r="A1618" s="38">
        <v>34473</v>
      </c>
      <c r="B1618">
        <v>9.6004075988063188E-3</v>
      </c>
      <c r="C1618">
        <f t="shared" si="100"/>
        <v>-6.3469941310605044E-3</v>
      </c>
      <c r="D1618">
        <f t="shared" si="101"/>
        <v>4.0284334499716489E-5</v>
      </c>
      <c r="E1618">
        <f t="shared" si="103"/>
        <v>1.8974626677979463E-5</v>
      </c>
      <c r="F1618">
        <f t="shared" si="102"/>
        <v>7.972999167360709</v>
      </c>
    </row>
    <row r="1619" spans="1:6" x14ac:dyDescent="0.2">
      <c r="A1619" s="38">
        <v>34474</v>
      </c>
      <c r="B1619">
        <v>9.6185978932074104E-3</v>
      </c>
      <c r="C1619">
        <f t="shared" si="100"/>
        <v>1.8947418861000537E-3</v>
      </c>
      <c r="D1619">
        <f t="shared" si="101"/>
        <v>3.5900468149419889E-6</v>
      </c>
      <c r="E1619">
        <f t="shared" si="103"/>
        <v>1.929873015916399E-5</v>
      </c>
      <c r="F1619">
        <f t="shared" si="102"/>
        <v>8.92458167875564</v>
      </c>
    </row>
    <row r="1620" spans="1:6" x14ac:dyDescent="0.2">
      <c r="A1620" s="38">
        <v>34478</v>
      </c>
      <c r="B1620">
        <v>9.5262279619821501E-3</v>
      </c>
      <c r="C1620">
        <f t="shared" si="100"/>
        <v>-9.6032636202092684E-3</v>
      </c>
      <c r="D1620">
        <f t="shared" si="101"/>
        <v>9.2222672159234819E-5</v>
      </c>
      <c r="E1620">
        <f t="shared" si="103"/>
        <v>1.8018589275963277E-5</v>
      </c>
      <c r="F1620">
        <f t="shared" si="102"/>
        <v>6.5271315123246874</v>
      </c>
    </row>
    <row r="1621" spans="1:6" x14ac:dyDescent="0.2">
      <c r="A1621" s="38">
        <v>34479</v>
      </c>
      <c r="B1621">
        <v>9.5768535262206137E-3</v>
      </c>
      <c r="C1621">
        <f t="shared" si="100"/>
        <v>5.3143347440879167E-3</v>
      </c>
      <c r="D1621">
        <f t="shared" si="101"/>
        <v>2.8242153772219982E-5</v>
      </c>
      <c r="E1621">
        <f t="shared" si="103"/>
        <v>2.0689470900289409E-5</v>
      </c>
      <c r="F1621">
        <f t="shared" si="102"/>
        <v>8.2654837777914079</v>
      </c>
    </row>
    <row r="1622" spans="1:6" x14ac:dyDescent="0.2">
      <c r="A1622" s="38">
        <v>34480</v>
      </c>
      <c r="B1622">
        <v>9.5684803001876168E-3</v>
      </c>
      <c r="C1622">
        <f t="shared" si="100"/>
        <v>-8.7431910805273476E-4</v>
      </c>
      <c r="D1622">
        <f t="shared" si="101"/>
        <v>7.6443390270612964E-7</v>
      </c>
      <c r="E1622">
        <f t="shared" si="103"/>
        <v>2.0241031824059414E-5</v>
      </c>
      <c r="F1622">
        <f t="shared" si="102"/>
        <v>8.9510383949174841</v>
      </c>
    </row>
    <row r="1623" spans="1:6" x14ac:dyDescent="0.2">
      <c r="A1623" s="38">
        <v>34481</v>
      </c>
      <c r="B1623">
        <v>9.5924990984493311E-3</v>
      </c>
      <c r="C1623">
        <f t="shared" si="100"/>
        <v>2.5101998967634776E-3</v>
      </c>
      <c r="D1623">
        <f t="shared" si="101"/>
        <v>6.3011035217113731E-6</v>
      </c>
      <c r="E1623">
        <f t="shared" si="103"/>
        <v>1.8697020533165521E-5</v>
      </c>
      <c r="F1623">
        <f t="shared" si="102"/>
        <v>8.8807637584248731</v>
      </c>
    </row>
    <row r="1624" spans="1:6" x14ac:dyDescent="0.2">
      <c r="A1624" s="38">
        <v>34484</v>
      </c>
      <c r="B1624">
        <v>9.5633345362684946E-3</v>
      </c>
      <c r="C1624">
        <f t="shared" si="100"/>
        <v>-3.0403507867466061E-3</v>
      </c>
      <c r="D1624">
        <f t="shared" si="101"/>
        <v>9.2437329064707062E-6</v>
      </c>
      <c r="E1624">
        <f t="shared" si="103"/>
        <v>1.7623792189056667E-5</v>
      </c>
      <c r="F1624">
        <f t="shared" si="102"/>
        <v>8.8461321442085108</v>
      </c>
    </row>
    <row r="1625" spans="1:6" x14ac:dyDescent="0.2">
      <c r="A1625" s="38">
        <v>34485</v>
      </c>
      <c r="B1625">
        <v>9.5471943381237809E-3</v>
      </c>
      <c r="C1625">
        <f t="shared" si="100"/>
        <v>-1.6877165682642175E-3</v>
      </c>
      <c r="D1625">
        <f t="shared" si="101"/>
        <v>2.8483872147935472E-6</v>
      </c>
      <c r="E1625">
        <f t="shared" si="103"/>
        <v>1.6839421391111074E-5</v>
      </c>
      <c r="F1625">
        <f t="shared" si="102"/>
        <v>9.0693358696529547</v>
      </c>
    </row>
    <row r="1626" spans="1:6" x14ac:dyDescent="0.2">
      <c r="A1626" s="38">
        <v>34486</v>
      </c>
      <c r="B1626">
        <v>9.5475211084650371E-3</v>
      </c>
      <c r="C1626">
        <f t="shared" si="100"/>
        <v>3.4226845048220202E-5</v>
      </c>
      <c r="D1626">
        <f t="shared" si="101"/>
        <v>1.1714769219548758E-9</v>
      </c>
      <c r="E1626">
        <f t="shared" si="103"/>
        <v>1.5904087173830778E-5</v>
      </c>
      <c r="F1626">
        <f t="shared" si="102"/>
        <v>9.2110205309740678</v>
      </c>
    </row>
    <row r="1627" spans="1:6" x14ac:dyDescent="0.2">
      <c r="A1627" s="38">
        <v>34487</v>
      </c>
      <c r="B1627">
        <v>9.5320623916811086E-3</v>
      </c>
      <c r="C1627">
        <f t="shared" si="100"/>
        <v>-1.6191340776636253E-3</v>
      </c>
      <c r="D1627">
        <f t="shared" si="101"/>
        <v>2.6215951614516385E-6</v>
      </c>
      <c r="E1627">
        <f t="shared" si="103"/>
        <v>1.499121124153826E-5</v>
      </c>
      <c r="F1627">
        <f t="shared" si="102"/>
        <v>9.18273164274183</v>
      </c>
    </row>
    <row r="1628" spans="1:6" x14ac:dyDescent="0.2">
      <c r="A1628" s="38">
        <v>34488</v>
      </c>
      <c r="B1628">
        <v>9.4952270754989875E-3</v>
      </c>
      <c r="C1628">
        <f t="shared" si="100"/>
        <v>-3.8643595340152504E-3</v>
      </c>
      <c r="D1628">
        <f t="shared" si="101"/>
        <v>1.4933274608134562E-5</v>
      </c>
      <c r="E1628">
        <f t="shared" si="103"/>
        <v>1.4329010666932228E-5</v>
      </c>
      <c r="F1628">
        <f t="shared" si="102"/>
        <v>8.7942619577540526</v>
      </c>
    </row>
    <row r="1629" spans="1:6" x14ac:dyDescent="0.2">
      <c r="A1629" s="38">
        <v>34491</v>
      </c>
      <c r="B1629">
        <v>9.5037112501819235E-3</v>
      </c>
      <c r="C1629">
        <f t="shared" si="100"/>
        <v>8.9351993538187586E-4</v>
      </c>
      <c r="D1629">
        <f t="shared" si="101"/>
        <v>7.983778749248316E-7</v>
      </c>
      <c r="E1629">
        <f t="shared" si="103"/>
        <v>1.4289735530958717E-5</v>
      </c>
      <c r="F1629">
        <f t="shared" si="102"/>
        <v>9.2901566448887127</v>
      </c>
    </row>
    <row r="1630" spans="1:6" x14ac:dyDescent="0.2">
      <c r="A1630" s="38">
        <v>34492</v>
      </c>
      <c r="B1630">
        <v>9.5286735736173946E-3</v>
      </c>
      <c r="C1630">
        <f t="shared" si="100"/>
        <v>2.6265868962499443E-3</v>
      </c>
      <c r="D1630">
        <f t="shared" si="101"/>
        <v>6.8989587235519155E-6</v>
      </c>
      <c r="E1630">
        <f t="shared" si="103"/>
        <v>1.3657601900570583E-5</v>
      </c>
      <c r="F1630">
        <f t="shared" si="102"/>
        <v>9.1107687577577963</v>
      </c>
    </row>
    <row r="1631" spans="1:6" x14ac:dyDescent="0.2">
      <c r="A1631" s="38">
        <v>34493</v>
      </c>
      <c r="B1631">
        <v>9.6124481931215023E-3</v>
      </c>
      <c r="C1631">
        <f t="shared" si="100"/>
        <v>8.7918448309594228E-3</v>
      </c>
      <c r="D1631">
        <f t="shared" si="101"/>
        <v>7.7296535531667921E-5</v>
      </c>
      <c r="E1631">
        <f t="shared" si="103"/>
        <v>1.3380642380786267E-5</v>
      </c>
      <c r="F1631">
        <f t="shared" si="102"/>
        <v>6.4954528033148424</v>
      </c>
    </row>
    <row r="1632" spans="1:6" x14ac:dyDescent="0.2">
      <c r="A1632" s="38">
        <v>34494</v>
      </c>
      <c r="B1632">
        <v>9.5712933983550484E-3</v>
      </c>
      <c r="C1632">
        <f t="shared" si="100"/>
        <v>-4.2814061454087759E-3</v>
      </c>
      <c r="D1632">
        <f t="shared" si="101"/>
        <v>1.8330438581944033E-5</v>
      </c>
      <c r="E1632">
        <f t="shared" si="103"/>
        <v>1.6128654983197035E-5</v>
      </c>
      <c r="F1632">
        <f t="shared" si="102"/>
        <v>8.6287791007723627</v>
      </c>
    </row>
    <row r="1633" spans="1:6" x14ac:dyDescent="0.2">
      <c r="A1633" s="38">
        <v>34495</v>
      </c>
      <c r="B1633">
        <v>9.6398690432884671E-3</v>
      </c>
      <c r="C1633">
        <f t="shared" si="100"/>
        <v>7.1647208041082855E-3</v>
      </c>
      <c r="D1633">
        <f t="shared" si="101"/>
        <v>5.1333224200822077E-5</v>
      </c>
      <c r="E1633">
        <f t="shared" si="103"/>
        <v>1.5957998109584837E-5</v>
      </c>
      <c r="F1633">
        <f t="shared" si="102"/>
        <v>7.5992878809951954</v>
      </c>
    </row>
    <row r="1634" spans="1:6" x14ac:dyDescent="0.2">
      <c r="A1634" s="38">
        <v>34498</v>
      </c>
      <c r="B1634">
        <v>9.7117612977983773E-3</v>
      </c>
      <c r="C1634">
        <f t="shared" si="100"/>
        <v>7.4578040621789835E-3</v>
      </c>
      <c r="D1634">
        <f t="shared" si="101"/>
        <v>5.5618841429853346E-5</v>
      </c>
      <c r="E1634">
        <f t="shared" si="103"/>
        <v>1.7211709628379389E-5</v>
      </c>
      <c r="F1634">
        <f t="shared" si="102"/>
        <v>7.5163167357193279</v>
      </c>
    </row>
    <row r="1635" spans="1:6" x14ac:dyDescent="0.2">
      <c r="A1635" s="38">
        <v>34499</v>
      </c>
      <c r="B1635">
        <v>9.7444781290601992E-3</v>
      </c>
      <c r="C1635">
        <f t="shared" si="100"/>
        <v>3.3687845344014646E-3</v>
      </c>
      <c r="D1635">
        <f t="shared" si="101"/>
        <v>1.1348709239222492E-5</v>
      </c>
      <c r="E1635">
        <f t="shared" si="103"/>
        <v>1.8455199106401273E-5</v>
      </c>
      <c r="F1635">
        <f t="shared" si="102"/>
        <v>8.7548209127863572</v>
      </c>
    </row>
    <row r="1636" spans="1:6" x14ac:dyDescent="0.2">
      <c r="A1636" s="38">
        <v>34500</v>
      </c>
      <c r="B1636">
        <v>9.7271221830225359E-3</v>
      </c>
      <c r="C1636">
        <f t="shared" si="100"/>
        <v>-1.7811057511539791E-3</v>
      </c>
      <c r="D1636">
        <f t="shared" si="101"/>
        <v>3.1723376967937805E-6</v>
      </c>
      <c r="E1636">
        <f t="shared" si="103"/>
        <v>1.7632821823823986E-5</v>
      </c>
      <c r="F1636">
        <f t="shared" si="102"/>
        <v>9.0179159756943843</v>
      </c>
    </row>
    <row r="1637" spans="1:6" x14ac:dyDescent="0.2">
      <c r="A1637" s="38">
        <v>34501</v>
      </c>
      <c r="B1637">
        <v>9.6832124129013729E-3</v>
      </c>
      <c r="C1637">
        <f t="shared" si="100"/>
        <v>-4.514158380553906E-3</v>
      </c>
      <c r="D1637">
        <f t="shared" si="101"/>
        <v>2.0377625884725064E-5</v>
      </c>
      <c r="E1637">
        <f t="shared" si="103"/>
        <v>1.6589836970446224E-5</v>
      </c>
      <c r="F1637">
        <f t="shared" si="102"/>
        <v>8.5546832946325413</v>
      </c>
    </row>
    <row r="1638" spans="1:6" x14ac:dyDescent="0.2">
      <c r="A1638" s="38">
        <v>34502</v>
      </c>
      <c r="B1638">
        <v>9.7341954022988515E-3</v>
      </c>
      <c r="C1638">
        <f t="shared" si="100"/>
        <v>5.2650904703434726E-3</v>
      </c>
      <c r="D1638">
        <f t="shared" si="101"/>
        <v>2.772117766090165E-5</v>
      </c>
      <c r="E1638">
        <f t="shared" si="103"/>
        <v>1.6435362853709381E-5</v>
      </c>
      <c r="F1638">
        <f t="shared" si="102"/>
        <v>8.3348588198004769</v>
      </c>
    </row>
    <row r="1639" spans="1:6" x14ac:dyDescent="0.2">
      <c r="A1639" s="38">
        <v>34505</v>
      </c>
      <c r="B1639">
        <v>9.8141904010330735E-3</v>
      </c>
      <c r="C1639">
        <f t="shared" si="100"/>
        <v>8.2179364013311405E-3</v>
      </c>
      <c r="D1639">
        <f t="shared" si="101"/>
        <v>6.7534478696323419E-5</v>
      </c>
      <c r="E1639">
        <f t="shared" si="103"/>
        <v>1.6615651829406656E-5</v>
      </c>
      <c r="F1639">
        <f t="shared" si="102"/>
        <v>7.1350334891587508</v>
      </c>
    </row>
    <row r="1640" spans="1:6" x14ac:dyDescent="0.2">
      <c r="A1640" s="38">
        <v>34506</v>
      </c>
      <c r="B1640">
        <v>9.9150956972226222E-3</v>
      </c>
      <c r="C1640">
        <f t="shared" si="100"/>
        <v>1.0281571078845898E-2</v>
      </c>
      <c r="D1640">
        <f t="shared" si="101"/>
        <v>1.057107038493604E-4</v>
      </c>
      <c r="E1640">
        <f t="shared" si="103"/>
        <v>1.8455168607730542E-5</v>
      </c>
      <c r="F1640">
        <f t="shared" si="102"/>
        <v>6.1983026177447034</v>
      </c>
    </row>
    <row r="1641" spans="1:6" x14ac:dyDescent="0.2">
      <c r="A1641" s="38">
        <v>34507</v>
      </c>
      <c r="B1641">
        <v>9.8873320814675727E-3</v>
      </c>
      <c r="C1641">
        <f t="shared" si="100"/>
        <v>-2.8001359344243656E-3</v>
      </c>
      <c r="D1641">
        <f t="shared" si="101"/>
        <v>7.8407612512546153E-6</v>
      </c>
      <c r="E1641">
        <f t="shared" si="103"/>
        <v>2.1630722090213081E-5</v>
      </c>
      <c r="F1641">
        <f t="shared" si="102"/>
        <v>8.7222775483442749</v>
      </c>
    </row>
    <row r="1642" spans="1:6" x14ac:dyDescent="0.2">
      <c r="A1642" s="38">
        <v>34508</v>
      </c>
      <c r="B1642">
        <v>9.8989169675090249E-3</v>
      </c>
      <c r="C1642">
        <f t="shared" si="100"/>
        <v>1.1716897891157632E-3</v>
      </c>
      <c r="D1642">
        <f t="shared" si="101"/>
        <v>1.3728569619181419E-6</v>
      </c>
      <c r="E1642">
        <f t="shared" si="103"/>
        <v>2.0173923217267901E-5</v>
      </c>
      <c r="F1642">
        <f t="shared" si="102"/>
        <v>8.9392171184102285</v>
      </c>
    </row>
    <row r="1643" spans="1:6" x14ac:dyDescent="0.2">
      <c r="A1643" s="38">
        <v>34509</v>
      </c>
      <c r="B1643">
        <v>9.9532205829435047E-3</v>
      </c>
      <c r="C1643">
        <f t="shared" si="100"/>
        <v>5.4858138130382539E-3</v>
      </c>
      <c r="D1643">
        <f t="shared" si="101"/>
        <v>3.0094153191321306E-5</v>
      </c>
      <c r="E1643">
        <f t="shared" si="103"/>
        <v>1.8665955965793804E-5</v>
      </c>
      <c r="F1643">
        <f t="shared" si="102"/>
        <v>8.2448080826479266</v>
      </c>
    </row>
    <row r="1644" spans="1:6" x14ac:dyDescent="0.2">
      <c r="A1644" s="38">
        <v>34512</v>
      </c>
      <c r="B1644">
        <v>9.9920697858842198E-3</v>
      </c>
      <c r="C1644">
        <f t="shared" si="100"/>
        <v>3.903179138548347E-3</v>
      </c>
      <c r="D1644">
        <f t="shared" si="101"/>
        <v>1.5234807387599015E-5</v>
      </c>
      <c r="E1644">
        <f t="shared" si="103"/>
        <v>1.860554313265087E-5</v>
      </c>
      <c r="F1644">
        <f t="shared" si="102"/>
        <v>8.6447581175863224</v>
      </c>
    </row>
    <row r="1645" spans="1:6" x14ac:dyDescent="0.2">
      <c r="A1645" s="38">
        <v>34513</v>
      </c>
      <c r="B1645">
        <v>1.0012985139229548E-2</v>
      </c>
      <c r="C1645">
        <f t="shared" si="100"/>
        <v>2.0931952832110518E-3</v>
      </c>
      <c r="D1645">
        <f t="shared" si="101"/>
        <v>4.381466493656995E-6</v>
      </c>
      <c r="E1645">
        <f t="shared" si="103"/>
        <v>1.7924812050247889E-5</v>
      </c>
      <c r="F1645">
        <f t="shared" si="102"/>
        <v>8.9692296703736343</v>
      </c>
    </row>
    <row r="1646" spans="1:6" x14ac:dyDescent="0.2">
      <c r="A1646" s="38">
        <v>34514</v>
      </c>
      <c r="B1646">
        <v>1.0124295418413067E-2</v>
      </c>
      <c r="C1646">
        <f t="shared" si="100"/>
        <v>1.1116592867737243E-2</v>
      </c>
      <c r="D1646">
        <f t="shared" si="101"/>
        <v>1.2357863698702655E-4</v>
      </c>
      <c r="E1646">
        <f t="shared" si="103"/>
        <v>1.6888386362636303E-5</v>
      </c>
      <c r="F1646">
        <f t="shared" si="102"/>
        <v>5.4923203709780317</v>
      </c>
    </row>
    <row r="1647" spans="1:6" x14ac:dyDescent="0.2">
      <c r="A1647" s="38">
        <v>34515</v>
      </c>
      <c r="B1647">
        <v>1.0164219055197859E-2</v>
      </c>
      <c r="C1647">
        <f t="shared" si="100"/>
        <v>3.9433496490218116E-3</v>
      </c>
      <c r="D1647">
        <f t="shared" si="101"/>
        <v>1.5550006454440445E-5</v>
      </c>
      <c r="E1647">
        <f t="shared" si="103"/>
        <v>2.106065692687927E-5</v>
      </c>
      <c r="F1647">
        <f t="shared" si="102"/>
        <v>8.5610548687572514</v>
      </c>
    </row>
    <row r="1648" spans="1:6" x14ac:dyDescent="0.2">
      <c r="A1648" s="38">
        <v>34519</v>
      </c>
      <c r="B1648">
        <v>1.0108954470019483E-2</v>
      </c>
      <c r="C1648">
        <f t="shared" si="100"/>
        <v>-5.4371698286169775E-3</v>
      </c>
      <c r="D1648">
        <f t="shared" si="101"/>
        <v>2.9562815745222774E-5</v>
      </c>
      <c r="E1648">
        <f t="shared" si="103"/>
        <v>2.0017692666031288E-5</v>
      </c>
      <c r="F1648">
        <f t="shared" si="102"/>
        <v>8.2425998105410265</v>
      </c>
    </row>
    <row r="1649" spans="1:6" x14ac:dyDescent="0.2">
      <c r="A1649" s="38">
        <v>34520</v>
      </c>
      <c r="B1649">
        <v>1.0108719130246958E-2</v>
      </c>
      <c r="C1649">
        <f t="shared" si="100"/>
        <v>-2.3280327676172126E-5</v>
      </c>
      <c r="D1649">
        <f t="shared" si="101"/>
        <v>5.4197365670994589E-10</v>
      </c>
      <c r="E1649">
        <f t="shared" si="103"/>
        <v>1.9727977143347687E-5</v>
      </c>
      <c r="F1649">
        <f t="shared" si="102"/>
        <v>8.9955819675540294</v>
      </c>
    </row>
    <row r="1650" spans="1:6" x14ac:dyDescent="0.2">
      <c r="A1650" s="38">
        <v>34521</v>
      </c>
      <c r="B1650">
        <v>1.0184182015167929E-2</v>
      </c>
      <c r="C1650">
        <f t="shared" si="100"/>
        <v>7.4651282668616488E-3</v>
      </c>
      <c r="D1650">
        <f t="shared" si="101"/>
        <v>5.5728140040696805E-5</v>
      </c>
      <c r="E1650">
        <f t="shared" si="103"/>
        <v>1.823008928838657E-5</v>
      </c>
      <c r="F1650">
        <f t="shared" si="102"/>
        <v>7.5460940946218313</v>
      </c>
    </row>
    <row r="1651" spans="1:6" x14ac:dyDescent="0.2">
      <c r="A1651" s="38">
        <v>34522</v>
      </c>
      <c r="B1651">
        <v>1.012749405748037E-2</v>
      </c>
      <c r="C1651">
        <f t="shared" si="100"/>
        <v>-5.5662749942145878E-3</v>
      </c>
      <c r="D1651">
        <f t="shared" si="101"/>
        <v>3.0983417311218606E-5</v>
      </c>
      <c r="E1651">
        <f t="shared" si="103"/>
        <v>1.9322416057997539E-5</v>
      </c>
      <c r="F1651">
        <f t="shared" si="102"/>
        <v>8.2146196041342225</v>
      </c>
    </row>
    <row r="1652" spans="1:6" x14ac:dyDescent="0.2">
      <c r="A1652" s="38">
        <v>34523</v>
      </c>
      <c r="B1652">
        <v>1.0187050359712232E-2</v>
      </c>
      <c r="C1652">
        <f t="shared" si="100"/>
        <v>5.8806553619127648E-3</v>
      </c>
      <c r="D1652">
        <f t="shared" si="101"/>
        <v>3.4582107485593351E-5</v>
      </c>
      <c r="E1652">
        <f t="shared" si="103"/>
        <v>1.9199253148036361E-5</v>
      </c>
      <c r="F1652">
        <f t="shared" si="102"/>
        <v>8.122151363603864</v>
      </c>
    </row>
    <row r="1653" spans="1:6" x14ac:dyDescent="0.2">
      <c r="A1653" s="38">
        <v>34526</v>
      </c>
      <c r="B1653">
        <v>1.0275400877256058E-2</v>
      </c>
      <c r="C1653">
        <f t="shared" si="100"/>
        <v>8.6728262278191193E-3</v>
      </c>
      <c r="D1653">
        <f t="shared" si="101"/>
        <v>7.5217914777947207E-5</v>
      </c>
      <c r="E1653">
        <f t="shared" si="103"/>
        <v>1.924740110662689E-5</v>
      </c>
      <c r="F1653">
        <f t="shared" si="102"/>
        <v>7.0662815739329039</v>
      </c>
    </row>
    <row r="1654" spans="1:6" x14ac:dyDescent="0.2">
      <c r="A1654" s="38">
        <v>34527</v>
      </c>
      <c r="B1654">
        <v>1.0320901994796183E-2</v>
      </c>
      <c r="C1654">
        <f t="shared" si="100"/>
        <v>4.4281598434605983E-3</v>
      </c>
      <c r="D1654">
        <f t="shared" si="101"/>
        <v>1.960859959923699E-5</v>
      </c>
      <c r="E1654">
        <f t="shared" si="103"/>
        <v>2.1009839947401174E-5</v>
      </c>
      <c r="F1654">
        <f t="shared" si="102"/>
        <v>8.4659898346039206</v>
      </c>
    </row>
    <row r="1655" spans="1:6" x14ac:dyDescent="0.2">
      <c r="A1655" s="38">
        <v>34528</v>
      </c>
      <c r="B1655">
        <v>1.0215014841091725E-2</v>
      </c>
      <c r="C1655">
        <f t="shared" si="100"/>
        <v>-1.025948640514621E-2</v>
      </c>
      <c r="D1655">
        <f t="shared" si="101"/>
        <v>1.052570612973799E-4</v>
      </c>
      <c r="E1655">
        <f t="shared" si="103"/>
        <v>2.0146604105439199E-5</v>
      </c>
      <c r="F1655">
        <f t="shared" si="102"/>
        <v>6.3623197496343469</v>
      </c>
    </row>
    <row r="1656" spans="1:6" x14ac:dyDescent="0.2">
      <c r="A1656" s="38">
        <v>34529</v>
      </c>
      <c r="B1656">
        <v>1.016139538249982E-2</v>
      </c>
      <c r="C1656">
        <f t="shared" si="100"/>
        <v>-5.2490827890147983E-3</v>
      </c>
      <c r="D1656">
        <f t="shared" si="101"/>
        <v>2.7552870125931373E-5</v>
      </c>
      <c r="E1656">
        <f t="shared" si="103"/>
        <v>2.3044178968089065E-5</v>
      </c>
      <c r="F1656">
        <f t="shared" si="102"/>
        <v>8.2423931769221124</v>
      </c>
    </row>
    <row r="1657" spans="1:6" x14ac:dyDescent="0.2">
      <c r="A1657" s="38">
        <v>34530</v>
      </c>
      <c r="B1657">
        <v>1.0195936139332366E-2</v>
      </c>
      <c r="C1657">
        <f t="shared" si="100"/>
        <v>3.3992139398524648E-3</v>
      </c>
      <c r="D1657">
        <f t="shared" si="101"/>
        <v>1.1554655408887317E-5</v>
      </c>
      <c r="E1657">
        <f t="shared" si="103"/>
        <v>2.2206309060962898E-5</v>
      </c>
      <c r="F1657">
        <f t="shared" si="102"/>
        <v>8.6170910015227804</v>
      </c>
    </row>
    <row r="1658" spans="1:6" x14ac:dyDescent="0.2">
      <c r="A1658" s="38">
        <v>34533</v>
      </c>
      <c r="B1658">
        <v>1.015534262485482E-2</v>
      </c>
      <c r="C1658">
        <f t="shared" si="100"/>
        <v>-3.9813425587230033E-3</v>
      </c>
      <c r="D1658">
        <f t="shared" si="101"/>
        <v>1.5851088569899032E-5</v>
      </c>
      <c r="E1658">
        <f t="shared" si="103"/>
        <v>2.0818806059131764E-5</v>
      </c>
      <c r="F1658">
        <f t="shared" si="102"/>
        <v>8.5610851904676153</v>
      </c>
    </row>
    <row r="1659" spans="1:6" x14ac:dyDescent="0.2">
      <c r="A1659" s="38">
        <v>34534</v>
      </c>
      <c r="B1659">
        <v>1.0081901862723782E-2</v>
      </c>
      <c r="C1659">
        <f t="shared" si="100"/>
        <v>-7.2317365197797061E-3</v>
      </c>
      <c r="D1659">
        <f t="shared" si="101"/>
        <v>5.2298013091515495E-5</v>
      </c>
      <c r="E1659">
        <f t="shared" si="103"/>
        <v>1.9825596797061847E-5</v>
      </c>
      <c r="F1659">
        <f t="shared" si="102"/>
        <v>7.6717078230363311</v>
      </c>
    </row>
    <row r="1660" spans="1:6" x14ac:dyDescent="0.2">
      <c r="A1660" s="38">
        <v>34535</v>
      </c>
      <c r="B1660">
        <v>1.0149858828639688E-2</v>
      </c>
      <c r="C1660">
        <f t="shared" si="100"/>
        <v>6.7404907170506697E-3</v>
      </c>
      <c r="D1660">
        <f t="shared" si="101"/>
        <v>4.5434215106646253E-5</v>
      </c>
      <c r="E1660">
        <f t="shared" si="103"/>
        <v>2.052851257544562E-5</v>
      </c>
      <c r="F1660">
        <f t="shared" si="102"/>
        <v>7.849206266495325</v>
      </c>
    </row>
    <row r="1661" spans="1:6" x14ac:dyDescent="0.2">
      <c r="A1661" s="38">
        <v>34536</v>
      </c>
      <c r="B1661">
        <v>1.014292969600232E-2</v>
      </c>
      <c r="C1661">
        <f t="shared" si="100"/>
        <v>-6.8268266134062408E-4</v>
      </c>
      <c r="D1661">
        <f t="shared" si="101"/>
        <v>4.6605561609511721E-7</v>
      </c>
      <c r="E1661">
        <f t="shared" si="103"/>
        <v>2.0833089908448584E-5</v>
      </c>
      <c r="F1661">
        <f t="shared" si="102"/>
        <v>8.9299054424617399</v>
      </c>
    </row>
    <row r="1662" spans="1:6" x14ac:dyDescent="0.2">
      <c r="A1662" s="38">
        <v>34537</v>
      </c>
      <c r="B1662">
        <v>1.0146610538539701E-2</v>
      </c>
      <c r="C1662">
        <f t="shared" si="100"/>
        <v>3.6289737262317666E-4</v>
      </c>
      <c r="D1662">
        <f t="shared" si="101"/>
        <v>1.3169450305680474E-7</v>
      </c>
      <c r="E1662">
        <f t="shared" si="103"/>
        <v>1.9185862873322449E-5</v>
      </c>
      <c r="F1662">
        <f t="shared" si="102"/>
        <v>9.0200277209962749</v>
      </c>
    </row>
    <row r="1663" spans="1:6" x14ac:dyDescent="0.2">
      <c r="A1663" s="38">
        <v>34540</v>
      </c>
      <c r="B1663">
        <v>1.0113174695298896E-2</v>
      </c>
      <c r="C1663">
        <f t="shared" si="100"/>
        <v>-3.295272161457914E-3</v>
      </c>
      <c r="D1663">
        <f t="shared" si="101"/>
        <v>1.0858818618079512E-5</v>
      </c>
      <c r="E1663">
        <f t="shared" si="103"/>
        <v>1.7776465256372227E-5</v>
      </c>
      <c r="F1663">
        <f t="shared" si="102"/>
        <v>8.7943312626209895</v>
      </c>
    </row>
    <row r="1664" spans="1:6" x14ac:dyDescent="0.2">
      <c r="A1664" s="38">
        <v>34541</v>
      </c>
      <c r="B1664">
        <v>1.0196987253765933E-2</v>
      </c>
      <c r="C1664">
        <f t="shared" si="100"/>
        <v>8.2874627396674512E-3</v>
      </c>
      <c r="D1664">
        <f t="shared" si="101"/>
        <v>6.8682038661376337E-5</v>
      </c>
      <c r="E1664">
        <f t="shared" si="103"/>
        <v>1.7037166172492805E-5</v>
      </c>
      <c r="F1664">
        <f t="shared" si="102"/>
        <v>7.1265830405097041</v>
      </c>
    </row>
    <row r="1665" spans="1:6" x14ac:dyDescent="0.2">
      <c r="A1665" s="38">
        <v>34542</v>
      </c>
      <c r="B1665">
        <v>1.018558793678411E-2</v>
      </c>
      <c r="C1665">
        <f t="shared" si="100"/>
        <v>-1.1179102903765264E-3</v>
      </c>
      <c r="D1665">
        <f t="shared" si="101"/>
        <v>1.2497234173297296E-6</v>
      </c>
      <c r="E1665">
        <f t="shared" si="103"/>
        <v>1.8860818748484143E-5</v>
      </c>
      <c r="F1665">
        <f t="shared" si="102"/>
        <v>9.0074166558066846</v>
      </c>
    </row>
    <row r="1666" spans="1:6" x14ac:dyDescent="0.2">
      <c r="A1666" s="38">
        <v>34543</v>
      </c>
      <c r="B1666">
        <v>1.0090546903295907E-2</v>
      </c>
      <c r="C1666">
        <f t="shared" si="100"/>
        <v>-9.3309324977669979E-3</v>
      </c>
      <c r="D1666">
        <f t="shared" si="101"/>
        <v>8.7066301277884269E-5</v>
      </c>
      <c r="E1666">
        <f t="shared" si="103"/>
        <v>1.7548515554563374E-5</v>
      </c>
      <c r="F1666">
        <f t="shared" si="102"/>
        <v>6.6319328954390002</v>
      </c>
    </row>
    <row r="1667" spans="1:6" x14ac:dyDescent="0.2">
      <c r="A1667" s="38">
        <v>34544</v>
      </c>
      <c r="B1667">
        <v>9.998554077501446E-3</v>
      </c>
      <c r="C1667">
        <f t="shared" si="100"/>
        <v>-9.1167333818559914E-3</v>
      </c>
      <c r="D1667">
        <f t="shared" si="101"/>
        <v>8.311482755584738E-5</v>
      </c>
      <c r="E1667">
        <f t="shared" si="103"/>
        <v>2.0072844900080709E-5</v>
      </c>
      <c r="F1667">
        <f t="shared" si="102"/>
        <v>6.9079355502566049</v>
      </c>
    </row>
    <row r="1668" spans="1:6" x14ac:dyDescent="0.2">
      <c r="A1668" s="38">
        <v>34548</v>
      </c>
      <c r="B1668">
        <v>9.9632855805917506E-3</v>
      </c>
      <c r="C1668">
        <f t="shared" si="100"/>
        <v>-3.5273597198474862E-3</v>
      </c>
      <c r="D1668">
        <f t="shared" si="101"/>
        <v>1.2442266593202536E-5</v>
      </c>
      <c r="E1668">
        <f t="shared" si="103"/>
        <v>2.2043582091175779E-5</v>
      </c>
      <c r="F1668">
        <f t="shared" si="102"/>
        <v>8.6023922858550304</v>
      </c>
    </row>
    <row r="1669" spans="1:6" x14ac:dyDescent="0.2">
      <c r="A1669" s="38">
        <v>34549</v>
      </c>
      <c r="B1669">
        <v>9.9632591311865151E-3</v>
      </c>
      <c r="C1669">
        <f t="shared" si="100"/>
        <v>-2.6546870529299179E-6</v>
      </c>
      <c r="D1669">
        <f t="shared" si="101"/>
        <v>7.0473633489937322E-12</v>
      </c>
      <c r="E1669">
        <f t="shared" si="103"/>
        <v>2.0718579624019395E-5</v>
      </c>
      <c r="F1669">
        <f t="shared" si="102"/>
        <v>8.94660245740417</v>
      </c>
    </row>
    <row r="1670" spans="1:6" x14ac:dyDescent="0.2">
      <c r="A1670" s="38">
        <v>34550</v>
      </c>
      <c r="B1670">
        <v>9.988460983701139E-3</v>
      </c>
      <c r="C1670">
        <f t="shared" si="100"/>
        <v>2.5294787762508595E-3</v>
      </c>
      <c r="D1670">
        <f t="shared" si="101"/>
        <v>6.3982628795035458E-6</v>
      </c>
      <c r="E1670">
        <f t="shared" si="103"/>
        <v>1.9069125037286829E-5</v>
      </c>
      <c r="F1670">
        <f t="shared" si="102"/>
        <v>8.8617979715194011</v>
      </c>
    </row>
    <row r="1671" spans="1:6" x14ac:dyDescent="0.2">
      <c r="A1671" s="38">
        <v>34551</v>
      </c>
      <c r="B1671">
        <v>9.9589248396627517E-3</v>
      </c>
      <c r="C1671">
        <f t="shared" si="100"/>
        <v>-2.9570265215615728E-3</v>
      </c>
      <c r="D1671">
        <f t="shared" si="101"/>
        <v>8.7440058492185345E-6</v>
      </c>
      <c r="E1671">
        <f t="shared" si="103"/>
        <v>1.7943087952053888E-5</v>
      </c>
      <c r="F1671">
        <f t="shared" si="102"/>
        <v>8.8467690740414433</v>
      </c>
    </row>
    <row r="1672" spans="1:6" x14ac:dyDescent="0.2">
      <c r="A1672" s="38">
        <v>34554</v>
      </c>
      <c r="B1672">
        <v>9.8644632891208249E-3</v>
      </c>
      <c r="C1672">
        <f t="shared" si="100"/>
        <v>-9.4851153174407999E-3</v>
      </c>
      <c r="D1672">
        <f t="shared" si="101"/>
        <v>8.9967412585150087E-5</v>
      </c>
      <c r="E1672">
        <f t="shared" si="103"/>
        <v>1.7088698319494013E-5</v>
      </c>
      <c r="F1672">
        <f t="shared" si="102"/>
        <v>6.5068502892292006</v>
      </c>
    </row>
    <row r="1673" spans="1:6" x14ac:dyDescent="0.2">
      <c r="A1673" s="38">
        <v>34555</v>
      </c>
      <c r="B1673">
        <v>9.8806752037252608E-3</v>
      </c>
      <c r="C1673">
        <f t="shared" ref="C1673:C1736" si="104">(B1673-B1672)/B1672</f>
        <v>1.6434664643453535E-3</v>
      </c>
      <c r="D1673">
        <f t="shared" ref="D1673:D1736" si="105">C1673^2</f>
        <v>2.700982019427817E-6</v>
      </c>
      <c r="E1673">
        <f t="shared" si="103"/>
        <v>1.9806285490052937E-5</v>
      </c>
      <c r="F1673">
        <f t="shared" si="102"/>
        <v>8.9234491838363983</v>
      </c>
    </row>
    <row r="1674" spans="1:6" x14ac:dyDescent="0.2">
      <c r="A1674" s="38">
        <v>34556</v>
      </c>
      <c r="B1674">
        <v>9.8778004073319763E-3</v>
      </c>
      <c r="C1674">
        <f t="shared" si="104"/>
        <v>-2.9095141111416296E-4</v>
      </c>
      <c r="D1674">
        <f t="shared" si="105"/>
        <v>8.4652723629322674E-8</v>
      </c>
      <c r="E1674">
        <f t="shared" si="103"/>
        <v>1.8410830050984867E-5</v>
      </c>
      <c r="F1674">
        <f t="shared" ref="F1674:F1737" si="106">-LN(2*PI()*E1674)-0.5*D1674/E1674</f>
        <v>9.0623954177761661</v>
      </c>
    </row>
    <row r="1675" spans="1:6" x14ac:dyDescent="0.2">
      <c r="A1675" s="38">
        <v>34557</v>
      </c>
      <c r="B1675">
        <v>9.9223343253248171E-3</v>
      </c>
      <c r="C1675">
        <f t="shared" si="104"/>
        <v>4.5084853060793507E-3</v>
      </c>
      <c r="D1675">
        <f t="shared" si="105"/>
        <v>2.0326439755133416E-5</v>
      </c>
      <c r="E1675">
        <f t="shared" ref="E1675:E1738" si="107">D1674*$C$2+E1674*$D$2+$E$2</f>
        <v>1.7118005221000482E-5</v>
      </c>
      <c r="F1675">
        <f t="shared" si="106"/>
        <v>8.5437874460191541</v>
      </c>
    </row>
    <row r="1676" spans="1:6" x14ac:dyDescent="0.2">
      <c r="A1676" s="38">
        <v>34558</v>
      </c>
      <c r="B1676">
        <v>9.9739432541980314E-3</v>
      </c>
      <c r="C1676">
        <f t="shared" si="104"/>
        <v>5.2012890496435527E-3</v>
      </c>
      <c r="D1676">
        <f t="shared" si="105"/>
        <v>2.7053407777941933E-5</v>
      </c>
      <c r="E1676">
        <f t="shared" si="107"/>
        <v>1.6880562366231522E-5</v>
      </c>
      <c r="F1676">
        <f t="shared" si="106"/>
        <v>8.3501523666364879</v>
      </c>
    </row>
    <row r="1677" spans="1:6" x14ac:dyDescent="0.2">
      <c r="A1677" s="38">
        <v>34561</v>
      </c>
      <c r="B1677">
        <v>9.993477788245525E-3</v>
      </c>
      <c r="C1677">
        <f t="shared" si="104"/>
        <v>1.9585567663292567E-3</v>
      </c>
      <c r="D1677">
        <f t="shared" si="105"/>
        <v>3.8359446069341149E-6</v>
      </c>
      <c r="E1677">
        <f t="shared" si="107"/>
        <v>1.696445190228105E-5</v>
      </c>
      <c r="F1677">
        <f t="shared" si="106"/>
        <v>9.0334550889628709</v>
      </c>
    </row>
    <row r="1678" spans="1:6" x14ac:dyDescent="0.2">
      <c r="A1678" s="38">
        <v>34562</v>
      </c>
      <c r="B1678">
        <v>9.9681020733652318E-3</v>
      </c>
      <c r="C1678">
        <f t="shared" si="104"/>
        <v>-2.539227626056316E-3</v>
      </c>
      <c r="D1678">
        <f t="shared" si="105"/>
        <v>6.4476769369275937E-6</v>
      </c>
      <c r="E1678">
        <f t="shared" si="107"/>
        <v>1.6051831104127968E-5</v>
      </c>
      <c r="F1678">
        <f t="shared" si="106"/>
        <v>9.0009712643788049</v>
      </c>
    </row>
    <row r="1679" spans="1:6" x14ac:dyDescent="0.2">
      <c r="A1679" s="38">
        <v>34563</v>
      </c>
      <c r="B1679">
        <v>9.9738486125236087E-3</v>
      </c>
      <c r="C1679">
        <f t="shared" si="104"/>
        <v>5.7649280836836536E-4</v>
      </c>
      <c r="D1679">
        <f t="shared" si="105"/>
        <v>3.3234395810044485E-7</v>
      </c>
      <c r="E1679">
        <f t="shared" si="107"/>
        <v>1.5389478397759786E-5</v>
      </c>
      <c r="F1679">
        <f t="shared" si="106"/>
        <v>9.233151671052461</v>
      </c>
    </row>
    <row r="1680" spans="1:6" x14ac:dyDescent="0.2">
      <c r="A1680" s="38">
        <v>34564</v>
      </c>
      <c r="B1680">
        <v>1.0116026105873822E-2</v>
      </c>
      <c r="C1680">
        <f t="shared" si="104"/>
        <v>1.4255028211646304E-2</v>
      </c>
      <c r="D1680">
        <f t="shared" si="105"/>
        <v>2.0320582931483203E-4</v>
      </c>
      <c r="E1680">
        <f t="shared" si="107"/>
        <v>1.4569359304989735E-5</v>
      </c>
      <c r="F1680">
        <f t="shared" si="106"/>
        <v>2.3249734706381986</v>
      </c>
    </row>
    <row r="1681" spans="1:6" x14ac:dyDescent="0.2">
      <c r="A1681" s="38">
        <v>34565</v>
      </c>
      <c r="B1681">
        <v>1.0150512615429361E-2</v>
      </c>
      <c r="C1681">
        <f t="shared" si="104"/>
        <v>3.4090965359919543E-3</v>
      </c>
      <c r="D1681">
        <f t="shared" si="105"/>
        <v>1.1621939191712343E-5</v>
      </c>
      <c r="E1681">
        <f t="shared" si="107"/>
        <v>2.2470041056755208E-5</v>
      </c>
      <c r="F1681">
        <f t="shared" si="106"/>
        <v>8.6068409218285176</v>
      </c>
    </row>
    <row r="1682" spans="1:6" x14ac:dyDescent="0.2">
      <c r="A1682" s="38">
        <v>34568</v>
      </c>
      <c r="B1682">
        <v>1.0207939508506616E-2</v>
      </c>
      <c r="C1682">
        <f t="shared" si="104"/>
        <v>5.6575362499390811E-3</v>
      </c>
      <c r="D1682">
        <f t="shared" si="105"/>
        <v>3.2007716419374759E-5</v>
      </c>
      <c r="E1682">
        <f t="shared" si="107"/>
        <v>2.104504255871823E-5</v>
      </c>
      <c r="F1682">
        <f t="shared" si="106"/>
        <v>8.1705110735913333</v>
      </c>
    </row>
    <row r="1683" spans="1:6" x14ac:dyDescent="0.2">
      <c r="A1683" s="38">
        <v>34569</v>
      </c>
      <c r="B1683">
        <v>1.0165553296543712E-2</v>
      </c>
      <c r="C1683">
        <f t="shared" si="104"/>
        <v>-4.1522789126622606E-3</v>
      </c>
      <c r="D1683">
        <f t="shared" si="105"/>
        <v>1.7241420168539684E-5</v>
      </c>
      <c r="E1683">
        <f t="shared" si="107"/>
        <v>2.0701746762757368E-5</v>
      </c>
      <c r="F1683">
        <f t="shared" si="106"/>
        <v>8.5309911256362696</v>
      </c>
    </row>
    <row r="1684" spans="1:6" x14ac:dyDescent="0.2">
      <c r="A1684" s="38">
        <v>34570</v>
      </c>
      <c r="B1684">
        <v>1.0143345703267116E-2</v>
      </c>
      <c r="C1684">
        <f t="shared" si="104"/>
        <v>-2.1845926757520042E-3</v>
      </c>
      <c r="D1684">
        <f t="shared" si="105"/>
        <v>4.7724451589493011E-6</v>
      </c>
      <c r="E1684">
        <f t="shared" si="107"/>
        <v>1.9785350959413594E-5</v>
      </c>
      <c r="F1684">
        <f t="shared" si="106"/>
        <v>8.8720861562610214</v>
      </c>
    </row>
    <row r="1685" spans="1:6" x14ac:dyDescent="0.2">
      <c r="A1685" s="38">
        <v>34571</v>
      </c>
      <c r="B1685">
        <v>1.0026962034540551E-2</v>
      </c>
      <c r="C1685">
        <f t="shared" si="104"/>
        <v>-1.1473893538803308E-2</v>
      </c>
      <c r="D1685">
        <f t="shared" si="105"/>
        <v>1.3165023293979229E-4</v>
      </c>
      <c r="E1685">
        <f t="shared" si="107"/>
        <v>1.8480861807670345E-5</v>
      </c>
      <c r="F1685">
        <f t="shared" si="106"/>
        <v>5.4990987179977733</v>
      </c>
    </row>
    <row r="1686" spans="1:6" x14ac:dyDescent="0.2">
      <c r="A1686" s="38">
        <v>34572</v>
      </c>
      <c r="B1686">
        <v>9.9576580522704045E-3</v>
      </c>
      <c r="C1686">
        <f t="shared" si="104"/>
        <v>-6.9117627085263506E-3</v>
      </c>
      <c r="D1686">
        <f t="shared" si="105"/>
        <v>4.7772463738975513E-5</v>
      </c>
      <c r="E1686">
        <f t="shared" si="107"/>
        <v>2.2751489874841039E-5</v>
      </c>
      <c r="F1686">
        <f t="shared" si="106"/>
        <v>7.8031273565998145</v>
      </c>
    </row>
    <row r="1687" spans="1:6" x14ac:dyDescent="0.2">
      <c r="A1687" s="38">
        <v>34575</v>
      </c>
      <c r="B1687">
        <v>9.9926953981008034E-3</v>
      </c>
      <c r="C1687">
        <f t="shared" si="104"/>
        <v>3.5186331611789215E-3</v>
      </c>
      <c r="D1687">
        <f t="shared" si="105"/>
        <v>1.238077932294797E-5</v>
      </c>
      <c r="E1687">
        <f t="shared" si="107"/>
        <v>2.2815059170947453E-5</v>
      </c>
      <c r="F1687">
        <f t="shared" si="106"/>
        <v>8.5788835753327266</v>
      </c>
    </row>
    <row r="1688" spans="1:6" x14ac:dyDescent="0.2">
      <c r="A1688" s="38">
        <v>34576</v>
      </c>
      <c r="B1688">
        <v>1.004242246928028E-2</v>
      </c>
      <c r="C1688">
        <f t="shared" si="104"/>
        <v>4.9763421377707262E-3</v>
      </c>
      <c r="D1688">
        <f t="shared" si="105"/>
        <v>2.476398107215252E-5</v>
      </c>
      <c r="E1688">
        <f t="shared" si="107"/>
        <v>2.1369429724972028E-5</v>
      </c>
      <c r="F1688">
        <f t="shared" si="106"/>
        <v>8.3362467004045104</v>
      </c>
    </row>
    <row r="1689" spans="1:6" x14ac:dyDescent="0.2">
      <c r="A1689" s="38">
        <v>34577</v>
      </c>
      <c r="B1689">
        <v>9.9992706585952888E-3</v>
      </c>
      <c r="C1689">
        <f t="shared" si="104"/>
        <v>-4.2969523356533234E-3</v>
      </c>
      <c r="D1689">
        <f t="shared" si="105"/>
        <v>1.846379937487655E-5</v>
      </c>
      <c r="E1689">
        <f t="shared" si="107"/>
        <v>2.0669606265983994E-5</v>
      </c>
      <c r="F1689">
        <f t="shared" si="106"/>
        <v>8.5023278726971228</v>
      </c>
    </row>
    <row r="1690" spans="1:6" x14ac:dyDescent="0.2">
      <c r="A1690" s="38">
        <v>34578</v>
      </c>
      <c r="B1690">
        <v>1.0036549707602338E-2</v>
      </c>
      <c r="C1690">
        <f t="shared" si="104"/>
        <v>3.7281768120762723E-3</v>
      </c>
      <c r="D1690">
        <f t="shared" si="105"/>
        <v>1.3899302342103197E-5</v>
      </c>
      <c r="E1690">
        <f t="shared" si="107"/>
        <v>1.9809917095809572E-5</v>
      </c>
      <c r="F1690">
        <f t="shared" si="106"/>
        <v>8.640634043723411</v>
      </c>
    </row>
    <row r="1691" spans="1:6" x14ac:dyDescent="0.2">
      <c r="A1691" s="38">
        <v>34579</v>
      </c>
      <c r="B1691">
        <v>1.0084894613583138E-2</v>
      </c>
      <c r="C1691">
        <f t="shared" si="104"/>
        <v>4.8168850241612398E-3</v>
      </c>
      <c r="D1691">
        <f t="shared" si="105"/>
        <v>2.3202381335988827E-5</v>
      </c>
      <c r="E1691">
        <f t="shared" si="107"/>
        <v>1.8888356180120875E-5</v>
      </c>
      <c r="F1691">
        <f t="shared" si="106"/>
        <v>8.4248898302915372</v>
      </c>
    </row>
    <row r="1692" spans="1:6" x14ac:dyDescent="0.2">
      <c r="A1692" s="38">
        <v>34583</v>
      </c>
      <c r="B1692">
        <v>1.012500913809489E-2</v>
      </c>
      <c r="C1692">
        <f t="shared" si="104"/>
        <v>3.9776840560855368E-3</v>
      </c>
      <c r="D1692">
        <f t="shared" si="105"/>
        <v>1.5821970450037089E-5</v>
      </c>
      <c r="E1692">
        <f t="shared" si="107"/>
        <v>1.8501929801385599E-5</v>
      </c>
      <c r="F1692">
        <f t="shared" si="106"/>
        <v>8.6321822303584756</v>
      </c>
    </row>
    <row r="1693" spans="1:6" x14ac:dyDescent="0.2">
      <c r="A1693" s="38">
        <v>34584</v>
      </c>
      <c r="B1693">
        <v>1.0078935828095307E-2</v>
      </c>
      <c r="C1693">
        <f t="shared" si="104"/>
        <v>-4.5504462634246108E-3</v>
      </c>
      <c r="D1693">
        <f t="shared" si="105"/>
        <v>2.0706561196315003E-5</v>
      </c>
      <c r="E1693">
        <f t="shared" si="107"/>
        <v>1.78619265709264E-5</v>
      </c>
      <c r="F1693">
        <f t="shared" si="106"/>
        <v>8.5153336132015198</v>
      </c>
    </row>
    <row r="1694" spans="1:6" x14ac:dyDescent="0.2">
      <c r="A1694" s="38">
        <v>34585</v>
      </c>
      <c r="B1694">
        <v>1.0052524073533704E-2</v>
      </c>
      <c r="C1694">
        <f t="shared" si="104"/>
        <v>-2.6204903982005169E-3</v>
      </c>
      <c r="D1694">
        <f t="shared" si="105"/>
        <v>6.8669699270611036E-6</v>
      </c>
      <c r="E1694">
        <f t="shared" si="107"/>
        <v>1.7526782324563246E-5</v>
      </c>
      <c r="F1694">
        <f t="shared" si="106"/>
        <v>8.9180040291749698</v>
      </c>
    </row>
    <row r="1695" spans="1:6" x14ac:dyDescent="0.2">
      <c r="A1695" s="38">
        <v>34586</v>
      </c>
      <c r="B1695">
        <v>1.0085570101660207E-2</v>
      </c>
      <c r="C1695">
        <f t="shared" si="104"/>
        <v>3.2873363828599626E-3</v>
      </c>
      <c r="D1695">
        <f t="shared" si="105"/>
        <v>1.0806580494074822E-5</v>
      </c>
      <c r="E1695">
        <f t="shared" si="107"/>
        <v>1.6656553641060363E-5</v>
      </c>
      <c r="F1695">
        <f t="shared" si="106"/>
        <v>8.8404354892332719</v>
      </c>
    </row>
    <row r="1696" spans="1:6" x14ac:dyDescent="0.2">
      <c r="A1696" s="38">
        <v>34589</v>
      </c>
      <c r="B1696">
        <v>1.0117130307467057E-2</v>
      </c>
      <c r="C1696">
        <f t="shared" si="104"/>
        <v>3.12924361129129E-3</v>
      </c>
      <c r="D1696">
        <f t="shared" si="105"/>
        <v>9.792165578807354E-6</v>
      </c>
      <c r="E1696">
        <f t="shared" si="107"/>
        <v>1.6086367335371039E-5</v>
      </c>
      <c r="F1696">
        <f t="shared" si="106"/>
        <v>8.8952990880037746</v>
      </c>
    </row>
    <row r="1697" spans="1:6" x14ac:dyDescent="0.2">
      <c r="A1697" s="38">
        <v>34590</v>
      </c>
      <c r="B1697">
        <v>1.0103473762010347E-2</v>
      </c>
      <c r="C1697">
        <f t="shared" si="104"/>
        <v>-1.349843783926627E-3</v>
      </c>
      <c r="D1697">
        <f t="shared" si="105"/>
        <v>1.8220782410053546E-6</v>
      </c>
      <c r="E1697">
        <f t="shared" si="107"/>
        <v>1.5560430409467863E-5</v>
      </c>
      <c r="F1697">
        <f t="shared" si="106"/>
        <v>9.1743538594236078</v>
      </c>
    </row>
    <row r="1698" spans="1:6" x14ac:dyDescent="0.2">
      <c r="A1698" s="38">
        <v>34591</v>
      </c>
      <c r="B1698">
        <v>1.008807638220709E-2</v>
      </c>
      <c r="C1698">
        <f t="shared" si="104"/>
        <v>-1.523968900790531E-3</v>
      </c>
      <c r="D1698">
        <f t="shared" si="105"/>
        <v>2.3224812105766994E-6</v>
      </c>
      <c r="E1698">
        <f t="shared" si="107"/>
        <v>1.477727580097745E-5</v>
      </c>
      <c r="F1698">
        <f t="shared" si="106"/>
        <v>9.2059600489354381</v>
      </c>
    </row>
    <row r="1699" spans="1:6" x14ac:dyDescent="0.2">
      <c r="A1699" s="38">
        <v>34592</v>
      </c>
      <c r="B1699">
        <v>1.0067956862165757E-2</v>
      </c>
      <c r="C1699">
        <f t="shared" si="104"/>
        <v>-1.9943861722557512E-3</v>
      </c>
      <c r="D1699">
        <f t="shared" si="105"/>
        <v>3.9775762040849467E-6</v>
      </c>
      <c r="E1699">
        <f t="shared" si="107"/>
        <v>1.4135130586609837E-5</v>
      </c>
      <c r="F1699">
        <f t="shared" si="106"/>
        <v>9.1882720144000398</v>
      </c>
    </row>
    <row r="1700" spans="1:6" x14ac:dyDescent="0.2">
      <c r="A1700" s="38">
        <v>34593</v>
      </c>
      <c r="B1700">
        <v>1.0130984977429144E-2</v>
      </c>
      <c r="C1700">
        <f t="shared" si="104"/>
        <v>6.260268704590859E-3</v>
      </c>
      <c r="D1700">
        <f t="shared" si="105"/>
        <v>3.9190964253679713E-5</v>
      </c>
      <c r="E1700">
        <f t="shared" si="107"/>
        <v>1.3661344863511785E-5</v>
      </c>
      <c r="F1700">
        <f t="shared" si="106"/>
        <v>7.9286888785191598</v>
      </c>
    </row>
    <row r="1701" spans="1:6" x14ac:dyDescent="0.2">
      <c r="A1701" s="38">
        <v>34596</v>
      </c>
      <c r="B1701">
        <v>1.013838525863983E-2</v>
      </c>
      <c r="C1701">
        <f t="shared" si="104"/>
        <v>7.3046018991965872E-4</v>
      </c>
      <c r="D1701">
        <f t="shared" si="105"/>
        <v>5.3357208905746392E-7</v>
      </c>
      <c r="E1701">
        <f t="shared" si="107"/>
        <v>1.475195944070739E-5</v>
      </c>
      <c r="F1701">
        <f t="shared" si="106"/>
        <v>9.2681727871399229</v>
      </c>
    </row>
    <row r="1702" spans="1:6" x14ac:dyDescent="0.2">
      <c r="A1702" s="38">
        <v>34597</v>
      </c>
      <c r="B1702">
        <v>1.0232177407352284E-2</v>
      </c>
      <c r="C1702">
        <f t="shared" si="104"/>
        <v>9.2511920113240529E-3</v>
      </c>
      <c r="D1702">
        <f t="shared" si="105"/>
        <v>8.5584553630385974E-5</v>
      </c>
      <c r="E1702">
        <f t="shared" si="107"/>
        <v>1.4037894719689826E-5</v>
      </c>
      <c r="F1702">
        <f t="shared" si="106"/>
        <v>6.2875329941446232</v>
      </c>
    </row>
    <row r="1703" spans="1:6" x14ac:dyDescent="0.2">
      <c r="A1703" s="38">
        <v>34598</v>
      </c>
      <c r="B1703">
        <v>1.0212290502793295E-2</v>
      </c>
      <c r="C1703">
        <f t="shared" si="104"/>
        <v>-1.9435652615541088E-3</v>
      </c>
      <c r="D1703">
        <f t="shared" si="105"/>
        <v>3.7774459259198914E-6</v>
      </c>
      <c r="E1703">
        <f t="shared" si="107"/>
        <v>1.7036506228128783E-5</v>
      </c>
      <c r="F1703">
        <f t="shared" si="106"/>
        <v>9.0314117445739885</v>
      </c>
    </row>
    <row r="1704" spans="1:6" x14ac:dyDescent="0.2">
      <c r="A1704" s="38">
        <v>34599</v>
      </c>
      <c r="B1704">
        <v>1.0201042442293374E-2</v>
      </c>
      <c r="C1704">
        <f t="shared" si="104"/>
        <v>-1.1014238673336411E-3</v>
      </c>
      <c r="D1704">
        <f t="shared" si="105"/>
        <v>1.2131345355321943E-6</v>
      </c>
      <c r="E1704">
        <f t="shared" si="107"/>
        <v>1.6110383965187397E-5</v>
      </c>
      <c r="F1704">
        <f t="shared" si="106"/>
        <v>9.1605187585610199</v>
      </c>
    </row>
    <row r="1705" spans="1:6" x14ac:dyDescent="0.2">
      <c r="A1705" s="38">
        <v>34600</v>
      </c>
      <c r="B1705">
        <v>1.0243829913767471E-2</v>
      </c>
      <c r="C1705">
        <f t="shared" si="104"/>
        <v>4.194421473701586E-3</v>
      </c>
      <c r="D1705">
        <f t="shared" si="105"/>
        <v>1.7593171499048984E-5</v>
      </c>
      <c r="E1705">
        <f t="shared" si="107"/>
        <v>1.5217296809379932E-5</v>
      </c>
      <c r="F1705">
        <f t="shared" si="106"/>
        <v>8.6771358238426348</v>
      </c>
    </row>
    <row r="1706" spans="1:6" x14ac:dyDescent="0.2">
      <c r="A1706" s="38">
        <v>34603</v>
      </c>
      <c r="B1706">
        <v>1.014105419450631E-2</v>
      </c>
      <c r="C1706">
        <f t="shared" si="104"/>
        <v>-1.0032938864304283E-2</v>
      </c>
      <c r="D1706">
        <f t="shared" si="105"/>
        <v>1.0065986225486731E-4</v>
      </c>
      <c r="E1706">
        <f t="shared" si="107"/>
        <v>1.5154824564498296E-5</v>
      </c>
      <c r="F1706">
        <f t="shared" si="106"/>
        <v>5.9382644907118651</v>
      </c>
    </row>
    <row r="1707" spans="1:6" x14ac:dyDescent="0.2">
      <c r="A1707" s="38">
        <v>34604</v>
      </c>
      <c r="B1707">
        <v>1.0172887141055131E-2</v>
      </c>
      <c r="C1707">
        <f t="shared" si="104"/>
        <v>3.1390174964320522E-3</v>
      </c>
      <c r="D1707">
        <f t="shared" si="105"/>
        <v>9.8534308429065483E-6</v>
      </c>
      <c r="E1707">
        <f t="shared" si="107"/>
        <v>1.862127644224127E-5</v>
      </c>
      <c r="F1707">
        <f t="shared" si="106"/>
        <v>8.7887541420560709</v>
      </c>
    </row>
    <row r="1708" spans="1:6" x14ac:dyDescent="0.2">
      <c r="A1708" s="38">
        <v>34605</v>
      </c>
      <c r="B1708">
        <v>1.0127526288313819E-2</v>
      </c>
      <c r="C1708">
        <f t="shared" si="104"/>
        <v>-4.4589949846438577E-3</v>
      </c>
      <c r="D1708">
        <f t="shared" si="105"/>
        <v>1.9882636273079079E-5</v>
      </c>
      <c r="E1708">
        <f t="shared" si="107"/>
        <v>1.7710140454401E-5</v>
      </c>
      <c r="F1708">
        <f t="shared" si="106"/>
        <v>8.5421613097522489</v>
      </c>
    </row>
    <row r="1709" spans="1:6" x14ac:dyDescent="0.2">
      <c r="A1709" s="38">
        <v>34606</v>
      </c>
      <c r="B1709">
        <v>1.0140068544181195E-2</v>
      </c>
      <c r="C1709">
        <f t="shared" si="104"/>
        <v>1.2384323190401635E-3</v>
      </c>
      <c r="D1709">
        <f t="shared" si="105"/>
        <v>1.5337146088431972E-6</v>
      </c>
      <c r="E1709">
        <f t="shared" si="107"/>
        <v>1.7363308682782375E-5</v>
      </c>
      <c r="F1709">
        <f t="shared" si="106"/>
        <v>9.0791088178830428</v>
      </c>
    </row>
    <row r="1710" spans="1:6" x14ac:dyDescent="0.2">
      <c r="A1710" s="38">
        <v>34607</v>
      </c>
      <c r="B1710">
        <v>1.0098448687350835E-2</v>
      </c>
      <c r="C1710">
        <f t="shared" si="104"/>
        <v>-4.1044946243724428E-3</v>
      </c>
      <c r="D1710">
        <f t="shared" si="105"/>
        <v>1.6846876121502279E-5</v>
      </c>
      <c r="E1710">
        <f t="shared" si="107"/>
        <v>1.6292129279552496E-5</v>
      </c>
      <c r="F1710">
        <f t="shared" si="106"/>
        <v>8.6699263715557304</v>
      </c>
    </row>
    <row r="1711" spans="1:6" x14ac:dyDescent="0.2">
      <c r="A1711" s="38">
        <v>34610</v>
      </c>
      <c r="B1711">
        <v>1.0047562425683712E-2</v>
      </c>
      <c r="C1711">
        <f t="shared" si="104"/>
        <v>-5.0390176989128128E-3</v>
      </c>
      <c r="D1711">
        <f t="shared" si="105"/>
        <v>2.5391699369956578E-5</v>
      </c>
      <c r="E1711">
        <f t="shared" si="107"/>
        <v>1.6033608298538728E-5</v>
      </c>
      <c r="F1711">
        <f t="shared" si="106"/>
        <v>8.4111190964884095</v>
      </c>
    </row>
    <row r="1712" spans="1:6" x14ac:dyDescent="0.2">
      <c r="A1712" s="38">
        <v>34611</v>
      </c>
      <c r="B1712">
        <v>1.0032723486538747E-2</v>
      </c>
      <c r="C1712">
        <f t="shared" si="104"/>
        <v>-1.4768695646053499E-3</v>
      </c>
      <c r="D1712">
        <f t="shared" si="105"/>
        <v>2.1811437108575956E-6</v>
      </c>
      <c r="E1712">
        <f t="shared" si="107"/>
        <v>1.6176663110838082E-5</v>
      </c>
      <c r="F1712">
        <f t="shared" si="106"/>
        <v>9.1266474697224069</v>
      </c>
    </row>
    <row r="1713" spans="1:6" x14ac:dyDescent="0.2">
      <c r="A1713" s="38">
        <v>34612</v>
      </c>
      <c r="B1713">
        <v>1.0058644495583104E-2</v>
      </c>
      <c r="C1713">
        <f t="shared" si="104"/>
        <v>2.5836463129016089E-3</v>
      </c>
      <c r="D1713">
        <f t="shared" si="105"/>
        <v>6.6752282701700786E-6</v>
      </c>
      <c r="E1713">
        <f t="shared" si="107"/>
        <v>1.5314449040660005E-5</v>
      </c>
      <c r="F1713">
        <f t="shared" si="106"/>
        <v>9.0308978298659888</v>
      </c>
    </row>
    <row r="1714" spans="1:6" x14ac:dyDescent="0.2">
      <c r="A1714" s="38">
        <v>34613</v>
      </c>
      <c r="B1714">
        <v>1.0033395176252321E-2</v>
      </c>
      <c r="C1714">
        <f t="shared" si="104"/>
        <v>-2.5102109277120922E-3</v>
      </c>
      <c r="D1714">
        <f t="shared" si="105"/>
        <v>6.3011589016052023E-6</v>
      </c>
      <c r="E1714">
        <f t="shared" si="107"/>
        <v>1.477454319612446E-5</v>
      </c>
      <c r="F1714">
        <f t="shared" si="106"/>
        <v>9.0714840652880913</v>
      </c>
    </row>
    <row r="1715" spans="1:6" x14ac:dyDescent="0.2">
      <c r="A1715" s="38">
        <v>34614</v>
      </c>
      <c r="B1715">
        <v>9.9614300548879972E-3</v>
      </c>
      <c r="C1715">
        <f t="shared" si="104"/>
        <v>-7.1725592484042653E-3</v>
      </c>
      <c r="D1715">
        <f t="shared" si="105"/>
        <v>5.1445606171869562E-5</v>
      </c>
      <c r="E1715">
        <f t="shared" si="107"/>
        <v>1.4301384514968591E-5</v>
      </c>
      <c r="F1715">
        <f t="shared" si="106"/>
        <v>7.5186538624685344</v>
      </c>
    </row>
    <row r="1716" spans="1:6" x14ac:dyDescent="0.2">
      <c r="A1716" s="38">
        <v>34618</v>
      </c>
      <c r="B1716">
        <v>9.9575798169234207E-3</v>
      </c>
      <c r="C1716">
        <f t="shared" si="104"/>
        <v>-3.8651458107536157E-4</v>
      </c>
      <c r="D1716">
        <f t="shared" si="105"/>
        <v>1.4939352138386226E-7</v>
      </c>
      <c r="E1716">
        <f t="shared" si="107"/>
        <v>1.5813289021235682E-5</v>
      </c>
      <c r="F1716">
        <f t="shared" si="106"/>
        <v>9.2120591576258146</v>
      </c>
    </row>
    <row r="1717" spans="1:6" x14ac:dyDescent="0.2">
      <c r="A1717" s="38">
        <v>34619</v>
      </c>
      <c r="B1717">
        <v>1.0013361045130642E-2</v>
      </c>
      <c r="C1717">
        <f t="shared" si="104"/>
        <v>5.6018861242185256E-3</v>
      </c>
      <c r="D1717">
        <f t="shared" si="105"/>
        <v>3.1381128148712057E-5</v>
      </c>
      <c r="E1717">
        <f t="shared" si="107"/>
        <v>1.4920583413240457E-5</v>
      </c>
      <c r="F1717">
        <f t="shared" si="106"/>
        <v>8.2232865297716131</v>
      </c>
    </row>
    <row r="1718" spans="1:6" x14ac:dyDescent="0.2">
      <c r="A1718" s="38">
        <v>34620</v>
      </c>
      <c r="B1718">
        <v>1.0026698309107089E-2</v>
      </c>
      <c r="C1718">
        <f t="shared" si="104"/>
        <v>1.3319467775440642E-3</v>
      </c>
      <c r="D1718">
        <f t="shared" si="105"/>
        <v>1.7740822182100167E-6</v>
      </c>
      <c r="E1718">
        <f t="shared" si="107"/>
        <v>1.5487670618357256E-5</v>
      </c>
      <c r="F1718">
        <f t="shared" si="106"/>
        <v>9.1803152112163744</v>
      </c>
    </row>
    <row r="1719" spans="1:6" x14ac:dyDescent="0.2">
      <c r="A1719" s="38">
        <v>34621</v>
      </c>
      <c r="B1719">
        <v>1.0164733692841842E-2</v>
      </c>
      <c r="C1719">
        <f t="shared" si="104"/>
        <v>1.3766783389640524E-2</v>
      </c>
      <c r="D1719">
        <f t="shared" si="105"/>
        <v>1.8952432489728225E-4</v>
      </c>
      <c r="E1719">
        <f t="shared" si="107"/>
        <v>1.4713613433590804E-5</v>
      </c>
      <c r="F1719">
        <f t="shared" si="106"/>
        <v>2.8484191226892861</v>
      </c>
    </row>
    <row r="1720" spans="1:6" x14ac:dyDescent="0.2">
      <c r="A1720" s="38">
        <v>34624</v>
      </c>
      <c r="B1720">
        <v>1.024109710241097E-2</v>
      </c>
      <c r="C1720">
        <f t="shared" si="104"/>
        <v>7.5125833963465569E-3</v>
      </c>
      <c r="D1720">
        <f t="shared" si="105"/>
        <v>5.643890928706197E-5</v>
      </c>
      <c r="E1720">
        <f t="shared" si="107"/>
        <v>2.2012569380739892E-5</v>
      </c>
      <c r="F1720">
        <f t="shared" si="106"/>
        <v>7.6040498170452206</v>
      </c>
    </row>
    <row r="1721" spans="1:6" x14ac:dyDescent="0.2">
      <c r="A1721" s="38">
        <v>34625</v>
      </c>
      <c r="B1721">
        <v>1.0230292294065545E-2</v>
      </c>
      <c r="C1721">
        <f t="shared" si="104"/>
        <v>-1.0550440287184968E-3</v>
      </c>
      <c r="D1721">
        <f t="shared" si="105"/>
        <v>1.1131179025345563E-6</v>
      </c>
      <c r="E1721">
        <f t="shared" si="107"/>
        <v>2.2556359702227011E-5</v>
      </c>
      <c r="F1721">
        <f t="shared" si="106"/>
        <v>8.8369422909442559</v>
      </c>
    </row>
    <row r="1722" spans="1:6" x14ac:dyDescent="0.2">
      <c r="A1722" s="38">
        <v>34626</v>
      </c>
      <c r="B1722">
        <v>1.0283478517643585E-2</v>
      </c>
      <c r="C1722">
        <f t="shared" si="104"/>
        <v>5.1988957939053783E-3</v>
      </c>
      <c r="D1722">
        <f t="shared" si="105"/>
        <v>2.7028517475887034E-5</v>
      </c>
      <c r="E1722">
        <f t="shared" si="107"/>
        <v>2.0672918610909231E-5</v>
      </c>
      <c r="F1722">
        <f t="shared" si="106"/>
        <v>8.2950909405816411</v>
      </c>
    </row>
    <row r="1723" spans="1:6" x14ac:dyDescent="0.2">
      <c r="A1723" s="38">
        <v>34627</v>
      </c>
      <c r="B1723">
        <v>1.0282719421274083E-2</v>
      </c>
      <c r="C1723">
        <f t="shared" si="104"/>
        <v>-7.381708127261997E-5</v>
      </c>
      <c r="D1723">
        <f t="shared" si="105"/>
        <v>5.448961487608582E-9</v>
      </c>
      <c r="E1723">
        <f t="shared" si="107"/>
        <v>2.0175592426868534E-5</v>
      </c>
      <c r="F1723">
        <f t="shared" si="106"/>
        <v>8.973024874974433</v>
      </c>
    </row>
    <row r="1724" spans="1:6" x14ac:dyDescent="0.2">
      <c r="A1724" s="38">
        <v>34628</v>
      </c>
      <c r="B1724">
        <v>1.0272505723358688E-2</v>
      </c>
      <c r="C1724">
        <f t="shared" si="104"/>
        <v>-9.9328762139155847E-4</v>
      </c>
      <c r="D1724">
        <f t="shared" si="105"/>
        <v>9.8662029880969992E-7</v>
      </c>
      <c r="E1724">
        <f t="shared" si="107"/>
        <v>1.8609435516536931E-5</v>
      </c>
      <c r="F1724">
        <f t="shared" si="106"/>
        <v>9.0274561500222656</v>
      </c>
    </row>
    <row r="1725" spans="1:6" x14ac:dyDescent="0.2">
      <c r="A1725" s="38">
        <v>34631</v>
      </c>
      <c r="B1725">
        <v>1.0285418515232179E-2</v>
      </c>
      <c r="C1725">
        <f t="shared" si="104"/>
        <v>1.2570245489499495E-3</v>
      </c>
      <c r="D1725">
        <f t="shared" si="105"/>
        <v>1.5801107166628241E-6</v>
      </c>
      <c r="E1725">
        <f t="shared" si="107"/>
        <v>1.7324442216109328E-5</v>
      </c>
      <c r="F1725">
        <f t="shared" si="106"/>
        <v>9.0799116332111822</v>
      </c>
    </row>
    <row r="1726" spans="1:6" x14ac:dyDescent="0.2">
      <c r="A1726" s="38">
        <v>34632</v>
      </c>
      <c r="B1726">
        <v>1.0325402119931807E-2</v>
      </c>
      <c r="C1726">
        <f t="shared" si="104"/>
        <v>3.8874066855338831E-3</v>
      </c>
      <c r="D1726">
        <f t="shared" si="105"/>
        <v>1.5111930738733531E-5</v>
      </c>
      <c r="E1726">
        <f t="shared" si="107"/>
        <v>1.6261174380547951E-5</v>
      </c>
      <c r="F1726">
        <f t="shared" si="106"/>
        <v>8.7241902080767755</v>
      </c>
    </row>
    <row r="1727" spans="1:6" x14ac:dyDescent="0.2">
      <c r="A1727" s="38">
        <v>34633</v>
      </c>
      <c r="B1727">
        <v>1.0310273159144893E-2</v>
      </c>
      <c r="C1727">
        <f t="shared" si="104"/>
        <v>-1.4652175877691782E-3</v>
      </c>
      <c r="D1727">
        <f t="shared" si="105"/>
        <v>2.1468625795081292E-6</v>
      </c>
      <c r="E1727">
        <f t="shared" si="107"/>
        <v>1.5933882820250949E-5</v>
      </c>
      <c r="F1727">
        <f t="shared" si="106"/>
        <v>9.1418178133543258</v>
      </c>
    </row>
    <row r="1728" spans="1:6" x14ac:dyDescent="0.2">
      <c r="A1728" s="38">
        <v>34634</v>
      </c>
      <c r="B1728">
        <v>1.0321049899903611E-2</v>
      </c>
      <c r="C1728">
        <f t="shared" si="104"/>
        <v>1.0452429913710307E-3</v>
      </c>
      <c r="D1728">
        <f t="shared" si="105"/>
        <v>1.0925329110102605E-6</v>
      </c>
      <c r="E1728">
        <f t="shared" si="107"/>
        <v>1.5107357273776804E-5</v>
      </c>
      <c r="F1728">
        <f t="shared" si="106"/>
        <v>9.2262926612395777</v>
      </c>
    </row>
    <row r="1729" spans="1:6" x14ac:dyDescent="0.2">
      <c r="A1729" s="38">
        <v>34635</v>
      </c>
      <c r="B1729">
        <v>1.0274835172975776E-2</v>
      </c>
      <c r="C1729">
        <f t="shared" si="104"/>
        <v>-4.477715675831247E-3</v>
      </c>
      <c r="D1729">
        <f t="shared" si="105"/>
        <v>2.0049937673584883E-5</v>
      </c>
      <c r="E1729">
        <f t="shared" si="107"/>
        <v>1.4362605217150812E-5</v>
      </c>
      <c r="F1729">
        <f t="shared" si="106"/>
        <v>8.6150145463479539</v>
      </c>
    </row>
    <row r="1730" spans="1:6" x14ac:dyDescent="0.2">
      <c r="A1730" s="38">
        <v>34638</v>
      </c>
      <c r="B1730">
        <v>1.0321626617375231E-2</v>
      </c>
      <c r="C1730">
        <f t="shared" si="104"/>
        <v>4.5539849167141417E-3</v>
      </c>
      <c r="D1730">
        <f t="shared" si="105"/>
        <v>2.0738778621659908E-5</v>
      </c>
      <c r="E1730">
        <f t="shared" si="107"/>
        <v>1.4534973353355427E-5</v>
      </c>
      <c r="F1730">
        <f t="shared" si="106"/>
        <v>8.5876662056257818</v>
      </c>
    </row>
    <row r="1731" spans="1:6" x14ac:dyDescent="0.2">
      <c r="A1731" s="38">
        <v>34639</v>
      </c>
      <c r="B1731">
        <v>1.0338207059518534E-2</v>
      </c>
      <c r="C1731">
        <f t="shared" si="104"/>
        <v>1.6063787964769123E-3</v>
      </c>
      <c r="D1731">
        <f t="shared" si="105"/>
        <v>2.5804528377706132E-6</v>
      </c>
      <c r="E1731">
        <f t="shared" si="107"/>
        <v>1.4710157108387614E-5</v>
      </c>
      <c r="F1731">
        <f t="shared" si="106"/>
        <v>9.201385375944108</v>
      </c>
    </row>
    <row r="1732" spans="1:6" x14ac:dyDescent="0.2">
      <c r="A1732" s="38">
        <v>34640</v>
      </c>
      <c r="B1732">
        <v>1.0308441558441558E-2</v>
      </c>
      <c r="C1732">
        <f t="shared" si="104"/>
        <v>-2.8791743970315018E-3</v>
      </c>
      <c r="D1732">
        <f t="shared" si="105"/>
        <v>8.2896452085217129E-6</v>
      </c>
      <c r="E1732">
        <f t="shared" si="107"/>
        <v>1.4089209560837745E-5</v>
      </c>
      <c r="F1732">
        <f t="shared" si="106"/>
        <v>9.0380400834849777</v>
      </c>
    </row>
    <row r="1733" spans="1:6" x14ac:dyDescent="0.2">
      <c r="A1733" s="38">
        <v>34641</v>
      </c>
      <c r="B1733">
        <v>1.0191599115696389E-2</v>
      </c>
      <c r="C1733">
        <f t="shared" si="104"/>
        <v>-1.133463696551564E-2</v>
      </c>
      <c r="D1733">
        <f t="shared" si="105"/>
        <v>1.284739951400336E-4</v>
      </c>
      <c r="E1733">
        <f t="shared" si="107"/>
        <v>1.3805142522685627E-5</v>
      </c>
      <c r="F1733">
        <f t="shared" si="106"/>
        <v>4.6994713954175991</v>
      </c>
    </row>
    <row r="1734" spans="1:6" x14ac:dyDescent="0.2">
      <c r="A1734" s="38">
        <v>34642</v>
      </c>
      <c r="B1734">
        <v>1.0248287040447949E-2</v>
      </c>
      <c r="C1734">
        <f t="shared" si="104"/>
        <v>5.5622208161870274E-3</v>
      </c>
      <c r="D1734">
        <f t="shared" si="105"/>
        <v>3.0938300408024283E-5</v>
      </c>
      <c r="E1734">
        <f t="shared" si="107"/>
        <v>1.8656499406860991E-5</v>
      </c>
      <c r="F1734">
        <f t="shared" si="106"/>
        <v>8.2222828170029505</v>
      </c>
    </row>
    <row r="1735" spans="1:6" x14ac:dyDescent="0.2">
      <c r="A1735" s="38">
        <v>34645</v>
      </c>
      <c r="B1735">
        <v>1.0291405385466619E-2</v>
      </c>
      <c r="C1735">
        <f t="shared" si="104"/>
        <v>4.2073709341366354E-3</v>
      </c>
      <c r="D1735">
        <f t="shared" si="105"/>
        <v>1.7701970177417785E-5</v>
      </c>
      <c r="E1735">
        <f t="shared" si="107"/>
        <v>1.86332980577762E-5</v>
      </c>
      <c r="F1735">
        <f t="shared" si="106"/>
        <v>8.5776742496508742</v>
      </c>
    </row>
    <row r="1736" spans="1:6" x14ac:dyDescent="0.2">
      <c r="A1736" s="38">
        <v>34646</v>
      </c>
      <c r="B1736">
        <v>1.0316875460574798E-2</v>
      </c>
      <c r="C1736">
        <f t="shared" si="104"/>
        <v>2.4748879433073583E-3</v>
      </c>
      <c r="D1736">
        <f t="shared" si="105"/>
        <v>6.1250703319281254E-6</v>
      </c>
      <c r="E1736">
        <f t="shared" si="107"/>
        <v>1.8052849656843281E-5</v>
      </c>
      <c r="F1736">
        <f t="shared" si="106"/>
        <v>8.914687187704283</v>
      </c>
    </row>
    <row r="1737" spans="1:6" x14ac:dyDescent="0.2">
      <c r="A1737" s="38">
        <v>34647</v>
      </c>
      <c r="B1737">
        <v>1.0226852878149709E-2</v>
      </c>
      <c r="C1737">
        <f t="shared" ref="C1737:C1800" si="108">(B1737-B1736)/B1736</f>
        <v>-8.7257603107747383E-3</v>
      </c>
      <c r="D1737">
        <f t="shared" ref="D1737:D1800" si="109">C1737^2</f>
        <v>7.6138893001091661E-5</v>
      </c>
      <c r="E1737">
        <f t="shared" si="107"/>
        <v>1.7070709510426415E-5</v>
      </c>
      <c r="F1737">
        <f t="shared" si="106"/>
        <v>6.9101660388348662</v>
      </c>
    </row>
    <row r="1738" spans="1:6" x14ac:dyDescent="0.2">
      <c r="A1738" s="38">
        <v>34648</v>
      </c>
      <c r="B1738">
        <v>1.0209790209790209E-2</v>
      </c>
      <c r="C1738">
        <f t="shared" si="108"/>
        <v>-1.6684182869155274E-3</v>
      </c>
      <c r="D1738">
        <f t="shared" si="109"/>
        <v>2.7836195801141434E-6</v>
      </c>
      <c r="E1738">
        <f t="shared" si="107"/>
        <v>1.9205162345416414E-5</v>
      </c>
      <c r="F1738">
        <f t="shared" ref="F1738:F1801" si="110">-LN(2*PI()*E1738)-0.5*D1738/E1738</f>
        <v>8.9499837686002639</v>
      </c>
    </row>
    <row r="1739" spans="1:6" x14ac:dyDescent="0.2">
      <c r="A1739" s="38">
        <v>34652</v>
      </c>
      <c r="B1739">
        <v>1.0187094873305835E-2</v>
      </c>
      <c r="C1739">
        <f t="shared" si="108"/>
        <v>-2.2228993953873895E-3</v>
      </c>
      <c r="D1739">
        <f t="shared" si="109"/>
        <v>4.941281722013622E-6</v>
      </c>
      <c r="E1739">
        <f t="shared" ref="E1739:E1802" si="111">D1738*$C$2+E1738*$D$2+$E$2</f>
        <v>1.7905168942586556E-5</v>
      </c>
      <c r="F1739">
        <f t="shared" si="110"/>
        <v>8.9545592690992226</v>
      </c>
    </row>
    <row r="1740" spans="1:6" x14ac:dyDescent="0.2">
      <c r="A1740" s="38">
        <v>34653</v>
      </c>
      <c r="B1740">
        <v>1.0183418928833456E-2</v>
      </c>
      <c r="C1740">
        <f t="shared" si="108"/>
        <v>-3.6084325493139816E-4</v>
      </c>
      <c r="D1740">
        <f t="shared" si="109"/>
        <v>1.30207854629486E-7</v>
      </c>
      <c r="E1740">
        <f t="shared" si="111"/>
        <v>1.689546652576539E-5</v>
      </c>
      <c r="F1740">
        <f t="shared" si="110"/>
        <v>9.1467348214651434</v>
      </c>
    </row>
    <row r="1741" spans="1:6" x14ac:dyDescent="0.2">
      <c r="A1741" s="38">
        <v>34654</v>
      </c>
      <c r="B1741">
        <v>1.0169243167997655E-2</v>
      </c>
      <c r="C1741">
        <f t="shared" si="108"/>
        <v>-1.3920433731409343E-3</v>
      </c>
      <c r="D1741">
        <f t="shared" si="109"/>
        <v>1.9377847527055904E-6</v>
      </c>
      <c r="E1741">
        <f t="shared" si="111"/>
        <v>1.5836394687643861E-5</v>
      </c>
      <c r="F1741">
        <f t="shared" si="110"/>
        <v>9.1541413658001751</v>
      </c>
    </row>
    <row r="1742" spans="1:6" x14ac:dyDescent="0.2">
      <c r="A1742" s="38">
        <v>34655</v>
      </c>
      <c r="B1742">
        <v>1.0196308233225902E-2</v>
      </c>
      <c r="C1742">
        <f t="shared" si="108"/>
        <v>2.6614630785326485E-3</v>
      </c>
      <c r="D1742">
        <f t="shared" si="109"/>
        <v>7.0833857183924828E-6</v>
      </c>
      <c r="E1742">
        <f t="shared" si="111"/>
        <v>1.5015924840084574E-5</v>
      </c>
      <c r="F1742">
        <f t="shared" si="110"/>
        <v>9.0326597451147084</v>
      </c>
    </row>
    <row r="1743" spans="1:6" x14ac:dyDescent="0.2">
      <c r="A1743" s="38">
        <v>34656</v>
      </c>
      <c r="B1743">
        <v>1.0158706940686024E-2</v>
      </c>
      <c r="C1743">
        <f t="shared" si="108"/>
        <v>-3.687735960879384E-3</v>
      </c>
      <c r="D1743">
        <f t="shared" si="109"/>
        <v>1.3599396517162994E-5</v>
      </c>
      <c r="E1743">
        <f t="shared" si="111"/>
        <v>1.4538980542493586E-5</v>
      </c>
      <c r="F1743">
        <f t="shared" si="110"/>
        <v>8.8331127187079872</v>
      </c>
    </row>
    <row r="1744" spans="1:6" x14ac:dyDescent="0.2">
      <c r="A1744" s="38">
        <v>34659</v>
      </c>
      <c r="B1744">
        <v>1.0170483646740322E-2</v>
      </c>
      <c r="C1744">
        <f t="shared" si="108"/>
        <v>1.1592721517668736E-3</v>
      </c>
      <c r="D1744">
        <f t="shared" si="109"/>
        <v>1.3439119218621973E-6</v>
      </c>
      <c r="E1744">
        <f t="shared" si="111"/>
        <v>1.4411070148378056E-5</v>
      </c>
      <c r="F1744">
        <f t="shared" si="110"/>
        <v>9.2630090571889205</v>
      </c>
    </row>
    <row r="1745" spans="1:6" x14ac:dyDescent="0.2">
      <c r="A1745" s="38">
        <v>34660</v>
      </c>
      <c r="B1745">
        <v>1.019043465620003E-2</v>
      </c>
      <c r="C1745">
        <f t="shared" si="108"/>
        <v>1.9616578869484135E-3</v>
      </c>
      <c r="D1745">
        <f t="shared" si="109"/>
        <v>3.8481016654269148E-6</v>
      </c>
      <c r="E1745">
        <f t="shared" si="111"/>
        <v>1.3783487709728043E-5</v>
      </c>
      <c r="F1745">
        <f t="shared" si="110"/>
        <v>9.2145711586066632</v>
      </c>
    </row>
    <row r="1746" spans="1:6" x14ac:dyDescent="0.2">
      <c r="A1746" s="38">
        <v>34661</v>
      </c>
      <c r="B1746">
        <v>1.0177635410599883E-2</v>
      </c>
      <c r="C1746">
        <f t="shared" si="108"/>
        <v>-1.2560058556834656E-3</v>
      </c>
      <c r="D1746">
        <f t="shared" si="109"/>
        <v>1.5775507095111547E-6</v>
      </c>
      <c r="E1746">
        <f t="shared" si="111"/>
        <v>1.3358011344299328E-5</v>
      </c>
      <c r="F1746">
        <f t="shared" si="110"/>
        <v>9.3264683250267399</v>
      </c>
    </row>
    <row r="1747" spans="1:6" x14ac:dyDescent="0.2">
      <c r="A1747" s="38">
        <v>34662</v>
      </c>
      <c r="B1747">
        <v>1.0157898566542967E-2</v>
      </c>
      <c r="C1747">
        <f t="shared" si="108"/>
        <v>-1.9392366950342962E-3</v>
      </c>
      <c r="D1747">
        <f t="shared" si="109"/>
        <v>3.7606389593675399E-6</v>
      </c>
      <c r="E1747">
        <f t="shared" si="111"/>
        <v>1.2901426450255311E-5</v>
      </c>
      <c r="F1747">
        <f t="shared" si="110"/>
        <v>9.2745505249186078</v>
      </c>
    </row>
    <row r="1748" spans="1:6" x14ac:dyDescent="0.2">
      <c r="A1748" s="38">
        <v>34663</v>
      </c>
      <c r="B1748">
        <v>1.0125754161517774E-2</v>
      </c>
      <c r="C1748">
        <f t="shared" si="108"/>
        <v>-3.1644739130460924E-3</v>
      </c>
      <c r="D1748">
        <f t="shared" si="109"/>
        <v>1.0013895146349249E-5</v>
      </c>
      <c r="E1748">
        <f t="shared" si="111"/>
        <v>1.2607183713255571E-5</v>
      </c>
      <c r="F1748">
        <f t="shared" si="110"/>
        <v>9.0462163422766277</v>
      </c>
    </row>
    <row r="1749" spans="1:6" x14ac:dyDescent="0.2">
      <c r="A1749" s="38">
        <v>34666</v>
      </c>
      <c r="B1749">
        <v>1.0141458106637649E-2</v>
      </c>
      <c r="C1749">
        <f t="shared" si="108"/>
        <v>1.5508914071365736E-3</v>
      </c>
      <c r="D1749">
        <f t="shared" si="109"/>
        <v>2.4052641567300612E-6</v>
      </c>
      <c r="E1749">
        <f t="shared" si="111"/>
        <v>1.2622892502004145E-5</v>
      </c>
      <c r="F1749">
        <f t="shared" si="110"/>
        <v>9.3468475703356777</v>
      </c>
    </row>
    <row r="1750" spans="1:6" x14ac:dyDescent="0.2">
      <c r="A1750" s="38">
        <v>34667</v>
      </c>
      <c r="B1750">
        <v>1.0105996805575723E-2</v>
      </c>
      <c r="C1750">
        <f t="shared" si="108"/>
        <v>-3.4966669180160849E-3</v>
      </c>
      <c r="D1750">
        <f t="shared" si="109"/>
        <v>1.2226679535548106E-5</v>
      </c>
      <c r="E1750">
        <f t="shared" si="111"/>
        <v>1.2313835888407169E-5</v>
      </c>
      <c r="F1750">
        <f t="shared" si="110"/>
        <v>8.9704489526979039</v>
      </c>
    </row>
    <row r="1751" spans="1:6" x14ac:dyDescent="0.2">
      <c r="A1751" s="38">
        <v>34668</v>
      </c>
      <c r="B1751">
        <v>1.0107620709714949E-2</v>
      </c>
      <c r="C1751">
        <f t="shared" si="108"/>
        <v>1.6068718113291801E-4</v>
      </c>
      <c r="D1751">
        <f t="shared" si="109"/>
        <v>2.5820370180443202E-8</v>
      </c>
      <c r="E1751">
        <f t="shared" si="111"/>
        <v>1.2468172712253004E-5</v>
      </c>
      <c r="F1751">
        <f t="shared" si="110"/>
        <v>9.4534188260476668</v>
      </c>
    </row>
    <row r="1752" spans="1:6" x14ac:dyDescent="0.2">
      <c r="A1752" s="38">
        <v>34669</v>
      </c>
      <c r="B1752">
        <v>1.006472256563159E-2</v>
      </c>
      <c r="C1752">
        <f t="shared" si="108"/>
        <v>-4.2441386865781161E-3</v>
      </c>
      <c r="D1752">
        <f t="shared" si="109"/>
        <v>1.8012713190909016E-5</v>
      </c>
      <c r="E1752">
        <f t="shared" si="111"/>
        <v>1.2081973196178706E-5</v>
      </c>
      <c r="F1752">
        <f t="shared" si="110"/>
        <v>8.7404814103102737</v>
      </c>
    </row>
    <row r="1753" spans="1:6" x14ac:dyDescent="0.2">
      <c r="A1753" s="38">
        <v>34670</v>
      </c>
      <c r="B1753">
        <v>9.965735948093607E-3</v>
      </c>
      <c r="C1753">
        <f t="shared" si="108"/>
        <v>-9.8350070647746091E-3</v>
      </c>
      <c r="D1753">
        <f t="shared" si="109"/>
        <v>9.6727363964166474E-5</v>
      </c>
      <c r="E1753">
        <f t="shared" si="111"/>
        <v>1.2516923269519277E-5</v>
      </c>
      <c r="F1753">
        <f t="shared" si="110"/>
        <v>5.5866884789293287</v>
      </c>
    </row>
    <row r="1754" spans="1:6" x14ac:dyDescent="0.2">
      <c r="A1754" s="38">
        <v>34673</v>
      </c>
      <c r="B1754">
        <v>9.9723193473193472E-3</v>
      </c>
      <c r="C1754">
        <f t="shared" si="108"/>
        <v>6.6060341755288219E-4</v>
      </c>
      <c r="D1754">
        <f t="shared" si="109"/>
        <v>4.3639687528254765E-7</v>
      </c>
      <c r="E1754">
        <f t="shared" si="111"/>
        <v>1.6220313848563133E-5</v>
      </c>
      <c r="F1754">
        <f t="shared" si="110"/>
        <v>9.177916922446979</v>
      </c>
    </row>
    <row r="1755" spans="1:6" x14ac:dyDescent="0.2">
      <c r="A1755" s="38">
        <v>34674</v>
      </c>
      <c r="B1755">
        <v>9.970866715222142E-3</v>
      </c>
      <c r="C1755">
        <f t="shared" si="108"/>
        <v>-1.4566642388920938E-4</v>
      </c>
      <c r="D1755">
        <f t="shared" si="109"/>
        <v>2.1218707048670826E-8</v>
      </c>
      <c r="E1755">
        <f t="shared" si="111"/>
        <v>1.5277500633069193E-5</v>
      </c>
      <c r="F1755">
        <f t="shared" si="110"/>
        <v>9.2505578493200247</v>
      </c>
    </row>
    <row r="1756" spans="1:6" x14ac:dyDescent="0.2">
      <c r="A1756" s="38">
        <v>34675</v>
      </c>
      <c r="B1756">
        <v>9.9884024354885484E-3</v>
      </c>
      <c r="C1756">
        <f t="shared" si="108"/>
        <v>1.7586956848631068E-3</v>
      </c>
      <c r="D1756">
        <f t="shared" si="109"/>
        <v>3.0930105119561121E-6</v>
      </c>
      <c r="E1756">
        <f t="shared" si="111"/>
        <v>1.4461330345857024E-5</v>
      </c>
      <c r="F1756">
        <f t="shared" si="110"/>
        <v>9.1992145450537919</v>
      </c>
    </row>
    <row r="1757" spans="1:6" x14ac:dyDescent="0.2">
      <c r="A1757" s="38">
        <v>34676</v>
      </c>
      <c r="B1757">
        <v>9.9624060150375945E-3</v>
      </c>
      <c r="C1757">
        <f t="shared" si="108"/>
        <v>-2.602660497397389E-3</v>
      </c>
      <c r="D1757">
        <f t="shared" si="109"/>
        <v>6.7738416647128246E-6</v>
      </c>
      <c r="E1757">
        <f t="shared" si="111"/>
        <v>1.390016477144354E-5</v>
      </c>
      <c r="F1757">
        <f t="shared" si="110"/>
        <v>9.1020723165597079</v>
      </c>
    </row>
    <row r="1758" spans="1:6" x14ac:dyDescent="0.2">
      <c r="A1758" s="38">
        <v>34677</v>
      </c>
      <c r="B1758">
        <v>9.9812220135779284E-3</v>
      </c>
      <c r="C1758">
        <f t="shared" si="108"/>
        <v>1.8887002308410634E-3</v>
      </c>
      <c r="D1758">
        <f t="shared" si="109"/>
        <v>3.567188561979086E-6</v>
      </c>
      <c r="E1758">
        <f t="shared" si="111"/>
        <v>1.3580796611553507E-5</v>
      </c>
      <c r="F1758">
        <f t="shared" si="110"/>
        <v>9.237644629474012</v>
      </c>
    </row>
    <row r="1759" spans="1:6" x14ac:dyDescent="0.2">
      <c r="A1759" s="38">
        <v>34680</v>
      </c>
      <c r="B1759">
        <v>0.01</v>
      </c>
      <c r="C1759">
        <f t="shared" si="108"/>
        <v>1.8813314037627105E-3</v>
      </c>
      <c r="D1759">
        <f t="shared" si="109"/>
        <v>3.5394078507837709E-6</v>
      </c>
      <c r="E1759">
        <f t="shared" si="111"/>
        <v>1.3174426560508818E-5</v>
      </c>
      <c r="F1759">
        <f t="shared" si="110"/>
        <v>9.2650271976727208</v>
      </c>
    </row>
    <row r="1760" spans="1:6" x14ac:dyDescent="0.2">
      <c r="A1760" s="38">
        <v>34681</v>
      </c>
      <c r="B1760">
        <v>9.9711607786589756E-3</v>
      </c>
      <c r="C1760">
        <f t="shared" si="108"/>
        <v>-2.8839221341024623E-3</v>
      </c>
      <c r="D1760">
        <f t="shared" si="109"/>
        <v>8.3170068755661007E-6</v>
      </c>
      <c r="E1760">
        <f t="shared" si="111"/>
        <v>1.2829046685154598E-5</v>
      </c>
      <c r="F1760">
        <f t="shared" si="110"/>
        <v>9.1017741171250108</v>
      </c>
    </row>
    <row r="1761" spans="1:6" x14ac:dyDescent="0.2">
      <c r="A1761" s="38">
        <v>34682</v>
      </c>
      <c r="B1761">
        <v>9.9697231833910036E-3</v>
      </c>
      <c r="C1761">
        <f t="shared" si="108"/>
        <v>-1.441753171856262E-4</v>
      </c>
      <c r="D1761">
        <f t="shared" si="109"/>
        <v>2.0786522085575923E-8</v>
      </c>
      <c r="E1761">
        <f t="shared" si="111"/>
        <v>1.2738920785279997E-5</v>
      </c>
      <c r="F1761">
        <f t="shared" si="110"/>
        <v>9.4321556890478817</v>
      </c>
    </row>
    <row r="1762" spans="1:6" x14ac:dyDescent="0.2">
      <c r="A1762" s="38">
        <v>34683</v>
      </c>
      <c r="B1762">
        <v>9.9783705839942317E-3</v>
      </c>
      <c r="C1762">
        <f t="shared" si="108"/>
        <v>8.6736616896588171E-4</v>
      </c>
      <c r="D1762">
        <f t="shared" si="109"/>
        <v>7.5232407106655048E-7</v>
      </c>
      <c r="E1762">
        <f t="shared" si="111"/>
        <v>1.2311088490286958E-5</v>
      </c>
      <c r="F1762">
        <f t="shared" si="110"/>
        <v>9.436578397892454</v>
      </c>
    </row>
    <row r="1763" spans="1:6" x14ac:dyDescent="0.2">
      <c r="A1763" s="38">
        <v>34684</v>
      </c>
      <c r="B1763">
        <v>9.9769485664889766E-3</v>
      </c>
      <c r="C1763">
        <f t="shared" si="108"/>
        <v>-1.4250999131422269E-4</v>
      </c>
      <c r="D1763">
        <f t="shared" si="109"/>
        <v>2.0309097624379826E-8</v>
      </c>
      <c r="E1763">
        <f t="shared" si="111"/>
        <v>1.1979700474712409E-5</v>
      </c>
      <c r="F1763">
        <f t="shared" si="110"/>
        <v>9.4935722549885213</v>
      </c>
    </row>
    <row r="1764" spans="1:6" x14ac:dyDescent="0.2">
      <c r="A1764" s="38">
        <v>34687</v>
      </c>
      <c r="B1764">
        <v>9.9863691799985665E-3</v>
      </c>
      <c r="C1764">
        <f t="shared" si="108"/>
        <v>9.4423795480236316E-4</v>
      </c>
      <c r="D1764">
        <f t="shared" si="109"/>
        <v>8.9158531528934958E-7</v>
      </c>
      <c r="E1764">
        <f t="shared" si="111"/>
        <v>1.1667994778655699E-5</v>
      </c>
      <c r="F1764">
        <f t="shared" si="110"/>
        <v>9.4825774371678762</v>
      </c>
    </row>
    <row r="1765" spans="1:6" x14ac:dyDescent="0.2">
      <c r="A1765" s="38">
        <v>34688</v>
      </c>
      <c r="B1765">
        <v>9.9763322097109666E-3</v>
      </c>
      <c r="C1765">
        <f t="shared" si="108"/>
        <v>-1.0050670175205192E-3</v>
      </c>
      <c r="D1765">
        <f t="shared" si="109"/>
        <v>1.0101597097075918E-6</v>
      </c>
      <c r="E1765">
        <f t="shared" si="111"/>
        <v>1.144088855919871E-5</v>
      </c>
      <c r="F1765">
        <f t="shared" si="110"/>
        <v>9.4962929293440705</v>
      </c>
    </row>
    <row r="1766" spans="1:6" x14ac:dyDescent="0.2">
      <c r="A1766" s="38">
        <v>34689</v>
      </c>
      <c r="B1766">
        <v>9.9835042673743091E-3</v>
      </c>
      <c r="C1766">
        <f t="shared" si="108"/>
        <v>7.1890726096323265E-4</v>
      </c>
      <c r="D1766">
        <f t="shared" si="109"/>
        <v>5.1682764986565751E-7</v>
      </c>
      <c r="E1766">
        <f t="shared" si="111"/>
        <v>1.1253549195373939E-5</v>
      </c>
      <c r="F1766">
        <f t="shared" si="110"/>
        <v>9.5339870552739754</v>
      </c>
    </row>
    <row r="1767" spans="1:6" x14ac:dyDescent="0.2">
      <c r="A1767" s="38">
        <v>34690</v>
      </c>
      <c r="B1767">
        <v>9.9613844393592662E-3</v>
      </c>
      <c r="C1767">
        <f t="shared" si="108"/>
        <v>-2.2156376581447114E-3</v>
      </c>
      <c r="D1767">
        <f t="shared" si="109"/>
        <v>4.9090502321889807E-6</v>
      </c>
      <c r="E1767">
        <f t="shared" si="111"/>
        <v>1.1073967851415923E-5</v>
      </c>
      <c r="F1767">
        <f t="shared" si="110"/>
        <v>9.3513881694572287</v>
      </c>
    </row>
    <row r="1768" spans="1:6" x14ac:dyDescent="0.2">
      <c r="A1768" s="38">
        <v>34691</v>
      </c>
      <c r="B1768">
        <v>9.9871318272805251E-3</v>
      </c>
      <c r="C1768">
        <f t="shared" si="108"/>
        <v>2.584719832669669E-3</v>
      </c>
      <c r="D1768">
        <f t="shared" si="109"/>
        <v>6.6807766133959212E-6</v>
      </c>
      <c r="E1768">
        <f t="shared" si="111"/>
        <v>1.110794872166505E-5</v>
      </c>
      <c r="F1768">
        <f t="shared" si="110"/>
        <v>9.2692520012701625</v>
      </c>
    </row>
    <row r="1769" spans="1:6" x14ac:dyDescent="0.2">
      <c r="A1769" s="38">
        <v>34696</v>
      </c>
      <c r="B1769">
        <v>9.9636519136198417E-3</v>
      </c>
      <c r="C1769">
        <f t="shared" si="108"/>
        <v>-2.3510166949580521E-3</v>
      </c>
      <c r="D1769">
        <f t="shared" si="109"/>
        <v>5.5272794999714823E-6</v>
      </c>
      <c r="E1769">
        <f t="shared" si="111"/>
        <v>1.1211795589137822E-5</v>
      </c>
      <c r="F1769">
        <f t="shared" si="110"/>
        <v>9.3141731426529883</v>
      </c>
    </row>
    <row r="1770" spans="1:6" x14ac:dyDescent="0.2">
      <c r="A1770" s="38">
        <v>34697</v>
      </c>
      <c r="B1770">
        <v>1.0039789683103595E-2</v>
      </c>
      <c r="C1770">
        <f t="shared" si="108"/>
        <v>7.6415525295174605E-3</v>
      </c>
      <c r="D1770">
        <f t="shared" si="109"/>
        <v>5.8393325061374697E-5</v>
      </c>
      <c r="E1770">
        <f t="shared" si="111"/>
        <v>1.1250884454159582E-5</v>
      </c>
      <c r="F1770">
        <f t="shared" si="110"/>
        <v>6.9621318746374126</v>
      </c>
    </row>
    <row r="1771" spans="1:6" x14ac:dyDescent="0.2">
      <c r="A1771" s="38">
        <v>34698</v>
      </c>
      <c r="B1771">
        <v>1.0044197319646422E-2</v>
      </c>
      <c r="C1771">
        <f t="shared" si="108"/>
        <v>4.390168202671227E-4</v>
      </c>
      <c r="D1771">
        <f t="shared" si="109"/>
        <v>1.9273576847745513E-7</v>
      </c>
      <c r="E1771">
        <f t="shared" si="111"/>
        <v>1.3523820437679063E-5</v>
      </c>
      <c r="F1771">
        <f t="shared" si="110"/>
        <v>9.3660550955994957</v>
      </c>
    </row>
    <row r="1772" spans="1:6" x14ac:dyDescent="0.2">
      <c r="A1772" s="38">
        <v>34702</v>
      </c>
      <c r="B1772">
        <v>9.9536872105450667E-3</v>
      </c>
      <c r="C1772">
        <f t="shared" si="108"/>
        <v>-9.0111838926458972E-3</v>
      </c>
      <c r="D1772">
        <f t="shared" si="109"/>
        <v>8.1201435147080868E-5</v>
      </c>
      <c r="E1772">
        <f t="shared" si="111"/>
        <v>1.2983197986856347E-5</v>
      </c>
      <c r="F1772">
        <f t="shared" si="110"/>
        <v>6.2868035564306686</v>
      </c>
    </row>
    <row r="1773" spans="1:6" x14ac:dyDescent="0.2">
      <c r="A1773" s="38">
        <v>34703</v>
      </c>
      <c r="B1773">
        <v>9.86025951803793E-3</v>
      </c>
      <c r="C1773">
        <f t="shared" si="108"/>
        <v>-9.3862395442925184E-3</v>
      </c>
      <c r="D1773">
        <f t="shared" si="109"/>
        <v>8.8101492782840618E-5</v>
      </c>
      <c r="E1773">
        <f t="shared" si="111"/>
        <v>1.5957454982312286E-5</v>
      </c>
      <c r="F1773">
        <f t="shared" si="110"/>
        <v>6.4471953479838584</v>
      </c>
    </row>
    <row r="1774" spans="1:6" x14ac:dyDescent="0.2">
      <c r="A1774" s="38">
        <v>34704</v>
      </c>
      <c r="B1774">
        <v>9.9057277531781184E-3</v>
      </c>
      <c r="C1774">
        <f t="shared" si="108"/>
        <v>4.6112615045284409E-3</v>
      </c>
      <c r="D1774">
        <f t="shared" si="109"/>
        <v>2.1263732663145901E-5</v>
      </c>
      <c r="E1774">
        <f t="shared" si="111"/>
        <v>1.876904646749426E-5</v>
      </c>
      <c r="F1774">
        <f t="shared" si="110"/>
        <v>8.4789669861645791</v>
      </c>
    </row>
    <row r="1775" spans="1:6" x14ac:dyDescent="0.2">
      <c r="A1775" s="38">
        <v>34705</v>
      </c>
      <c r="B1775">
        <v>9.8700185687758905E-3</v>
      </c>
      <c r="C1775">
        <f t="shared" si="108"/>
        <v>-3.6049026676279431E-3</v>
      </c>
      <c r="D1775">
        <f t="shared" si="109"/>
        <v>1.299532324307106E-5</v>
      </c>
      <c r="E1775">
        <f t="shared" si="111"/>
        <v>1.8318735685780985E-5</v>
      </c>
      <c r="F1775">
        <f t="shared" si="110"/>
        <v>8.715008815913734</v>
      </c>
    </row>
    <row r="1776" spans="1:6" x14ac:dyDescent="0.2">
      <c r="A1776" s="38">
        <v>34708</v>
      </c>
      <c r="B1776">
        <v>9.9658557405036281E-3</v>
      </c>
      <c r="C1776">
        <f t="shared" si="108"/>
        <v>9.7099282093471902E-3</v>
      </c>
      <c r="D1776">
        <f t="shared" si="109"/>
        <v>9.4282705830676326E-5</v>
      </c>
      <c r="E1776">
        <f t="shared" si="111"/>
        <v>1.7586998503266768E-5</v>
      </c>
      <c r="F1776">
        <f t="shared" si="110"/>
        <v>6.4300075051379091</v>
      </c>
    </row>
    <row r="1777" spans="1:6" x14ac:dyDescent="0.2">
      <c r="A1777" s="38">
        <v>34709</v>
      </c>
      <c r="B1777">
        <v>9.9681415929203532E-3</v>
      </c>
      <c r="C1777">
        <f t="shared" si="108"/>
        <v>2.293684031000905E-4</v>
      </c>
      <c r="D1777">
        <f t="shared" si="109"/>
        <v>5.2609864340685607E-8</v>
      </c>
      <c r="E1777">
        <f t="shared" si="111"/>
        <v>2.0411185068435069E-5</v>
      </c>
      <c r="F1777">
        <f t="shared" si="110"/>
        <v>8.9602617024380073</v>
      </c>
    </row>
    <row r="1778" spans="1:6" x14ac:dyDescent="0.2">
      <c r="A1778" s="38">
        <v>34710</v>
      </c>
      <c r="B1778">
        <v>1.0007072135785007E-2</v>
      </c>
      <c r="C1778">
        <f t="shared" si="108"/>
        <v>3.9054965764434295E-3</v>
      </c>
      <c r="D1778">
        <f t="shared" si="109"/>
        <v>1.5252903508611349E-5</v>
      </c>
      <c r="E1778">
        <f t="shared" si="111"/>
        <v>1.8810984903050353E-5</v>
      </c>
      <c r="F1778">
        <f t="shared" si="110"/>
        <v>8.6377670530892328</v>
      </c>
    </row>
    <row r="1779" spans="1:6" x14ac:dyDescent="0.2">
      <c r="A1779" s="38">
        <v>34711</v>
      </c>
      <c r="B1779">
        <v>1.0127118644067797E-2</v>
      </c>
      <c r="C1779">
        <f t="shared" si="108"/>
        <v>1.1996166976103489E-2</v>
      </c>
      <c r="D1779">
        <f t="shared" si="109"/>
        <v>1.4390802211855592E-4</v>
      </c>
      <c r="E1779">
        <f t="shared" si="111"/>
        <v>1.8099591681837102E-5</v>
      </c>
      <c r="F1779">
        <f t="shared" si="110"/>
        <v>5.1062947032992341</v>
      </c>
    </row>
    <row r="1780" spans="1:6" x14ac:dyDescent="0.2">
      <c r="A1780" s="38">
        <v>34712</v>
      </c>
      <c r="B1780">
        <v>1.0123351765206293E-2</v>
      </c>
      <c r="C1780">
        <f t="shared" si="108"/>
        <v>-3.719595863241657E-4</v>
      </c>
      <c r="D1780">
        <f t="shared" si="109"/>
        <v>1.3835393385844448E-7</v>
      </c>
      <c r="E1780">
        <f t="shared" si="111"/>
        <v>2.2947884744100528E-5</v>
      </c>
      <c r="F1780">
        <f t="shared" si="110"/>
        <v>8.8413932025413775</v>
      </c>
    </row>
    <row r="1781" spans="1:6" x14ac:dyDescent="0.2">
      <c r="A1781" s="38">
        <v>34715</v>
      </c>
      <c r="B1781">
        <v>1.0154369069536893E-2</v>
      </c>
      <c r="C1781">
        <f t="shared" si="108"/>
        <v>3.0639362387076042E-3</v>
      </c>
      <c r="D1781">
        <f t="shared" si="109"/>
        <v>9.3877052748657018E-6</v>
      </c>
      <c r="E1781">
        <f t="shared" si="111"/>
        <v>2.0963248709769311E-5</v>
      </c>
      <c r="F1781">
        <f t="shared" si="110"/>
        <v>8.7109540022712668</v>
      </c>
    </row>
    <row r="1782" spans="1:6" x14ac:dyDescent="0.2">
      <c r="A1782" s="38">
        <v>34716</v>
      </c>
      <c r="B1782">
        <v>1.0104137348719391E-2</v>
      </c>
      <c r="C1782">
        <f t="shared" si="108"/>
        <v>-4.946808656797556E-3</v>
      </c>
      <c r="D1782">
        <f t="shared" si="109"/>
        <v>2.4470915886967241E-5</v>
      </c>
      <c r="E1782">
        <f t="shared" si="111"/>
        <v>1.9674101937437907E-5</v>
      </c>
      <c r="F1782">
        <f t="shared" si="110"/>
        <v>8.3764235347789509</v>
      </c>
    </row>
    <row r="1783" spans="1:6" x14ac:dyDescent="0.2">
      <c r="A1783" s="38">
        <v>34717</v>
      </c>
      <c r="B1783">
        <v>1.0052761167780514E-2</v>
      </c>
      <c r="C1783">
        <f t="shared" si="108"/>
        <v>-5.0846677124186902E-3</v>
      </c>
      <c r="D1783">
        <f t="shared" si="109"/>
        <v>2.5853845745713115E-5</v>
      </c>
      <c r="E1783">
        <f t="shared" si="111"/>
        <v>1.922121605690952E-5</v>
      </c>
      <c r="F1783">
        <f t="shared" si="110"/>
        <v>8.3490847388149856</v>
      </c>
    </row>
    <row r="1784" spans="1:6" x14ac:dyDescent="0.2">
      <c r="A1784" s="38">
        <v>34718</v>
      </c>
      <c r="B1784">
        <v>1.0048553937090985E-2</v>
      </c>
      <c r="C1784">
        <f t="shared" si="108"/>
        <v>-4.1851493528100947E-4</v>
      </c>
      <c r="D1784">
        <f t="shared" si="109"/>
        <v>1.7515475105326755E-7</v>
      </c>
      <c r="E1784">
        <f t="shared" si="111"/>
        <v>1.8896205365765243E-5</v>
      </c>
      <c r="F1784">
        <f t="shared" si="110"/>
        <v>9.0340377098530649</v>
      </c>
    </row>
    <row r="1785" spans="1:6" x14ac:dyDescent="0.2">
      <c r="A1785" s="38">
        <v>34719</v>
      </c>
      <c r="B1785">
        <v>1.0066736916051986E-2</v>
      </c>
      <c r="C1785">
        <f t="shared" si="108"/>
        <v>1.8095120029046658E-3</v>
      </c>
      <c r="D1785">
        <f t="shared" si="109"/>
        <v>3.2743336886560549E-6</v>
      </c>
      <c r="E1785">
        <f t="shared" si="111"/>
        <v>1.7532961374024287E-5</v>
      </c>
      <c r="F1785">
        <f t="shared" si="110"/>
        <v>9.0201743593384354</v>
      </c>
    </row>
    <row r="1786" spans="1:6" x14ac:dyDescent="0.2">
      <c r="A1786" s="38">
        <v>34722</v>
      </c>
      <c r="B1786">
        <v>1.0032408059743553E-2</v>
      </c>
      <c r="C1786">
        <f t="shared" si="108"/>
        <v>-3.4101274916296825E-3</v>
      </c>
      <c r="D1786">
        <f t="shared" si="109"/>
        <v>1.162896950916855E-5</v>
      </c>
      <c r="E1786">
        <f t="shared" si="111"/>
        <v>1.6509574706745542E-5</v>
      </c>
      <c r="F1786">
        <f t="shared" si="110"/>
        <v>8.8215043481409268</v>
      </c>
    </row>
    <row r="1787" spans="1:6" x14ac:dyDescent="0.2">
      <c r="A1787" s="38">
        <v>34723</v>
      </c>
      <c r="B1787">
        <v>1.0039592760180995E-2</v>
      </c>
      <c r="C1787">
        <f t="shared" si="108"/>
        <v>7.1614914332189734E-4</v>
      </c>
      <c r="D1787">
        <f t="shared" si="109"/>
        <v>5.1286959548068741E-7</v>
      </c>
      <c r="E1787">
        <f t="shared" si="111"/>
        <v>1.5996716443361042E-5</v>
      </c>
      <c r="F1787">
        <f t="shared" si="110"/>
        <v>9.1892195479986185</v>
      </c>
    </row>
    <row r="1788" spans="1:6" x14ac:dyDescent="0.2">
      <c r="A1788" s="38">
        <v>34724</v>
      </c>
      <c r="B1788">
        <v>1.0030395136778114E-2</v>
      </c>
      <c r="C1788">
        <f t="shared" si="108"/>
        <v>-9.161351085235223E-4</v>
      </c>
      <c r="D1788">
        <f t="shared" si="109"/>
        <v>8.3930353706940596E-7</v>
      </c>
      <c r="E1788">
        <f t="shared" si="111"/>
        <v>1.5091349536626458E-5</v>
      </c>
      <c r="F1788">
        <f t="shared" si="110"/>
        <v>9.2357043521308828</v>
      </c>
    </row>
    <row r="1789" spans="1:6" x14ac:dyDescent="0.2">
      <c r="A1789" s="38">
        <v>34725</v>
      </c>
      <c r="B1789">
        <v>1.0072094995759118E-2</v>
      </c>
      <c r="C1789">
        <f t="shared" si="108"/>
        <v>4.1573495771970248E-3</v>
      </c>
      <c r="D1789">
        <f t="shared" si="109"/>
        <v>1.728355550702028E-5</v>
      </c>
      <c r="E1789">
        <f t="shared" si="111"/>
        <v>1.4338317556745684E-5</v>
      </c>
      <c r="F1789">
        <f t="shared" si="110"/>
        <v>8.7119928440573631</v>
      </c>
    </row>
    <row r="1790" spans="1:6" x14ac:dyDescent="0.2">
      <c r="A1790" s="38">
        <v>34726</v>
      </c>
      <c r="B1790">
        <v>1.0070671378091874E-2</v>
      </c>
      <c r="C1790">
        <f t="shared" si="108"/>
        <v>-1.4134275618364947E-4</v>
      </c>
      <c r="D1790">
        <f t="shared" si="109"/>
        <v>1.9977774725590581E-8</v>
      </c>
      <c r="E1790">
        <f t="shared" si="111"/>
        <v>1.4397195265976014E-5</v>
      </c>
      <c r="F1790">
        <f t="shared" si="110"/>
        <v>9.3099062692711421</v>
      </c>
    </row>
    <row r="1791" spans="1:6" x14ac:dyDescent="0.2">
      <c r="A1791" s="38">
        <v>34729</v>
      </c>
      <c r="B1791">
        <v>1.0169133192389006E-2</v>
      </c>
      <c r="C1791">
        <f t="shared" si="108"/>
        <v>9.7770854196801774E-3</v>
      </c>
      <c r="D1791">
        <f t="shared" si="109"/>
        <v>9.5591399303722709E-5</v>
      </c>
      <c r="E1791">
        <f t="shared" si="111"/>
        <v>1.3715643029232808E-5</v>
      </c>
      <c r="F1791">
        <f t="shared" si="110"/>
        <v>5.8743382731353169</v>
      </c>
    </row>
    <row r="1792" spans="1:6" x14ac:dyDescent="0.2">
      <c r="A1792" s="38">
        <v>34730</v>
      </c>
      <c r="B1792">
        <v>1.0052534431350277E-2</v>
      </c>
      <c r="C1792">
        <f t="shared" si="108"/>
        <v>-1.1465948850586064E-2</v>
      </c>
      <c r="D1792">
        <f t="shared" si="109"/>
        <v>1.3146798304425588E-4</v>
      </c>
      <c r="E1792">
        <f t="shared" si="111"/>
        <v>1.7187522885666558E-5</v>
      </c>
      <c r="F1792">
        <f t="shared" si="110"/>
        <v>5.3089317339530453</v>
      </c>
    </row>
    <row r="1793" spans="1:6" x14ac:dyDescent="0.2">
      <c r="A1793" s="38">
        <v>34731</v>
      </c>
      <c r="B1793">
        <v>1.0067352002835874E-2</v>
      </c>
      <c r="C1793">
        <f t="shared" si="108"/>
        <v>1.4740135024443452E-3</v>
      </c>
      <c r="D1793">
        <f t="shared" si="109"/>
        <v>2.1727158053882456E-6</v>
      </c>
      <c r="E1793">
        <f t="shared" si="111"/>
        <v>2.1648286603365789E-5</v>
      </c>
      <c r="F1793">
        <f t="shared" si="110"/>
        <v>8.8525250153877142</v>
      </c>
    </row>
    <row r="1794" spans="1:6" x14ac:dyDescent="0.2">
      <c r="A1794" s="38">
        <v>34732</v>
      </c>
      <c r="B1794">
        <v>1.0054038680318542E-2</v>
      </c>
      <c r="C1794">
        <f t="shared" si="108"/>
        <v>-1.3224254514574664E-3</v>
      </c>
      <c r="D1794">
        <f t="shared" si="109"/>
        <v>1.7488090746624837E-6</v>
      </c>
      <c r="E1794">
        <f t="shared" si="111"/>
        <v>1.9948657105088484E-5</v>
      </c>
      <c r="F1794">
        <f t="shared" si="110"/>
        <v>8.9406389116275768</v>
      </c>
    </row>
    <row r="1795" spans="1:6" x14ac:dyDescent="0.2">
      <c r="A1795" s="38">
        <v>34733</v>
      </c>
      <c r="B1795">
        <v>1.0031370312277198E-2</v>
      </c>
      <c r="C1795">
        <f t="shared" si="108"/>
        <v>-2.2546529570966123E-3</v>
      </c>
      <c r="D1795">
        <f t="shared" si="109"/>
        <v>5.0834599569444982E-6</v>
      </c>
      <c r="E1795">
        <f t="shared" si="111"/>
        <v>1.8491079777768403E-5</v>
      </c>
      <c r="F1795">
        <f t="shared" si="110"/>
        <v>8.9228879620236139</v>
      </c>
    </row>
    <row r="1796" spans="1:6" x14ac:dyDescent="0.2">
      <c r="A1796" s="38">
        <v>34736</v>
      </c>
      <c r="B1796">
        <v>1.007724216850236E-2</v>
      </c>
      <c r="C1796">
        <f t="shared" si="108"/>
        <v>4.5728404791337126E-3</v>
      </c>
      <c r="D1796">
        <f t="shared" si="109"/>
        <v>2.0910870047603842E-5</v>
      </c>
      <c r="E1796">
        <f t="shared" si="111"/>
        <v>1.7397767518671245E-5</v>
      </c>
      <c r="F1796">
        <f t="shared" si="110"/>
        <v>8.52032742093526</v>
      </c>
    </row>
    <row r="1797" spans="1:6" x14ac:dyDescent="0.2">
      <c r="A1797" s="38">
        <v>34737</v>
      </c>
      <c r="B1797">
        <v>1.0063073394495413E-2</v>
      </c>
      <c r="C1797">
        <f t="shared" si="108"/>
        <v>-1.4060170203345377E-3</v>
      </c>
      <c r="D1797">
        <f t="shared" si="109"/>
        <v>1.9768838614704119E-6</v>
      </c>
      <c r="E1797">
        <f t="shared" si="111"/>
        <v>1.7142287272087685E-5</v>
      </c>
      <c r="F1797">
        <f t="shared" si="110"/>
        <v>9.0784241114215156</v>
      </c>
    </row>
    <row r="1798" spans="1:6" x14ac:dyDescent="0.2">
      <c r="A1798" s="38">
        <v>34738</v>
      </c>
      <c r="B1798">
        <v>1.0108976197304272E-2</v>
      </c>
      <c r="C1798">
        <f t="shared" si="108"/>
        <v>4.5615092933704521E-3</v>
      </c>
      <c r="D1798">
        <f t="shared" si="109"/>
        <v>2.0807367033505001E-5</v>
      </c>
      <c r="E1798">
        <f t="shared" si="111"/>
        <v>1.6123696285017051E-5</v>
      </c>
      <c r="F1798">
        <f t="shared" si="110"/>
        <v>8.5521016390732267</v>
      </c>
    </row>
    <row r="1799" spans="1:6" x14ac:dyDescent="0.2">
      <c r="A1799" s="38">
        <v>34739</v>
      </c>
      <c r="B1799">
        <v>1.0118707093821509E-2</v>
      </c>
      <c r="C1799">
        <f t="shared" si="108"/>
        <v>9.6259960725118257E-4</v>
      </c>
      <c r="D1799">
        <f t="shared" si="109"/>
        <v>9.2659800388013098E-7</v>
      </c>
      <c r="E1799">
        <f t="shared" si="111"/>
        <v>1.6058740430384432E-5</v>
      </c>
      <c r="F1799">
        <f t="shared" si="110"/>
        <v>9.1725299448138742</v>
      </c>
    </row>
    <row r="1800" spans="1:6" x14ac:dyDescent="0.2">
      <c r="A1800" s="38">
        <v>34740</v>
      </c>
      <c r="B1800">
        <v>1.0115565701241261E-2</v>
      </c>
      <c r="C1800">
        <f t="shared" si="108"/>
        <v>-3.1045394941472992E-4</v>
      </c>
      <c r="D1800">
        <f t="shared" si="109"/>
        <v>9.6381654707203687E-8</v>
      </c>
      <c r="E1800">
        <f t="shared" si="111"/>
        <v>1.5161413820183574E-5</v>
      </c>
      <c r="F1800">
        <f t="shared" si="110"/>
        <v>9.2557013377416304</v>
      </c>
    </row>
    <row r="1801" spans="1:6" x14ac:dyDescent="0.2">
      <c r="A1801" s="38">
        <v>34743</v>
      </c>
      <c r="B1801">
        <v>1.013903743315508E-2</v>
      </c>
      <c r="C1801">
        <f t="shared" ref="C1801:C1864" si="112">(B1801-B1800)/B1800</f>
        <v>2.3203578135959496E-3</v>
      </c>
      <c r="D1801">
        <f t="shared" ref="D1801:D1864" si="113">C1801^2</f>
        <v>5.3840603831157757E-6</v>
      </c>
      <c r="E1801">
        <f t="shared" si="111"/>
        <v>1.4366187194355122E-5</v>
      </c>
      <c r="F1801">
        <f t="shared" si="110"/>
        <v>9.1253696120294343</v>
      </c>
    </row>
    <row r="1802" spans="1:6" x14ac:dyDescent="0.2">
      <c r="A1802" s="38">
        <v>34744</v>
      </c>
      <c r="B1802">
        <v>1.014006002572531E-2</v>
      </c>
      <c r="C1802">
        <f t="shared" si="112"/>
        <v>1.0085696763349933E-4</v>
      </c>
      <c r="D1802">
        <f t="shared" si="113"/>
        <v>1.0172127920224731E-8</v>
      </c>
      <c r="E1802">
        <f t="shared" si="111"/>
        <v>1.3916643913402447E-5</v>
      </c>
      <c r="F1802">
        <f t="shared" ref="F1802:F1865" si="114">-LN(2*PI()*E1802)-0.5*D1802/E1802</f>
        <v>9.3441824976212988</v>
      </c>
    </row>
    <row r="1803" spans="1:6" x14ac:dyDescent="0.2">
      <c r="A1803" s="38">
        <v>34745</v>
      </c>
      <c r="B1803">
        <v>1.0147404400769066E-2</v>
      </c>
      <c r="C1803">
        <f t="shared" si="112"/>
        <v>7.2429305399802479E-4</v>
      </c>
      <c r="D1803">
        <f t="shared" si="113"/>
        <v>5.2460042806978566E-7</v>
      </c>
      <c r="E1803">
        <f t="shared" ref="E1803:E1866" si="115">D1802*$C$2+E1802*$D$2+$E$2</f>
        <v>1.330819180218028E-5</v>
      </c>
      <c r="F1803">
        <f t="shared" si="114"/>
        <v>9.3695440400358176</v>
      </c>
    </row>
    <row r="1804" spans="1:6" x14ac:dyDescent="0.2">
      <c r="A1804" s="38">
        <v>34746</v>
      </c>
      <c r="B1804">
        <v>1.0256774010497944E-2</v>
      </c>
      <c r="C1804">
        <f t="shared" si="112"/>
        <v>1.0778087224018511E-2</v>
      </c>
      <c r="D1804">
        <f t="shared" si="113"/>
        <v>1.1616716420855104E-4</v>
      </c>
      <c r="E1804">
        <f t="shared" si="115"/>
        <v>1.2814617021918937E-5</v>
      </c>
      <c r="F1804">
        <f t="shared" si="114"/>
        <v>4.8944431942916822</v>
      </c>
    </row>
    <row r="1805" spans="1:6" x14ac:dyDescent="0.2">
      <c r="A1805" s="38">
        <v>34747</v>
      </c>
      <c r="B1805">
        <v>1.0258234331649713E-2</v>
      </c>
      <c r="C1805">
        <f t="shared" si="112"/>
        <v>1.4237626277752811E-4</v>
      </c>
      <c r="D1805">
        <f t="shared" si="113"/>
        <v>2.0271000202495736E-8</v>
      </c>
      <c r="E1805">
        <f t="shared" si="115"/>
        <v>1.7296090761401014E-5</v>
      </c>
      <c r="F1805">
        <f t="shared" si="114"/>
        <v>9.1265669836600427</v>
      </c>
    </row>
    <row r="1806" spans="1:6" x14ac:dyDescent="0.2">
      <c r="A1806" s="38">
        <v>34750</v>
      </c>
      <c r="B1806">
        <v>1.0290350128095645E-2</v>
      </c>
      <c r="C1806">
        <f t="shared" si="112"/>
        <v>3.13073336089096E-3</v>
      </c>
      <c r="D1806">
        <f t="shared" si="113"/>
        <v>9.8014913769956061E-6</v>
      </c>
      <c r="E1806">
        <f t="shared" si="115"/>
        <v>1.617107293868907E-5</v>
      </c>
      <c r="F1806">
        <f t="shared" si="114"/>
        <v>8.8913531568185959</v>
      </c>
    </row>
    <row r="1807" spans="1:6" x14ac:dyDescent="0.2">
      <c r="A1807" s="38">
        <v>34751</v>
      </c>
      <c r="B1807">
        <v>1.0282978419322566E-2</v>
      </c>
      <c r="C1807">
        <f t="shared" si="112"/>
        <v>-7.1637103512662062E-4</v>
      </c>
      <c r="D1807">
        <f t="shared" si="113"/>
        <v>5.1318745996838593E-7</v>
      </c>
      <c r="E1807">
        <f t="shared" si="115"/>
        <v>1.563257271931093E-5</v>
      </c>
      <c r="F1807">
        <f t="shared" si="114"/>
        <v>9.2118627157168795</v>
      </c>
    </row>
    <row r="1808" spans="1:6" x14ac:dyDescent="0.2">
      <c r="A1808" s="38">
        <v>34752</v>
      </c>
      <c r="B1808">
        <v>1.0311784897025172E-2</v>
      </c>
      <c r="C1808">
        <f t="shared" si="112"/>
        <v>2.8013749059782292E-3</v>
      </c>
      <c r="D1808">
        <f t="shared" si="113"/>
        <v>7.8477013638445327E-6</v>
      </c>
      <c r="E1808">
        <f t="shared" si="115"/>
        <v>1.4782926611868989E-5</v>
      </c>
      <c r="F1808">
        <f t="shared" si="114"/>
        <v>9.0187293345035666</v>
      </c>
    </row>
    <row r="1809" spans="1:6" x14ac:dyDescent="0.2">
      <c r="A1809" s="38">
        <v>34753</v>
      </c>
      <c r="B1809">
        <v>1.0330726737929551E-2</v>
      </c>
      <c r="C1809">
        <f t="shared" si="112"/>
        <v>1.8369119501167408E-3</v>
      </c>
      <c r="D1809">
        <f t="shared" si="113"/>
        <v>3.3742455124816875E-6</v>
      </c>
      <c r="E1809">
        <f t="shared" si="115"/>
        <v>1.437400928508308E-5</v>
      </c>
      <c r="F1809">
        <f t="shared" si="114"/>
        <v>9.1948386759662082</v>
      </c>
    </row>
    <row r="1810" spans="1:6" x14ac:dyDescent="0.2">
      <c r="A1810" s="38">
        <v>34754</v>
      </c>
      <c r="B1810">
        <v>1.0302030274768635E-2</v>
      </c>
      <c r="C1810">
        <f t="shared" si="112"/>
        <v>-2.7777777777778147E-3</v>
      </c>
      <c r="D1810">
        <f t="shared" si="113"/>
        <v>7.7160493827162545E-6</v>
      </c>
      <c r="E1810">
        <f t="shared" si="115"/>
        <v>1.383811759234219E-5</v>
      </c>
      <c r="F1810">
        <f t="shared" si="114"/>
        <v>9.0714096334789751</v>
      </c>
    </row>
    <row r="1811" spans="1:6" x14ac:dyDescent="0.2">
      <c r="A1811" s="38">
        <v>34757</v>
      </c>
      <c r="B1811">
        <v>1.0340876539673445E-2</v>
      </c>
      <c r="C1811">
        <f t="shared" si="112"/>
        <v>3.7707387639843329E-3</v>
      </c>
      <c r="D1811">
        <f t="shared" si="113"/>
        <v>1.4218470826214095E-5</v>
      </c>
      <c r="E1811">
        <f t="shared" si="115"/>
        <v>1.3568160944181989E-5</v>
      </c>
      <c r="F1811">
        <f t="shared" si="114"/>
        <v>8.8459429953998558</v>
      </c>
    </row>
    <row r="1812" spans="1:6" x14ac:dyDescent="0.2">
      <c r="A1812" s="38">
        <v>34758</v>
      </c>
      <c r="B1812">
        <v>1.0355220667384285E-2</v>
      </c>
      <c r="C1812">
        <f t="shared" si="112"/>
        <v>1.3871288043917221E-3</v>
      </c>
      <c r="D1812">
        <f t="shared" si="113"/>
        <v>1.9241263199732085E-6</v>
      </c>
      <c r="E1812">
        <f t="shared" si="115"/>
        <v>1.3614997120169616E-5</v>
      </c>
      <c r="F1812">
        <f t="shared" si="114"/>
        <v>9.2957995597993452</v>
      </c>
    </row>
    <row r="1813" spans="1:6" x14ac:dyDescent="0.2">
      <c r="A1813" s="38">
        <v>34759</v>
      </c>
      <c r="B1813">
        <v>1.0333715267831566E-2</v>
      </c>
      <c r="C1813">
        <f t="shared" si="112"/>
        <v>-2.0767688341450921E-3</v>
      </c>
      <c r="D1813">
        <f t="shared" si="113"/>
        <v>4.3129687904763651E-6</v>
      </c>
      <c r="E1813">
        <f t="shared" si="115"/>
        <v>1.3133781805828956E-5</v>
      </c>
      <c r="F1813">
        <f t="shared" si="114"/>
        <v>9.2382521042455892</v>
      </c>
    </row>
    <row r="1814" spans="1:6" x14ac:dyDescent="0.2">
      <c r="A1814" s="38">
        <v>34760</v>
      </c>
      <c r="B1814">
        <v>1.0437446565973212E-2</v>
      </c>
      <c r="C1814">
        <f t="shared" si="112"/>
        <v>1.0038141699583822E-2</v>
      </c>
      <c r="D1814">
        <f t="shared" si="113"/>
        <v>1.0076428878092358E-4</v>
      </c>
      <c r="E1814">
        <f t="shared" si="115"/>
        <v>1.2827394041034298E-5</v>
      </c>
      <c r="F1814">
        <f t="shared" si="114"/>
        <v>5.4983513199762051</v>
      </c>
    </row>
    <row r="1815" spans="1:6" x14ac:dyDescent="0.2">
      <c r="A1815" s="38">
        <v>34761</v>
      </c>
      <c r="B1815">
        <v>1.0597302504816957E-2</v>
      </c>
      <c r="C1815">
        <f t="shared" si="112"/>
        <v>1.5315617458094181E-2</v>
      </c>
      <c r="D1815">
        <f t="shared" si="113"/>
        <v>2.3456813812267925E-4</v>
      </c>
      <c r="E1815">
        <f t="shared" si="115"/>
        <v>1.6654324575546297E-5</v>
      </c>
      <c r="F1815">
        <f t="shared" si="114"/>
        <v>2.1227044586840558</v>
      </c>
    </row>
    <row r="1816" spans="1:6" x14ac:dyDescent="0.2">
      <c r="A1816" s="38">
        <v>34764</v>
      </c>
      <c r="B1816">
        <v>1.0799943566591422E-2</v>
      </c>
      <c r="C1816">
        <f t="shared" si="112"/>
        <v>1.912194746562685E-2</v>
      </c>
      <c r="D1816">
        <f t="shared" si="113"/>
        <v>3.656488748781931E-4</v>
      </c>
      <c r="E1816">
        <f t="shared" si="115"/>
        <v>2.5564802100628448E-5</v>
      </c>
      <c r="F1816">
        <f t="shared" si="114"/>
        <v>1.5850048116661251</v>
      </c>
    </row>
    <row r="1817" spans="1:6" x14ac:dyDescent="0.2">
      <c r="A1817" s="38">
        <v>34765</v>
      </c>
      <c r="B1817">
        <v>1.1013370865587615E-2</v>
      </c>
      <c r="C1817">
        <f t="shared" si="112"/>
        <v>1.9761890206205283E-2</v>
      </c>
      <c r="D1817">
        <f t="shared" si="113"/>
        <v>3.9053230452211225E-4</v>
      </c>
      <c r="E1817">
        <f t="shared" si="115"/>
        <v>3.866576412018892E-5</v>
      </c>
      <c r="F1817">
        <f t="shared" si="114"/>
        <v>3.2725743565785512</v>
      </c>
    </row>
    <row r="1818" spans="1:6" x14ac:dyDescent="0.2">
      <c r="A1818" s="38">
        <v>34766</v>
      </c>
      <c r="B1818">
        <v>1.096201632942847E-2</v>
      </c>
      <c r="C1818">
        <f t="shared" si="112"/>
        <v>-4.662926254450148E-3</v>
      </c>
      <c r="D1818">
        <f t="shared" si="113"/>
        <v>2.1742881254440487E-5</v>
      </c>
      <c r="E1818">
        <f t="shared" si="115"/>
        <v>5.0816778865467736E-5</v>
      </c>
      <c r="F1818">
        <f t="shared" si="114"/>
        <v>7.8354728229694777</v>
      </c>
    </row>
    <row r="1819" spans="1:6" x14ac:dyDescent="0.2">
      <c r="A1819" s="38">
        <v>34768</v>
      </c>
      <c r="B1819">
        <v>1.0967558742102647E-2</v>
      </c>
      <c r="C1819">
        <f t="shared" si="112"/>
        <v>5.0560157069806048E-4</v>
      </c>
      <c r="D1819">
        <f t="shared" si="113"/>
        <v>2.5563294829234587E-7</v>
      </c>
      <c r="E1819">
        <f t="shared" si="115"/>
        <v>4.5484051518984479E-5</v>
      </c>
      <c r="F1819">
        <f t="shared" si="114"/>
        <v>8.1574616048328608</v>
      </c>
    </row>
    <row r="1820" spans="1:6" x14ac:dyDescent="0.2">
      <c r="A1820" s="38">
        <v>34771</v>
      </c>
      <c r="B1820">
        <v>1.1056806913160504E-2</v>
      </c>
      <c r="C1820">
        <f t="shared" si="112"/>
        <v>8.1374691630552408E-3</v>
      </c>
      <c r="D1820">
        <f t="shared" si="113"/>
        <v>6.6218404379674963E-5</v>
      </c>
      <c r="E1820">
        <f t="shared" si="115"/>
        <v>4.0056762877965982E-5</v>
      </c>
      <c r="F1820">
        <f t="shared" si="114"/>
        <v>7.4607788606871726</v>
      </c>
    </row>
    <row r="1821" spans="1:6" x14ac:dyDescent="0.2">
      <c r="A1821" s="38">
        <v>34772</v>
      </c>
      <c r="B1821">
        <v>1.0995835979956242E-2</v>
      </c>
      <c r="C1821">
        <f t="shared" si="112"/>
        <v>-5.5143346250978815E-3</v>
      </c>
      <c r="D1821">
        <f t="shared" si="113"/>
        <v>3.0407886357553392E-5</v>
      </c>
      <c r="E1821">
        <f t="shared" si="115"/>
        <v>3.8254458851067266E-5</v>
      </c>
      <c r="F1821">
        <f t="shared" si="114"/>
        <v>7.9359309866132044</v>
      </c>
    </row>
    <row r="1822" spans="1:6" x14ac:dyDescent="0.2">
      <c r="A1822" s="38">
        <v>34773</v>
      </c>
      <c r="B1822">
        <v>1.1182537439954791E-2</v>
      </c>
      <c r="C1822">
        <f t="shared" si="112"/>
        <v>1.6979287462897553E-2</v>
      </c>
      <c r="D1822">
        <f t="shared" si="113"/>
        <v>2.8829620274771001E-4</v>
      </c>
      <c r="E1822">
        <f t="shared" si="115"/>
        <v>3.5210655456725683E-5</v>
      </c>
      <c r="F1822">
        <f t="shared" si="114"/>
        <v>4.3224074917278861</v>
      </c>
    </row>
    <row r="1823" spans="1:6" x14ac:dyDescent="0.2">
      <c r="A1823" s="38">
        <v>34774</v>
      </c>
      <c r="B1823">
        <v>1.1083604470222096E-2</v>
      </c>
      <c r="C1823">
        <f t="shared" si="112"/>
        <v>-8.8470948802023101E-3</v>
      </c>
      <c r="D1823">
        <f t="shared" si="113"/>
        <v>7.827108781930193E-5</v>
      </c>
      <c r="E1823">
        <f t="shared" si="115"/>
        <v>4.3558702625983937E-5</v>
      </c>
      <c r="F1823">
        <f t="shared" si="114"/>
        <v>7.3050687538947594</v>
      </c>
    </row>
    <row r="1824" spans="1:6" x14ac:dyDescent="0.2">
      <c r="A1824" s="38">
        <v>34775</v>
      </c>
      <c r="B1824">
        <v>1.1215348804401497E-2</v>
      </c>
      <c r="C1824">
        <f t="shared" si="112"/>
        <v>1.1886416060168272E-2</v>
      </c>
      <c r="D1824">
        <f t="shared" si="113"/>
        <v>1.4128688675542621E-4</v>
      </c>
      <c r="E1824">
        <f t="shared" si="115"/>
        <v>4.1731313567809004E-5</v>
      </c>
      <c r="F1824">
        <f t="shared" si="114"/>
        <v>6.5535655263070804</v>
      </c>
    </row>
    <row r="1825" spans="1:6" x14ac:dyDescent="0.2">
      <c r="A1825" s="38">
        <v>34778</v>
      </c>
      <c r="B1825">
        <v>1.1184490839369409E-2</v>
      </c>
      <c r="C1825">
        <f t="shared" si="112"/>
        <v>-2.7514048444019306E-3</v>
      </c>
      <c r="D1825">
        <f t="shared" si="113"/>
        <v>7.5702286177984115E-6</v>
      </c>
      <c r="E1825">
        <f t="shared" si="115"/>
        <v>4.2853333065255793E-5</v>
      </c>
      <c r="F1825">
        <f t="shared" si="114"/>
        <v>8.1315228793172665</v>
      </c>
    </row>
    <row r="1826" spans="1:6" x14ac:dyDescent="0.2">
      <c r="A1826" s="38">
        <v>34779</v>
      </c>
      <c r="B1826">
        <v>1.1192804625597829E-2</v>
      </c>
      <c r="C1826">
        <f t="shared" si="112"/>
        <v>7.4333166773723461E-4</v>
      </c>
      <c r="D1826">
        <f t="shared" si="113"/>
        <v>5.5254196826101859E-7</v>
      </c>
      <c r="E1826">
        <f t="shared" si="115"/>
        <v>3.8138400814797456E-5</v>
      </c>
      <c r="F1826">
        <f t="shared" si="114"/>
        <v>8.3291679157731195</v>
      </c>
    </row>
    <row r="1827" spans="1:6" x14ac:dyDescent="0.2">
      <c r="A1827" s="38">
        <v>34780</v>
      </c>
      <c r="B1827">
        <v>1.1244206773618537E-2</v>
      </c>
      <c r="C1827">
        <f t="shared" si="112"/>
        <v>4.5924278802429337E-3</v>
      </c>
      <c r="D1827">
        <f t="shared" si="113"/>
        <v>2.1090393835232604E-5</v>
      </c>
      <c r="E1827">
        <f t="shared" si="115"/>
        <v>3.3847441860832946E-5</v>
      </c>
      <c r="F1827">
        <f t="shared" si="114"/>
        <v>8.1442192877052193</v>
      </c>
    </row>
    <row r="1828" spans="1:6" x14ac:dyDescent="0.2">
      <c r="A1828" s="38">
        <v>34781</v>
      </c>
      <c r="B1828">
        <v>1.1330014224751068E-2</v>
      </c>
      <c r="C1828">
        <f t="shared" si="112"/>
        <v>7.6312587326172847E-3</v>
      </c>
      <c r="D1828">
        <f t="shared" si="113"/>
        <v>5.8236109844147568E-5</v>
      </c>
      <c r="E1828">
        <f t="shared" si="115"/>
        <v>3.1083068253063819E-5</v>
      </c>
      <c r="F1828">
        <f t="shared" si="114"/>
        <v>7.6041883759704643</v>
      </c>
    </row>
    <row r="1829" spans="1:6" x14ac:dyDescent="0.2">
      <c r="A1829" s="38">
        <v>34782</v>
      </c>
      <c r="B1829">
        <v>1.1224489795918368E-2</v>
      </c>
      <c r="C1829">
        <f t="shared" si="112"/>
        <v>-9.3137066502683875E-3</v>
      </c>
      <c r="D1829">
        <f t="shared" si="113"/>
        <v>8.6745131567253589E-5</v>
      </c>
      <c r="E1829">
        <f t="shared" si="115"/>
        <v>3.0315381824202566E-5</v>
      </c>
      <c r="F1829">
        <f t="shared" si="114"/>
        <v>7.1352667443240794</v>
      </c>
    </row>
    <row r="1830" spans="1:6" x14ac:dyDescent="0.2">
      <c r="A1830" s="38">
        <v>34785</v>
      </c>
      <c r="B1830">
        <v>1.1237959329290047E-2</v>
      </c>
      <c r="C1830">
        <f t="shared" si="112"/>
        <v>1.2000129731131975E-3</v>
      </c>
      <c r="D1830">
        <f t="shared" si="113"/>
        <v>1.4400311356399757E-6</v>
      </c>
      <c r="E1830">
        <f t="shared" si="115"/>
        <v>3.0873006742826052E-5</v>
      </c>
      <c r="F1830">
        <f t="shared" si="114"/>
        <v>8.5244294097163369</v>
      </c>
    </row>
    <row r="1831" spans="1:6" x14ac:dyDescent="0.2">
      <c r="A1831" s="38">
        <v>34786</v>
      </c>
      <c r="B1831">
        <v>1.1218816821097648E-2</v>
      </c>
      <c r="C1831">
        <f t="shared" si="112"/>
        <v>-1.7033793797871584E-3</v>
      </c>
      <c r="D1831">
        <f t="shared" si="113"/>
        <v>2.9015013114840843E-6</v>
      </c>
      <c r="E1831">
        <f t="shared" si="115"/>
        <v>2.7731121360153483E-5</v>
      </c>
      <c r="F1831">
        <f t="shared" si="114"/>
        <v>8.6027633008999711</v>
      </c>
    </row>
    <row r="1832" spans="1:6" x14ac:dyDescent="0.2">
      <c r="A1832" s="38">
        <v>34787</v>
      </c>
      <c r="B1832">
        <v>1.132411630558723E-2</v>
      </c>
      <c r="C1832">
        <f t="shared" si="112"/>
        <v>9.3859705679087222E-3</v>
      </c>
      <c r="D1832">
        <f t="shared" si="113"/>
        <v>8.8096443501648782E-5</v>
      </c>
      <c r="E1832">
        <f t="shared" si="115"/>
        <v>2.5131806520578344E-5</v>
      </c>
      <c r="F1832">
        <f t="shared" si="114"/>
        <v>7.0008110150850102</v>
      </c>
    </row>
    <row r="1833" spans="1:6" x14ac:dyDescent="0.2">
      <c r="A1833" s="38">
        <v>34788</v>
      </c>
      <c r="B1833">
        <v>1.1170707287420438E-2</v>
      </c>
      <c r="C1833">
        <f t="shared" si="112"/>
        <v>-1.3547107255609904E-2</v>
      </c>
      <c r="D1833">
        <f t="shared" si="113"/>
        <v>1.8352411499499851E-4</v>
      </c>
      <c r="E1833">
        <f t="shared" si="115"/>
        <v>2.6539676030312209E-5</v>
      </c>
      <c r="F1833">
        <f t="shared" si="114"/>
        <v>5.2414501813850594</v>
      </c>
    </row>
    <row r="1834" spans="1:6" x14ac:dyDescent="0.2">
      <c r="A1834" s="38">
        <v>34789</v>
      </c>
      <c r="B1834">
        <v>1.1522516082916368E-2</v>
      </c>
      <c r="C1834">
        <f t="shared" si="112"/>
        <v>3.1493869317667018E-2</v>
      </c>
      <c r="D1834">
        <f t="shared" si="113"/>
        <v>9.9186380459828812E-4</v>
      </c>
      <c r="E1834">
        <f t="shared" si="115"/>
        <v>3.1775243910489259E-5</v>
      </c>
      <c r="F1834">
        <f t="shared" si="114"/>
        <v>-7.0885471713868995</v>
      </c>
    </row>
    <row r="1835" spans="1:6" x14ac:dyDescent="0.2">
      <c r="A1835" s="38">
        <v>34792</v>
      </c>
      <c r="B1835">
        <v>1.1603631943947952E-2</v>
      </c>
      <c r="C1835">
        <f t="shared" si="112"/>
        <v>7.0397698252596987E-3</v>
      </c>
      <c r="D1835">
        <f t="shared" si="113"/>
        <v>4.9558359192636967E-5</v>
      </c>
      <c r="E1835">
        <f t="shared" si="115"/>
        <v>7.0457576855298683E-5</v>
      </c>
      <c r="F1835">
        <f t="shared" si="114"/>
        <v>7.3709333569026763</v>
      </c>
    </row>
    <row r="1836" spans="1:6" x14ac:dyDescent="0.2">
      <c r="A1836" s="38">
        <v>34793</v>
      </c>
      <c r="B1836">
        <v>1.1571018651362983E-2</v>
      </c>
      <c r="C1836">
        <f t="shared" si="112"/>
        <v>-2.8106107417496238E-3</v>
      </c>
      <c r="D1836">
        <f t="shared" si="113"/>
        <v>7.899532741638371E-6</v>
      </c>
      <c r="E1836">
        <f t="shared" si="115"/>
        <v>6.329865183344722E-5</v>
      </c>
      <c r="F1836">
        <f t="shared" si="114"/>
        <v>7.7673705587077668</v>
      </c>
    </row>
    <row r="1837" spans="1:6" x14ac:dyDescent="0.2">
      <c r="A1837" s="38">
        <v>34794</v>
      </c>
      <c r="B1837">
        <v>1.1602011494252875E-2</v>
      </c>
      <c r="C1837">
        <f t="shared" si="112"/>
        <v>2.6784887159646354E-3</v>
      </c>
      <c r="D1837">
        <f t="shared" si="113"/>
        <v>7.1743018015498812E-6</v>
      </c>
      <c r="E1837">
        <f t="shared" si="115"/>
        <v>5.546991156700672E-5</v>
      </c>
      <c r="F1837">
        <f t="shared" si="114"/>
        <v>7.8971243432362606</v>
      </c>
    </row>
    <row r="1838" spans="1:6" x14ac:dyDescent="0.2">
      <c r="A1838" s="38">
        <v>34795</v>
      </c>
      <c r="B1838">
        <v>1.1702051097517093E-2</v>
      </c>
      <c r="C1838">
        <f t="shared" si="112"/>
        <v>8.6226085290273136E-3</v>
      </c>
      <c r="D1838">
        <f t="shared" si="113"/>
        <v>7.4349377844854569E-5</v>
      </c>
      <c r="E1838">
        <f t="shared" si="115"/>
        <v>4.8808098863617994E-5</v>
      </c>
      <c r="F1838">
        <f t="shared" si="114"/>
        <v>7.3280872234800523</v>
      </c>
    </row>
    <row r="1839" spans="1:6" x14ac:dyDescent="0.2">
      <c r="A1839" s="38">
        <v>34796</v>
      </c>
      <c r="B1839">
        <v>1.1857707509881424E-2</v>
      </c>
      <c r="C1839">
        <f t="shared" si="112"/>
        <v>1.3301634992634535E-2</v>
      </c>
      <c r="D1839">
        <f t="shared" si="113"/>
        <v>1.7693349347727954E-4</v>
      </c>
      <c r="E1839">
        <f t="shared" si="115"/>
        <v>4.6011493269371296E-5</v>
      </c>
      <c r="F1839">
        <f t="shared" si="114"/>
        <v>6.2260325222104349</v>
      </c>
    </row>
    <row r="1840" spans="1:6" x14ac:dyDescent="0.2">
      <c r="A1840" s="38">
        <v>34799</v>
      </c>
      <c r="B1840">
        <v>1.2040182120401822E-2</v>
      </c>
      <c r="C1840">
        <f t="shared" si="112"/>
        <v>1.5388692153886923E-2</v>
      </c>
      <c r="D1840">
        <f t="shared" si="113"/>
        <v>2.3681184620710094E-4</v>
      </c>
      <c r="E1840">
        <f t="shared" si="115"/>
        <v>4.7988997870903714E-5</v>
      </c>
      <c r="F1840">
        <f t="shared" si="114"/>
        <v>5.6393061081824154</v>
      </c>
    </row>
    <row r="1841" spans="1:6" x14ac:dyDescent="0.2">
      <c r="A1841" s="38">
        <v>34800</v>
      </c>
      <c r="B1841">
        <v>1.1942894412638599E-2</v>
      </c>
      <c r="C1841">
        <f t="shared" si="112"/>
        <v>-8.0802521747881939E-3</v>
      </c>
      <c r="D1841">
        <f t="shared" si="113"/>
        <v>6.5290475208169344E-5</v>
      </c>
      <c r="E1841">
        <f t="shared" si="115"/>
        <v>5.2200904639414683E-5</v>
      </c>
      <c r="F1841">
        <f t="shared" si="114"/>
        <v>7.3971568109362966</v>
      </c>
    </row>
    <row r="1842" spans="1:6" x14ac:dyDescent="0.2">
      <c r="A1842" s="38">
        <v>34801</v>
      </c>
      <c r="B1842">
        <v>1.1914615552167284E-2</v>
      </c>
      <c r="C1842">
        <f t="shared" si="112"/>
        <v>-2.367839779391266E-3</v>
      </c>
      <c r="D1842">
        <f t="shared" si="113"/>
        <v>5.606665220867679E-6</v>
      </c>
      <c r="E1842">
        <f t="shared" si="115"/>
        <v>4.8501454483631449E-5</v>
      </c>
      <c r="F1842">
        <f t="shared" si="114"/>
        <v>8.0382407656806567</v>
      </c>
    </row>
    <row r="1843" spans="1:6" x14ac:dyDescent="0.2">
      <c r="A1843" s="38">
        <v>34802</v>
      </c>
      <c r="B1843">
        <v>1.1976701856570805E-2</v>
      </c>
      <c r="C1843">
        <f t="shared" si="112"/>
        <v>5.2109364445441378E-3</v>
      </c>
      <c r="D1843">
        <f t="shared" si="113"/>
        <v>2.7153858629078301E-5</v>
      </c>
      <c r="E1843">
        <f t="shared" si="115"/>
        <v>4.2839270728731399E-5</v>
      </c>
      <c r="F1843">
        <f t="shared" si="114"/>
        <v>7.9032510881100526</v>
      </c>
    </row>
    <row r="1844" spans="1:6" x14ac:dyDescent="0.2">
      <c r="A1844" s="38">
        <v>34806</v>
      </c>
      <c r="B1844">
        <v>1.217976870150783E-2</v>
      </c>
      <c r="C1844">
        <f t="shared" si="112"/>
        <v>1.6955155715562532E-2</v>
      </c>
      <c r="D1844">
        <f t="shared" si="113"/>
        <v>2.8747730533897281E-4</v>
      </c>
      <c r="E1844">
        <f t="shared" si="115"/>
        <v>3.8956208395538521E-5</v>
      </c>
      <c r="F1844">
        <f t="shared" si="114"/>
        <v>4.6254457809686151</v>
      </c>
    </row>
    <row r="1845" spans="1:6" x14ac:dyDescent="0.2">
      <c r="A1845" s="38">
        <v>34807</v>
      </c>
      <c r="B1845">
        <v>1.2290951581099833E-2</v>
      </c>
      <c r="C1845">
        <f t="shared" si="112"/>
        <v>9.128488587655921E-3</v>
      </c>
      <c r="D1845">
        <f t="shared" si="113"/>
        <v>8.3329303894964397E-5</v>
      </c>
      <c r="E1845">
        <f t="shared" si="115"/>
        <v>4.6696559425991393E-5</v>
      </c>
      <c r="F1845">
        <f t="shared" si="114"/>
        <v>7.2417205672898719</v>
      </c>
    </row>
    <row r="1846" spans="1:6" x14ac:dyDescent="0.2">
      <c r="A1846" s="38">
        <v>34808</v>
      </c>
      <c r="B1846">
        <v>1.2334962433437888E-2</v>
      </c>
      <c r="C1846">
        <f t="shared" si="112"/>
        <v>3.580752234491892E-3</v>
      </c>
      <c r="D1846">
        <f t="shared" si="113"/>
        <v>1.2821786564818677E-5</v>
      </c>
      <c r="E1846">
        <f t="shared" si="115"/>
        <v>4.4603441991753967E-5</v>
      </c>
      <c r="F1846">
        <f t="shared" si="114"/>
        <v>8.0360915513462263</v>
      </c>
    </row>
    <row r="1847" spans="1:6" x14ac:dyDescent="0.2">
      <c r="A1847" s="38">
        <v>34809</v>
      </c>
      <c r="B1847">
        <v>1.2053115423901941E-2</v>
      </c>
      <c r="C1847">
        <f t="shared" si="112"/>
        <v>-2.2849442068174412E-2</v>
      </c>
      <c r="D1847">
        <f t="shared" si="113"/>
        <v>5.2209700282685855E-4</v>
      </c>
      <c r="E1847">
        <f t="shared" si="115"/>
        <v>3.9843272919715295E-5</v>
      </c>
      <c r="F1847">
        <f t="shared" si="114"/>
        <v>1.7407959341278092</v>
      </c>
    </row>
    <row r="1848" spans="1:6" x14ac:dyDescent="0.2">
      <c r="A1848" s="38">
        <v>34810</v>
      </c>
      <c r="B1848">
        <v>1.206783129888166E-2</v>
      </c>
      <c r="C1848">
        <f t="shared" si="112"/>
        <v>1.2209187800970339E-3</v>
      </c>
      <c r="D1848">
        <f t="shared" si="113"/>
        <v>1.4906426675936295E-6</v>
      </c>
      <c r="E1848">
        <f t="shared" si="115"/>
        <v>5.7388279458166975E-5</v>
      </c>
      <c r="F1848">
        <f t="shared" si="114"/>
        <v>7.9148060555830924</v>
      </c>
    </row>
    <row r="1849" spans="1:6" x14ac:dyDescent="0.2">
      <c r="A1849" s="38">
        <v>34813</v>
      </c>
      <c r="B1849">
        <v>1.2010252654705237E-2</v>
      </c>
      <c r="C1849">
        <f t="shared" si="112"/>
        <v>-4.7712503390529657E-3</v>
      </c>
      <c r="D1849">
        <f t="shared" si="113"/>
        <v>2.2764829797913041E-5</v>
      </c>
      <c r="E1849">
        <f t="shared" si="115"/>
        <v>5.0192186445367503E-5</v>
      </c>
      <c r="F1849">
        <f t="shared" si="114"/>
        <v>7.834997495379846</v>
      </c>
    </row>
    <row r="1850" spans="1:6" x14ac:dyDescent="0.2">
      <c r="A1850" s="38">
        <v>34814</v>
      </c>
      <c r="B1850">
        <v>1.221978021978022E-2</v>
      </c>
      <c r="C1850">
        <f t="shared" si="112"/>
        <v>1.7445725006700535E-2</v>
      </c>
      <c r="D1850">
        <f t="shared" si="113"/>
        <v>3.0435332100941636E-4</v>
      </c>
      <c r="E1850">
        <f t="shared" si="115"/>
        <v>4.4998308204139258E-5</v>
      </c>
      <c r="F1850">
        <f t="shared" si="114"/>
        <v>4.7891778896904151</v>
      </c>
    </row>
    <row r="1851" spans="1:6" x14ac:dyDescent="0.2">
      <c r="A1851" s="38">
        <v>34815</v>
      </c>
      <c r="B1851">
        <v>1.1914893617021277E-2</v>
      </c>
      <c r="C1851">
        <f t="shared" si="112"/>
        <v>-2.4950252563906261E-2</v>
      </c>
      <c r="D1851">
        <f t="shared" si="113"/>
        <v>6.2251510300271099E-4</v>
      </c>
      <c r="E1851">
        <f t="shared" si="115"/>
        <v>5.2529330948949734E-5</v>
      </c>
      <c r="F1851">
        <f t="shared" si="114"/>
        <v>2.0908569597991944</v>
      </c>
    </row>
    <row r="1852" spans="1:6" x14ac:dyDescent="0.2">
      <c r="A1852" s="38">
        <v>34816</v>
      </c>
      <c r="B1852">
        <v>1.1966250917094646E-2</v>
      </c>
      <c r="C1852">
        <f t="shared" si="112"/>
        <v>4.3103448275863326E-3</v>
      </c>
      <c r="D1852">
        <f t="shared" si="113"/>
        <v>1.857907253270025E-5</v>
      </c>
      <c r="E1852">
        <f t="shared" si="115"/>
        <v>7.2388113546873088E-5</v>
      </c>
      <c r="F1852">
        <f t="shared" si="114"/>
        <v>7.567261802371557</v>
      </c>
    </row>
    <row r="1853" spans="1:6" x14ac:dyDescent="0.2">
      <c r="A1853" s="38">
        <v>34817</v>
      </c>
      <c r="B1853">
        <v>1.1907914092380113E-2</v>
      </c>
      <c r="C1853">
        <f t="shared" si="112"/>
        <v>-4.8751129421158376E-3</v>
      </c>
      <c r="D1853">
        <f t="shared" si="113"/>
        <v>2.3766726198385337E-5</v>
      </c>
      <c r="E1853">
        <f t="shared" si="115"/>
        <v>6.3621322238885552E-5</v>
      </c>
      <c r="F1853">
        <f t="shared" si="114"/>
        <v>7.637902110217059</v>
      </c>
    </row>
    <row r="1854" spans="1:6" x14ac:dyDescent="0.2">
      <c r="A1854" s="38">
        <v>34820</v>
      </c>
      <c r="B1854">
        <v>1.1974324922532096E-2</v>
      </c>
      <c r="C1854">
        <f t="shared" si="112"/>
        <v>5.5770330249929638E-3</v>
      </c>
      <c r="D1854">
        <f t="shared" si="113"/>
        <v>3.1103297361862168E-5</v>
      </c>
      <c r="E1854">
        <f t="shared" si="115"/>
        <v>5.6415480066599864E-5</v>
      </c>
      <c r="F1854">
        <f t="shared" si="114"/>
        <v>7.6692271106190493</v>
      </c>
    </row>
    <row r="1855" spans="1:6" x14ac:dyDescent="0.2">
      <c r="A1855" s="38">
        <v>34821</v>
      </c>
      <c r="B1855">
        <v>1.1956681891852072E-2</v>
      </c>
      <c r="C1855">
        <f t="shared" si="112"/>
        <v>-1.473405039045255E-3</v>
      </c>
      <c r="D1855">
        <f t="shared" si="113"/>
        <v>2.1709224090839496E-6</v>
      </c>
      <c r="E1855">
        <f t="shared" si="115"/>
        <v>5.0622835622372293E-5</v>
      </c>
      <c r="F1855">
        <f t="shared" si="114"/>
        <v>8.0317885944837197</v>
      </c>
    </row>
    <row r="1856" spans="1:6" x14ac:dyDescent="0.2">
      <c r="A1856" s="38">
        <v>34822</v>
      </c>
      <c r="B1856">
        <v>1.197859394472546E-2</v>
      </c>
      <c r="C1856">
        <f t="shared" si="112"/>
        <v>1.8326198749437903E-3</v>
      </c>
      <c r="D1856">
        <f t="shared" si="113"/>
        <v>3.3584956060389936E-6</v>
      </c>
      <c r="E1856">
        <f t="shared" si="115"/>
        <v>4.449055389287133E-5</v>
      </c>
      <c r="F1856">
        <f t="shared" si="114"/>
        <v>8.14461267932057</v>
      </c>
    </row>
    <row r="1857" spans="1:6" x14ac:dyDescent="0.2">
      <c r="A1857" s="38">
        <v>34823</v>
      </c>
      <c r="B1857">
        <v>1.196393226303057E-2</v>
      </c>
      <c r="C1857">
        <f t="shared" si="112"/>
        <v>-1.2239902080783563E-3</v>
      </c>
      <c r="D1857">
        <f t="shared" si="113"/>
        <v>1.4981520294716979E-6</v>
      </c>
      <c r="E1857">
        <f t="shared" si="115"/>
        <v>3.9346714214311146E-5</v>
      </c>
      <c r="F1857">
        <f t="shared" si="114"/>
        <v>8.2861831927758587</v>
      </c>
    </row>
    <row r="1858" spans="1:6" x14ac:dyDescent="0.2">
      <c r="A1858" s="38">
        <v>34824</v>
      </c>
      <c r="B1858">
        <v>1.1898079763663218E-2</v>
      </c>
      <c r="C1858">
        <f t="shared" si="112"/>
        <v>-5.5042521070468005E-3</v>
      </c>
      <c r="D1858">
        <f t="shared" si="113"/>
        <v>3.0296791257929142E-5</v>
      </c>
      <c r="E1858">
        <f t="shared" si="115"/>
        <v>3.4910968980343029E-5</v>
      </c>
      <c r="F1858">
        <f t="shared" si="114"/>
        <v>7.9909173420024509</v>
      </c>
    </row>
    <row r="1859" spans="1:6" x14ac:dyDescent="0.2">
      <c r="A1859" s="38">
        <v>34827</v>
      </c>
      <c r="B1859">
        <v>1.2047128129602356E-2</v>
      </c>
      <c r="C1859">
        <f t="shared" si="112"/>
        <v>1.2527094195008803E-2</v>
      </c>
      <c r="D1859">
        <f t="shared" si="113"/>
        <v>1.5692808897062327E-4</v>
      </c>
      <c r="E1859">
        <f t="shared" si="115"/>
        <v>3.23739515323129E-5</v>
      </c>
      <c r="F1859">
        <f t="shared" si="114"/>
        <v>6.0766010364294356</v>
      </c>
    </row>
    <row r="1860" spans="1:6" x14ac:dyDescent="0.2">
      <c r="A1860" s="38">
        <v>34828</v>
      </c>
      <c r="B1860">
        <v>1.2061855670103091E-2</v>
      </c>
      <c r="C1860">
        <f t="shared" si="112"/>
        <v>1.2224938875304717E-3</v>
      </c>
      <c r="D1860">
        <f t="shared" si="113"/>
        <v>1.4944913050493657E-6</v>
      </c>
      <c r="E1860">
        <f t="shared" si="115"/>
        <v>3.5590162314144387E-5</v>
      </c>
      <c r="F1860">
        <f t="shared" si="114"/>
        <v>8.3845683829747841</v>
      </c>
    </row>
    <row r="1861" spans="1:6" x14ac:dyDescent="0.2">
      <c r="A1861" s="38">
        <v>34829</v>
      </c>
      <c r="B1861">
        <v>1.1925996904252967E-2</v>
      </c>
      <c r="C1861">
        <f t="shared" si="112"/>
        <v>-1.1263504519198296E-2</v>
      </c>
      <c r="D1861">
        <f t="shared" si="113"/>
        <v>1.2686653405400043E-4</v>
      </c>
      <c r="E1861">
        <f t="shared" si="115"/>
        <v>3.1728945741163102E-5</v>
      </c>
      <c r="F1861">
        <f t="shared" si="114"/>
        <v>6.521180200484733</v>
      </c>
    </row>
    <row r="1862" spans="1:6" x14ac:dyDescent="0.2">
      <c r="A1862" s="38">
        <v>34830</v>
      </c>
      <c r="B1862">
        <v>1.1671970986603507E-2</v>
      </c>
      <c r="C1862">
        <f t="shared" si="112"/>
        <v>-2.1300183094871562E-2</v>
      </c>
      <c r="D1862">
        <f t="shared" si="113"/>
        <v>4.5369779987505229E-4</v>
      </c>
      <c r="E1862">
        <f t="shared" si="115"/>
        <v>3.3770183577631853E-5</v>
      </c>
      <c r="F1862">
        <f t="shared" si="114"/>
        <v>1.7406235726308044</v>
      </c>
    </row>
    <row r="1863" spans="1:6" x14ac:dyDescent="0.2">
      <c r="A1863" s="38">
        <v>34831</v>
      </c>
      <c r="B1863">
        <v>1.1497820143353285E-2</v>
      </c>
      <c r="C1863">
        <f t="shared" si="112"/>
        <v>-1.4920431472122764E-2</v>
      </c>
      <c r="D1863">
        <f t="shared" si="113"/>
        <v>2.2261927531431149E-4</v>
      </c>
      <c r="E1863">
        <f t="shared" si="115"/>
        <v>4.9346326412090755E-5</v>
      </c>
      <c r="F1863">
        <f t="shared" si="114"/>
        <v>5.8230878152412409</v>
      </c>
    </row>
    <row r="1864" spans="1:6" x14ac:dyDescent="0.2">
      <c r="A1864" s="38">
        <v>34834</v>
      </c>
      <c r="B1864">
        <v>1.1517515454813072E-2</v>
      </c>
      <c r="C1864">
        <f t="shared" si="112"/>
        <v>1.7129604754839091E-3</v>
      </c>
      <c r="D1864">
        <f t="shared" si="113"/>
        <v>2.9342335905700598E-6</v>
      </c>
      <c r="E1864">
        <f t="shared" si="115"/>
        <v>5.2749276321119854E-5</v>
      </c>
      <c r="F1864">
        <f t="shared" si="114"/>
        <v>7.9842704160871412</v>
      </c>
    </row>
    <row r="1865" spans="1:6" x14ac:dyDescent="0.2">
      <c r="A1865" s="38">
        <v>34835</v>
      </c>
      <c r="B1865">
        <v>1.1598584279604779E-2</v>
      </c>
      <c r="C1865">
        <f t="shared" ref="C1865:C1928" si="116">(B1865-B1864)/B1864</f>
        <v>7.0387424362282312E-3</v>
      </c>
      <c r="D1865">
        <f t="shared" ref="D1865:D1928" si="117">C1865^2</f>
        <v>4.9543895083560137E-5</v>
      </c>
      <c r="E1865">
        <f t="shared" si="115"/>
        <v>4.6324027987900787E-5</v>
      </c>
      <c r="F1865">
        <f t="shared" si="114"/>
        <v>7.6072189550749192</v>
      </c>
    </row>
    <row r="1866" spans="1:6" x14ac:dyDescent="0.2">
      <c r="A1866" s="38">
        <v>34836</v>
      </c>
      <c r="B1866">
        <v>1.1537043862882419E-2</v>
      </c>
      <c r="C1866">
        <f t="shared" si="116"/>
        <v>-5.3058558905826466E-3</v>
      </c>
      <c r="D1866">
        <f t="shared" si="117"/>
        <v>2.815210673163057E-5</v>
      </c>
      <c r="E1866">
        <f t="shared" si="115"/>
        <v>4.2856481886190264E-5</v>
      </c>
      <c r="F1866">
        <f t="shared" ref="F1866:F1929" si="118">-LN(2*PI()*E1866)-0.5*D1866/E1866</f>
        <v>7.8913302780118553</v>
      </c>
    </row>
    <row r="1867" spans="1:6" x14ac:dyDescent="0.2">
      <c r="A1867" s="38">
        <v>34837</v>
      </c>
      <c r="B1867">
        <v>1.143867924528302E-2</v>
      </c>
      <c r="C1867">
        <f t="shared" si="116"/>
        <v>-8.525981071794534E-3</v>
      </c>
      <c r="D1867">
        <f t="shared" si="117"/>
        <v>7.2692353236598678E-5</v>
      </c>
      <c r="E1867">
        <f t="shared" ref="E1867:E1930" si="119">D1866*$C$2+E1866*$D$2+$E$2</f>
        <v>3.901308030563706E-5</v>
      </c>
      <c r="F1867">
        <f t="shared" si="118"/>
        <v>7.3820957278677186</v>
      </c>
    </row>
    <row r="1868" spans="1:6" x14ac:dyDescent="0.2">
      <c r="A1868" s="38">
        <v>34838</v>
      </c>
      <c r="B1868">
        <v>1.1527972285693227E-2</v>
      </c>
      <c r="C1868">
        <f t="shared" si="116"/>
        <v>7.8062369348304789E-3</v>
      </c>
      <c r="D1868">
        <f t="shared" si="117"/>
        <v>6.0937335082711554E-5</v>
      </c>
      <c r="E1868">
        <f t="shared" si="119"/>
        <v>3.7644728697321059E-5</v>
      </c>
      <c r="F1868">
        <f t="shared" si="118"/>
        <v>7.5400664782022515</v>
      </c>
    </row>
    <row r="1869" spans="1:6" x14ac:dyDescent="0.2">
      <c r="A1869" s="38">
        <v>34842</v>
      </c>
      <c r="B1869">
        <v>1.1445738990254268E-2</v>
      </c>
      <c r="C1869">
        <f t="shared" si="116"/>
        <v>-7.133370327495888E-3</v>
      </c>
      <c r="D1869">
        <f t="shared" si="117"/>
        <v>5.0884972229198796E-5</v>
      </c>
      <c r="E1869">
        <f t="shared" si="119"/>
        <v>3.598767361771813E-5</v>
      </c>
      <c r="F1869">
        <f t="shared" si="118"/>
        <v>7.6874792169844062</v>
      </c>
    </row>
    <row r="1870" spans="1:6" x14ac:dyDescent="0.2">
      <c r="A1870" s="38">
        <v>34843</v>
      </c>
      <c r="B1870">
        <v>1.1471687055893342E-2</v>
      </c>
      <c r="C1870">
        <f t="shared" si="116"/>
        <v>2.267050267454788E-3</v>
      </c>
      <c r="D1870">
        <f t="shared" si="117"/>
        <v>5.1395169151668258E-6</v>
      </c>
      <c r="E1870">
        <f t="shared" si="119"/>
        <v>3.4158219467124081E-5</v>
      </c>
      <c r="F1870">
        <f t="shared" si="118"/>
        <v>8.3713992049048596</v>
      </c>
    </row>
    <row r="1871" spans="1:6" x14ac:dyDescent="0.2">
      <c r="A1871" s="38">
        <v>34844</v>
      </c>
      <c r="B1871">
        <v>1.1756115370573202E-2</v>
      </c>
      <c r="C1871">
        <f t="shared" si="116"/>
        <v>2.4793939487195209E-2</v>
      </c>
      <c r="D1871">
        <f t="shared" si="117"/>
        <v>6.1473943529469785E-4</v>
      </c>
      <c r="E1871">
        <f t="shared" si="119"/>
        <v>3.0670496302532203E-5</v>
      </c>
      <c r="F1871">
        <f t="shared" si="118"/>
        <v>-1.4673417429665854</v>
      </c>
    </row>
    <row r="1872" spans="1:6" x14ac:dyDescent="0.2">
      <c r="A1872" s="38">
        <v>34845</v>
      </c>
      <c r="B1872">
        <v>1.2077505827505828E-2</v>
      </c>
      <c r="C1872">
        <f t="shared" si="116"/>
        <v>2.7338150979455418E-2</v>
      </c>
      <c r="D1872">
        <f t="shared" si="117"/>
        <v>7.4737449897549924E-4</v>
      </c>
      <c r="E1872">
        <f t="shared" si="119"/>
        <v>5.3543841697620021E-5</v>
      </c>
      <c r="F1872">
        <f t="shared" si="118"/>
        <v>1.0180434617364833</v>
      </c>
    </row>
    <row r="1873" spans="1:6" x14ac:dyDescent="0.2">
      <c r="A1873" s="38">
        <v>34848</v>
      </c>
      <c r="B1873">
        <v>1.2031558185404339E-2</v>
      </c>
      <c r="C1873">
        <f t="shared" si="116"/>
        <v>-3.8043982555443041E-3</v>
      </c>
      <c r="D1873">
        <f t="shared" si="117"/>
        <v>1.4473446086788544E-5</v>
      </c>
      <c r="E1873">
        <f t="shared" si="119"/>
        <v>7.8537461766391899E-5</v>
      </c>
      <c r="F1873">
        <f t="shared" si="118"/>
        <v>7.5219141787087729</v>
      </c>
    </row>
    <row r="1874" spans="1:6" x14ac:dyDescent="0.2">
      <c r="A1874" s="38">
        <v>34849</v>
      </c>
      <c r="B1874">
        <v>1.2058651882112635E-2</v>
      </c>
      <c r="C1874">
        <f t="shared" si="116"/>
        <v>2.251885939525571E-3</v>
      </c>
      <c r="D1874">
        <f t="shared" si="117"/>
        <v>5.0709902846329633E-6</v>
      </c>
      <c r="E1874">
        <f t="shared" si="119"/>
        <v>6.8655985555789878E-5</v>
      </c>
      <c r="F1874">
        <f t="shared" si="118"/>
        <v>7.7115947426180451</v>
      </c>
    </row>
    <row r="1875" spans="1:6" x14ac:dyDescent="0.2">
      <c r="A1875" s="38">
        <v>34850</v>
      </c>
      <c r="B1875">
        <v>1.1820969626168224E-2</v>
      </c>
      <c r="C1875">
        <f t="shared" si="116"/>
        <v>-1.9710516421572812E-2</v>
      </c>
      <c r="D1875">
        <f t="shared" si="117"/>
        <v>3.8850445760509148E-4</v>
      </c>
      <c r="E1875">
        <f t="shared" si="119"/>
        <v>5.9887831579492134E-5</v>
      </c>
      <c r="F1875">
        <f t="shared" si="118"/>
        <v>4.6415591793134361</v>
      </c>
    </row>
    <row r="1876" spans="1:6" x14ac:dyDescent="0.2">
      <c r="A1876" s="38">
        <v>34851</v>
      </c>
      <c r="B1876">
        <v>1.1780562436252367E-2</v>
      </c>
      <c r="C1876">
        <f t="shared" si="116"/>
        <v>-3.4182635768225567E-3</v>
      </c>
      <c r="D1876">
        <f t="shared" si="117"/>
        <v>1.1684525880631739E-5</v>
      </c>
      <c r="E1876">
        <f t="shared" si="119"/>
        <v>6.8706342257452145E-5</v>
      </c>
      <c r="F1876">
        <f t="shared" si="118"/>
        <v>7.6627596109894025</v>
      </c>
    </row>
    <row r="1877" spans="1:6" x14ac:dyDescent="0.2">
      <c r="A1877" s="38">
        <v>34852</v>
      </c>
      <c r="B1877">
        <v>1.1774967291757523E-2</v>
      </c>
      <c r="C1877">
        <f t="shared" si="116"/>
        <v>-4.7494714493646033E-4</v>
      </c>
      <c r="D1877">
        <f t="shared" si="117"/>
        <v>2.2557479048329504E-7</v>
      </c>
      <c r="E1877">
        <f t="shared" si="119"/>
        <v>6.0210686700186177E-5</v>
      </c>
      <c r="F1877">
        <f t="shared" si="118"/>
        <v>7.877910422819367</v>
      </c>
    </row>
    <row r="1878" spans="1:6" x14ac:dyDescent="0.2">
      <c r="A1878" s="38">
        <v>34855</v>
      </c>
      <c r="B1878">
        <v>1.182366184908127E-2</v>
      </c>
      <c r="C1878">
        <f t="shared" si="116"/>
        <v>4.1354303682722363E-3</v>
      </c>
      <c r="D1878">
        <f t="shared" si="117"/>
        <v>1.7101784330828246E-5</v>
      </c>
      <c r="E1878">
        <f t="shared" si="119"/>
        <v>5.2529218625266021E-5</v>
      </c>
      <c r="F1878">
        <f t="shared" si="118"/>
        <v>7.8534803914488727</v>
      </c>
    </row>
    <row r="1879" spans="1:6" x14ac:dyDescent="0.2">
      <c r="A1879" s="38">
        <v>34856</v>
      </c>
      <c r="B1879">
        <v>1.1747664228289996E-2</v>
      </c>
      <c r="C1879">
        <f t="shared" si="116"/>
        <v>-6.4275874734339624E-3</v>
      </c>
      <c r="D1879">
        <f t="shared" si="117"/>
        <v>4.1313880728645188E-5</v>
      </c>
      <c r="E1879">
        <f t="shared" si="119"/>
        <v>4.6737885452234513E-5</v>
      </c>
      <c r="F1879">
        <f t="shared" si="118"/>
        <v>7.691104186314166</v>
      </c>
    </row>
    <row r="1880" spans="1:6" x14ac:dyDescent="0.2">
      <c r="A1880" s="38">
        <v>34857</v>
      </c>
      <c r="B1880">
        <v>1.1867845239820315E-2</v>
      </c>
      <c r="C1880">
        <f t="shared" si="116"/>
        <v>1.023020484709687E-2</v>
      </c>
      <c r="D1880">
        <f t="shared" si="117"/>
        <v>1.0465709121356429E-4</v>
      </c>
      <c r="E1880">
        <f t="shared" si="119"/>
        <v>4.2858337728896615E-5</v>
      </c>
      <c r="F1880">
        <f t="shared" si="118"/>
        <v>6.9987679294405796</v>
      </c>
    </row>
    <row r="1881" spans="1:6" x14ac:dyDescent="0.2">
      <c r="A1881" s="38">
        <v>34858</v>
      </c>
      <c r="B1881">
        <v>1.177926616191031E-2</v>
      </c>
      <c r="C1881">
        <f t="shared" si="116"/>
        <v>-7.4637877491690362E-3</v>
      </c>
      <c r="D1881">
        <f t="shared" si="117"/>
        <v>5.5708127564645786E-5</v>
      </c>
      <c r="E1881">
        <f t="shared" si="119"/>
        <v>4.2256013079133713E-5</v>
      </c>
      <c r="F1881">
        <f t="shared" si="118"/>
        <v>7.5747128592103437</v>
      </c>
    </row>
    <row r="1882" spans="1:6" x14ac:dyDescent="0.2">
      <c r="A1882" s="38">
        <v>34859</v>
      </c>
      <c r="B1882">
        <v>1.1848031381664972E-2</v>
      </c>
      <c r="C1882">
        <f t="shared" si="116"/>
        <v>5.8378186560571347E-3</v>
      </c>
      <c r="D1882">
        <f t="shared" si="117"/>
        <v>3.4080126661008727E-5</v>
      </c>
      <c r="E1882">
        <f t="shared" si="119"/>
        <v>3.9671964894683095E-5</v>
      </c>
      <c r="F1882">
        <f t="shared" si="118"/>
        <v>7.8674646697589479</v>
      </c>
    </row>
    <row r="1883" spans="1:6" x14ac:dyDescent="0.2">
      <c r="A1883" s="38">
        <v>34862</v>
      </c>
      <c r="B1883">
        <v>1.1919089393170448E-2</v>
      </c>
      <c r="C1883">
        <f t="shared" si="116"/>
        <v>5.9974530127797805E-3</v>
      </c>
      <c r="D1883">
        <f t="shared" si="117"/>
        <v>3.5969442640501266E-5</v>
      </c>
      <c r="E1883">
        <f t="shared" si="119"/>
        <v>3.6566894357172578E-5</v>
      </c>
      <c r="F1883">
        <f t="shared" si="118"/>
        <v>7.8866594842764126</v>
      </c>
    </row>
    <row r="1884" spans="1:6" x14ac:dyDescent="0.2">
      <c r="A1884" s="38">
        <v>34863</v>
      </c>
      <c r="B1884">
        <v>1.1857793193149795E-2</v>
      </c>
      <c r="C1884">
        <f t="shared" si="116"/>
        <v>-5.1426915260637035E-3</v>
      </c>
      <c r="D1884">
        <f t="shared" si="117"/>
        <v>2.6447276132247425E-5</v>
      </c>
      <c r="E1884">
        <f t="shared" si="119"/>
        <v>3.4016889322460726E-5</v>
      </c>
      <c r="F1884">
        <f t="shared" si="118"/>
        <v>8.0620389174282803</v>
      </c>
    </row>
    <row r="1885" spans="1:6" x14ac:dyDescent="0.2">
      <c r="A1885" s="38">
        <v>34864</v>
      </c>
      <c r="B1885">
        <v>1.1843915152392673E-2</v>
      </c>
      <c r="C1885">
        <f t="shared" si="116"/>
        <v>-1.1703729801207095E-3</v>
      </c>
      <c r="D1885">
        <f t="shared" si="117"/>
        <v>1.3697729125966305E-6</v>
      </c>
      <c r="E1885">
        <f t="shared" si="119"/>
        <v>3.1453553576317807E-5</v>
      </c>
      <c r="F1885">
        <f t="shared" si="118"/>
        <v>8.5073469899854892</v>
      </c>
    </row>
    <row r="1886" spans="1:6" x14ac:dyDescent="0.2">
      <c r="A1886" s="38">
        <v>34865</v>
      </c>
      <c r="B1886">
        <v>1.179546775130738E-2</v>
      </c>
      <c r="C1886">
        <f t="shared" si="116"/>
        <v>-4.0904886992124663E-3</v>
      </c>
      <c r="D1886">
        <f t="shared" si="117"/>
        <v>1.6732097798384894E-5</v>
      </c>
      <c r="E1886">
        <f t="shared" si="119"/>
        <v>2.8219878444207022E-5</v>
      </c>
      <c r="F1886">
        <f t="shared" si="118"/>
        <v>8.3411474289184255</v>
      </c>
    </row>
    <row r="1887" spans="1:6" x14ac:dyDescent="0.2">
      <c r="A1887" s="38">
        <v>34866</v>
      </c>
      <c r="B1887">
        <v>1.1814498625379829E-2</v>
      </c>
      <c r="C1887">
        <f t="shared" si="116"/>
        <v>1.6134056294919074E-3</v>
      </c>
      <c r="D1887">
        <f t="shared" si="117"/>
        <v>2.6030777252761782E-6</v>
      </c>
      <c r="E1887">
        <f t="shared" si="119"/>
        <v>2.6131766995495783E-5</v>
      </c>
      <c r="F1887">
        <f t="shared" si="118"/>
        <v>8.6646750228124407</v>
      </c>
    </row>
    <row r="1888" spans="1:6" x14ac:dyDescent="0.2">
      <c r="A1888" s="38">
        <v>34869</v>
      </c>
      <c r="B1888">
        <v>1.1766835626357712E-2</v>
      </c>
      <c r="C1888">
        <f t="shared" si="116"/>
        <v>-4.0342802968995929E-3</v>
      </c>
      <c r="D1888">
        <f t="shared" si="117"/>
        <v>1.6275417513952267E-5</v>
      </c>
      <c r="E1888">
        <f t="shared" si="119"/>
        <v>2.3764480530823457E-5</v>
      </c>
      <c r="F1888">
        <f t="shared" si="118"/>
        <v>8.4670098543786665</v>
      </c>
    </row>
    <row r="1889" spans="1:6" x14ac:dyDescent="0.2">
      <c r="A1889" s="38">
        <v>34870</v>
      </c>
      <c r="B1889">
        <v>1.1815875317143893E-2</v>
      </c>
      <c r="C1889">
        <f t="shared" si="116"/>
        <v>4.1676192600440349E-3</v>
      </c>
      <c r="D1889">
        <f t="shared" si="117"/>
        <v>1.7369050296689989E-5</v>
      </c>
      <c r="E1889">
        <f t="shared" si="119"/>
        <v>2.2338614887036811E-5</v>
      </c>
      <c r="F1889">
        <f t="shared" si="118"/>
        <v>8.4825493049326344</v>
      </c>
    </row>
    <row r="1890" spans="1:6" x14ac:dyDescent="0.2">
      <c r="A1890" s="38">
        <v>34871</v>
      </c>
      <c r="B1890">
        <v>1.1854059161276258E-2</v>
      </c>
      <c r="C1890">
        <f t="shared" si="116"/>
        <v>3.231571348502946E-3</v>
      </c>
      <c r="D1890">
        <f t="shared" si="117"/>
        <v>1.044305338046515E-5</v>
      </c>
      <c r="E1890">
        <f t="shared" si="119"/>
        <v>2.1177215617441369E-5</v>
      </c>
      <c r="F1890">
        <f t="shared" si="118"/>
        <v>8.6781442037178191</v>
      </c>
    </row>
    <row r="1891" spans="1:6" x14ac:dyDescent="0.2">
      <c r="A1891" s="38">
        <v>34872</v>
      </c>
      <c r="B1891">
        <v>1.181771931099644E-2</v>
      </c>
      <c r="C1891">
        <f t="shared" si="116"/>
        <v>-3.0656039239731693E-3</v>
      </c>
      <c r="D1891">
        <f t="shared" si="117"/>
        <v>9.3979274186796927E-6</v>
      </c>
      <c r="E1891">
        <f t="shared" si="119"/>
        <v>1.9900048776498685E-5</v>
      </c>
      <c r="F1891">
        <f t="shared" si="118"/>
        <v>8.7507830579013941</v>
      </c>
    </row>
    <row r="1892" spans="1:6" x14ac:dyDescent="0.2">
      <c r="A1892" s="38">
        <v>34873</v>
      </c>
      <c r="B1892">
        <v>1.1839615776451753E-2</v>
      </c>
      <c r="C1892">
        <f t="shared" si="116"/>
        <v>1.8528503579314868E-3</v>
      </c>
      <c r="D1892">
        <f t="shared" si="117"/>
        <v>3.433054448886839E-6</v>
      </c>
      <c r="E1892">
        <f t="shared" si="119"/>
        <v>1.8773985246598571E-5</v>
      </c>
      <c r="F1892">
        <f t="shared" si="118"/>
        <v>8.9537301847863535</v>
      </c>
    </row>
    <row r="1893" spans="1:6" x14ac:dyDescent="0.2">
      <c r="A1893" s="38">
        <v>34876</v>
      </c>
      <c r="B1893">
        <v>1.1856872176067628E-2</v>
      </c>
      <c r="C1893">
        <f t="shared" si="116"/>
        <v>1.4575134819997467E-3</v>
      </c>
      <c r="D1893">
        <f t="shared" si="117"/>
        <v>2.124345550211026E-6</v>
      </c>
      <c r="E1893">
        <f t="shared" si="119"/>
        <v>1.7567469293176259E-5</v>
      </c>
      <c r="F1893">
        <f t="shared" si="118"/>
        <v>9.0511221545909244</v>
      </c>
    </row>
    <row r="1894" spans="1:6" x14ac:dyDescent="0.2">
      <c r="A1894" s="38">
        <v>34877</v>
      </c>
      <c r="B1894">
        <v>1.1896451425247237E-2</v>
      </c>
      <c r="C1894">
        <f t="shared" si="116"/>
        <v>3.3380851705137877E-3</v>
      </c>
      <c r="D1894">
        <f t="shared" si="117"/>
        <v>1.1142812605604063E-5</v>
      </c>
      <c r="E1894">
        <f t="shared" si="119"/>
        <v>1.6490080882937229E-5</v>
      </c>
      <c r="F1894">
        <f t="shared" si="118"/>
        <v>8.8370103520664856</v>
      </c>
    </row>
    <row r="1895" spans="1:6" x14ac:dyDescent="0.2">
      <c r="A1895" s="38">
        <v>34878</v>
      </c>
      <c r="B1895">
        <v>1.1671029668411867E-2</v>
      </c>
      <c r="C1895">
        <f t="shared" si="116"/>
        <v>-1.8948655256723797E-2</v>
      </c>
      <c r="D1895">
        <f t="shared" si="117"/>
        <v>3.5905153603816637E-4</v>
      </c>
      <c r="E1895">
        <f t="shared" si="119"/>
        <v>1.5959607337373915E-5</v>
      </c>
      <c r="F1895">
        <f t="shared" si="118"/>
        <v>-2.0411859550195484</v>
      </c>
    </row>
    <row r="1896" spans="1:6" x14ac:dyDescent="0.2">
      <c r="A1896" s="38">
        <v>34879</v>
      </c>
      <c r="B1896">
        <v>1.1808734830317564E-2</v>
      </c>
      <c r="C1896">
        <f t="shared" si="116"/>
        <v>1.1798887143471335E-2</v>
      </c>
      <c r="D1896">
        <f t="shared" si="117"/>
        <v>1.3921373782437314E-4</v>
      </c>
      <c r="E1896">
        <f t="shared" si="119"/>
        <v>3.025047269072921E-5</v>
      </c>
      <c r="F1896">
        <f t="shared" si="118"/>
        <v>6.2671041193242445</v>
      </c>
    </row>
    <row r="1897" spans="1:6" x14ac:dyDescent="0.2">
      <c r="A1897" s="38">
        <v>34880</v>
      </c>
      <c r="B1897">
        <v>1.1802825105577399E-2</v>
      </c>
      <c r="C1897">
        <f t="shared" si="116"/>
        <v>-5.0045367476565198E-4</v>
      </c>
      <c r="D1897">
        <f t="shared" si="117"/>
        <v>2.5045388058644497E-7</v>
      </c>
      <c r="E1897">
        <f t="shared" si="119"/>
        <v>3.3041015823911745E-5</v>
      </c>
      <c r="F1897">
        <f t="shared" si="118"/>
        <v>8.4760937529938296</v>
      </c>
    </row>
    <row r="1898" spans="1:6" x14ac:dyDescent="0.2">
      <c r="A1898" s="38">
        <v>34884</v>
      </c>
      <c r="B1898">
        <v>1.1802011955095495E-2</v>
      </c>
      <c r="C1898">
        <f t="shared" si="116"/>
        <v>-6.8894563346471774E-5</v>
      </c>
      <c r="D1898">
        <f t="shared" si="117"/>
        <v>4.7464608587010124E-9</v>
      </c>
      <c r="E1898">
        <f t="shared" si="119"/>
        <v>2.9517064717528346E-5</v>
      </c>
      <c r="F1898">
        <f t="shared" si="118"/>
        <v>8.5925845284751787</v>
      </c>
    </row>
    <row r="1899" spans="1:6" x14ac:dyDescent="0.2">
      <c r="A1899" s="38">
        <v>34885</v>
      </c>
      <c r="B1899">
        <v>1.177458208628367E-2</v>
      </c>
      <c r="C1899">
        <f t="shared" si="116"/>
        <v>-2.3241688719000545E-3</v>
      </c>
      <c r="D1899">
        <f t="shared" si="117"/>
        <v>5.4017609451091722E-6</v>
      </c>
      <c r="E1899">
        <f t="shared" si="119"/>
        <v>2.6521803576422111E-5</v>
      </c>
      <c r="F1899">
        <f t="shared" si="118"/>
        <v>8.597830091009957</v>
      </c>
    </row>
    <row r="1900" spans="1:6" x14ac:dyDescent="0.2">
      <c r="A1900" s="38">
        <v>34886</v>
      </c>
      <c r="B1900">
        <v>1.1744084136722174E-2</v>
      </c>
      <c r="C1900">
        <f t="shared" si="116"/>
        <v>-2.5901513393858482E-3</v>
      </c>
      <c r="D1900">
        <f t="shared" si="117"/>
        <v>6.7088839609223034E-6</v>
      </c>
      <c r="E1900">
        <f t="shared" si="119"/>
        <v>2.421342317102875E-5</v>
      </c>
      <c r="F1900">
        <f t="shared" si="118"/>
        <v>8.6521898736202498</v>
      </c>
    </row>
    <row r="1901" spans="1:6" x14ac:dyDescent="0.2">
      <c r="A1901" s="38">
        <v>34887</v>
      </c>
      <c r="B1901">
        <v>1.1534795042898E-2</v>
      </c>
      <c r="C1901">
        <f t="shared" si="116"/>
        <v>-1.7820810153237485E-2</v>
      </c>
      <c r="D1901">
        <f t="shared" si="117"/>
        <v>3.1758127451773222E-4</v>
      </c>
      <c r="E1901">
        <f t="shared" si="119"/>
        <v>2.2313562910703945E-5</v>
      </c>
      <c r="F1901">
        <f t="shared" si="118"/>
        <v>1.7561105833730979</v>
      </c>
    </row>
    <row r="1902" spans="1:6" x14ac:dyDescent="0.2">
      <c r="A1902" s="38">
        <v>34890</v>
      </c>
      <c r="B1902">
        <v>1.1482687185557859E-2</v>
      </c>
      <c r="C1902">
        <f t="shared" si="116"/>
        <v>-4.5174497809758376E-3</v>
      </c>
      <c r="D1902">
        <f t="shared" si="117"/>
        <v>2.0407352523638644E-5</v>
      </c>
      <c r="E1902">
        <f t="shared" si="119"/>
        <v>3.3875378462070273E-5</v>
      </c>
      <c r="F1902">
        <f t="shared" si="118"/>
        <v>8.1537328699375298</v>
      </c>
    </row>
    <row r="1903" spans="1:6" x14ac:dyDescent="0.2">
      <c r="A1903" s="38">
        <v>34891</v>
      </c>
      <c r="B1903">
        <v>1.1433636162198094E-2</v>
      </c>
      <c r="C1903">
        <f t="shared" si="116"/>
        <v>-4.2717373178517088E-3</v>
      </c>
      <c r="D1903">
        <f t="shared" si="117"/>
        <v>1.824773971272691E-5</v>
      </c>
      <c r="E1903">
        <f t="shared" si="119"/>
        <v>3.1077791991703496E-5</v>
      </c>
      <c r="F1903">
        <f t="shared" si="118"/>
        <v>8.2475583482826558</v>
      </c>
    </row>
    <row r="1904" spans="1:6" x14ac:dyDescent="0.2">
      <c r="A1904" s="38">
        <v>34892</v>
      </c>
      <c r="B1904">
        <v>1.1422668240850059E-2</v>
      </c>
      <c r="C1904">
        <f t="shared" si="116"/>
        <v>-9.5926800472251328E-4</v>
      </c>
      <c r="D1904">
        <f t="shared" si="117"/>
        <v>9.2019510488431174E-7</v>
      </c>
      <c r="E1904">
        <f t="shared" si="119"/>
        <v>2.8616686692636705E-5</v>
      </c>
      <c r="F1904">
        <f t="shared" si="118"/>
        <v>8.6075655467609042</v>
      </c>
    </row>
    <row r="1905" spans="1:6" x14ac:dyDescent="0.2">
      <c r="A1905" s="38">
        <v>34893</v>
      </c>
      <c r="B1905">
        <v>1.1434878587196468E-2</v>
      </c>
      <c r="C1905">
        <f t="shared" si="116"/>
        <v>1.0689574527553483E-3</v>
      </c>
      <c r="D1905">
        <f t="shared" si="117"/>
        <v>1.1426700358012029E-6</v>
      </c>
      <c r="E1905">
        <f t="shared" si="119"/>
        <v>2.5797952627559407E-5</v>
      </c>
      <c r="F1905">
        <f t="shared" si="118"/>
        <v>8.7051918327123694</v>
      </c>
    </row>
    <row r="1906" spans="1:6" x14ac:dyDescent="0.2">
      <c r="A1906" s="38">
        <v>34894</v>
      </c>
      <c r="B1906">
        <v>1.1382532558310647E-2</v>
      </c>
      <c r="C1906">
        <f t="shared" si="116"/>
        <v>-4.5777511747638663E-3</v>
      </c>
      <c r="D1906">
        <f t="shared" si="117"/>
        <v>2.0955805818051956E-5</v>
      </c>
      <c r="E1906">
        <f t="shared" si="119"/>
        <v>2.3419859149656936E-5</v>
      </c>
      <c r="F1906">
        <f t="shared" si="118"/>
        <v>8.3766552139212926</v>
      </c>
    </row>
    <row r="1907" spans="1:6" x14ac:dyDescent="0.2">
      <c r="A1907" s="38">
        <v>34897</v>
      </c>
      <c r="B1907">
        <v>1.1277474553768993E-2</v>
      </c>
      <c r="C1907">
        <f t="shared" si="116"/>
        <v>-9.2297565593122913E-3</v>
      </c>
      <c r="D1907">
        <f t="shared" si="117"/>
        <v>8.5188406144168262E-5</v>
      </c>
      <c r="E1907">
        <f t="shared" si="119"/>
        <v>2.2245012824768626E-5</v>
      </c>
      <c r="F1907">
        <f t="shared" si="118"/>
        <v>6.9607402623475991</v>
      </c>
    </row>
    <row r="1908" spans="1:6" x14ac:dyDescent="0.2">
      <c r="A1908" s="38">
        <v>34898</v>
      </c>
      <c r="B1908">
        <v>1.1328383444828347E-2</v>
      </c>
      <c r="C1908">
        <f t="shared" si="116"/>
        <v>4.5142102353349636E-3</v>
      </c>
      <c r="D1908">
        <f t="shared" si="117"/>
        <v>2.0378094048802946E-5</v>
      </c>
      <c r="E1908">
        <f t="shared" si="119"/>
        <v>2.3971301352009554E-5</v>
      </c>
      <c r="F1908">
        <f t="shared" si="118"/>
        <v>8.3757242604239863</v>
      </c>
    </row>
    <row r="1909" spans="1:6" x14ac:dyDescent="0.2">
      <c r="A1909" s="38">
        <v>34899</v>
      </c>
      <c r="B1909">
        <v>1.1403573266671567E-2</v>
      </c>
      <c r="C1909">
        <f t="shared" si="116"/>
        <v>6.6372949158554316E-3</v>
      </c>
      <c r="D1909">
        <f t="shared" si="117"/>
        <v>4.4053683800040361E-5</v>
      </c>
      <c r="E1909">
        <f t="shared" si="119"/>
        <v>2.2687617977804717E-5</v>
      </c>
      <c r="F1909">
        <f t="shared" si="118"/>
        <v>7.8849391443425159</v>
      </c>
    </row>
    <row r="1910" spans="1:6" x14ac:dyDescent="0.2">
      <c r="A1910" s="38">
        <v>34900</v>
      </c>
      <c r="B1910">
        <v>1.1406146849556225E-2</v>
      </c>
      <c r="C1910">
        <f t="shared" si="116"/>
        <v>2.25682145804188E-4</v>
      </c>
      <c r="D1910">
        <f t="shared" si="117"/>
        <v>5.0932430934782775E-8</v>
      </c>
      <c r="E1910">
        <f t="shared" si="119"/>
        <v>2.2603401351741853E-5</v>
      </c>
      <c r="F1910">
        <f t="shared" si="118"/>
        <v>8.8584064401823372</v>
      </c>
    </row>
    <row r="1911" spans="1:6" x14ac:dyDescent="0.2">
      <c r="A1911" s="38">
        <v>34901</v>
      </c>
      <c r="B1911">
        <v>1.1290915777859508E-2</v>
      </c>
      <c r="C1911">
        <f t="shared" si="116"/>
        <v>-1.0102541481937862E-2</v>
      </c>
      <c r="D1911">
        <f t="shared" si="117"/>
        <v>1.0206134439427526E-4</v>
      </c>
      <c r="E1911">
        <f t="shared" si="119"/>
        <v>2.066776110657795E-5</v>
      </c>
      <c r="F1911">
        <f t="shared" si="118"/>
        <v>6.4799631210678186</v>
      </c>
    </row>
    <row r="1912" spans="1:6" x14ac:dyDescent="0.2">
      <c r="A1912" s="38">
        <v>34904</v>
      </c>
      <c r="B1912">
        <v>1.1422889969067609E-2</v>
      </c>
      <c r="C1912">
        <f t="shared" si="116"/>
        <v>1.1688528530776147E-2</v>
      </c>
      <c r="D1912">
        <f t="shared" si="117"/>
        <v>1.36621699214768E-4</v>
      </c>
      <c r="E1912">
        <f t="shared" si="119"/>
        <v>2.3350212440605866E-5</v>
      </c>
      <c r="F1912">
        <f t="shared" si="118"/>
        <v>5.9015358413234349</v>
      </c>
    </row>
    <row r="1913" spans="1:6" x14ac:dyDescent="0.2">
      <c r="A1913" s="38">
        <v>34905</v>
      </c>
      <c r="B1913">
        <v>1.1382413691354383E-2</v>
      </c>
      <c r="C1913">
        <f t="shared" si="116"/>
        <v>-3.5434358400399301E-3</v>
      </c>
      <c r="D1913">
        <f t="shared" si="117"/>
        <v>1.2555937552479485E-5</v>
      </c>
      <c r="E1913">
        <f t="shared" si="119"/>
        <v>2.7086549819849207E-5</v>
      </c>
      <c r="F1913">
        <f t="shared" si="118"/>
        <v>8.4468218055653388</v>
      </c>
    </row>
    <row r="1914" spans="1:6" x14ac:dyDescent="0.2">
      <c r="A1914" s="38">
        <v>34906</v>
      </c>
      <c r="B1914">
        <v>1.137301119622864E-2</v>
      </c>
      <c r="C1914">
        <f t="shared" si="116"/>
        <v>-8.2605459445606066E-4</v>
      </c>
      <c r="D1914">
        <f t="shared" si="117"/>
        <v>6.8236619302196684E-7</v>
      </c>
      <c r="E1914">
        <f t="shared" si="119"/>
        <v>2.4994881500172723E-5</v>
      </c>
      <c r="F1914">
        <f t="shared" si="118"/>
        <v>8.7453123090562883</v>
      </c>
    </row>
    <row r="1915" spans="1:6" x14ac:dyDescent="0.2">
      <c r="A1915" s="38">
        <v>34907</v>
      </c>
      <c r="B1915">
        <v>1.1373327451845315E-2</v>
      </c>
      <c r="C1915">
        <f t="shared" si="116"/>
        <v>2.7807553445517856E-5</v>
      </c>
      <c r="D1915">
        <f t="shared" si="117"/>
        <v>7.7326002862533191E-10</v>
      </c>
      <c r="E1915">
        <f t="shared" si="119"/>
        <v>2.2720141082824452E-5</v>
      </c>
      <c r="F1915">
        <f t="shared" si="118"/>
        <v>8.8543646710294457</v>
      </c>
    </row>
    <row r="1916" spans="1:6" x14ac:dyDescent="0.2">
      <c r="A1916" s="38">
        <v>34908</v>
      </c>
      <c r="B1916">
        <v>1.1341642228739002E-2</v>
      </c>
      <c r="C1916">
        <f t="shared" si="116"/>
        <v>-2.7859237536656061E-3</v>
      </c>
      <c r="D1916">
        <f t="shared" si="117"/>
        <v>7.76137116123826E-6</v>
      </c>
      <c r="E1916">
        <f t="shared" si="119"/>
        <v>2.0764516650978316E-5</v>
      </c>
      <c r="F1916">
        <f t="shared" si="118"/>
        <v>8.7574976479810775</v>
      </c>
    </row>
    <row r="1917" spans="1:6" x14ac:dyDescent="0.2">
      <c r="A1917" s="38">
        <v>34911</v>
      </c>
      <c r="B1917">
        <v>1.1323647514054173E-2</v>
      </c>
      <c r="C1917">
        <f t="shared" si="116"/>
        <v>-1.5866057420883509E-3</v>
      </c>
      <c r="D1917">
        <f t="shared" si="117"/>
        <v>2.5173177808277267E-6</v>
      </c>
      <c r="E1917">
        <f t="shared" si="119"/>
        <v>1.9436867776212316E-5</v>
      </c>
      <c r="F1917">
        <f t="shared" si="118"/>
        <v>8.9457055667322383</v>
      </c>
    </row>
    <row r="1918" spans="1:6" x14ac:dyDescent="0.2">
      <c r="A1918" s="38">
        <v>34912</v>
      </c>
      <c r="B1918">
        <v>1.1310264101251006E-2</v>
      </c>
      <c r="C1918">
        <f t="shared" si="116"/>
        <v>-1.1818994530301762E-3</v>
      </c>
      <c r="D1918">
        <f t="shared" si="117"/>
        <v>1.3968863170730298E-6</v>
      </c>
      <c r="E1918">
        <f t="shared" si="119"/>
        <v>1.8090145012336616E-5</v>
      </c>
      <c r="F1918">
        <f t="shared" si="118"/>
        <v>9.0436571345742252</v>
      </c>
    </row>
    <row r="1919" spans="1:6" x14ac:dyDescent="0.2">
      <c r="A1919" s="38">
        <v>34913</v>
      </c>
      <c r="B1919">
        <v>1.1010391333185938E-2</v>
      </c>
      <c r="C1919">
        <f t="shared" si="116"/>
        <v>-2.651333031488623E-2</v>
      </c>
      <c r="D1919">
        <f t="shared" si="117"/>
        <v>7.0295668438626513E-4</v>
      </c>
      <c r="E1919">
        <f t="shared" si="119"/>
        <v>1.690197580279593E-5</v>
      </c>
      <c r="F1919">
        <f t="shared" si="118"/>
        <v>-11.644900891090071</v>
      </c>
    </row>
    <row r="1920" spans="1:6" x14ac:dyDescent="0.2">
      <c r="A1920" s="38">
        <v>34914</v>
      </c>
      <c r="B1920">
        <v>1.1062858825261299E-2</v>
      </c>
      <c r="C1920">
        <f t="shared" si="116"/>
        <v>4.765270414796261E-3</v>
      </c>
      <c r="D1920">
        <f t="shared" si="117"/>
        <v>2.2707802126132528E-5</v>
      </c>
      <c r="E1920">
        <f t="shared" si="119"/>
        <v>4.5619238809212407E-5</v>
      </c>
      <c r="F1920">
        <f t="shared" si="118"/>
        <v>7.9084199070052028</v>
      </c>
    </row>
    <row r="1921" spans="1:6" x14ac:dyDescent="0.2">
      <c r="A1921" s="38">
        <v>34915</v>
      </c>
      <c r="B1921">
        <v>1.0958702064896754E-2</v>
      </c>
      <c r="C1921">
        <f t="shared" si="116"/>
        <v>-9.4149949854471591E-3</v>
      </c>
      <c r="D1921">
        <f t="shared" si="117"/>
        <v>8.8642130575995149E-5</v>
      </c>
      <c r="E1921">
        <f t="shared" si="119"/>
        <v>4.1122521800952317E-5</v>
      </c>
      <c r="F1921">
        <f t="shared" si="118"/>
        <v>7.1832967239361025</v>
      </c>
    </row>
    <row r="1922" spans="1:6" x14ac:dyDescent="0.2">
      <c r="A1922" s="38">
        <v>34919</v>
      </c>
      <c r="B1922">
        <v>1.090627534842563E-2</v>
      </c>
      <c r="C1922">
        <f t="shared" si="116"/>
        <v>-4.7840260790607773E-3</v>
      </c>
      <c r="D1922">
        <f t="shared" si="117"/>
        <v>2.2886905525133634E-5</v>
      </c>
      <c r="E1922">
        <f t="shared" si="119"/>
        <v>4.0107223889577885E-5</v>
      </c>
      <c r="F1922">
        <f t="shared" si="118"/>
        <v>8.000755539521073</v>
      </c>
    </row>
    <row r="1923" spans="1:6" x14ac:dyDescent="0.2">
      <c r="A1923" s="38">
        <v>34920</v>
      </c>
      <c r="B1923">
        <v>1.0924060868925972E-2</v>
      </c>
      <c r="C1923">
        <f t="shared" si="116"/>
        <v>1.6307602671070678E-3</v>
      </c>
      <c r="D1923">
        <f t="shared" si="117"/>
        <v>2.6593790487751149E-6</v>
      </c>
      <c r="E1923">
        <f t="shared" si="119"/>
        <v>3.6461332633360325E-5</v>
      </c>
      <c r="F1923">
        <f t="shared" si="118"/>
        <v>8.3449126884515348</v>
      </c>
    </row>
    <row r="1924" spans="1:6" x14ac:dyDescent="0.2">
      <c r="A1924" s="38">
        <v>34921</v>
      </c>
      <c r="B1924">
        <v>1.0780559646539027E-2</v>
      </c>
      <c r="C1924">
        <f t="shared" si="116"/>
        <v>-1.3136252544613784E-2</v>
      </c>
      <c r="D1924">
        <f t="shared" si="117"/>
        <v>1.7256113091587211E-4</v>
      </c>
      <c r="E1924">
        <f t="shared" si="119"/>
        <v>3.25161968577037E-5</v>
      </c>
      <c r="F1924">
        <f t="shared" si="118"/>
        <v>5.8424309253468403</v>
      </c>
    </row>
    <row r="1925" spans="1:6" x14ac:dyDescent="0.2">
      <c r="A1925" s="38">
        <v>34922</v>
      </c>
      <c r="B1925">
        <v>1.0665390843515383E-2</v>
      </c>
      <c r="C1925">
        <f t="shared" si="116"/>
        <v>-1.0683007821455565E-2</v>
      </c>
      <c r="D1925">
        <f t="shared" si="117"/>
        <v>1.1412665611328077E-4</v>
      </c>
      <c r="E1925">
        <f t="shared" si="119"/>
        <v>3.6372986948093953E-5</v>
      </c>
      <c r="F1925">
        <f t="shared" si="118"/>
        <v>6.8149690003842407</v>
      </c>
    </row>
    <row r="1926" spans="1:6" x14ac:dyDescent="0.2">
      <c r="A1926" s="38">
        <v>34925</v>
      </c>
      <c r="B1926">
        <v>1.0689655172413793E-2</v>
      </c>
      <c r="C1926">
        <f t="shared" si="116"/>
        <v>2.2750529497156335E-3</v>
      </c>
      <c r="D1926">
        <f t="shared" si="117"/>
        <v>5.1758659240098047E-6</v>
      </c>
      <c r="E1926">
        <f t="shared" si="119"/>
        <v>3.7164008629802505E-5</v>
      </c>
      <c r="F1926">
        <f t="shared" si="118"/>
        <v>8.2926572451869571</v>
      </c>
    </row>
    <row r="1927" spans="1:6" x14ac:dyDescent="0.2">
      <c r="A1927" s="38">
        <v>34926</v>
      </c>
      <c r="B1927">
        <v>1.034254630990885E-2</v>
      </c>
      <c r="C1927">
        <f t="shared" si="116"/>
        <v>-3.2471474234333372E-2</v>
      </c>
      <c r="D1927">
        <f t="shared" si="117"/>
        <v>1.0543966389509761E-3</v>
      </c>
      <c r="E1927">
        <f t="shared" si="119"/>
        <v>3.3217994712850341E-5</v>
      </c>
      <c r="F1927">
        <f t="shared" si="118"/>
        <v>-7.3963235424930627</v>
      </c>
    </row>
    <row r="1928" spans="1:6" x14ac:dyDescent="0.2">
      <c r="A1928" s="38">
        <v>34927</v>
      </c>
      <c r="B1928">
        <v>1.0232626619552414E-2</v>
      </c>
      <c r="C1928">
        <f t="shared" si="116"/>
        <v>-1.062791377120785E-2</v>
      </c>
      <c r="D1928">
        <f t="shared" si="117"/>
        <v>1.1295255112822946E-4</v>
      </c>
      <c r="E1928">
        <f t="shared" si="119"/>
        <v>7.4329002374978021E-5</v>
      </c>
      <c r="F1928">
        <f t="shared" si="118"/>
        <v>6.909317481330473</v>
      </c>
    </row>
    <row r="1929" spans="1:6" x14ac:dyDescent="0.2">
      <c r="A1929" s="38">
        <v>34928</v>
      </c>
      <c r="B1929">
        <v>1.0222254930821312E-2</v>
      </c>
      <c r="C1929">
        <f t="shared" ref="C1929:C1992" si="120">(B1929-B1928)/B1928</f>
        <v>-1.0135900699517236E-3</v>
      </c>
      <c r="D1929">
        <f t="shared" ref="D1929:D1992" si="121">C1929^2</f>
        <v>1.0273648299047399E-6</v>
      </c>
      <c r="E1929">
        <f t="shared" si="119"/>
        <v>6.9263703214663913E-5</v>
      </c>
      <c r="F1929">
        <f t="shared" si="118"/>
        <v>7.7322961566470836</v>
      </c>
    </row>
    <row r="1930" spans="1:6" x14ac:dyDescent="0.2">
      <c r="A1930" s="38">
        <v>34929</v>
      </c>
      <c r="B1930">
        <v>1.0323007872857039E-2</v>
      </c>
      <c r="C1930">
        <f t="shared" si="120"/>
        <v>9.8562345311839373E-3</v>
      </c>
      <c r="D1930">
        <f t="shared" si="121"/>
        <v>9.7145359133702654E-5</v>
      </c>
      <c r="E1930">
        <f t="shared" si="119"/>
        <v>6.0231259348166206E-5</v>
      </c>
      <c r="F1930">
        <f t="shared" ref="F1930:F1993" si="122">-LN(2*PI()*E1930)-0.5*D1930/E1930</f>
        <v>7.0730056221971482</v>
      </c>
    </row>
    <row r="1931" spans="1:6" x14ac:dyDescent="0.2">
      <c r="A1931" s="38">
        <v>34932</v>
      </c>
      <c r="B1931">
        <v>1.0362084191934059E-2</v>
      </c>
      <c r="C1931">
        <f t="shared" si="120"/>
        <v>3.7853617432344186E-3</v>
      </c>
      <c r="D1931">
        <f t="shared" si="121"/>
        <v>1.4328963527142716E-5</v>
      </c>
      <c r="E1931">
        <f t="shared" ref="E1931:E1994" si="123">D1930*$C$2+E1930*$D$2+$E$2</f>
        <v>5.6652938490682376E-5</v>
      </c>
      <c r="F1931">
        <f t="shared" si="122"/>
        <v>7.8142269662402608</v>
      </c>
    </row>
    <row r="1932" spans="1:6" x14ac:dyDescent="0.2">
      <c r="A1932" s="38">
        <v>34933</v>
      </c>
      <c r="B1932">
        <v>1.0343303374097541E-2</v>
      </c>
      <c r="C1932">
        <f t="shared" si="120"/>
        <v>-1.8124556304162868E-3</v>
      </c>
      <c r="D1932">
        <f t="shared" si="121"/>
        <v>3.2849954122276996E-6</v>
      </c>
      <c r="E1932">
        <f t="shared" si="123"/>
        <v>5.0113272786636269E-5</v>
      </c>
      <c r="F1932">
        <f t="shared" si="122"/>
        <v>8.0305718904500214</v>
      </c>
    </row>
    <row r="1933" spans="1:6" x14ac:dyDescent="0.2">
      <c r="A1933" s="38">
        <v>34934</v>
      </c>
      <c r="B1933">
        <v>1.036082474226804E-2</v>
      </c>
      <c r="C1933">
        <f t="shared" si="120"/>
        <v>1.6939818486207318E-3</v>
      </c>
      <c r="D1933">
        <f t="shared" si="121"/>
        <v>2.8695745034565122E-6</v>
      </c>
      <c r="E1933">
        <f t="shared" si="123"/>
        <v>4.4106145865393976E-5</v>
      </c>
      <c r="F1933">
        <f t="shared" si="122"/>
        <v>8.1585040319612148</v>
      </c>
    </row>
    <row r="1934" spans="1:6" x14ac:dyDescent="0.2">
      <c r="A1934" s="38">
        <v>34935</v>
      </c>
      <c r="B1934">
        <v>1.0365673842524329E-2</v>
      </c>
      <c r="C1934">
        <f t="shared" si="120"/>
        <v>4.6802261180101443E-4</v>
      </c>
      <c r="D1934">
        <f t="shared" si="121"/>
        <v>2.1904516515704306E-7</v>
      </c>
      <c r="E1934">
        <f t="shared" si="123"/>
        <v>3.9000398992470112E-5</v>
      </c>
      <c r="F1934">
        <f t="shared" si="122"/>
        <v>8.3112533722832307</v>
      </c>
    </row>
    <row r="1935" spans="1:6" x14ac:dyDescent="0.2">
      <c r="A1935" s="38">
        <v>34936</v>
      </c>
      <c r="B1935">
        <v>1.0350720760885718E-2</v>
      </c>
      <c r="C1935">
        <f t="shared" si="120"/>
        <v>-1.4425576055911435E-3</v>
      </c>
      <c r="D1935">
        <f t="shared" si="121"/>
        <v>2.0809724454488533E-6</v>
      </c>
      <c r="E1935">
        <f t="shared" si="123"/>
        <v>3.4563440495172985E-5</v>
      </c>
      <c r="F1935">
        <f t="shared" si="122"/>
        <v>8.4047333365327681</v>
      </c>
    </row>
    <row r="1936" spans="1:6" x14ac:dyDescent="0.2">
      <c r="A1936" s="38">
        <v>34939</v>
      </c>
      <c r="B1936">
        <v>1.0355890472282324E-2</v>
      </c>
      <c r="C1936">
        <f t="shared" si="120"/>
        <v>4.9945424246605708E-4</v>
      </c>
      <c r="D1936">
        <f t="shared" si="121"/>
        <v>2.4945454031734296E-7</v>
      </c>
      <c r="E1936">
        <f t="shared" si="123"/>
        <v>3.0884141603605263E-5</v>
      </c>
      <c r="F1936">
        <f t="shared" si="122"/>
        <v>8.5433521022155503</v>
      </c>
    </row>
    <row r="1937" spans="1:6" x14ac:dyDescent="0.2">
      <c r="A1937" s="38">
        <v>34940</v>
      </c>
      <c r="B1937">
        <v>1.0234398327859063E-2</v>
      </c>
      <c r="C1937">
        <f t="shared" si="120"/>
        <v>-1.1731694608825378E-2</v>
      </c>
      <c r="D1937">
        <f t="shared" si="121"/>
        <v>1.3763265839474245E-4</v>
      </c>
      <c r="E1937">
        <f t="shared" si="123"/>
        <v>2.7690110478067478E-5</v>
      </c>
      <c r="F1937">
        <f t="shared" si="122"/>
        <v>6.1713268668434438</v>
      </c>
    </row>
    <row r="1938" spans="1:6" x14ac:dyDescent="0.2">
      <c r="A1938" s="38">
        <v>34941</v>
      </c>
      <c r="B1938">
        <v>1.0104633781763827E-2</v>
      </c>
      <c r="C1938">
        <f t="shared" si="120"/>
        <v>-1.2679254992646103E-2</v>
      </c>
      <c r="D1938">
        <f t="shared" si="121"/>
        <v>1.6076350716854115E-4</v>
      </c>
      <c r="E1938">
        <f t="shared" si="123"/>
        <v>3.0805355092960346E-5</v>
      </c>
      <c r="F1938">
        <f t="shared" si="122"/>
        <v>5.9406014335671973</v>
      </c>
    </row>
    <row r="1939" spans="1:6" x14ac:dyDescent="0.2">
      <c r="A1939" s="38">
        <v>34942</v>
      </c>
      <c r="B1939">
        <v>1.0223380491437081E-2</v>
      </c>
      <c r="C1939">
        <f t="shared" si="120"/>
        <v>1.1751708398137082E-2</v>
      </c>
      <c r="D1939">
        <f t="shared" si="121"/>
        <v>1.3810265027484561E-4</v>
      </c>
      <c r="E1939">
        <f t="shared" si="123"/>
        <v>3.4424031331657552E-5</v>
      </c>
      <c r="F1939">
        <f t="shared" si="122"/>
        <v>6.4329739179118448</v>
      </c>
    </row>
    <row r="1940" spans="1:6" x14ac:dyDescent="0.2">
      <c r="A1940" s="38">
        <v>34943</v>
      </c>
      <c r="B1940">
        <v>1.0260610573343262E-2</v>
      </c>
      <c r="C1940">
        <f t="shared" si="120"/>
        <v>3.6416605972323874E-3</v>
      </c>
      <c r="D1940">
        <f t="shared" si="121"/>
        <v>1.3261691905434948E-5</v>
      </c>
      <c r="E1940">
        <f t="shared" si="123"/>
        <v>3.6529021776039192E-5</v>
      </c>
      <c r="F1940">
        <f t="shared" si="122"/>
        <v>8.198003749146471</v>
      </c>
    </row>
    <row r="1941" spans="1:6" x14ac:dyDescent="0.2">
      <c r="A1941" s="38">
        <v>34947</v>
      </c>
      <c r="B1941">
        <v>1.023311238549192E-2</v>
      </c>
      <c r="C1941">
        <f t="shared" si="120"/>
        <v>-2.6799757826089414E-3</v>
      </c>
      <c r="D1941">
        <f t="shared" si="121"/>
        <v>7.1822701953704077E-6</v>
      </c>
      <c r="E1941">
        <f t="shared" si="123"/>
        <v>3.3022729265720941E-5</v>
      </c>
      <c r="F1941">
        <f t="shared" si="122"/>
        <v>8.3716900273167916</v>
      </c>
    </row>
    <row r="1942" spans="1:6" x14ac:dyDescent="0.2">
      <c r="A1942" s="38">
        <v>34948</v>
      </c>
      <c r="B1942">
        <v>1.012620416697782E-2</v>
      </c>
      <c r="C1942">
        <f t="shared" si="120"/>
        <v>-1.044728275101036E-2</v>
      </c>
      <c r="D1942">
        <f t="shared" si="121"/>
        <v>1.091457168795586E-4</v>
      </c>
      <c r="E1942">
        <f t="shared" si="123"/>
        <v>2.9795262649850709E-5</v>
      </c>
      <c r="F1942">
        <f t="shared" si="122"/>
        <v>6.7516889362792707</v>
      </c>
    </row>
    <row r="1943" spans="1:6" x14ac:dyDescent="0.2">
      <c r="A1943" s="38">
        <v>34949</v>
      </c>
      <c r="B1943">
        <v>1.014416971688952E-2</v>
      </c>
      <c r="C1943">
        <f t="shared" si="120"/>
        <v>1.774164298433393E-3</v>
      </c>
      <c r="D1943">
        <f t="shared" si="121"/>
        <v>3.1476589578356535E-6</v>
      </c>
      <c r="E1943">
        <f t="shared" si="123"/>
        <v>3.1381523605492836E-5</v>
      </c>
      <c r="F1943">
        <f t="shared" si="122"/>
        <v>8.4812627239705165</v>
      </c>
    </row>
    <row r="1944" spans="1:6" x14ac:dyDescent="0.2">
      <c r="A1944" s="38">
        <v>34950</v>
      </c>
      <c r="B1944">
        <v>1.0032723486538747E-2</v>
      </c>
      <c r="C1944">
        <f t="shared" si="120"/>
        <v>-1.0986234799011729E-2</v>
      </c>
      <c r="D1944">
        <f t="shared" si="121"/>
        <v>1.2069735505901629E-4</v>
      </c>
      <c r="E1944">
        <f t="shared" si="123"/>
        <v>2.8234193163515999E-5</v>
      </c>
      <c r="F1944">
        <f t="shared" si="122"/>
        <v>6.4996673857281966</v>
      </c>
    </row>
    <row r="1945" spans="1:6" x14ac:dyDescent="0.2">
      <c r="A1945" s="38">
        <v>34953</v>
      </c>
      <c r="B1945">
        <v>1.0029784065524943E-2</v>
      </c>
      <c r="C1945">
        <f t="shared" si="120"/>
        <v>-2.9298335768428358E-4</v>
      </c>
      <c r="D1945">
        <f t="shared" si="121"/>
        <v>8.5839247879956854E-8</v>
      </c>
      <c r="E1945">
        <f t="shared" si="123"/>
        <v>3.0548688661822378E-5</v>
      </c>
      <c r="F1945">
        <f t="shared" si="122"/>
        <v>8.5569067732043482</v>
      </c>
    </row>
    <row r="1946" spans="1:6" x14ac:dyDescent="0.2">
      <c r="A1946" s="38">
        <v>34954</v>
      </c>
      <c r="B1946">
        <v>9.917478254404876E-3</v>
      </c>
      <c r="C1946">
        <f t="shared" si="120"/>
        <v>-1.1197231205215293E-2</v>
      </c>
      <c r="D1946">
        <f t="shared" si="121"/>
        <v>1.2537798666304711E-4</v>
      </c>
      <c r="E1946">
        <f t="shared" si="123"/>
        <v>2.7399043655478615E-5</v>
      </c>
      <c r="F1946">
        <f t="shared" si="122"/>
        <v>6.3791260589663974</v>
      </c>
    </row>
    <row r="1947" spans="1:6" x14ac:dyDescent="0.2">
      <c r="A1947" s="38">
        <v>34955</v>
      </c>
      <c r="B1947">
        <v>9.7615004061138589E-3</v>
      </c>
      <c r="C1947">
        <f t="shared" si="120"/>
        <v>-1.5727571494471303E-2</v>
      </c>
      <c r="D1947">
        <f t="shared" si="121"/>
        <v>2.473565051137063E-4</v>
      </c>
      <c r="E1947">
        <f t="shared" si="123"/>
        <v>3.0039610615730943E-5</v>
      </c>
      <c r="F1947">
        <f t="shared" si="122"/>
        <v>4.4579443326954538</v>
      </c>
    </row>
    <row r="1948" spans="1:6" x14ac:dyDescent="0.2">
      <c r="A1948" s="38">
        <v>34956</v>
      </c>
      <c r="B1948">
        <v>9.7502191060473281E-3</v>
      </c>
      <c r="C1948">
        <f t="shared" si="120"/>
        <v>-1.1556932435781125E-3</v>
      </c>
      <c r="D1948">
        <f t="shared" si="121"/>
        <v>1.3356268732520985E-6</v>
      </c>
      <c r="E1948">
        <f t="shared" si="123"/>
        <v>3.7444201245505289E-5</v>
      </c>
      <c r="F1948">
        <f t="shared" si="122"/>
        <v>8.3369467374440553</v>
      </c>
    </row>
    <row r="1949" spans="1:6" x14ac:dyDescent="0.2">
      <c r="A1949" s="38">
        <v>34957</v>
      </c>
      <c r="B1949">
        <v>9.6632503660322097E-3</v>
      </c>
      <c r="C1949">
        <f t="shared" si="120"/>
        <v>-8.9196703242471979E-3</v>
      </c>
      <c r="D1949">
        <f t="shared" si="121"/>
        <v>7.9560518693256116E-5</v>
      </c>
      <c r="E1949">
        <f t="shared" si="123"/>
        <v>3.3292619850647859E-5</v>
      </c>
      <c r="F1949">
        <f t="shared" si="122"/>
        <v>7.2774305486915125</v>
      </c>
    </row>
    <row r="1950" spans="1:6" x14ac:dyDescent="0.2">
      <c r="A1950" s="38">
        <v>34960</v>
      </c>
      <c r="B1950">
        <v>9.6554252199413486E-3</v>
      </c>
      <c r="C1950">
        <f t="shared" si="120"/>
        <v>-8.0978405758456843E-4</v>
      </c>
      <c r="D1950">
        <f t="shared" si="121"/>
        <v>6.5575021991812768E-7</v>
      </c>
      <c r="E1950">
        <f t="shared" si="123"/>
        <v>3.3090384326718748E-5</v>
      </c>
      <c r="F1950">
        <f t="shared" si="122"/>
        <v>8.4684822842072087</v>
      </c>
    </row>
    <row r="1951" spans="1:6" x14ac:dyDescent="0.2">
      <c r="A1951" s="38">
        <v>34961</v>
      </c>
      <c r="B1951">
        <v>9.6026490066225181E-3</v>
      </c>
      <c r="C1951">
        <f t="shared" si="120"/>
        <v>-5.4659646899684758E-3</v>
      </c>
      <c r="D1951">
        <f t="shared" si="121"/>
        <v>2.9876769991982175E-5</v>
      </c>
      <c r="E1951">
        <f t="shared" si="123"/>
        <v>2.9576052324925618E-5</v>
      </c>
      <c r="F1951">
        <f t="shared" si="122"/>
        <v>8.0855846974159338</v>
      </c>
    </row>
    <row r="1952" spans="1:6" x14ac:dyDescent="0.2">
      <c r="A1952" s="38">
        <v>34962</v>
      </c>
      <c r="B1952">
        <v>9.6854791299235757E-3</v>
      </c>
      <c r="C1952">
        <f t="shared" si="120"/>
        <v>8.6257576679032392E-3</v>
      </c>
      <c r="D1952">
        <f t="shared" si="121"/>
        <v>7.4403695345391522E-5</v>
      </c>
      <c r="E1952">
        <f t="shared" si="123"/>
        <v>2.7837384136992887E-5</v>
      </c>
      <c r="F1952">
        <f t="shared" si="122"/>
        <v>7.3148547881628208</v>
      </c>
    </row>
    <row r="1953" spans="1:6" x14ac:dyDescent="0.2">
      <c r="A1953" s="38">
        <v>34963</v>
      </c>
      <c r="B1953">
        <v>9.9926308032424454E-3</v>
      </c>
      <c r="C1953">
        <f t="shared" si="120"/>
        <v>3.1712594617019564E-2</v>
      </c>
      <c r="D1953">
        <f t="shared" si="121"/>
        <v>1.0056886573434182E-3</v>
      </c>
      <c r="E1953">
        <f t="shared" si="123"/>
        <v>2.8251215803620309E-5</v>
      </c>
      <c r="F1953">
        <f t="shared" si="122"/>
        <v>-9.1625362251574334</v>
      </c>
    </row>
    <row r="1954" spans="1:6" x14ac:dyDescent="0.2">
      <c r="A1954" s="38">
        <v>34964</v>
      </c>
      <c r="B1954">
        <v>1.0155325443786981E-2</v>
      </c>
      <c r="C1954">
        <f t="shared" si="120"/>
        <v>1.6281462184287221E-2</v>
      </c>
      <c r="D1954">
        <f t="shared" si="121"/>
        <v>2.6508601085837479E-4</v>
      </c>
      <c r="E1954">
        <f t="shared" si="123"/>
        <v>6.8058391555753008E-5</v>
      </c>
      <c r="F1954">
        <f t="shared" si="122"/>
        <v>5.8097779189518235</v>
      </c>
    </row>
    <row r="1955" spans="1:6" x14ac:dyDescent="0.2">
      <c r="A1955" s="38">
        <v>34967</v>
      </c>
      <c r="B1955">
        <v>1.0014114850308299E-2</v>
      </c>
      <c r="C1955">
        <f t="shared" si="120"/>
        <v>-1.3905078105111306E-2</v>
      </c>
      <c r="D1955">
        <f t="shared" si="121"/>
        <v>1.9335119710924584E-4</v>
      </c>
      <c r="E1955">
        <f t="shared" si="123"/>
        <v>7.0397966968334285E-5</v>
      </c>
      <c r="F1955">
        <f t="shared" si="122"/>
        <v>6.3501965153189701</v>
      </c>
    </row>
    <row r="1956" spans="1:6" x14ac:dyDescent="0.2">
      <c r="A1956" s="38">
        <v>34968</v>
      </c>
      <c r="B1956">
        <v>9.9271808589686435E-3</v>
      </c>
      <c r="C1956">
        <f t="shared" si="120"/>
        <v>-8.6811458265808605E-3</v>
      </c>
      <c r="D1956">
        <f t="shared" si="121"/>
        <v>7.5362292862362292E-5</v>
      </c>
      <c r="E1956">
        <f t="shared" si="123"/>
        <v>6.9340371724824353E-5</v>
      </c>
      <c r="F1956">
        <f t="shared" si="122"/>
        <v>7.1951832826043081</v>
      </c>
    </row>
    <row r="1957" spans="1:6" x14ac:dyDescent="0.2">
      <c r="A1957" s="38">
        <v>34969</v>
      </c>
      <c r="B1957">
        <v>9.9903653746387031E-3</v>
      </c>
      <c r="C1957">
        <f t="shared" si="120"/>
        <v>6.3647994901771098E-3</v>
      </c>
      <c r="D1957">
        <f t="shared" si="121"/>
        <v>4.0510672550158797E-5</v>
      </c>
      <c r="E1957">
        <f t="shared" si="123"/>
        <v>6.3445618933592908E-5</v>
      </c>
      <c r="F1957">
        <f t="shared" si="122"/>
        <v>7.5081952653199941</v>
      </c>
    </row>
    <row r="1958" spans="1:6" x14ac:dyDescent="0.2">
      <c r="A1958" s="38">
        <v>34970</v>
      </c>
      <c r="B1958">
        <v>1.0028123149792777E-2</v>
      </c>
      <c r="C1958">
        <f t="shared" si="120"/>
        <v>3.7794188438718115E-3</v>
      </c>
      <c r="D1958">
        <f t="shared" si="121"/>
        <v>1.4284006797413341E-5</v>
      </c>
      <c r="E1958">
        <f t="shared" si="123"/>
        <v>5.6976063161092795E-5</v>
      </c>
      <c r="F1958">
        <f t="shared" si="122"/>
        <v>7.8096513107780412</v>
      </c>
    </row>
    <row r="1959" spans="1:6" x14ac:dyDescent="0.2">
      <c r="A1959" s="38">
        <v>34971</v>
      </c>
      <c r="B1959">
        <v>1.0098228903110582E-2</v>
      </c>
      <c r="C1959">
        <f t="shared" si="120"/>
        <v>6.9909146777134973E-3</v>
      </c>
      <c r="D1959">
        <f t="shared" si="121"/>
        <v>4.8872888031070014E-5</v>
      </c>
      <c r="E1959">
        <f t="shared" si="123"/>
        <v>5.0385060564919805E-5</v>
      </c>
      <c r="F1959">
        <f t="shared" si="122"/>
        <v>7.5729449375122462</v>
      </c>
    </row>
    <row r="1960" spans="1:6" x14ac:dyDescent="0.2">
      <c r="A1960" s="38">
        <v>34974</v>
      </c>
      <c r="B1960">
        <v>9.9320439100888652E-3</v>
      </c>
      <c r="C1960">
        <f t="shared" si="120"/>
        <v>-1.6456845513823353E-2</v>
      </c>
      <c r="D1960">
        <f t="shared" si="121"/>
        <v>2.7082776426584783E-4</v>
      </c>
      <c r="E1960">
        <f t="shared" si="123"/>
        <v>4.6267821521863418E-5</v>
      </c>
      <c r="F1960">
        <f t="shared" si="122"/>
        <v>5.2164468111232107</v>
      </c>
    </row>
    <row r="1961" spans="1:6" x14ac:dyDescent="0.2">
      <c r="A1961" s="38">
        <v>34975</v>
      </c>
      <c r="B1961">
        <v>9.847914470712241E-3</v>
      </c>
      <c r="C1961">
        <f t="shared" si="120"/>
        <v>-8.4705061856569456E-3</v>
      </c>
      <c r="D1961">
        <f t="shared" si="121"/>
        <v>7.1749475041252571E-5</v>
      </c>
      <c r="E1961">
        <f t="shared" si="123"/>
        <v>5.2184222178063694E-5</v>
      </c>
      <c r="F1961">
        <f t="shared" si="122"/>
        <v>7.3353900007421</v>
      </c>
    </row>
    <row r="1962" spans="1:6" x14ac:dyDescent="0.2">
      <c r="A1962" s="38">
        <v>34976</v>
      </c>
      <c r="B1962">
        <v>9.9338743612864457E-3</v>
      </c>
      <c r="C1962">
        <f t="shared" si="120"/>
        <v>8.7287405703867504E-3</v>
      </c>
      <c r="D1962">
        <f t="shared" si="121"/>
        <v>7.6190911945115615E-5</v>
      </c>
      <c r="E1962">
        <f t="shared" si="123"/>
        <v>4.8760978841081087E-5</v>
      </c>
      <c r="F1962">
        <f t="shared" si="122"/>
        <v>7.3094338090639974</v>
      </c>
    </row>
    <row r="1963" spans="1:6" x14ac:dyDescent="0.2">
      <c r="A1963" s="38">
        <v>34977</v>
      </c>
      <c r="B1963">
        <v>9.9692906898359683E-3</v>
      </c>
      <c r="C1963">
        <f t="shared" si="120"/>
        <v>3.5652080207038304E-3</v>
      </c>
      <c r="D1963">
        <f t="shared" si="121"/>
        <v>1.2710708230890924E-5</v>
      </c>
      <c r="E1963">
        <f t="shared" si="123"/>
        <v>4.6049603809164051E-5</v>
      </c>
      <c r="F1963">
        <f t="shared" si="122"/>
        <v>8.009903283650182</v>
      </c>
    </row>
    <row r="1964" spans="1:6" x14ac:dyDescent="0.2">
      <c r="A1964" s="38">
        <v>34978</v>
      </c>
      <c r="B1964">
        <v>9.9233774038461533E-3</v>
      </c>
      <c r="C1964">
        <f t="shared" si="120"/>
        <v>-4.6054716848235935E-3</v>
      </c>
      <c r="D1964">
        <f t="shared" si="121"/>
        <v>2.121036943971187E-5</v>
      </c>
      <c r="E1964">
        <f t="shared" si="123"/>
        <v>4.1063492256263654E-5</v>
      </c>
      <c r="F1964">
        <f t="shared" si="122"/>
        <v>8.0042509331863982</v>
      </c>
    </row>
    <row r="1965" spans="1:6" x14ac:dyDescent="0.2">
      <c r="A1965" s="38">
        <v>34982</v>
      </c>
      <c r="B1965">
        <v>9.9363534256832666E-3</v>
      </c>
      <c r="C1965">
        <f t="shared" si="120"/>
        <v>1.3076215192706481E-3</v>
      </c>
      <c r="D1965">
        <f t="shared" si="121"/>
        <v>1.7098740376596778E-6</v>
      </c>
      <c r="E1965">
        <f t="shared" si="123"/>
        <v>3.7200277994163235E-5</v>
      </c>
      <c r="F1965">
        <f t="shared" si="122"/>
        <v>8.3383352511604834</v>
      </c>
    </row>
    <row r="1966" spans="1:6" x14ac:dyDescent="0.2">
      <c r="A1966" s="38">
        <v>34983</v>
      </c>
      <c r="B1966">
        <v>9.9095056465485012E-3</v>
      </c>
      <c r="C1966">
        <f t="shared" si="120"/>
        <v>-2.7019750591167403E-3</v>
      </c>
      <c r="D1966">
        <f t="shared" si="121"/>
        <v>7.3006692200889122E-6</v>
      </c>
      <c r="E1966">
        <f t="shared" si="123"/>
        <v>3.3101868489438129E-5</v>
      </c>
      <c r="F1966">
        <f t="shared" si="122"/>
        <v>8.3677679735947912</v>
      </c>
    </row>
    <row r="1967" spans="1:6" x14ac:dyDescent="0.2">
      <c r="A1967" s="38">
        <v>34984</v>
      </c>
      <c r="B1967">
        <v>9.9753234128467805E-3</v>
      </c>
      <c r="C1967">
        <f t="shared" si="120"/>
        <v>6.6418819107493775E-3</v>
      </c>
      <c r="D1967">
        <f t="shared" si="121"/>
        <v>4.4114595316339801E-5</v>
      </c>
      <c r="E1967">
        <f t="shared" si="123"/>
        <v>2.9867311345522921E-5</v>
      </c>
      <c r="F1967">
        <f t="shared" si="122"/>
        <v>7.8423592249125189</v>
      </c>
    </row>
    <row r="1968" spans="1:6" x14ac:dyDescent="0.2">
      <c r="A1968" s="38">
        <v>34985</v>
      </c>
      <c r="B1968">
        <v>9.9177262528047858E-3</v>
      </c>
      <c r="C1968">
        <f t="shared" si="120"/>
        <v>-5.7739641772233613E-3</v>
      </c>
      <c r="D1968">
        <f t="shared" si="121"/>
        <v>3.3338662319858651E-5</v>
      </c>
      <c r="E1968">
        <f t="shared" si="123"/>
        <v>2.868731360016113E-5</v>
      </c>
      <c r="F1968">
        <f t="shared" si="122"/>
        <v>8.0401087158631661</v>
      </c>
    </row>
    <row r="1969" spans="1:6" x14ac:dyDescent="0.2">
      <c r="A1969" s="38">
        <v>34988</v>
      </c>
      <c r="B1969">
        <v>9.9543788796649466E-3</v>
      </c>
      <c r="C1969">
        <f t="shared" si="120"/>
        <v>3.6956683342409566E-3</v>
      </c>
      <c r="D1969">
        <f t="shared" si="121"/>
        <v>1.3657964436711326E-5</v>
      </c>
      <c r="E1969">
        <f t="shared" si="123"/>
        <v>2.7231279536196478E-5</v>
      </c>
      <c r="F1969">
        <f t="shared" si="122"/>
        <v>8.4224900627219554</v>
      </c>
    </row>
    <row r="1970" spans="1:6" x14ac:dyDescent="0.2">
      <c r="A1970" s="38">
        <v>34989</v>
      </c>
      <c r="B1970">
        <v>9.9738513261113191E-3</v>
      </c>
      <c r="C1970">
        <f t="shared" si="120"/>
        <v>1.9561689063444499E-3</v>
      </c>
      <c r="D1970">
        <f t="shared" si="121"/>
        <v>3.826596790148841E-6</v>
      </c>
      <c r="E1970">
        <f t="shared" si="123"/>
        <v>2.5164160857359291E-5</v>
      </c>
      <c r="F1970">
        <f t="shared" si="122"/>
        <v>8.6761800252507104</v>
      </c>
    </row>
    <row r="1971" spans="1:6" x14ac:dyDescent="0.2">
      <c r="A1971" s="38">
        <v>34990</v>
      </c>
      <c r="B1971">
        <v>9.9402539208364466E-3</v>
      </c>
      <c r="C1971">
        <f t="shared" si="120"/>
        <v>-3.3685488359862783E-3</v>
      </c>
      <c r="D1971">
        <f t="shared" si="121"/>
        <v>1.1347121260424511E-5</v>
      </c>
      <c r="E1971">
        <f t="shared" si="123"/>
        <v>2.2996738459049316E-5</v>
      </c>
      <c r="F1971">
        <f t="shared" si="122"/>
        <v>8.5955695574623547</v>
      </c>
    </row>
    <row r="1972" spans="1:6" x14ac:dyDescent="0.2">
      <c r="A1972" s="38">
        <v>34991</v>
      </c>
      <c r="B1972">
        <v>9.9401645474943897E-3</v>
      </c>
      <c r="C1972">
        <f t="shared" si="120"/>
        <v>-8.9910522174461458E-6</v>
      </c>
      <c r="D1972">
        <f t="shared" si="121"/>
        <v>8.0839019976843252E-11</v>
      </c>
      <c r="E1972">
        <f t="shared" si="123"/>
        <v>2.1479521410542894E-5</v>
      </c>
      <c r="F1972">
        <f t="shared" si="122"/>
        <v>8.9105316210938845</v>
      </c>
    </row>
    <row r="1973" spans="1:6" x14ac:dyDescent="0.2">
      <c r="A1973" s="38">
        <v>34992</v>
      </c>
      <c r="B1973">
        <v>9.9814883376527219E-3</v>
      </c>
      <c r="C1973">
        <f t="shared" si="120"/>
        <v>4.1572541340624668E-3</v>
      </c>
      <c r="D1973">
        <f t="shared" si="121"/>
        <v>1.7282761935179471E-5</v>
      </c>
      <c r="E1973">
        <f t="shared" si="123"/>
        <v>1.9713659769424748E-5</v>
      </c>
      <c r="F1973">
        <f t="shared" si="122"/>
        <v>8.557976870326776</v>
      </c>
    </row>
    <row r="1974" spans="1:6" x14ac:dyDescent="0.2">
      <c r="A1974" s="38">
        <v>34995</v>
      </c>
      <c r="B1974">
        <v>1.0027040853613972E-2</v>
      </c>
      <c r="C1974">
        <f t="shared" si="120"/>
        <v>4.5636997630317802E-3</v>
      </c>
      <c r="D1974">
        <f t="shared" si="121"/>
        <v>2.0827355527096328E-5</v>
      </c>
      <c r="E1974">
        <f t="shared" si="123"/>
        <v>1.8950174777243767E-5</v>
      </c>
      <c r="F1974">
        <f t="shared" si="122"/>
        <v>8.486290958720117</v>
      </c>
    </row>
    <row r="1975" spans="1:6" x14ac:dyDescent="0.2">
      <c r="A1975" s="38">
        <v>34996</v>
      </c>
      <c r="B1975">
        <v>9.9890550893834366E-3</v>
      </c>
      <c r="C1975">
        <f t="shared" si="120"/>
        <v>-3.7883324487348255E-3</v>
      </c>
      <c r="D1975">
        <f t="shared" si="121"/>
        <v>1.4351462742137199E-5</v>
      </c>
      <c r="E1975">
        <f t="shared" si="123"/>
        <v>1.8453666262624391E-5</v>
      </c>
      <c r="F1975">
        <f t="shared" si="122"/>
        <v>8.6735191677549075</v>
      </c>
    </row>
    <row r="1976" spans="1:6" x14ac:dyDescent="0.2">
      <c r="A1976" s="38">
        <v>34997</v>
      </c>
      <c r="B1976">
        <v>9.8726580796252919E-3</v>
      </c>
      <c r="C1976">
        <f t="shared" si="120"/>
        <v>-1.1652454483092569E-2</v>
      </c>
      <c r="D1976">
        <f t="shared" si="121"/>
        <v>1.357796954805441E-4</v>
      </c>
      <c r="E1976">
        <f t="shared" si="123"/>
        <v>1.7758744045619836E-5</v>
      </c>
      <c r="F1976">
        <f t="shared" si="122"/>
        <v>5.2778585644864213</v>
      </c>
    </row>
    <row r="1977" spans="1:6" x14ac:dyDescent="0.2">
      <c r="A1977" s="38">
        <v>34998</v>
      </c>
      <c r="B1977">
        <v>9.8264626199018826E-3</v>
      </c>
      <c r="C1977">
        <f t="shared" si="120"/>
        <v>-4.6791309240968434E-3</v>
      </c>
      <c r="D1977">
        <f t="shared" si="121"/>
        <v>2.1894266204839379E-5</v>
      </c>
      <c r="E1977">
        <f t="shared" si="123"/>
        <v>2.2314799870194913E-5</v>
      </c>
      <c r="F1977">
        <f t="shared" si="122"/>
        <v>8.381806114251372</v>
      </c>
    </row>
    <row r="1978" spans="1:6" x14ac:dyDescent="0.2">
      <c r="A1978" s="38">
        <v>34999</v>
      </c>
      <c r="B1978">
        <v>9.8394160583941612E-3</v>
      </c>
      <c r="C1978">
        <f t="shared" si="120"/>
        <v>1.3182198918706986E-3</v>
      </c>
      <c r="D1978">
        <f t="shared" si="121"/>
        <v>1.7377036833235965E-6</v>
      </c>
      <c r="E1978">
        <f t="shared" si="123"/>
        <v>2.1348768071842838E-5</v>
      </c>
      <c r="F1978">
        <f t="shared" si="122"/>
        <v>8.8759414701493924</v>
      </c>
    </row>
    <row r="1979" spans="1:6" x14ac:dyDescent="0.2">
      <c r="A1979" s="38">
        <v>35002</v>
      </c>
      <c r="B1979">
        <v>9.8413631022326691E-3</v>
      </c>
      <c r="C1979">
        <f t="shared" si="120"/>
        <v>1.978820518364837E-4</v>
      </c>
      <c r="D1979">
        <f t="shared" si="121"/>
        <v>3.9157306439016822E-8</v>
      </c>
      <c r="E1979">
        <f t="shared" si="123"/>
        <v>1.9676528852419992E-5</v>
      </c>
      <c r="F1979">
        <f t="shared" si="122"/>
        <v>8.997211969170392</v>
      </c>
    </row>
    <row r="1980" spans="1:6" x14ac:dyDescent="0.2">
      <c r="A1980" s="38">
        <v>35003</v>
      </c>
      <c r="B1980">
        <v>9.7797685703620765E-3</v>
      </c>
      <c r="C1980">
        <f t="shared" si="120"/>
        <v>-6.2587398951491685E-3</v>
      </c>
      <c r="D1980">
        <f t="shared" si="121"/>
        <v>3.9171825075131827E-5</v>
      </c>
      <c r="E1980">
        <f t="shared" si="123"/>
        <v>1.8188147698562069E-5</v>
      </c>
      <c r="F1980">
        <f t="shared" si="122"/>
        <v>8.0000130222138104</v>
      </c>
    </row>
    <row r="1981" spans="1:6" x14ac:dyDescent="0.2">
      <c r="A1981" s="38">
        <v>35004</v>
      </c>
      <c r="B1981">
        <v>9.7068645640074214E-3</v>
      </c>
      <c r="C1981">
        <f t="shared" si="120"/>
        <v>-7.4545737795465947E-3</v>
      </c>
      <c r="D1981">
        <f t="shared" si="121"/>
        <v>5.5570670234703605E-5</v>
      </c>
      <c r="E1981">
        <f t="shared" si="123"/>
        <v>1.8585433318894603E-5</v>
      </c>
      <c r="F1981">
        <f t="shared" si="122"/>
        <v>7.5602493298918523</v>
      </c>
    </row>
    <row r="1982" spans="1:6" x14ac:dyDescent="0.2">
      <c r="A1982" s="38">
        <v>35005</v>
      </c>
      <c r="B1982">
        <v>9.6543504171632891E-3</v>
      </c>
      <c r="C1982">
        <f t="shared" si="120"/>
        <v>-5.4100009841336677E-3</v>
      </c>
      <c r="D1982">
        <f t="shared" si="121"/>
        <v>2.9268110648327254E-5</v>
      </c>
      <c r="E1982">
        <f t="shared" si="123"/>
        <v>1.9616727272789717E-5</v>
      </c>
      <c r="F1982">
        <f t="shared" si="122"/>
        <v>8.255252040751401</v>
      </c>
    </row>
    <row r="1983" spans="1:6" x14ac:dyDescent="0.2">
      <c r="A1983" s="38">
        <v>35006</v>
      </c>
      <c r="B1983">
        <v>9.6340829807763685E-3</v>
      </c>
      <c r="C1983">
        <f t="shared" si="120"/>
        <v>-2.0993060652625115E-3</v>
      </c>
      <c r="D1983">
        <f t="shared" si="121"/>
        <v>4.407085955647968E-6</v>
      </c>
      <c r="E1983">
        <f t="shared" si="123"/>
        <v>1.9375866067764783E-5</v>
      </c>
      <c r="F1983">
        <f t="shared" si="122"/>
        <v>8.8998790501650422</v>
      </c>
    </row>
    <row r="1984" spans="1:6" x14ac:dyDescent="0.2">
      <c r="A1984" s="38">
        <v>35009</v>
      </c>
      <c r="B1984">
        <v>9.6876850207223211E-3</v>
      </c>
      <c r="C1984">
        <f t="shared" si="120"/>
        <v>5.5637926363006126E-3</v>
      </c>
      <c r="D1984">
        <f t="shared" si="121"/>
        <v>3.0955788499752922E-5</v>
      </c>
      <c r="E1984">
        <f t="shared" si="123"/>
        <v>1.811854109015415E-5</v>
      </c>
      <c r="F1984">
        <f t="shared" si="122"/>
        <v>8.2264405041000366</v>
      </c>
    </row>
    <row r="1985" spans="1:6" x14ac:dyDescent="0.2">
      <c r="A1985" s="38">
        <v>35010</v>
      </c>
      <c r="B1985">
        <v>9.6938024436920359E-3</v>
      </c>
      <c r="C1985">
        <f t="shared" si="120"/>
        <v>6.3146385918094359E-4</v>
      </c>
      <c r="D1985">
        <f t="shared" si="121"/>
        <v>3.9874660545169055E-7</v>
      </c>
      <c r="E1985">
        <f t="shared" si="123"/>
        <v>1.8178378462791093E-5</v>
      </c>
      <c r="F1985">
        <f t="shared" si="122"/>
        <v>9.0664329936978127</v>
      </c>
    </row>
    <row r="1986" spans="1:6" x14ac:dyDescent="0.2">
      <c r="A1986" s="38">
        <v>35011</v>
      </c>
      <c r="B1986">
        <v>9.7627468317123493E-3</v>
      </c>
      <c r="C1986">
        <f t="shared" si="120"/>
        <v>7.1122130269094747E-3</v>
      </c>
      <c r="D1986">
        <f t="shared" si="121"/>
        <v>5.0583574140140832E-5</v>
      </c>
      <c r="E1986">
        <f t="shared" si="123"/>
        <v>1.6934421995782205E-5</v>
      </c>
      <c r="F1986">
        <f t="shared" si="122"/>
        <v>7.6547716835808108</v>
      </c>
    </row>
    <row r="1987" spans="1:6" x14ac:dyDescent="0.2">
      <c r="A1987" s="38">
        <v>35012</v>
      </c>
      <c r="B1987">
        <v>9.921805842431396E-3</v>
      </c>
      <c r="C1987">
        <f t="shared" si="120"/>
        <v>1.6292444479086059E-2</v>
      </c>
      <c r="D1987">
        <f t="shared" si="121"/>
        <v>2.6544374710410181E-4</v>
      </c>
      <c r="E1987">
        <f t="shared" si="123"/>
        <v>1.800699736144384E-5</v>
      </c>
      <c r="F1987">
        <f t="shared" si="122"/>
        <v>1.716300900532878</v>
      </c>
    </row>
    <row r="1988" spans="1:6" x14ac:dyDescent="0.2">
      <c r="A1988" s="38">
        <v>35013</v>
      </c>
      <c r="B1988">
        <v>9.9060442405859307E-3</v>
      </c>
      <c r="C1988">
        <f t="shared" si="120"/>
        <v>-1.588581967413596E-3</v>
      </c>
      <c r="D1988">
        <f t="shared" si="121"/>
        <v>2.5235926671916514E-6</v>
      </c>
      <c r="E1988">
        <f t="shared" si="123"/>
        <v>2.8018677537901687E-5</v>
      </c>
      <c r="F1988">
        <f t="shared" si="122"/>
        <v>8.5997280342935358</v>
      </c>
    </row>
    <row r="1989" spans="1:6" x14ac:dyDescent="0.2">
      <c r="A1989" s="38">
        <v>35017</v>
      </c>
      <c r="B1989">
        <v>9.8344909117777466E-3</v>
      </c>
      <c r="C1989">
        <f t="shared" si="120"/>
        <v>-7.2231989955207137E-3</v>
      </c>
      <c r="D1989">
        <f t="shared" si="121"/>
        <v>5.217460372889145E-5</v>
      </c>
      <c r="E1989">
        <f t="shared" si="123"/>
        <v>2.5359360638741596E-5</v>
      </c>
      <c r="F1989">
        <f t="shared" si="122"/>
        <v>7.7157805430083579</v>
      </c>
    </row>
    <row r="1990" spans="1:6" x14ac:dyDescent="0.2">
      <c r="A1990" s="38">
        <v>35018</v>
      </c>
      <c r="B1990">
        <v>9.908514091781024E-3</v>
      </c>
      <c r="C1990">
        <f t="shared" si="120"/>
        <v>7.5268949523993661E-3</v>
      </c>
      <c r="D1990">
        <f t="shared" si="121"/>
        <v>5.6654147624455056E-5</v>
      </c>
      <c r="E1990">
        <f t="shared" si="123"/>
        <v>2.5210483120881128E-5</v>
      </c>
      <c r="F1990">
        <f t="shared" si="122"/>
        <v>7.6267507795959224</v>
      </c>
    </row>
    <row r="1991" spans="1:6" x14ac:dyDescent="0.2">
      <c r="A1991" s="38">
        <v>35019</v>
      </c>
      <c r="B1991">
        <v>9.7883012465884798E-3</v>
      </c>
      <c r="C1991">
        <f t="shared" si="120"/>
        <v>-1.2132277764257213E-2</v>
      </c>
      <c r="D1991">
        <f t="shared" si="121"/>
        <v>1.4719216374909001E-4</v>
      </c>
      <c r="E1991">
        <f t="shared" si="123"/>
        <v>2.5274170319929613E-5</v>
      </c>
      <c r="F1991">
        <f t="shared" si="122"/>
        <v>5.8359416382744929</v>
      </c>
    </row>
    <row r="1992" spans="1:6" x14ac:dyDescent="0.2">
      <c r="A1992" s="38">
        <v>35020</v>
      </c>
      <c r="B1992">
        <v>9.8024709624916773E-3</v>
      </c>
      <c r="C1992">
        <f t="shared" si="120"/>
        <v>1.4476174717381171E-3</v>
      </c>
      <c r="D1992">
        <f t="shared" si="121"/>
        <v>2.0955963444814584E-6</v>
      </c>
      <c r="E1992">
        <f t="shared" si="123"/>
        <v>2.9164026437832762E-5</v>
      </c>
      <c r="F1992">
        <f t="shared" si="122"/>
        <v>8.5687697520682491</v>
      </c>
    </row>
    <row r="1993" spans="1:6" x14ac:dyDescent="0.2">
      <c r="A1993" s="38">
        <v>35023</v>
      </c>
      <c r="B1993">
        <v>9.8793754162658197E-3</v>
      </c>
      <c r="C1993">
        <f t="shared" ref="C1993:C2056" si="124">(B1993-B1992)/B1992</f>
        <v>7.8454151069062891E-3</v>
      </c>
      <c r="D1993">
        <f t="shared" ref="D1993:D2056" si="125">C1993^2</f>
        <v>6.1550538199673418E-5</v>
      </c>
      <c r="E1993">
        <f t="shared" si="123"/>
        <v>2.6311358762675163E-5</v>
      </c>
      <c r="F1993">
        <f t="shared" si="122"/>
        <v>7.5379755960109538</v>
      </c>
    </row>
    <row r="1994" spans="1:6" x14ac:dyDescent="0.2">
      <c r="A1994" s="38">
        <v>35024</v>
      </c>
      <c r="B1994">
        <v>9.8395800990611366E-3</v>
      </c>
      <c r="C1994">
        <f t="shared" si="124"/>
        <v>-4.0281207594523062E-3</v>
      </c>
      <c r="D1994">
        <f t="shared" si="125"/>
        <v>1.6225756852730626E-5</v>
      </c>
      <c r="E1994">
        <f t="shared" si="123"/>
        <v>2.6414082242219397E-5</v>
      </c>
      <c r="F1994">
        <f t="shared" ref="F1994:F2057" si="126">-LN(2*PI()*E1994)-0.5*D1994/E1994</f>
        <v>8.3965940395964758</v>
      </c>
    </row>
    <row r="1995" spans="1:6" x14ac:dyDescent="0.2">
      <c r="A1995" s="38">
        <v>35025</v>
      </c>
      <c r="B1995">
        <v>9.9563899770862586E-3</v>
      </c>
      <c r="C1995">
        <f t="shared" si="124"/>
        <v>1.1871429151358574E-2</v>
      </c>
      <c r="D1995">
        <f t="shared" si="125"/>
        <v>1.4093083009572617E-4</v>
      </c>
      <c r="E1995">
        <f t="shared" ref="E1995:E2058" si="127">D1994*$C$2+E1994*$D$2+$E$2</f>
        <v>2.4580771958757305E-5</v>
      </c>
      <c r="F1995">
        <f t="shared" si="126"/>
        <v>5.9089805326877602</v>
      </c>
    </row>
    <row r="1996" spans="1:6" x14ac:dyDescent="0.2">
      <c r="A1996" s="38">
        <v>35026</v>
      </c>
      <c r="B1996">
        <v>9.9349977840153657E-3</v>
      </c>
      <c r="C1996">
        <f t="shared" si="124"/>
        <v>-2.1485893099933923E-3</v>
      </c>
      <c r="D1996">
        <f t="shared" si="125"/>
        <v>4.616436023017882E-6</v>
      </c>
      <c r="E1996">
        <f t="shared" si="127"/>
        <v>2.8311425355715816E-5</v>
      </c>
      <c r="F1996">
        <f t="shared" si="126"/>
        <v>8.5528384870011784</v>
      </c>
    </row>
    <row r="1997" spans="1:6" x14ac:dyDescent="0.2">
      <c r="A1997" s="38">
        <v>35027</v>
      </c>
      <c r="B1997">
        <v>9.8544729260545173E-3</v>
      </c>
      <c r="C1997">
        <f t="shared" si="124"/>
        <v>-8.1051712050108984E-3</v>
      </c>
      <c r="D1997">
        <f t="shared" si="125"/>
        <v>6.5693800262537819E-5</v>
      </c>
      <c r="E1997">
        <f t="shared" si="127"/>
        <v>2.5695992916075061E-5</v>
      </c>
      <c r="F1997">
        <f t="shared" si="126"/>
        <v>7.4530096223987279</v>
      </c>
    </row>
    <row r="1998" spans="1:6" x14ac:dyDescent="0.2">
      <c r="A1998" s="38">
        <v>35030</v>
      </c>
      <c r="B1998">
        <v>9.8246652363690179E-3</v>
      </c>
      <c r="C1998">
        <f t="shared" si="124"/>
        <v>-3.0247878206342265E-3</v>
      </c>
      <c r="D1998">
        <f t="shared" si="125"/>
        <v>9.1493413598571529E-6</v>
      </c>
      <c r="E1998">
        <f t="shared" si="127"/>
        <v>2.6068397719470745E-5</v>
      </c>
      <c r="F1998">
        <f t="shared" si="126"/>
        <v>8.5414225048862153</v>
      </c>
    </row>
    <row r="1999" spans="1:6" x14ac:dyDescent="0.2">
      <c r="A1999" s="38">
        <v>35031</v>
      </c>
      <c r="B1999">
        <v>9.8820058997050146E-3</v>
      </c>
      <c r="C1999">
        <f t="shared" si="124"/>
        <v>5.8363986921134607E-3</v>
      </c>
      <c r="D1999">
        <f t="shared" si="125"/>
        <v>3.4063549693303715E-5</v>
      </c>
      <c r="E1999">
        <f t="shared" si="127"/>
        <v>2.3988157492724535E-5</v>
      </c>
      <c r="F1999">
        <f t="shared" si="126"/>
        <v>8.0900655909083561</v>
      </c>
    </row>
    <row r="2000" spans="1:6" x14ac:dyDescent="0.2">
      <c r="A2000" s="38">
        <v>35032</v>
      </c>
      <c r="B2000">
        <v>9.8564593301435407E-3</v>
      </c>
      <c r="C2000">
        <f t="shared" si="124"/>
        <v>-2.5851603227879587E-3</v>
      </c>
      <c r="D2000">
        <f t="shared" si="125"/>
        <v>6.6830538945171427E-6</v>
      </c>
      <c r="E2000">
        <f t="shared" si="127"/>
        <v>2.3281720403025479E-5</v>
      </c>
      <c r="F2000">
        <f t="shared" si="126"/>
        <v>8.6864391966753018</v>
      </c>
    </row>
    <row r="2001" spans="1:6" x14ac:dyDescent="0.2">
      <c r="A2001" s="38">
        <v>35033</v>
      </c>
      <c r="B2001">
        <v>9.8277385159010605E-3</v>
      </c>
      <c r="C2001">
        <f t="shared" si="124"/>
        <v>-2.9139078527564834E-3</v>
      </c>
      <c r="D2001">
        <f t="shared" si="125"/>
        <v>8.4908589743558995E-6</v>
      </c>
      <c r="E2001">
        <f t="shared" si="127"/>
        <v>2.1523299264113094E-5</v>
      </c>
      <c r="F2001">
        <f t="shared" si="126"/>
        <v>8.7112493749931001</v>
      </c>
    </row>
    <row r="2002" spans="1:6" x14ac:dyDescent="0.2">
      <c r="A2002" s="38">
        <v>35034</v>
      </c>
      <c r="B2002">
        <v>9.8843168838775811E-3</v>
      </c>
      <c r="C2002">
        <f t="shared" si="124"/>
        <v>5.7570078696109065E-3</v>
      </c>
      <c r="D2002">
        <f t="shared" si="125"/>
        <v>3.3143139610761907E-5</v>
      </c>
      <c r="E2002">
        <f t="shared" si="127"/>
        <v>2.0110477439947768E-5</v>
      </c>
      <c r="F2002">
        <f t="shared" si="126"/>
        <v>8.1523658742243796</v>
      </c>
    </row>
    <row r="2003" spans="1:6" x14ac:dyDescent="0.2">
      <c r="A2003" s="38">
        <v>35037</v>
      </c>
      <c r="B2003">
        <v>9.8967864724397916E-3</v>
      </c>
      <c r="C2003">
        <f t="shared" si="124"/>
        <v>1.2615528932049653E-3</v>
      </c>
      <c r="D2003">
        <f t="shared" si="125"/>
        <v>1.5915157023538185E-6</v>
      </c>
      <c r="E2003">
        <f t="shared" si="127"/>
        <v>1.9958258595214806E-5</v>
      </c>
      <c r="F2003">
        <f t="shared" si="126"/>
        <v>8.9441193628480384</v>
      </c>
    </row>
    <row r="2004" spans="1:6" x14ac:dyDescent="0.2">
      <c r="A2004" s="38">
        <v>35038</v>
      </c>
      <c r="B2004">
        <v>9.8610095098756404E-3</v>
      </c>
      <c r="C2004">
        <f t="shared" si="124"/>
        <v>-3.6150080295034698E-3</v>
      </c>
      <c r="D2004">
        <f t="shared" si="125"/>
        <v>1.306828305337456E-5</v>
      </c>
      <c r="E2004">
        <f t="shared" si="127"/>
        <v>1.8492548214669222E-5</v>
      </c>
      <c r="F2004">
        <f t="shared" si="126"/>
        <v>8.7069264758076237</v>
      </c>
    </row>
    <row r="2005" spans="1:6" x14ac:dyDescent="0.2">
      <c r="A2005" s="38">
        <v>35039</v>
      </c>
      <c r="B2005">
        <v>9.8652409550314922E-3</v>
      </c>
      <c r="C2005">
        <f t="shared" si="124"/>
        <v>4.2910871869802648E-4</v>
      </c>
      <c r="D2005">
        <f t="shared" si="125"/>
        <v>1.8413429246266202E-7</v>
      </c>
      <c r="E2005">
        <f t="shared" si="127"/>
        <v>1.773731205211666E-5</v>
      </c>
      <c r="F2005">
        <f t="shared" si="126"/>
        <v>9.0967724534147596</v>
      </c>
    </row>
    <row r="2006" spans="1:6" x14ac:dyDescent="0.2">
      <c r="A2006" s="38">
        <v>35040</v>
      </c>
      <c r="B2006">
        <v>9.8582285881321247E-3</v>
      </c>
      <c r="C2006">
        <f t="shared" si="124"/>
        <v>-7.1081557270945446E-4</v>
      </c>
      <c r="D2006">
        <f t="shared" si="125"/>
        <v>5.0525877840626974E-7</v>
      </c>
      <c r="E2006">
        <f t="shared" si="127"/>
        <v>1.6551737993870517E-5</v>
      </c>
      <c r="F2006">
        <f t="shared" si="126"/>
        <v>9.15587936768957</v>
      </c>
    </row>
    <row r="2007" spans="1:6" x14ac:dyDescent="0.2">
      <c r="A2007" s="38">
        <v>35041</v>
      </c>
      <c r="B2007">
        <v>9.9076833611979366E-3</v>
      </c>
      <c r="C2007">
        <f t="shared" si="124"/>
        <v>5.0165983293741275E-3</v>
      </c>
      <c r="D2007">
        <f t="shared" si="125"/>
        <v>2.5166258798279288E-5</v>
      </c>
      <c r="E2007">
        <f t="shared" si="127"/>
        <v>1.5561140482685352E-5</v>
      </c>
      <c r="F2007">
        <f t="shared" si="126"/>
        <v>8.4242315398316894</v>
      </c>
    </row>
    <row r="2008" spans="1:6" x14ac:dyDescent="0.2">
      <c r="A2008" s="38">
        <v>35044</v>
      </c>
      <c r="B2008">
        <v>9.8934550989345522E-3</v>
      </c>
      <c r="C2008">
        <f t="shared" si="124"/>
        <v>-1.4360836680658812E-3</v>
      </c>
      <c r="D2008">
        <f t="shared" si="125"/>
        <v>2.0623363016855559E-6</v>
      </c>
      <c r="E2008">
        <f t="shared" si="127"/>
        <v>1.5766922773284912E-5</v>
      </c>
      <c r="F2008">
        <f t="shared" si="126"/>
        <v>9.1543185181824676</v>
      </c>
    </row>
    <row r="2009" spans="1:6" x14ac:dyDescent="0.2">
      <c r="A2009" s="38">
        <v>35045</v>
      </c>
      <c r="B2009">
        <v>9.8242811501597447E-3</v>
      </c>
      <c r="C2009">
        <f t="shared" si="124"/>
        <v>-6.9918898992382319E-3</v>
      </c>
      <c r="D2009">
        <f t="shared" si="125"/>
        <v>4.8886524363069613E-5</v>
      </c>
      <c r="E2009">
        <f t="shared" si="127"/>
        <v>1.4962357854659393E-5</v>
      </c>
      <c r="F2009">
        <f t="shared" si="126"/>
        <v>7.6384455016189232</v>
      </c>
    </row>
    <row r="2010" spans="1:6" x14ac:dyDescent="0.2">
      <c r="A2010" s="38">
        <v>35046</v>
      </c>
      <c r="B2010">
        <v>9.8314198517657318E-3</v>
      </c>
      <c r="C2010">
        <f t="shared" si="124"/>
        <v>7.2663856997527557E-4</v>
      </c>
      <c r="D2010">
        <f t="shared" si="125"/>
        <v>5.2800361137571347E-7</v>
      </c>
      <c r="E2010">
        <f t="shared" si="127"/>
        <v>1.6264722425003115E-5</v>
      </c>
      <c r="F2010">
        <f t="shared" si="126"/>
        <v>9.1724034383128341</v>
      </c>
    </row>
    <row r="2011" spans="1:6" x14ac:dyDescent="0.2">
      <c r="A2011" s="38">
        <v>35047</v>
      </c>
      <c r="B2011">
        <v>9.8530053849512442E-3</v>
      </c>
      <c r="C2011">
        <f t="shared" si="124"/>
        <v>2.1955662062011962E-3</v>
      </c>
      <c r="D2011">
        <f t="shared" si="125"/>
        <v>4.8205109658127134E-6</v>
      </c>
      <c r="E2011">
        <f t="shared" si="127"/>
        <v>1.531899670064133E-5</v>
      </c>
      <c r="F2011">
        <f t="shared" si="126"/>
        <v>9.0912021335419428</v>
      </c>
    </row>
    <row r="2012" spans="1:6" x14ac:dyDescent="0.2">
      <c r="A2012" s="38">
        <v>35048</v>
      </c>
      <c r="B2012">
        <v>9.7868005530088037E-3</v>
      </c>
      <c r="C2012">
        <f t="shared" si="124"/>
        <v>-6.7192525890178581E-3</v>
      </c>
      <c r="D2012">
        <f t="shared" si="125"/>
        <v>4.5148355355023187E-5</v>
      </c>
      <c r="E2012">
        <f t="shared" si="127"/>
        <v>1.4699814541294946E-5</v>
      </c>
      <c r="F2012">
        <f t="shared" si="126"/>
        <v>7.7541208942030302</v>
      </c>
    </row>
    <row r="2013" spans="1:6" x14ac:dyDescent="0.2">
      <c r="A2013" s="38">
        <v>35051</v>
      </c>
      <c r="B2013">
        <v>9.8408314557744021E-3</v>
      </c>
      <c r="C2013">
        <f t="shared" si="124"/>
        <v>5.5207932840715193E-3</v>
      </c>
      <c r="D2013">
        <f t="shared" si="125"/>
        <v>3.0479158485449191E-5</v>
      </c>
      <c r="E2013">
        <f t="shared" si="127"/>
        <v>1.588396480830588E-5</v>
      </c>
      <c r="F2013">
        <f t="shared" si="126"/>
        <v>8.2528917011379672</v>
      </c>
    </row>
    <row r="2014" spans="1:6" x14ac:dyDescent="0.2">
      <c r="A2014" s="38">
        <v>35052</v>
      </c>
      <c r="B2014">
        <v>9.8205854579792255E-3</v>
      </c>
      <c r="C2014">
        <f t="shared" si="124"/>
        <v>-2.0573462604419196E-3</v>
      </c>
      <c r="D2014">
        <f t="shared" si="125"/>
        <v>4.2326736353543506E-6</v>
      </c>
      <c r="E2014">
        <f t="shared" si="127"/>
        <v>1.6265457650712944E-5</v>
      </c>
      <c r="F2014">
        <f t="shared" si="126"/>
        <v>9.0584774510919654</v>
      </c>
    </row>
    <row r="2015" spans="1:6" x14ac:dyDescent="0.2">
      <c r="A2015" s="38">
        <v>35053</v>
      </c>
      <c r="B2015">
        <v>9.8090849242922981E-3</v>
      </c>
      <c r="C2015">
        <f t="shared" si="124"/>
        <v>-1.1710639590823131E-3</v>
      </c>
      <c r="D2015">
        <f t="shared" si="125"/>
        <v>1.3713907962615415E-6</v>
      </c>
      <c r="E2015">
        <f t="shared" si="127"/>
        <v>1.5476578796439798E-5</v>
      </c>
      <c r="F2015">
        <f t="shared" si="126"/>
        <v>9.1940002956081912</v>
      </c>
    </row>
    <row r="2016" spans="1:6" x14ac:dyDescent="0.2">
      <c r="A2016" s="38">
        <v>35054</v>
      </c>
      <c r="B2016">
        <v>9.8273962541314732E-3</v>
      </c>
      <c r="C2016">
        <f t="shared" si="124"/>
        <v>1.8667724849467759E-3</v>
      </c>
      <c r="D2016">
        <f t="shared" si="125"/>
        <v>3.4848395105543607E-6</v>
      </c>
      <c r="E2016">
        <f t="shared" si="127"/>
        <v>1.4687157239792122E-5</v>
      </c>
      <c r="F2016">
        <f t="shared" si="126"/>
        <v>9.1720244338031502</v>
      </c>
    </row>
    <row r="2017" spans="1:6" x14ac:dyDescent="0.2">
      <c r="A2017" s="38">
        <v>35055</v>
      </c>
      <c r="B2017">
        <v>9.7484046064695955E-3</v>
      </c>
      <c r="C2017">
        <f t="shared" si="124"/>
        <v>-8.0379019649960033E-3</v>
      </c>
      <c r="D2017">
        <f t="shared" si="125"/>
        <v>6.4607867998886607E-5</v>
      </c>
      <c r="E2017">
        <f t="shared" si="127"/>
        <v>1.410804527849335E-5</v>
      </c>
      <c r="F2017">
        <f t="shared" si="126"/>
        <v>7.0411356242538439</v>
      </c>
    </row>
    <row r="2018" spans="1:6" x14ac:dyDescent="0.2">
      <c r="A2018" s="38">
        <v>35060</v>
      </c>
      <c r="B2018">
        <v>9.7315189407870557E-3</v>
      </c>
      <c r="C2018">
        <f t="shared" si="124"/>
        <v>-1.7321465782548175E-3</v>
      </c>
      <c r="D2018">
        <f t="shared" si="125"/>
        <v>3.0003317685598726E-6</v>
      </c>
      <c r="E2018">
        <f t="shared" si="127"/>
        <v>1.6207185459260128E-5</v>
      </c>
      <c r="F2018">
        <f t="shared" si="126"/>
        <v>9.0996170239097793</v>
      </c>
    </row>
    <row r="2019" spans="1:6" x14ac:dyDescent="0.2">
      <c r="A2019" s="38">
        <v>35061</v>
      </c>
      <c r="B2019">
        <v>9.7302858822664803E-3</v>
      </c>
      <c r="C2019">
        <f t="shared" si="124"/>
        <v>-1.2670771418912762E-4</v>
      </c>
      <c r="D2019">
        <f t="shared" si="125"/>
        <v>1.6054844835033651E-8</v>
      </c>
      <c r="E2019">
        <f t="shared" si="127"/>
        <v>1.5375009362377892E-5</v>
      </c>
      <c r="F2019">
        <f t="shared" si="126"/>
        <v>9.2443679604701909</v>
      </c>
    </row>
    <row r="2020" spans="1:6" x14ac:dyDescent="0.2">
      <c r="A2020" s="38">
        <v>35062</v>
      </c>
      <c r="B2020">
        <v>9.68356284793437E-3</v>
      </c>
      <c r="C2020">
        <f t="shared" si="124"/>
        <v>-4.8018151673491329E-3</v>
      </c>
      <c r="D2020">
        <f t="shared" si="125"/>
        <v>2.3057428901384182E-5</v>
      </c>
      <c r="E2020">
        <f t="shared" si="127"/>
        <v>1.4543703240009568E-5</v>
      </c>
      <c r="F2020">
        <f t="shared" si="126"/>
        <v>8.5077807979245179</v>
      </c>
    </row>
    <row r="2021" spans="1:6" x14ac:dyDescent="0.2">
      <c r="A2021" s="38">
        <v>35066</v>
      </c>
      <c r="B2021">
        <v>9.6241709653647756E-3</v>
      </c>
      <c r="C2021">
        <f t="shared" si="124"/>
        <v>-6.1332676311656826E-3</v>
      </c>
      <c r="D2021">
        <f t="shared" si="125"/>
        <v>3.7616971835504703E-5</v>
      </c>
      <c r="E2021">
        <f t="shared" si="127"/>
        <v>1.481578798607498E-5</v>
      </c>
      <c r="F2021">
        <f t="shared" si="126"/>
        <v>8.0124507156663238</v>
      </c>
    </row>
    <row r="2022" spans="1:6" x14ac:dyDescent="0.2">
      <c r="A2022" s="38">
        <v>35067</v>
      </c>
      <c r="B2022">
        <v>9.5822550831792964E-3</v>
      </c>
      <c r="C2022">
        <f t="shared" si="124"/>
        <v>-4.3552719851221488E-3</v>
      </c>
      <c r="D2022">
        <f t="shared" si="125"/>
        <v>1.8968394064389822E-5</v>
      </c>
      <c r="E2022">
        <f t="shared" si="127"/>
        <v>1.5663107009988119E-5</v>
      </c>
      <c r="F2022">
        <f t="shared" si="126"/>
        <v>8.6208135581691412</v>
      </c>
    </row>
    <row r="2023" spans="1:6" x14ac:dyDescent="0.2">
      <c r="A2023" s="38">
        <v>35068</v>
      </c>
      <c r="B2023">
        <v>9.4031614714137988E-3</v>
      </c>
      <c r="C2023">
        <f t="shared" si="124"/>
        <v>-1.869013193771879E-2</v>
      </c>
      <c r="D2023">
        <f t="shared" si="125"/>
        <v>3.4932103184933592E-4</v>
      </c>
      <c r="E2023">
        <f t="shared" si="127"/>
        <v>1.5590699342862732E-5</v>
      </c>
      <c r="F2023">
        <f t="shared" si="126"/>
        <v>-1.9719070707611284</v>
      </c>
    </row>
    <row r="2024" spans="1:6" x14ac:dyDescent="0.2">
      <c r="A2024" s="38">
        <v>35069</v>
      </c>
      <c r="B2024">
        <v>9.5136330140014741E-3</v>
      </c>
      <c r="C2024">
        <f t="shared" si="124"/>
        <v>1.1748340483518841E-2</v>
      </c>
      <c r="D2024">
        <f t="shared" si="125"/>
        <v>1.3802350411668771E-4</v>
      </c>
      <c r="E2024">
        <f t="shared" si="127"/>
        <v>2.952573917087974E-5</v>
      </c>
      <c r="F2024">
        <f t="shared" si="126"/>
        <v>6.2550290329504783</v>
      </c>
    </row>
    <row r="2025" spans="1:6" x14ac:dyDescent="0.2">
      <c r="A2025" s="38">
        <v>35072</v>
      </c>
      <c r="B2025">
        <v>9.4951128095833014E-3</v>
      </c>
      <c r="C2025">
        <f t="shared" si="124"/>
        <v>-1.9467015798187684E-3</v>
      </c>
      <c r="D2025">
        <f t="shared" si="125"/>
        <v>3.7896470408688886E-6</v>
      </c>
      <c r="E2025">
        <f t="shared" si="127"/>
        <v>3.2376725496761655E-5</v>
      </c>
      <c r="F2025">
        <f t="shared" si="126"/>
        <v>8.4416694275100586</v>
      </c>
    </row>
    <row r="2026" spans="1:6" x14ac:dyDescent="0.2">
      <c r="A2026" s="38">
        <v>35073</v>
      </c>
      <c r="B2026">
        <v>9.5350033056637046E-3</v>
      </c>
      <c r="C2026">
        <f t="shared" si="124"/>
        <v>4.201160837198503E-3</v>
      </c>
      <c r="D2026">
        <f t="shared" si="125"/>
        <v>1.7649752380010426E-5</v>
      </c>
      <c r="E2026">
        <f t="shared" si="127"/>
        <v>2.9104347092476754E-5</v>
      </c>
      <c r="F2026">
        <f t="shared" si="126"/>
        <v>8.3035308894071171</v>
      </c>
    </row>
    <row r="2027" spans="1:6" x14ac:dyDescent="0.2">
      <c r="A2027" s="38">
        <v>35074</v>
      </c>
      <c r="B2027">
        <v>9.50392027551843E-3</v>
      </c>
      <c r="C2027">
        <f t="shared" si="124"/>
        <v>-3.2598866669308431E-3</v>
      </c>
      <c r="D2027">
        <f t="shared" si="125"/>
        <v>1.0626861081233482E-5</v>
      </c>
      <c r="E2027">
        <f t="shared" si="127"/>
        <v>2.6919807272838367E-5</v>
      </c>
      <c r="F2027">
        <f t="shared" si="126"/>
        <v>8.4873911839089704</v>
      </c>
    </row>
    <row r="2028" spans="1:6" x14ac:dyDescent="0.2">
      <c r="A2028" s="38">
        <v>35075</v>
      </c>
      <c r="B2028">
        <v>9.5457875457875454E-3</v>
      </c>
      <c r="C2028">
        <f t="shared" si="124"/>
        <v>4.4052632024874118E-3</v>
      </c>
      <c r="D2028">
        <f t="shared" si="125"/>
        <v>1.9406343883189648E-5</v>
      </c>
      <c r="E2028">
        <f t="shared" si="127"/>
        <v>2.4771916461358768E-5</v>
      </c>
      <c r="F2028">
        <f t="shared" si="126"/>
        <v>8.3762223857219755</v>
      </c>
    </row>
    <row r="2029" spans="1:6" x14ac:dyDescent="0.2">
      <c r="A2029" s="38">
        <v>35076</v>
      </c>
      <c r="B2029">
        <v>9.5126247798003518E-3</v>
      </c>
      <c r="C2029">
        <f t="shared" si="124"/>
        <v>-3.4740733363406943E-3</v>
      </c>
      <c r="D2029">
        <f t="shared" si="125"/>
        <v>1.2069185546273362E-5</v>
      </c>
      <c r="E2029">
        <f t="shared" si="127"/>
        <v>2.3324582532061368E-5</v>
      </c>
      <c r="F2029">
        <f t="shared" si="126"/>
        <v>8.5694032084963982</v>
      </c>
    </row>
    <row r="2030" spans="1:6" x14ac:dyDescent="0.2">
      <c r="A2030" s="38">
        <v>35079</v>
      </c>
      <c r="B2030">
        <v>9.5087976539589437E-3</v>
      </c>
      <c r="C2030">
        <f t="shared" si="124"/>
        <v>-4.0232069801963185E-4</v>
      </c>
      <c r="D2030">
        <f t="shared" si="125"/>
        <v>1.6186194405500381E-7</v>
      </c>
      <c r="E2030">
        <f t="shared" si="127"/>
        <v>2.1787803732026723E-5</v>
      </c>
      <c r="F2030">
        <f t="shared" si="126"/>
        <v>8.8925686321156938</v>
      </c>
    </row>
    <row r="2031" spans="1:6" x14ac:dyDescent="0.2">
      <c r="A2031" s="38">
        <v>35080</v>
      </c>
      <c r="B2031">
        <v>9.446802283038196E-3</v>
      </c>
      <c r="C2031">
        <f t="shared" si="124"/>
        <v>-6.5197907429375371E-3</v>
      </c>
      <c r="D2031">
        <f t="shared" si="125"/>
        <v>4.2507671331694003E-5</v>
      </c>
      <c r="E2031">
        <f t="shared" si="127"/>
        <v>1.9981634869055172E-5</v>
      </c>
      <c r="F2031">
        <f t="shared" si="126"/>
        <v>7.9191513925438759</v>
      </c>
    </row>
    <row r="2032" spans="1:6" x14ac:dyDescent="0.2">
      <c r="A2032" s="38">
        <v>35081</v>
      </c>
      <c r="B2032">
        <v>9.4907576532476078E-3</v>
      </c>
      <c r="C2032">
        <f t="shared" si="124"/>
        <v>4.6529364003239457E-3</v>
      </c>
      <c r="D2032">
        <f t="shared" si="125"/>
        <v>2.1649817145459559E-5</v>
      </c>
      <c r="E2032">
        <f t="shared" si="127"/>
        <v>2.0245882775311499E-5</v>
      </c>
      <c r="F2032">
        <f t="shared" si="126"/>
        <v>8.435009942714446</v>
      </c>
    </row>
    <row r="2033" spans="1:6" x14ac:dyDescent="0.2">
      <c r="A2033" s="38">
        <v>35082</v>
      </c>
      <c r="B2033">
        <v>9.4822528600762689E-3</v>
      </c>
      <c r="C2033">
        <f t="shared" si="124"/>
        <v>-8.9611319581304495E-4</v>
      </c>
      <c r="D2033">
        <f t="shared" si="125"/>
        <v>8.0301885971026867E-7</v>
      </c>
      <c r="E2033">
        <f t="shared" si="127"/>
        <v>1.9586000655516926E-5</v>
      </c>
      <c r="F2033">
        <f t="shared" si="126"/>
        <v>8.9823186157542292</v>
      </c>
    </row>
    <row r="2034" spans="1:6" x14ac:dyDescent="0.2">
      <c r="A2034" s="38">
        <v>35083</v>
      </c>
      <c r="B2034">
        <v>9.4871794871794878E-3</v>
      </c>
      <c r="C2034">
        <f t="shared" si="124"/>
        <v>5.195629325560158E-4</v>
      </c>
      <c r="D2034">
        <f t="shared" si="125"/>
        <v>2.6994564088620702E-7</v>
      </c>
      <c r="E2034">
        <f t="shared" si="127"/>
        <v>1.8143831923536264E-5</v>
      </c>
      <c r="F2034">
        <f t="shared" si="126"/>
        <v>9.0718637804155815</v>
      </c>
    </row>
    <row r="2035" spans="1:6" x14ac:dyDescent="0.2">
      <c r="A2035" s="38">
        <v>35086</v>
      </c>
      <c r="B2035">
        <v>9.4615328413823335E-3</v>
      </c>
      <c r="C2035">
        <f t="shared" si="124"/>
        <v>-2.703295097537885E-3</v>
      </c>
      <c r="D2035">
        <f t="shared" si="125"/>
        <v>7.3078043843723628E-6</v>
      </c>
      <c r="E2035">
        <f t="shared" si="127"/>
        <v>1.6899703410083339E-5</v>
      </c>
      <c r="F2035">
        <f t="shared" si="126"/>
        <v>8.9341263947337843</v>
      </c>
    </row>
    <row r="2036" spans="1:6" x14ac:dyDescent="0.2">
      <c r="A2036" s="38">
        <v>35087</v>
      </c>
      <c r="B2036">
        <v>9.4529540481400436E-3</v>
      </c>
      <c r="C2036">
        <f t="shared" si="124"/>
        <v>-9.0670226337623771E-4</v>
      </c>
      <c r="D2036">
        <f t="shared" si="125"/>
        <v>8.2210899441159231E-7</v>
      </c>
      <c r="E2036">
        <f t="shared" si="127"/>
        <v>1.6144083596198977E-5</v>
      </c>
      <c r="F2036">
        <f t="shared" si="126"/>
        <v>9.170618231319926</v>
      </c>
    </row>
    <row r="2037" spans="1:6" x14ac:dyDescent="0.2">
      <c r="A2037" s="38">
        <v>35088</v>
      </c>
      <c r="B2037">
        <v>9.35629835060575E-3</v>
      </c>
      <c r="C2037">
        <f t="shared" si="124"/>
        <v>-1.0224919854900958E-2</v>
      </c>
      <c r="D2037">
        <f t="shared" si="125"/>
        <v>1.0454898603914782E-4</v>
      </c>
      <c r="E2037">
        <f t="shared" si="127"/>
        <v>1.5229274054830901E-5</v>
      </c>
      <c r="F2037">
        <f t="shared" si="126"/>
        <v>5.8219133460290582</v>
      </c>
    </row>
    <row r="2038" spans="1:6" x14ac:dyDescent="0.2">
      <c r="A2038" s="38">
        <v>35089</v>
      </c>
      <c r="B2038">
        <v>9.3550261475886121E-3</v>
      </c>
      <c r="C2038">
        <f t="shared" si="124"/>
        <v>-1.3597289969441133E-4</v>
      </c>
      <c r="D2038">
        <f t="shared" si="125"/>
        <v>1.8488629451306445E-8</v>
      </c>
      <c r="E2038">
        <f t="shared" si="127"/>
        <v>1.8849110799187999E-5</v>
      </c>
      <c r="F2038">
        <f t="shared" si="126"/>
        <v>9.0406773135209768</v>
      </c>
    </row>
    <row r="2039" spans="1:6" x14ac:dyDescent="0.2">
      <c r="A2039" s="38">
        <v>35090</v>
      </c>
      <c r="B2039">
        <v>9.3842703132913687E-3</v>
      </c>
      <c r="C2039">
        <f t="shared" si="124"/>
        <v>3.1260378369219856E-3</v>
      </c>
      <c r="D2039">
        <f t="shared" si="125"/>
        <v>9.7721125578678866E-6</v>
      </c>
      <c r="E2039">
        <f t="shared" si="127"/>
        <v>1.7486433789643208E-5</v>
      </c>
      <c r="F2039">
        <f t="shared" si="126"/>
        <v>8.8367882977314842</v>
      </c>
    </row>
    <row r="2040" spans="1:6" x14ac:dyDescent="0.2">
      <c r="A2040" s="38">
        <v>35093</v>
      </c>
      <c r="B2040">
        <v>9.3673085275807148E-3</v>
      </c>
      <c r="C2040">
        <f t="shared" si="124"/>
        <v>-1.8074698558746909E-3</v>
      </c>
      <c r="D2040">
        <f t="shared" si="125"/>
        <v>3.266947279895676E-6</v>
      </c>
      <c r="E2040">
        <f t="shared" si="127"/>
        <v>1.6745462688336168E-5</v>
      </c>
      <c r="F2040">
        <f t="shared" si="126"/>
        <v>9.0619589159195488</v>
      </c>
    </row>
    <row r="2041" spans="1:6" x14ac:dyDescent="0.2">
      <c r="A2041" s="38">
        <v>35094</v>
      </c>
      <c r="B2041">
        <v>9.3232645948300909E-3</v>
      </c>
      <c r="C2041">
        <f t="shared" si="124"/>
        <v>-4.7018770248618046E-3</v>
      </c>
      <c r="D2041">
        <f t="shared" si="125"/>
        <v>2.2107647556923296E-5</v>
      </c>
      <c r="E2041">
        <f t="shared" si="127"/>
        <v>1.5842235974729017E-5</v>
      </c>
      <c r="F2041">
        <f t="shared" si="126"/>
        <v>8.5172100383993747</v>
      </c>
    </row>
    <row r="2042" spans="1:6" x14ac:dyDescent="0.2">
      <c r="A2042" s="38">
        <v>35095</v>
      </c>
      <c r="B2042">
        <v>9.3502146547333187E-3</v>
      </c>
      <c r="C2042">
        <f t="shared" si="124"/>
        <v>2.8906248051966715E-3</v>
      </c>
      <c r="D2042">
        <f t="shared" si="125"/>
        <v>8.3557117644182956E-6</v>
      </c>
      <c r="E2042">
        <f t="shared" si="127"/>
        <v>1.5875428646954672E-5</v>
      </c>
      <c r="F2042">
        <f t="shared" si="126"/>
        <v>8.9496960274983088</v>
      </c>
    </row>
    <row r="2043" spans="1:6" x14ac:dyDescent="0.2">
      <c r="A2043" s="38">
        <v>35096</v>
      </c>
      <c r="B2043">
        <v>9.3397393899686976E-3</v>
      </c>
      <c r="C2043">
        <f t="shared" si="124"/>
        <v>-1.1203234526084608E-3</v>
      </c>
      <c r="D2043">
        <f t="shared" si="125"/>
        <v>1.2551246384645422E-6</v>
      </c>
      <c r="E2043">
        <f t="shared" si="127"/>
        <v>1.5320901852477835E-5</v>
      </c>
      <c r="F2043">
        <f t="shared" si="126"/>
        <v>9.2074542747477981</v>
      </c>
    </row>
    <row r="2044" spans="1:6" x14ac:dyDescent="0.2">
      <c r="A2044" s="38">
        <v>35097</v>
      </c>
      <c r="B2044">
        <v>9.3772733886221451E-3</v>
      </c>
      <c r="C2044">
        <f t="shared" si="124"/>
        <v>4.0187415393796383E-3</v>
      </c>
      <c r="D2044">
        <f t="shared" si="125"/>
        <v>1.6150283560335426E-5</v>
      </c>
      <c r="E2044">
        <f t="shared" si="127"/>
        <v>1.4550370060948627E-5</v>
      </c>
      <c r="F2044">
        <f t="shared" si="126"/>
        <v>8.7450386174865802</v>
      </c>
    </row>
    <row r="2045" spans="1:6" x14ac:dyDescent="0.2">
      <c r="A2045" s="38">
        <v>35100</v>
      </c>
      <c r="B2045">
        <v>9.5238095238095247E-3</v>
      </c>
      <c r="C2045">
        <f t="shared" si="124"/>
        <v>1.5626731685692161E-2</v>
      </c>
      <c r="D2045">
        <f t="shared" si="125"/>
        <v>2.4419474317661534E-4</v>
      </c>
      <c r="E2045">
        <f t="shared" si="127"/>
        <v>1.4528793182912958E-5</v>
      </c>
      <c r="F2045">
        <f t="shared" si="126"/>
        <v>0.89768046439192872</v>
      </c>
    </row>
    <row r="2046" spans="1:6" x14ac:dyDescent="0.2">
      <c r="A2046" s="38">
        <v>35101</v>
      </c>
      <c r="B2046">
        <v>9.4794321077539146E-3</v>
      </c>
      <c r="C2046">
        <f t="shared" si="124"/>
        <v>-4.6596286858390564E-3</v>
      </c>
      <c r="D2046">
        <f t="shared" si="125"/>
        <v>2.1712139489894212E-5</v>
      </c>
      <c r="E2046">
        <f t="shared" si="127"/>
        <v>2.4172297857540832E-5</v>
      </c>
      <c r="F2046">
        <f t="shared" si="126"/>
        <v>8.3433142013574475</v>
      </c>
    </row>
    <row r="2047" spans="1:6" x14ac:dyDescent="0.2">
      <c r="A2047" s="38">
        <v>35102</v>
      </c>
      <c r="B2047">
        <v>9.4223588842521425E-3</v>
      </c>
      <c r="C2047">
        <f t="shared" si="124"/>
        <v>-6.0207428939849485E-3</v>
      </c>
      <c r="D2047">
        <f t="shared" si="125"/>
        <v>3.6249344995470253E-5</v>
      </c>
      <c r="E2047">
        <f t="shared" si="127"/>
        <v>2.2914386489289592E-5</v>
      </c>
      <c r="F2047">
        <f t="shared" si="126"/>
        <v>8.0548950465798317</v>
      </c>
    </row>
    <row r="2048" spans="1:6" x14ac:dyDescent="0.2">
      <c r="A2048" s="38">
        <v>35103</v>
      </c>
      <c r="B2048">
        <v>9.3610806863818913E-3</v>
      </c>
      <c r="C2048">
        <f t="shared" si="124"/>
        <v>-6.5034879930828274E-3</v>
      </c>
      <c r="D2048">
        <f t="shared" si="125"/>
        <v>4.2295356076172502E-5</v>
      </c>
      <c r="E2048">
        <f t="shared" si="127"/>
        <v>2.2464824439463676E-5</v>
      </c>
      <c r="F2048">
        <f t="shared" si="126"/>
        <v>7.9243142660137842</v>
      </c>
    </row>
    <row r="2049" spans="1:6" x14ac:dyDescent="0.2">
      <c r="A2049" s="38">
        <v>35104</v>
      </c>
      <c r="B2049">
        <v>9.3360542234531014E-3</v>
      </c>
      <c r="C2049">
        <f t="shared" si="124"/>
        <v>-2.6734587348656671E-3</v>
      </c>
      <c r="D2049">
        <f t="shared" si="125"/>
        <v>7.1473816070295329E-6</v>
      </c>
      <c r="E2049">
        <f t="shared" si="127"/>
        <v>2.2340194376174918E-5</v>
      </c>
      <c r="F2049">
        <f t="shared" si="126"/>
        <v>8.711279134570221</v>
      </c>
    </row>
    <row r="2050" spans="1:6" x14ac:dyDescent="0.2">
      <c r="A2050" s="38">
        <v>35107</v>
      </c>
      <c r="B2050">
        <v>9.3763660206906598E-3</v>
      </c>
      <c r="C2050">
        <f t="shared" si="124"/>
        <v>4.3178623723383229E-3</v>
      </c>
      <c r="D2050">
        <f t="shared" si="125"/>
        <v>1.864393546645513E-5</v>
      </c>
      <c r="E2050">
        <f t="shared" si="127"/>
        <v>2.074548212745067E-5</v>
      </c>
      <c r="F2050">
        <f t="shared" si="126"/>
        <v>8.4959557040778044</v>
      </c>
    </row>
    <row r="2051" spans="1:6" x14ac:dyDescent="0.2">
      <c r="A2051" s="38">
        <v>35108</v>
      </c>
      <c r="B2051">
        <v>9.3513119533527693E-3</v>
      </c>
      <c r="C2051">
        <f t="shared" si="124"/>
        <v>-2.6720445087792177E-3</v>
      </c>
      <c r="D2051">
        <f t="shared" si="125"/>
        <v>7.1398218568971708E-6</v>
      </c>
      <c r="E2051">
        <f t="shared" si="127"/>
        <v>1.9881817338149491E-5</v>
      </c>
      <c r="F2051">
        <f t="shared" si="126"/>
        <v>8.8082713090120155</v>
      </c>
    </row>
    <row r="2052" spans="1:6" x14ac:dyDescent="0.2">
      <c r="A2052" s="38">
        <v>35109</v>
      </c>
      <c r="B2052">
        <v>9.3711467324290986E-3</v>
      </c>
      <c r="C2052">
        <f t="shared" si="124"/>
        <v>2.1210691264788636E-3</v>
      </c>
      <c r="D2052">
        <f t="shared" si="125"/>
        <v>4.4989342393018093E-6</v>
      </c>
      <c r="E2052">
        <f t="shared" si="127"/>
        <v>1.8662871537662035E-5</v>
      </c>
      <c r="F2052">
        <f t="shared" si="126"/>
        <v>8.9305657481640282</v>
      </c>
    </row>
    <row r="2053" spans="1:6" x14ac:dyDescent="0.2">
      <c r="A2053" s="38">
        <v>35110</v>
      </c>
      <c r="B2053">
        <v>9.4146659897004423E-3</v>
      </c>
      <c r="C2053">
        <f t="shared" si="124"/>
        <v>4.6439628482973306E-3</v>
      </c>
      <c r="D2053">
        <f t="shared" si="125"/>
        <v>2.1566390936365856E-5</v>
      </c>
      <c r="E2053">
        <f t="shared" si="127"/>
        <v>1.7518513112513237E-5</v>
      </c>
      <c r="F2053">
        <f t="shared" si="126"/>
        <v>8.4988438453399251</v>
      </c>
    </row>
    <row r="2054" spans="1:6" x14ac:dyDescent="0.2">
      <c r="A2054" s="38">
        <v>35111</v>
      </c>
      <c r="B2054">
        <v>9.495548961424332E-3</v>
      </c>
      <c r="C2054">
        <f t="shared" si="124"/>
        <v>8.5911674203179317E-3</v>
      </c>
      <c r="D2054">
        <f t="shared" si="125"/>
        <v>7.380815764393226E-5</v>
      </c>
      <c r="E2054">
        <f t="shared" si="127"/>
        <v>1.7272334086653666E-5</v>
      </c>
      <c r="F2054">
        <f t="shared" si="126"/>
        <v>6.9919268877556497</v>
      </c>
    </row>
    <row r="2055" spans="1:6" x14ac:dyDescent="0.2">
      <c r="A2055" s="38">
        <v>35114</v>
      </c>
      <c r="B2055">
        <v>9.6176046176046186E-3</v>
      </c>
      <c r="C2055">
        <f t="shared" si="124"/>
        <v>1.285398629148643E-2</v>
      </c>
      <c r="D2055">
        <f t="shared" si="125"/>
        <v>1.6522496358172106E-4</v>
      </c>
      <c r="E2055">
        <f t="shared" si="127"/>
        <v>1.9277193523578807E-5</v>
      </c>
      <c r="F2055">
        <f t="shared" si="126"/>
        <v>4.7332072005624219</v>
      </c>
    </row>
    <row r="2056" spans="1:6" x14ac:dyDescent="0.2">
      <c r="A2056" s="38">
        <v>35115</v>
      </c>
      <c r="B2056">
        <v>9.4345087249294041E-3</v>
      </c>
      <c r="C2056">
        <f t="shared" si="124"/>
        <v>-1.9037577437948025E-2</v>
      </c>
      <c r="D2056">
        <f t="shared" si="125"/>
        <v>3.624293547058677E-4</v>
      </c>
      <c r="E2056">
        <f t="shared" si="127"/>
        <v>2.4848490557961148E-5</v>
      </c>
      <c r="F2056">
        <f t="shared" si="126"/>
        <v>1.4720523627555044</v>
      </c>
    </row>
    <row r="2057" spans="1:6" x14ac:dyDescent="0.2">
      <c r="A2057" s="38">
        <v>35116</v>
      </c>
      <c r="B2057">
        <v>9.5030830612985121E-3</v>
      </c>
      <c r="C2057">
        <f t="shared" ref="C2057:C2120" si="128">(B2057-B2056)/B2056</f>
        <v>7.2684586308039163E-3</v>
      </c>
      <c r="D2057">
        <f t="shared" ref="D2057:D2120" si="129">C2057^2</f>
        <v>5.2830490867707938E-5</v>
      </c>
      <c r="E2057">
        <f t="shared" si="127"/>
        <v>3.792263061487438E-5</v>
      </c>
      <c r="F2057">
        <f t="shared" si="126"/>
        <v>7.6455291921678539</v>
      </c>
    </row>
    <row r="2058" spans="1:6" x14ac:dyDescent="0.2">
      <c r="A2058" s="38">
        <v>35117</v>
      </c>
      <c r="B2058">
        <v>9.5310796074154856E-3</v>
      </c>
      <c r="C2058">
        <f t="shared" si="128"/>
        <v>2.9460487650570912E-3</v>
      </c>
      <c r="D2058">
        <f t="shared" si="129"/>
        <v>8.6792033260944114E-6</v>
      </c>
      <c r="E2058">
        <f t="shared" si="127"/>
        <v>3.5879591095298996E-5</v>
      </c>
      <c r="F2058">
        <f t="shared" ref="F2058:F2121" si="130">-LN(2*PI()*E2058)-0.5*D2058/E2058</f>
        <v>8.2765158230197891</v>
      </c>
    </row>
    <row r="2059" spans="1:6" x14ac:dyDescent="0.2">
      <c r="A2059" s="38">
        <v>35118</v>
      </c>
      <c r="B2059">
        <v>9.5490523564011331E-3</v>
      </c>
      <c r="C2059">
        <f t="shared" si="128"/>
        <v>1.885699178471263E-3</v>
      </c>
      <c r="D2059">
        <f t="shared" si="129"/>
        <v>3.5558613916871961E-6</v>
      </c>
      <c r="E2059">
        <f t="shared" ref="E2059:E2122" si="131">D2058*$C$2+E2058*$D$2+$E$2</f>
        <v>3.2278498869514144E-5</v>
      </c>
      <c r="F2059">
        <f t="shared" si="130"/>
        <v>8.4481511929437438</v>
      </c>
    </row>
    <row r="2060" spans="1:6" x14ac:dyDescent="0.2">
      <c r="A2060" s="38">
        <v>35121</v>
      </c>
      <c r="B2060">
        <v>9.5840605002908679E-3</v>
      </c>
      <c r="C2060">
        <f t="shared" si="128"/>
        <v>3.6661380190535164E-3</v>
      </c>
      <c r="D2060">
        <f t="shared" si="129"/>
        <v>1.3440567974749642E-5</v>
      </c>
      <c r="E2060">
        <f t="shared" si="131"/>
        <v>2.9011242320059662E-5</v>
      </c>
      <c r="F2060">
        <f t="shared" si="130"/>
        <v>8.3783059404852018</v>
      </c>
    </row>
    <row r="2061" spans="1:6" x14ac:dyDescent="0.2">
      <c r="A2061" s="38">
        <v>35122</v>
      </c>
      <c r="B2061">
        <v>9.5816660603855932E-3</v>
      </c>
      <c r="C2061">
        <f t="shared" si="128"/>
        <v>-2.4983564170969554E-4</v>
      </c>
      <c r="D2061">
        <f t="shared" si="129"/>
        <v>6.2417847868495357E-8</v>
      </c>
      <c r="E2061">
        <f t="shared" si="131"/>
        <v>2.6662611232292428E-5</v>
      </c>
      <c r="F2061">
        <f t="shared" si="130"/>
        <v>8.6932007232456598</v>
      </c>
    </row>
    <row r="2062" spans="1:6" x14ac:dyDescent="0.2">
      <c r="A2062" s="38">
        <v>35123</v>
      </c>
      <c r="B2062">
        <v>9.5723014256619138E-3</v>
      </c>
      <c r="C2062">
        <f t="shared" si="128"/>
        <v>-9.7734931113875189E-4</v>
      </c>
      <c r="D2062">
        <f t="shared" si="129"/>
        <v>9.5521167598339284E-7</v>
      </c>
      <c r="E2062">
        <f t="shared" si="131"/>
        <v>2.4106472705071547E-5</v>
      </c>
      <c r="F2062">
        <f t="shared" si="130"/>
        <v>8.7753407616591268</v>
      </c>
    </row>
    <row r="2063" spans="1:6" x14ac:dyDescent="0.2">
      <c r="A2063" s="38">
        <v>35124</v>
      </c>
      <c r="B2063">
        <v>9.5175630374580954E-3</v>
      </c>
      <c r="C2063">
        <f t="shared" si="128"/>
        <v>-5.7184145974627319E-3</v>
      </c>
      <c r="D2063">
        <f t="shared" si="129"/>
        <v>3.2700265508474854E-5</v>
      </c>
      <c r="E2063">
        <f t="shared" si="131"/>
        <v>2.1979202499373092E-5</v>
      </c>
      <c r="F2063">
        <f t="shared" si="130"/>
        <v>8.1436457430913958</v>
      </c>
    </row>
    <row r="2064" spans="1:6" x14ac:dyDescent="0.2">
      <c r="A2064" s="38">
        <v>35125</v>
      </c>
      <c r="B2064">
        <v>9.4504852951908334E-3</v>
      </c>
      <c r="C2064">
        <f t="shared" si="128"/>
        <v>-7.0477854471008364E-3</v>
      </c>
      <c r="D2064">
        <f t="shared" si="129"/>
        <v>4.9671279708366338E-5</v>
      </c>
      <c r="E2064">
        <f t="shared" si="131"/>
        <v>2.1522339210655385E-5</v>
      </c>
      <c r="F2064">
        <f t="shared" si="130"/>
        <v>7.7545950121871865</v>
      </c>
    </row>
    <row r="2065" spans="1:6" x14ac:dyDescent="0.2">
      <c r="A2065" s="38">
        <v>35128</v>
      </c>
      <c r="B2065">
        <v>9.5238095238095247E-3</v>
      </c>
      <c r="C2065">
        <f t="shared" si="128"/>
        <v>7.7587791873507872E-3</v>
      </c>
      <c r="D2065">
        <f t="shared" si="129"/>
        <v>6.0198654478067744E-5</v>
      </c>
      <c r="E2065">
        <f t="shared" si="131"/>
        <v>2.1854395062285265E-5</v>
      </c>
      <c r="F2065">
        <f t="shared" si="130"/>
        <v>7.5159648955469169</v>
      </c>
    </row>
    <row r="2066" spans="1:6" x14ac:dyDescent="0.2">
      <c r="A2066" s="38">
        <v>35129</v>
      </c>
      <c r="B2066">
        <v>9.5189504373177844E-3</v>
      </c>
      <c r="C2066">
        <f t="shared" si="128"/>
        <v>-5.1020408163272857E-4</v>
      </c>
      <c r="D2066">
        <f t="shared" si="129"/>
        <v>2.6030820491469598E-7</v>
      </c>
      <c r="E2066">
        <f t="shared" si="131"/>
        <v>2.2581675931713348E-5</v>
      </c>
      <c r="F2066">
        <f t="shared" si="130"/>
        <v>8.8547310093434444</v>
      </c>
    </row>
    <row r="2067" spans="1:6" x14ac:dyDescent="0.2">
      <c r="A2067" s="38">
        <v>35130</v>
      </c>
      <c r="B2067">
        <v>9.4998541848935556E-3</v>
      </c>
      <c r="C2067">
        <f t="shared" si="128"/>
        <v>-2.0061300402788584E-3</v>
      </c>
      <c r="D2067">
        <f t="shared" si="129"/>
        <v>4.0245577385092542E-6</v>
      </c>
      <c r="E2067">
        <f t="shared" si="131"/>
        <v>2.0658230104983991E-5</v>
      </c>
      <c r="F2067">
        <f t="shared" si="130"/>
        <v>8.8521116028621218</v>
      </c>
    </row>
    <row r="2068" spans="1:6" x14ac:dyDescent="0.2">
      <c r="A2068" s="38">
        <v>35131</v>
      </c>
      <c r="B2068">
        <v>9.5053983075576304E-3</v>
      </c>
      <c r="C2068">
        <f t="shared" si="128"/>
        <v>5.8360081704105513E-4</v>
      </c>
      <c r="D2068">
        <f t="shared" si="129"/>
        <v>3.4058991365098713E-7</v>
      </c>
      <c r="E2068">
        <f t="shared" si="131"/>
        <v>1.9188519931768866E-5</v>
      </c>
      <c r="F2068">
        <f t="shared" si="130"/>
        <v>9.0144464761222522</v>
      </c>
    </row>
    <row r="2069" spans="1:6" x14ac:dyDescent="0.2">
      <c r="A2069" s="38">
        <v>35132</v>
      </c>
      <c r="B2069">
        <v>9.4394848529196548E-3</v>
      </c>
      <c r="C2069">
        <f t="shared" si="128"/>
        <v>-6.9343180059659995E-3</v>
      </c>
      <c r="D2069">
        <f t="shared" si="129"/>
        <v>4.8084766207864275E-5</v>
      </c>
      <c r="E2069">
        <f t="shared" si="131"/>
        <v>1.7787566307818203E-5</v>
      </c>
      <c r="F2069">
        <f t="shared" si="130"/>
        <v>7.7474939701719245</v>
      </c>
    </row>
    <row r="2070" spans="1:6" x14ac:dyDescent="0.2">
      <c r="A2070" s="38">
        <v>35135</v>
      </c>
      <c r="B2070">
        <v>9.489318115305824E-3</v>
      </c>
      <c r="C2070">
        <f t="shared" si="128"/>
        <v>5.2792353780572749E-3</v>
      </c>
      <c r="D2070">
        <f t="shared" si="129"/>
        <v>2.787032617693154E-5</v>
      </c>
      <c r="E2070">
        <f t="shared" si="131"/>
        <v>1.86237567740686E-5</v>
      </c>
      <c r="F2070">
        <f t="shared" si="130"/>
        <v>8.3049488582615076</v>
      </c>
    </row>
    <row r="2071" spans="1:6" x14ac:dyDescent="0.2">
      <c r="A2071" s="38">
        <v>35136</v>
      </c>
      <c r="B2071">
        <v>9.4757622285588945E-3</v>
      </c>
      <c r="C2071">
        <f t="shared" si="128"/>
        <v>-1.4285417120819791E-3</v>
      </c>
      <c r="D2071">
        <f t="shared" si="129"/>
        <v>2.0407314231581118E-6</v>
      </c>
      <c r="E2071">
        <f t="shared" si="131"/>
        <v>1.847558061084121E-5</v>
      </c>
      <c r="F2071">
        <f t="shared" si="130"/>
        <v>9.0059557961720085</v>
      </c>
    </row>
    <row r="2072" spans="1:6" x14ac:dyDescent="0.2">
      <c r="A2072" s="38">
        <v>35137</v>
      </c>
      <c r="B2072">
        <v>9.4990859232175501E-3</v>
      </c>
      <c r="C2072">
        <f t="shared" si="128"/>
        <v>2.4614056469632246E-3</v>
      </c>
      <c r="D2072">
        <f t="shared" si="129"/>
        <v>6.05851775890245E-6</v>
      </c>
      <c r="E2072">
        <f t="shared" si="131"/>
        <v>1.7255725211522789E-5</v>
      </c>
      <c r="F2072">
        <f t="shared" si="130"/>
        <v>8.9539385611327038</v>
      </c>
    </row>
    <row r="2073" spans="1:6" x14ac:dyDescent="0.2">
      <c r="A2073" s="38">
        <v>35138</v>
      </c>
      <c r="B2073">
        <v>9.4837671833869555E-3</v>
      </c>
      <c r="C2073">
        <f t="shared" si="128"/>
        <v>-1.6126540968697583E-3</v>
      </c>
      <c r="D2073">
        <f t="shared" si="129"/>
        <v>2.600653236150816E-6</v>
      </c>
      <c r="E2073">
        <f t="shared" si="131"/>
        <v>1.6392710833773748E-5</v>
      </c>
      <c r="F2073">
        <f t="shared" si="130"/>
        <v>9.1014732522484341</v>
      </c>
    </row>
    <row r="2074" spans="1:6" x14ac:dyDescent="0.2">
      <c r="A2074" s="38">
        <v>35139</v>
      </c>
      <c r="B2074">
        <v>9.4455852156057514E-3</v>
      </c>
      <c r="C2074">
        <f t="shared" si="128"/>
        <v>-4.0260338579471656E-3</v>
      </c>
      <c r="D2074">
        <f t="shared" si="129"/>
        <v>1.6208948625336938E-5</v>
      </c>
      <c r="E2074">
        <f t="shared" si="131"/>
        <v>1.5515219178785225E-5</v>
      </c>
      <c r="F2074">
        <f t="shared" si="130"/>
        <v>8.7134556489906831</v>
      </c>
    </row>
    <row r="2075" spans="1:6" x14ac:dyDescent="0.2">
      <c r="A2075" s="38">
        <v>35142</v>
      </c>
      <c r="B2075">
        <v>9.4313249466637245E-3</v>
      </c>
      <c r="C2075">
        <f t="shared" si="128"/>
        <v>-1.5097284727754615E-3</v>
      </c>
      <c r="D2075">
        <f t="shared" si="129"/>
        <v>2.2792800615089274E-6</v>
      </c>
      <c r="E2075">
        <f t="shared" si="131"/>
        <v>1.5348523546053779E-5</v>
      </c>
      <c r="F2075">
        <f t="shared" si="130"/>
        <v>9.1723634159795964</v>
      </c>
    </row>
    <row r="2076" spans="1:6" x14ac:dyDescent="0.2">
      <c r="A2076" s="38">
        <v>35143</v>
      </c>
      <c r="B2076">
        <v>9.4134098770883926E-3</v>
      </c>
      <c r="C2076">
        <f t="shared" si="128"/>
        <v>-1.8995283988883502E-3</v>
      </c>
      <c r="D2076">
        <f t="shared" si="129"/>
        <v>3.6082081381833396E-6</v>
      </c>
      <c r="E2076">
        <f t="shared" si="131"/>
        <v>1.4617157526039216E-5</v>
      </c>
      <c r="F2076">
        <f t="shared" si="130"/>
        <v>9.172013752178243</v>
      </c>
    </row>
    <row r="2077" spans="1:6" x14ac:dyDescent="0.2">
      <c r="A2077" s="38">
        <v>35144</v>
      </c>
      <c r="B2077">
        <v>9.3991321615062157E-3</v>
      </c>
      <c r="C2077">
        <f t="shared" si="128"/>
        <v>-1.5167421549260153E-3</v>
      </c>
      <c r="D2077">
        <f t="shared" si="129"/>
        <v>2.3005067645296127E-6</v>
      </c>
      <c r="E2077">
        <f t="shared" si="131"/>
        <v>1.4053981119355966E-5</v>
      </c>
      <c r="F2077">
        <f t="shared" si="130"/>
        <v>9.2528824052783403</v>
      </c>
    </row>
    <row r="2078" spans="1:6" x14ac:dyDescent="0.2">
      <c r="A2078" s="38">
        <v>35145</v>
      </c>
      <c r="B2078">
        <v>9.3754592211609117E-3</v>
      </c>
      <c r="C2078">
        <f t="shared" si="128"/>
        <v>-2.5186304372073415E-3</v>
      </c>
      <c r="D2078">
        <f t="shared" si="129"/>
        <v>6.3434992792272445E-6</v>
      </c>
      <c r="E2078">
        <f t="shared" si="131"/>
        <v>1.3521555754383512E-5</v>
      </c>
      <c r="F2078">
        <f t="shared" si="130"/>
        <v>9.1387784822283979</v>
      </c>
    </row>
    <row r="2079" spans="1:6" x14ac:dyDescent="0.2">
      <c r="A2079" s="38">
        <v>35146</v>
      </c>
      <c r="B2079">
        <v>9.3612334801762096E-3</v>
      </c>
      <c r="C2079">
        <f t="shared" si="128"/>
        <v>-1.5173380470360123E-3</v>
      </c>
      <c r="D2079">
        <f t="shared" si="129"/>
        <v>2.3023147489830598E-6</v>
      </c>
      <c r="E2079">
        <f t="shared" si="131"/>
        <v>1.3241875118854104E-5</v>
      </c>
      <c r="F2079">
        <f t="shared" si="130"/>
        <v>9.3073162166756642</v>
      </c>
    </row>
    <row r="2080" spans="1:6" x14ac:dyDescent="0.2">
      <c r="A2080" s="38">
        <v>35149</v>
      </c>
      <c r="B2080">
        <v>9.4172049324721067E-3</v>
      </c>
      <c r="C2080">
        <f t="shared" si="128"/>
        <v>5.9790680805499458E-3</v>
      </c>
      <c r="D2080">
        <f t="shared" si="129"/>
        <v>3.5749255111851213E-5</v>
      </c>
      <c r="E2080">
        <f t="shared" si="131"/>
        <v>1.283376372458634E-5</v>
      </c>
      <c r="F2080">
        <f t="shared" si="130"/>
        <v>8.0327725909533356</v>
      </c>
    </row>
    <row r="2081" spans="1:6" x14ac:dyDescent="0.2">
      <c r="A2081" s="38">
        <v>35150</v>
      </c>
      <c r="B2081">
        <v>9.394939493949395E-3</v>
      </c>
      <c r="C2081">
        <f t="shared" si="128"/>
        <v>-2.3643361997928601E-3</v>
      </c>
      <c r="D2081">
        <f t="shared" si="129"/>
        <v>5.5900856656509432E-6</v>
      </c>
      <c r="E2081">
        <f t="shared" si="131"/>
        <v>1.3905164857524506E-5</v>
      </c>
      <c r="F2081">
        <f t="shared" si="130"/>
        <v>9.1443656186285107</v>
      </c>
    </row>
    <row r="2082" spans="1:6" x14ac:dyDescent="0.2">
      <c r="A2082" s="38">
        <v>35151</v>
      </c>
      <c r="B2082">
        <v>9.3816474730433509E-3</v>
      </c>
      <c r="C2082">
        <f t="shared" si="128"/>
        <v>-1.414806440701881E-3</v>
      </c>
      <c r="D2082">
        <f t="shared" si="129"/>
        <v>2.0016772646515254E-6</v>
      </c>
      <c r="E2082">
        <f t="shared" si="131"/>
        <v>1.3534878437947582E-5</v>
      </c>
      <c r="F2082">
        <f t="shared" si="130"/>
        <v>9.2984183986584608</v>
      </c>
    </row>
    <row r="2083" spans="1:6" x14ac:dyDescent="0.2">
      <c r="A2083" s="38">
        <v>35152</v>
      </c>
      <c r="B2083">
        <v>9.4043427230046956E-3</v>
      </c>
      <c r="C2083">
        <f t="shared" si="128"/>
        <v>2.4191113582721822E-3</v>
      </c>
      <c r="D2083">
        <f t="shared" si="129"/>
        <v>5.8520997637214818E-6</v>
      </c>
      <c r="E2083">
        <f t="shared" si="131"/>
        <v>1.3069205493200957E-5</v>
      </c>
      <c r="F2083">
        <f t="shared" si="130"/>
        <v>9.1834858665847641</v>
      </c>
    </row>
    <row r="2084" spans="1:6" x14ac:dyDescent="0.2">
      <c r="A2084" s="38">
        <v>35153</v>
      </c>
      <c r="B2084">
        <v>9.3529929577464786E-3</v>
      </c>
      <c r="C2084">
        <f t="shared" si="128"/>
        <v>-5.460218408736465E-3</v>
      </c>
      <c r="D2084">
        <f t="shared" si="129"/>
        <v>2.9813985071104576E-5</v>
      </c>
      <c r="E2084">
        <f t="shared" si="131"/>
        <v>1.2837906577531608E-5</v>
      </c>
      <c r="F2084">
        <f t="shared" si="130"/>
        <v>8.2640612024933802</v>
      </c>
    </row>
    <row r="2085" spans="1:6" x14ac:dyDescent="0.2">
      <c r="A2085" s="38">
        <v>35156</v>
      </c>
      <c r="B2085">
        <v>9.300952240348416E-3</v>
      </c>
      <c r="C2085">
        <f t="shared" si="128"/>
        <v>-5.5640710554540297E-3</v>
      </c>
      <c r="D2085">
        <f t="shared" si="129"/>
        <v>3.0958886710141318E-5</v>
      </c>
      <c r="E2085">
        <f t="shared" si="131"/>
        <v>1.3657208590300323E-5</v>
      </c>
      <c r="F2085">
        <f t="shared" si="130"/>
        <v>8.2299394179322789</v>
      </c>
    </row>
    <row r="2086" spans="1:6" x14ac:dyDescent="0.2">
      <c r="A2086" s="38">
        <v>35157</v>
      </c>
      <c r="B2086">
        <v>9.3021540277367955E-3</v>
      </c>
      <c r="C2086">
        <f t="shared" si="128"/>
        <v>1.2921122024108555E-4</v>
      </c>
      <c r="D2086">
        <f t="shared" si="129"/>
        <v>1.6695539436190315E-8</v>
      </c>
      <c r="E2086">
        <f t="shared" si="131"/>
        <v>1.4399679532283044E-5</v>
      </c>
      <c r="F2086">
        <f t="shared" si="130"/>
        <v>9.309847820791278</v>
      </c>
    </row>
    <row r="2087" spans="1:6" x14ac:dyDescent="0.2">
      <c r="A2087" s="38">
        <v>35158</v>
      </c>
      <c r="B2087">
        <v>9.3521998673446825E-3</v>
      </c>
      <c r="C2087">
        <f t="shared" si="128"/>
        <v>5.3800269764037742E-3</v>
      </c>
      <c r="D2087">
        <f t="shared" si="129"/>
        <v>2.8944690266832336E-5</v>
      </c>
      <c r="E2087">
        <f t="shared" si="131"/>
        <v>1.3717608186571249E-5</v>
      </c>
      <c r="F2087">
        <f t="shared" si="130"/>
        <v>8.3039336417453189</v>
      </c>
    </row>
    <row r="2088" spans="1:6" x14ac:dyDescent="0.2">
      <c r="A2088" s="38">
        <v>35159</v>
      </c>
      <c r="B2088">
        <v>9.3372606774668621E-3</v>
      </c>
      <c r="C2088">
        <f t="shared" si="128"/>
        <v>-1.5973984826804109E-3</v>
      </c>
      <c r="D2088">
        <f t="shared" si="129"/>
        <v>2.551681912469679E-6</v>
      </c>
      <c r="E2088">
        <f t="shared" si="131"/>
        <v>1.4365501681372596E-5</v>
      </c>
      <c r="F2088">
        <f t="shared" si="130"/>
        <v>9.2239910390748445</v>
      </c>
    </row>
    <row r="2089" spans="1:6" x14ac:dyDescent="0.2">
      <c r="A2089" s="38">
        <v>35163</v>
      </c>
      <c r="B2089">
        <v>9.3144834695530511E-3</v>
      </c>
      <c r="C2089">
        <f t="shared" si="128"/>
        <v>-2.4393886708955351E-3</v>
      </c>
      <c r="D2089">
        <f t="shared" si="129"/>
        <v>5.9506170876934854E-6</v>
      </c>
      <c r="E2089">
        <f t="shared" si="131"/>
        <v>1.3796061147024582E-5</v>
      </c>
      <c r="F2089">
        <f t="shared" si="130"/>
        <v>9.1375867402649895</v>
      </c>
    </row>
    <row r="2090" spans="1:6" x14ac:dyDescent="0.2">
      <c r="A2090" s="38">
        <v>35164</v>
      </c>
      <c r="B2090">
        <v>9.2441304187826593E-3</v>
      </c>
      <c r="C2090">
        <f t="shared" si="128"/>
        <v>-7.5530812846853045E-3</v>
      </c>
      <c r="D2090">
        <f t="shared" si="129"/>
        <v>5.7049036893063408E-5</v>
      </c>
      <c r="E2090">
        <f t="shared" si="131"/>
        <v>1.3457740584628604E-5</v>
      </c>
      <c r="F2090">
        <f t="shared" si="130"/>
        <v>7.2585168275943222</v>
      </c>
    </row>
    <row r="2091" spans="1:6" x14ac:dyDescent="0.2">
      <c r="A2091" s="38">
        <v>35165</v>
      </c>
      <c r="B2091">
        <v>9.2128537735849062E-3</v>
      </c>
      <c r="C2091">
        <f t="shared" si="128"/>
        <v>-3.383405878199611E-3</v>
      </c>
      <c r="D2091">
        <f t="shared" si="129"/>
        <v>1.1447435336635681E-5</v>
      </c>
      <c r="E2091">
        <f t="shared" si="131"/>
        <v>1.5336113168897668E-5</v>
      </c>
      <c r="F2091">
        <f t="shared" si="130"/>
        <v>8.8742048337447219</v>
      </c>
    </row>
    <row r="2092" spans="1:6" x14ac:dyDescent="0.2">
      <c r="A2092" s="38">
        <v>35166</v>
      </c>
      <c r="B2092">
        <v>9.2155706281332947E-3</v>
      </c>
      <c r="C2092">
        <f t="shared" si="128"/>
        <v>2.9489826010027897E-4</v>
      </c>
      <c r="D2092">
        <f t="shared" si="129"/>
        <v>8.6964983810171783E-8</v>
      </c>
      <c r="E2092">
        <f t="shared" si="131"/>
        <v>1.4995081831753939E-5</v>
      </c>
      <c r="F2092">
        <f t="shared" si="130"/>
        <v>9.2670114385309255</v>
      </c>
    </row>
    <row r="2093" spans="1:6" x14ac:dyDescent="0.2">
      <c r="A2093" s="38">
        <v>35167</v>
      </c>
      <c r="B2093">
        <v>9.2075193512716549E-3</v>
      </c>
      <c r="C2093">
        <f t="shared" si="128"/>
        <v>-8.7366015481025311E-4</v>
      </c>
      <c r="D2093">
        <f t="shared" si="129"/>
        <v>7.6328206610307546E-7</v>
      </c>
      <c r="E2093">
        <f t="shared" si="131"/>
        <v>1.4224901993828239E-5</v>
      </c>
      <c r="F2093">
        <f t="shared" si="130"/>
        <v>9.2958103213170453</v>
      </c>
    </row>
    <row r="2094" spans="1:6" x14ac:dyDescent="0.2">
      <c r="A2094" s="38">
        <v>35170</v>
      </c>
      <c r="B2094">
        <v>9.2256637168141586E-3</v>
      </c>
      <c r="C2094">
        <f t="shared" si="128"/>
        <v>1.9706030310973799E-3</v>
      </c>
      <c r="D2094">
        <f t="shared" si="129"/>
        <v>3.8832763061701816E-6</v>
      </c>
      <c r="E2094">
        <f t="shared" si="131"/>
        <v>1.3601199771094194E-5</v>
      </c>
      <c r="F2094">
        <f t="shared" si="130"/>
        <v>9.2247205666042689</v>
      </c>
    </row>
    <row r="2095" spans="1:6" x14ac:dyDescent="0.2">
      <c r="A2095" s="38">
        <v>35171</v>
      </c>
      <c r="B2095">
        <v>9.2402917986883805E-3</v>
      </c>
      <c r="C2095">
        <f t="shared" si="128"/>
        <v>1.5855858530331598E-3</v>
      </c>
      <c r="D2095">
        <f t="shared" si="129"/>
        <v>2.5140824973388929E-6</v>
      </c>
      <c r="E2095">
        <f t="shared" si="131"/>
        <v>1.3205100405548255E-5</v>
      </c>
      <c r="F2095">
        <f t="shared" si="130"/>
        <v>9.3018367268835416</v>
      </c>
    </row>
    <row r="2096" spans="1:6" x14ac:dyDescent="0.2">
      <c r="A2096" s="38">
        <v>35172</v>
      </c>
      <c r="B2096">
        <v>9.2376879976408133E-3</v>
      </c>
      <c r="C2096">
        <f t="shared" si="128"/>
        <v>-2.8178775132802039E-4</v>
      </c>
      <c r="D2096">
        <f t="shared" si="129"/>
        <v>7.9404336798502263E-8</v>
      </c>
      <c r="E2096">
        <f t="shared" si="131"/>
        <v>1.2811587039532416E-5</v>
      </c>
      <c r="F2096">
        <f t="shared" si="130"/>
        <v>9.4241845660045218</v>
      </c>
    </row>
    <row r="2097" spans="1:6" x14ac:dyDescent="0.2">
      <c r="A2097" s="38">
        <v>35173</v>
      </c>
      <c r="B2097">
        <v>9.3433230498016755E-3</v>
      </c>
      <c r="C2097">
        <f t="shared" si="128"/>
        <v>1.1435226237110414E-2</v>
      </c>
      <c r="D2097">
        <f t="shared" si="129"/>
        <v>1.307643990938984E-4</v>
      </c>
      <c r="E2097">
        <f t="shared" si="131"/>
        <v>1.2375121653999396E-5</v>
      </c>
      <c r="F2097">
        <f t="shared" si="130"/>
        <v>4.1785872268412332</v>
      </c>
    </row>
    <row r="2098" spans="1:6" x14ac:dyDescent="0.2">
      <c r="A2098" s="38">
        <v>35174</v>
      </c>
      <c r="B2098">
        <v>9.336663483434952E-3</v>
      </c>
      <c r="C2098">
        <f t="shared" si="128"/>
        <v>-7.1276207953281125E-4</v>
      </c>
      <c r="D2098">
        <f t="shared" si="129"/>
        <v>5.0802978201993755E-7</v>
      </c>
      <c r="E2098">
        <f t="shared" si="131"/>
        <v>1.7542285350150653E-5</v>
      </c>
      <c r="F2098">
        <f t="shared" si="130"/>
        <v>9.0985390713109204</v>
      </c>
    </row>
    <row r="2099" spans="1:6" x14ac:dyDescent="0.2">
      <c r="A2099" s="38">
        <v>35177</v>
      </c>
      <c r="B2099">
        <v>9.3811935696983036E-3</v>
      </c>
      <c r="C2099">
        <f t="shared" si="128"/>
        <v>4.7693789480960282E-3</v>
      </c>
      <c r="D2099">
        <f t="shared" si="129"/>
        <v>2.2746975550541576E-5</v>
      </c>
      <c r="E2099">
        <f t="shared" si="131"/>
        <v>1.6400269605755204E-5</v>
      </c>
      <c r="F2099">
        <f t="shared" si="130"/>
        <v>8.4868417659412749</v>
      </c>
    </row>
    <row r="2100" spans="1:6" x14ac:dyDescent="0.2">
      <c r="A2100" s="38">
        <v>35178</v>
      </c>
      <c r="B2100">
        <v>9.3825710300271623E-3</v>
      </c>
      <c r="C2100">
        <f t="shared" si="128"/>
        <v>1.4683209749641549E-4</v>
      </c>
      <c r="D2100">
        <f t="shared" si="129"/>
        <v>2.1559664855196864E-8</v>
      </c>
      <c r="E2100">
        <f t="shared" si="131"/>
        <v>1.6375180364011393E-5</v>
      </c>
      <c r="F2100">
        <f t="shared" si="130"/>
        <v>9.1812083923718433</v>
      </c>
    </row>
    <row r="2101" spans="1:6" x14ac:dyDescent="0.2">
      <c r="A2101" s="38">
        <v>35179</v>
      </c>
      <c r="B2101">
        <v>9.3626083125275365E-3</v>
      </c>
      <c r="C2101">
        <f t="shared" si="128"/>
        <v>-2.1276383025227146E-3</v>
      </c>
      <c r="D2101">
        <f t="shared" si="129"/>
        <v>4.5268447463617389E-6</v>
      </c>
      <c r="E2101">
        <f t="shared" si="131"/>
        <v>1.5391099592895839E-5</v>
      </c>
      <c r="F2101">
        <f t="shared" si="130"/>
        <v>9.0967836255660011</v>
      </c>
    </row>
    <row r="2102" spans="1:6" x14ac:dyDescent="0.2">
      <c r="A2102" s="38">
        <v>35180</v>
      </c>
      <c r="B2102">
        <v>9.3967602433482362E-3</v>
      </c>
      <c r="C2102">
        <f t="shared" si="128"/>
        <v>3.6476940699316702E-3</v>
      </c>
      <c r="D2102">
        <f t="shared" si="129"/>
        <v>1.3305672027814672E-5</v>
      </c>
      <c r="E2102">
        <f t="shared" si="131"/>
        <v>1.4748444967918611E-5</v>
      </c>
      <c r="F2102">
        <f t="shared" si="130"/>
        <v>8.8354085541893603</v>
      </c>
    </row>
    <row r="2103" spans="1:6" x14ac:dyDescent="0.2">
      <c r="A2103" s="38">
        <v>35181</v>
      </c>
      <c r="B2103">
        <v>9.4745339791574932E-3</v>
      </c>
      <c r="C2103">
        <f t="shared" si="128"/>
        <v>8.2766542718072812E-3</v>
      </c>
      <c r="D2103">
        <f t="shared" si="129"/>
        <v>6.850300593502571E-5</v>
      </c>
      <c r="E2103">
        <f t="shared" si="131"/>
        <v>1.4576045836246173E-5</v>
      </c>
      <c r="F2103">
        <f t="shared" si="130"/>
        <v>6.9484052646870538</v>
      </c>
    </row>
    <row r="2104" spans="1:6" x14ac:dyDescent="0.2">
      <c r="A2104" s="38">
        <v>35184</v>
      </c>
      <c r="B2104">
        <v>9.569939820930573E-3</v>
      </c>
      <c r="C2104">
        <f t="shared" si="128"/>
        <v>1.0069713400464649E-2</v>
      </c>
      <c r="D2104">
        <f t="shared" si="129"/>
        <v>1.0139912796749731E-4</v>
      </c>
      <c r="E2104">
        <f t="shared" si="131"/>
        <v>1.6768619573137714E-5</v>
      </c>
      <c r="F2104">
        <f t="shared" si="130"/>
        <v>6.1346455417619712</v>
      </c>
    </row>
    <row r="2105" spans="1:6" x14ac:dyDescent="0.2">
      <c r="A2105" s="38">
        <v>35185</v>
      </c>
      <c r="B2105">
        <v>9.5563390627295443E-3</v>
      </c>
      <c r="C2105">
        <f t="shared" si="128"/>
        <v>-1.4211957917731441E-3</v>
      </c>
      <c r="D2105">
        <f t="shared" si="129"/>
        <v>2.0197974785536941E-6</v>
      </c>
      <c r="E2105">
        <f t="shared" si="131"/>
        <v>2.0019511507190268E-5</v>
      </c>
      <c r="F2105">
        <f t="shared" si="130"/>
        <v>8.9304803948466525</v>
      </c>
    </row>
    <row r="2106" spans="1:6" x14ac:dyDescent="0.2">
      <c r="A2106" s="38">
        <v>35186</v>
      </c>
      <c r="B2106">
        <v>9.5133230565954633E-3</v>
      </c>
      <c r="C2106">
        <f t="shared" si="128"/>
        <v>-4.5013059762442614E-3</v>
      </c>
      <c r="D2106">
        <f t="shared" si="129"/>
        <v>2.0261755491772303E-5</v>
      </c>
      <c r="E2106">
        <f t="shared" si="131"/>
        <v>1.8562575980204428E-5</v>
      </c>
      <c r="F2106">
        <f t="shared" si="130"/>
        <v>8.5107170240399252</v>
      </c>
    </row>
    <row r="2107" spans="1:6" x14ac:dyDescent="0.2">
      <c r="A2107" s="38">
        <v>35187</v>
      </c>
      <c r="B2107">
        <v>9.5741556534508065E-3</v>
      </c>
      <c r="C2107">
        <f t="shared" si="128"/>
        <v>6.3944634796322536E-3</v>
      </c>
      <c r="D2107">
        <f t="shared" si="129"/>
        <v>4.0889163192350625E-5</v>
      </c>
      <c r="E2107">
        <f t="shared" si="131"/>
        <v>1.8101399669951135E-5</v>
      </c>
      <c r="F2107">
        <f t="shared" si="130"/>
        <v>7.9521966716142396</v>
      </c>
    </row>
    <row r="2108" spans="1:6" x14ac:dyDescent="0.2">
      <c r="A2108" s="38">
        <v>35188</v>
      </c>
      <c r="B2108">
        <v>9.5377842993396907E-3</v>
      </c>
      <c r="C2108">
        <f t="shared" si="128"/>
        <v>-3.7989098389064153E-3</v>
      </c>
      <c r="D2108">
        <f t="shared" si="129"/>
        <v>1.4431715964139966E-5</v>
      </c>
      <c r="E2108">
        <f t="shared" si="131"/>
        <v>1.8584716281402711E-5</v>
      </c>
      <c r="F2108">
        <f t="shared" si="130"/>
        <v>8.6670255578475874</v>
      </c>
    </row>
    <row r="2109" spans="1:6" x14ac:dyDescent="0.2">
      <c r="A2109" s="38">
        <v>35191</v>
      </c>
      <c r="B2109">
        <v>9.5349688758696455E-3</v>
      </c>
      <c r="C2109">
        <f t="shared" si="128"/>
        <v>-2.9518632228243665E-4</v>
      </c>
      <c r="D2109">
        <f t="shared" si="129"/>
        <v>8.713496486263055E-8</v>
      </c>
      <c r="E2109">
        <f t="shared" si="131"/>
        <v>1.7873145973609173E-5</v>
      </c>
      <c r="F2109">
        <f t="shared" si="130"/>
        <v>9.0918965356043984</v>
      </c>
    </row>
    <row r="2110" spans="1:6" x14ac:dyDescent="0.2">
      <c r="A2110" s="38">
        <v>35192</v>
      </c>
      <c r="B2110">
        <v>9.5286885245901634E-3</v>
      </c>
      <c r="C2110">
        <f t="shared" si="128"/>
        <v>-6.5866510538654076E-4</v>
      </c>
      <c r="D2110">
        <f t="shared" si="129"/>
        <v>4.3383972105386284E-7</v>
      </c>
      <c r="E2110">
        <f t="shared" si="131"/>
        <v>1.6662682144328393E-5</v>
      </c>
      <c r="F2110">
        <f t="shared" si="130"/>
        <v>9.1514435707823107</v>
      </c>
    </row>
    <row r="2111" spans="1:6" x14ac:dyDescent="0.2">
      <c r="A2111" s="38">
        <v>35193</v>
      </c>
      <c r="B2111">
        <v>9.5095387764052332E-3</v>
      </c>
      <c r="C2111">
        <f t="shared" si="128"/>
        <v>-2.0096940030636459E-3</v>
      </c>
      <c r="D2111">
        <f t="shared" si="129"/>
        <v>4.0388699859499816E-6</v>
      </c>
      <c r="E2111">
        <f t="shared" si="131"/>
        <v>1.5652086326115854E-5</v>
      </c>
      <c r="F2111">
        <f t="shared" si="130"/>
        <v>9.0980090920213694</v>
      </c>
    </row>
    <row r="2112" spans="1:6" x14ac:dyDescent="0.2">
      <c r="A2112" s="38">
        <v>35194</v>
      </c>
      <c r="B2112">
        <v>9.5429616087751388E-3</v>
      </c>
      <c r="C2112">
        <f t="shared" si="128"/>
        <v>3.5146638712734712E-3</v>
      </c>
      <c r="D2112">
        <f t="shared" si="129"/>
        <v>1.2352862128035023E-5</v>
      </c>
      <c r="E2112">
        <f t="shared" si="131"/>
        <v>1.4948831002949826E-5</v>
      </c>
      <c r="F2112">
        <f t="shared" si="130"/>
        <v>8.859828879508461</v>
      </c>
    </row>
    <row r="2113" spans="1:6" x14ac:dyDescent="0.2">
      <c r="A2113" s="38">
        <v>35195</v>
      </c>
      <c r="B2113">
        <v>9.4781526751079558E-3</v>
      </c>
      <c r="C2113">
        <f t="shared" si="128"/>
        <v>-6.7912809800668794E-3</v>
      </c>
      <c r="D2113">
        <f t="shared" si="129"/>
        <v>4.6121497350218153E-5</v>
      </c>
      <c r="E2113">
        <f t="shared" si="131"/>
        <v>1.4705407850972281E-5</v>
      </c>
      <c r="F2113">
        <f t="shared" si="130"/>
        <v>7.7212366753414008</v>
      </c>
    </row>
    <row r="2114" spans="1:6" x14ac:dyDescent="0.2">
      <c r="A2114" s="38">
        <v>35198</v>
      </c>
      <c r="B2114">
        <v>9.5300738142220266E-3</v>
      </c>
      <c r="C2114">
        <f t="shared" si="128"/>
        <v>5.4779808781123575E-3</v>
      </c>
      <c r="D2114">
        <f t="shared" si="129"/>
        <v>3.0008274500964634E-5</v>
      </c>
      <c r="E2114">
        <f t="shared" si="131"/>
        <v>1.5929932494132478E-5</v>
      </c>
      <c r="F2114">
        <f t="shared" si="130"/>
        <v>8.2675503138275452</v>
      </c>
    </row>
    <row r="2115" spans="1:6" x14ac:dyDescent="0.2">
      <c r="A2115" s="38">
        <v>35199</v>
      </c>
      <c r="B2115">
        <v>9.4525547445255473E-3</v>
      </c>
      <c r="C2115">
        <f t="shared" si="128"/>
        <v>-8.1341520755899305E-3</v>
      </c>
      <c r="D2115">
        <f t="shared" si="129"/>
        <v>6.6164429988823978E-5</v>
      </c>
      <c r="E2115">
        <f t="shared" si="131"/>
        <v>1.6284442722809068E-5</v>
      </c>
      <c r="F2115">
        <f t="shared" si="130"/>
        <v>7.1559005769932966</v>
      </c>
    </row>
    <row r="2116" spans="1:6" x14ac:dyDescent="0.2">
      <c r="A2116" s="38">
        <v>35200</v>
      </c>
      <c r="B2116">
        <v>9.3546736826719285E-3</v>
      </c>
      <c r="C2116">
        <f t="shared" si="128"/>
        <v>-1.0354984921965847E-2</v>
      </c>
      <c r="D2116">
        <f t="shared" si="129"/>
        <v>1.0722571273414004E-4</v>
      </c>
      <c r="E2116">
        <f t="shared" si="131"/>
        <v>1.8116582257133374E-5</v>
      </c>
      <c r="F2116">
        <f t="shared" si="130"/>
        <v>6.1214807387299937</v>
      </c>
    </row>
    <row r="2117" spans="1:6" x14ac:dyDescent="0.2">
      <c r="A2117" s="38">
        <v>35201</v>
      </c>
      <c r="B2117">
        <v>9.3713450292397648E-3</v>
      </c>
      <c r="C2117">
        <f t="shared" si="128"/>
        <v>1.7821408991226862E-3</v>
      </c>
      <c r="D2117">
        <f t="shared" si="129"/>
        <v>3.1760261843258166E-6</v>
      </c>
      <c r="E2117">
        <f t="shared" si="131"/>
        <v>2.1408121110828783E-5</v>
      </c>
      <c r="F2117">
        <f t="shared" si="130"/>
        <v>8.8396850810171053</v>
      </c>
    </row>
    <row r="2118" spans="1:6" x14ac:dyDescent="0.2">
      <c r="A2118" s="38">
        <v>35202</v>
      </c>
      <c r="B2118">
        <v>9.3882318586654984E-3</v>
      </c>
      <c r="C2118">
        <f t="shared" si="128"/>
        <v>1.8019643256165067E-3</v>
      </c>
      <c r="D2118">
        <f t="shared" si="129"/>
        <v>3.2470754307945519E-6</v>
      </c>
      <c r="E2118">
        <f t="shared" si="131"/>
        <v>1.9787740765309213E-5</v>
      </c>
      <c r="F2118">
        <f t="shared" si="130"/>
        <v>8.9105232444899141</v>
      </c>
    </row>
    <row r="2119" spans="1:6" x14ac:dyDescent="0.2">
      <c r="A2119" s="38">
        <v>35206</v>
      </c>
      <c r="B2119">
        <v>9.3492676528455863E-3</v>
      </c>
      <c r="C2119">
        <f t="shared" si="128"/>
        <v>-4.150324193788156E-3</v>
      </c>
      <c r="D2119">
        <f t="shared" si="129"/>
        <v>1.7225190913543307E-5</v>
      </c>
      <c r="E2119">
        <f t="shared" si="131"/>
        <v>1.8418259199005045E-5</v>
      </c>
      <c r="F2119">
        <f t="shared" si="130"/>
        <v>8.5966791647119454</v>
      </c>
    </row>
    <row r="2120" spans="1:6" x14ac:dyDescent="0.2">
      <c r="A2120" s="38">
        <v>35207</v>
      </c>
      <c r="B2120">
        <v>9.3426614196181305E-3</v>
      </c>
      <c r="C2120">
        <f t="shared" si="128"/>
        <v>-7.0660435370518244E-4</v>
      </c>
      <c r="D2120">
        <f t="shared" si="129"/>
        <v>4.9928971267511859E-7</v>
      </c>
      <c r="E2120">
        <f t="shared" si="131"/>
        <v>1.7850507642579553E-5</v>
      </c>
      <c r="F2120">
        <f t="shared" si="130"/>
        <v>9.0816162358693013</v>
      </c>
    </row>
    <row r="2121" spans="1:6" x14ac:dyDescent="0.2">
      <c r="A2121" s="38">
        <v>35208</v>
      </c>
      <c r="B2121">
        <v>9.3665915206166839E-3</v>
      </c>
      <c r="C2121">
        <f t="shared" ref="C2121:C2184" si="132">(B2121-B2120)/B2120</f>
        <v>2.5613794532148974E-3</v>
      </c>
      <c r="D2121">
        <f t="shared" ref="D2121:D2184" si="133">C2121^2</f>
        <v>6.5606647033514468E-6</v>
      </c>
      <c r="E2121">
        <f t="shared" si="131"/>
        <v>1.6660969223781921E-5</v>
      </c>
      <c r="F2121">
        <f t="shared" si="130"/>
        <v>8.9676774334798495</v>
      </c>
    </row>
    <row r="2122" spans="1:6" x14ac:dyDescent="0.2">
      <c r="A2122" s="38">
        <v>35209</v>
      </c>
      <c r="B2122">
        <v>9.2701739067161462E-3</v>
      </c>
      <c r="C2122">
        <f t="shared" si="132"/>
        <v>-1.0293778018216569E-2</v>
      </c>
      <c r="D2122">
        <f t="shared" si="133"/>
        <v>1.0596186588831863E-4</v>
      </c>
      <c r="E2122">
        <f t="shared" si="131"/>
        <v>1.5910216584409409E-5</v>
      </c>
      <c r="F2122">
        <f t="shared" ref="F2122:F2185" si="134">-LN(2*PI()*E2122)-0.5*D2122/E2122</f>
        <v>5.8806775849555173</v>
      </c>
    </row>
    <row r="2123" spans="1:6" x14ac:dyDescent="0.2">
      <c r="A2123" s="38">
        <v>35212</v>
      </c>
      <c r="B2123">
        <v>9.2842059273283324E-3</v>
      </c>
      <c r="C2123">
        <f t="shared" si="132"/>
        <v>1.5136739346410903E-3</v>
      </c>
      <c r="D2123">
        <f t="shared" si="133"/>
        <v>2.29120878041184E-6</v>
      </c>
      <c r="E2123">
        <f t="shared" ref="E2123:E2186" si="135">D2122*$C$2+E2122*$D$2+$E$2</f>
        <v>1.9485742421840941E-5</v>
      </c>
      <c r="F2123">
        <f t="shared" si="134"/>
        <v>8.9491585219974663</v>
      </c>
    </row>
    <row r="2124" spans="1:6" x14ac:dyDescent="0.2">
      <c r="A2124" s="38">
        <v>35213</v>
      </c>
      <c r="B2124">
        <v>9.2124382446963082E-3</v>
      </c>
      <c r="C2124">
        <f t="shared" si="132"/>
        <v>-7.7300830242006914E-3</v>
      </c>
      <c r="D2124">
        <f t="shared" si="133"/>
        <v>5.9754183561035706E-5</v>
      </c>
      <c r="E2124">
        <f t="shared" si="135"/>
        <v>1.8121962951566679E-5</v>
      </c>
      <c r="F2124">
        <f t="shared" si="134"/>
        <v>7.4318413426360062</v>
      </c>
    </row>
    <row r="2125" spans="1:6" x14ac:dyDescent="0.2">
      <c r="A2125" s="38">
        <v>35214</v>
      </c>
      <c r="B2125">
        <v>9.194312796208531E-3</v>
      </c>
      <c r="C2125">
        <f t="shared" si="132"/>
        <v>-1.9674974210233875E-3</v>
      </c>
      <c r="D2125">
        <f t="shared" si="133"/>
        <v>3.8710461017336806E-6</v>
      </c>
      <c r="E2125">
        <f t="shared" si="135"/>
        <v>1.9401406362438344E-5</v>
      </c>
      <c r="F2125">
        <f t="shared" si="134"/>
        <v>8.9125259378152304</v>
      </c>
    </row>
    <row r="2126" spans="1:6" x14ac:dyDescent="0.2">
      <c r="A2126" s="38">
        <v>35215</v>
      </c>
      <c r="B2126">
        <v>9.2902565601929686E-3</v>
      </c>
      <c r="C2126">
        <f t="shared" si="132"/>
        <v>1.0435120722018727E-2</v>
      </c>
      <c r="D2126">
        <f t="shared" si="133"/>
        <v>1.0889174448310464E-4</v>
      </c>
      <c r="E2126">
        <f t="shared" si="135"/>
        <v>1.8117463266581271E-5</v>
      </c>
      <c r="F2126">
        <f t="shared" si="134"/>
        <v>6.0755973995583465</v>
      </c>
    </row>
    <row r="2127" spans="1:6" x14ac:dyDescent="0.2">
      <c r="A2127" s="38">
        <v>35216</v>
      </c>
      <c r="B2127">
        <v>9.2534481500401375E-3</v>
      </c>
      <c r="C2127">
        <f t="shared" si="132"/>
        <v>-3.9620445263641429E-3</v>
      </c>
      <c r="D2127">
        <f t="shared" si="133"/>
        <v>1.5697796828892066E-5</v>
      </c>
      <c r="E2127">
        <f t="shared" si="135"/>
        <v>2.1479453724083585E-5</v>
      </c>
      <c r="F2127">
        <f t="shared" si="134"/>
        <v>8.5451224068031895</v>
      </c>
    </row>
    <row r="2128" spans="1:6" x14ac:dyDescent="0.2">
      <c r="A2128" s="38">
        <v>35219</v>
      </c>
      <c r="B2128">
        <v>9.2263861494630735E-3</v>
      </c>
      <c r="C2128">
        <f t="shared" si="132"/>
        <v>-2.9245314976932817E-3</v>
      </c>
      <c r="D2128">
        <f t="shared" si="133"/>
        <v>8.5528844810001091E-6</v>
      </c>
      <c r="E2128">
        <f t="shared" si="135"/>
        <v>2.037868278832449E-5</v>
      </c>
      <c r="F2128">
        <f t="shared" si="134"/>
        <v>8.7532952929285539</v>
      </c>
    </row>
    <row r="2129" spans="1:6" x14ac:dyDescent="0.2">
      <c r="A2129" s="38">
        <v>35220</v>
      </c>
      <c r="B2129">
        <v>9.1599707815924036E-3</v>
      </c>
      <c r="C2129">
        <f t="shared" si="132"/>
        <v>-7.1984162373840092E-3</v>
      </c>
      <c r="D2129">
        <f t="shared" si="133"/>
        <v>5.1817196326633758E-5</v>
      </c>
      <c r="E2129">
        <f t="shared" si="135"/>
        <v>1.9143594252320928E-5</v>
      </c>
      <c r="F2129">
        <f t="shared" si="134"/>
        <v>7.6722832162209098</v>
      </c>
    </row>
    <row r="2130" spans="1:6" x14ac:dyDescent="0.2">
      <c r="A2130" s="38">
        <v>35221</v>
      </c>
      <c r="B2130">
        <v>9.1894266676429675E-3</v>
      </c>
      <c r="C2130">
        <f t="shared" si="132"/>
        <v>3.2157183415647541E-3</v>
      </c>
      <c r="D2130">
        <f t="shared" si="133"/>
        <v>1.0340844452275973E-5</v>
      </c>
      <c r="E2130">
        <f t="shared" si="135"/>
        <v>1.9930472720795197E-5</v>
      </c>
      <c r="F2130">
        <f t="shared" si="134"/>
        <v>8.7259606786197832</v>
      </c>
    </row>
    <row r="2131" spans="1:6" x14ac:dyDescent="0.2">
      <c r="A2131" s="38">
        <v>35222</v>
      </c>
      <c r="B2131">
        <v>9.1555490397302441E-3</v>
      </c>
      <c r="C2131">
        <f t="shared" si="132"/>
        <v>-3.6865877641758063E-3</v>
      </c>
      <c r="D2131">
        <f t="shared" si="133"/>
        <v>1.3590929342970771E-5</v>
      </c>
      <c r="E2131">
        <f t="shared" si="135"/>
        <v>1.8839704363686443E-5</v>
      </c>
      <c r="F2131">
        <f t="shared" si="134"/>
        <v>8.6809678005060427</v>
      </c>
    </row>
    <row r="2132" spans="1:6" x14ac:dyDescent="0.2">
      <c r="A2132" s="38">
        <v>35223</v>
      </c>
      <c r="B2132">
        <v>9.1607521767761765E-3</v>
      </c>
      <c r="C2132">
        <f t="shared" si="132"/>
        <v>5.6830420801128674E-4</v>
      </c>
      <c r="D2132">
        <f t="shared" si="133"/>
        <v>3.2296967284333587E-7</v>
      </c>
      <c r="E2132">
        <f t="shared" si="135"/>
        <v>1.8053503119504671E-5</v>
      </c>
      <c r="F2132">
        <f t="shared" si="134"/>
        <v>9.0753489546234913</v>
      </c>
    </row>
    <row r="2133" spans="1:6" x14ac:dyDescent="0.2">
      <c r="A2133" s="38">
        <v>35226</v>
      </c>
      <c r="B2133">
        <v>9.1728992520897501E-3</v>
      </c>
      <c r="C2133">
        <f t="shared" si="132"/>
        <v>1.3259910408195753E-3</v>
      </c>
      <c r="D2133">
        <f t="shared" si="133"/>
        <v>1.7582522403337805E-6</v>
      </c>
      <c r="E2133">
        <f t="shared" si="135"/>
        <v>1.6825439782120188E-5</v>
      </c>
      <c r="F2133">
        <f t="shared" si="134"/>
        <v>9.1024916625022936</v>
      </c>
    </row>
    <row r="2134" spans="1:6" x14ac:dyDescent="0.2">
      <c r="A2134" s="38">
        <v>35227</v>
      </c>
      <c r="B2134">
        <v>9.1335237676701091E-3</v>
      </c>
      <c r="C2134">
        <f t="shared" si="132"/>
        <v>-4.2925887810956386E-3</v>
      </c>
      <c r="D2134">
        <f t="shared" si="133"/>
        <v>1.8426318443588142E-5</v>
      </c>
      <c r="E2134">
        <f t="shared" si="135"/>
        <v>1.5846057690155096E-5</v>
      </c>
      <c r="F2134">
        <f t="shared" si="134"/>
        <v>8.6332962596519938</v>
      </c>
    </row>
    <row r="2135" spans="1:6" x14ac:dyDescent="0.2">
      <c r="A2135" s="38">
        <v>35228</v>
      </c>
      <c r="B2135">
        <v>9.132152787940875E-3</v>
      </c>
      <c r="C2135">
        <f t="shared" si="132"/>
        <v>-1.5010413988157485E-4</v>
      </c>
      <c r="D2135">
        <f t="shared" si="133"/>
        <v>2.253125280958739E-8</v>
      </c>
      <c r="E2135">
        <f t="shared" si="135"/>
        <v>1.5722695270602077E-5</v>
      </c>
      <c r="F2135">
        <f t="shared" si="134"/>
        <v>9.2218117443274554</v>
      </c>
    </row>
    <row r="2136" spans="1:6" x14ac:dyDescent="0.2">
      <c r="A2136" s="38">
        <v>35229</v>
      </c>
      <c r="B2136">
        <v>9.1838971286622335E-3</v>
      </c>
      <c r="C2136">
        <f t="shared" si="132"/>
        <v>5.6661711562346591E-3</v>
      </c>
      <c r="D2136">
        <f t="shared" si="133"/>
        <v>3.2105495571745612E-5</v>
      </c>
      <c r="E2136">
        <f t="shared" si="135"/>
        <v>1.4838473953386512E-5</v>
      </c>
      <c r="F2136">
        <f t="shared" si="134"/>
        <v>8.1985772950511056</v>
      </c>
    </row>
    <row r="2137" spans="1:6" x14ac:dyDescent="0.2">
      <c r="A2137" s="38">
        <v>35230</v>
      </c>
      <c r="B2137">
        <v>9.1867359636922628E-3</v>
      </c>
      <c r="C2137">
        <f t="shared" si="132"/>
        <v>3.0911006408918841E-4</v>
      </c>
      <c r="D2137">
        <f t="shared" si="133"/>
        <v>9.5549031721222162E-8</v>
      </c>
      <c r="E2137">
        <f t="shared" si="135"/>
        <v>1.5448812381433569E-5</v>
      </c>
      <c r="F2137">
        <f t="shared" si="134"/>
        <v>9.2370089202962848</v>
      </c>
    </row>
    <row r="2138" spans="1:6" x14ac:dyDescent="0.2">
      <c r="A2138" s="38">
        <v>35233</v>
      </c>
      <c r="B2138">
        <v>9.1853912025177484E-3</v>
      </c>
      <c r="C2138">
        <f t="shared" si="132"/>
        <v>-1.4638073629514794E-4</v>
      </c>
      <c r="D2138">
        <f t="shared" si="133"/>
        <v>2.1427319958309644E-8</v>
      </c>
      <c r="E2138">
        <f t="shared" si="135"/>
        <v>1.4609583753791449E-5</v>
      </c>
      <c r="F2138">
        <f t="shared" si="134"/>
        <v>9.2952224257452851</v>
      </c>
    </row>
    <row r="2139" spans="1:6" x14ac:dyDescent="0.2">
      <c r="A2139" s="38">
        <v>35234</v>
      </c>
      <c r="B2139">
        <v>9.2562828755113971E-3</v>
      </c>
      <c r="C2139">
        <f t="shared" si="132"/>
        <v>7.7178719371491771E-3</v>
      </c>
      <c r="D2139">
        <f t="shared" si="133"/>
        <v>5.9565547238234792E-5</v>
      </c>
      <c r="E2139">
        <f t="shared" si="135"/>
        <v>1.3895601375869365E-5</v>
      </c>
      <c r="F2139">
        <f t="shared" si="134"/>
        <v>7.2027373151010696</v>
      </c>
    </row>
    <row r="2140" spans="1:6" x14ac:dyDescent="0.2">
      <c r="A2140" s="38">
        <v>35235</v>
      </c>
      <c r="B2140">
        <v>9.2543859649122789E-3</v>
      </c>
      <c r="C2140">
        <f t="shared" si="132"/>
        <v>-2.0493222005311411E-4</v>
      </c>
      <c r="D2140">
        <f t="shared" si="133"/>
        <v>4.1997214815897986E-8</v>
      </c>
      <c r="E2140">
        <f t="shared" si="135"/>
        <v>1.5813608697908459E-5</v>
      </c>
      <c r="F2140">
        <f t="shared" si="134"/>
        <v>9.2154347301751862</v>
      </c>
    </row>
    <row r="2141" spans="1:6" x14ac:dyDescent="0.2">
      <c r="A2141" s="38">
        <v>35236</v>
      </c>
      <c r="B2141">
        <v>9.2524868344060849E-3</v>
      </c>
      <c r="C2141">
        <f t="shared" si="132"/>
        <v>-2.0521410209110998E-4</v>
      </c>
      <c r="D2141">
        <f t="shared" si="133"/>
        <v>4.2112827697060512E-8</v>
      </c>
      <c r="E2141">
        <f t="shared" si="135"/>
        <v>1.491630402179767E-5</v>
      </c>
      <c r="F2141">
        <f t="shared" si="134"/>
        <v>9.2737670097036702</v>
      </c>
    </row>
    <row r="2142" spans="1:6" x14ac:dyDescent="0.2">
      <c r="A2142" s="38">
        <v>35237</v>
      </c>
      <c r="B2142">
        <v>9.1708174626428367E-3</v>
      </c>
      <c r="C2142">
        <f t="shared" si="132"/>
        <v>-8.8267482272500301E-3</v>
      </c>
      <c r="D2142">
        <f t="shared" si="133"/>
        <v>7.7911484267261552E-5</v>
      </c>
      <c r="E2142">
        <f t="shared" si="135"/>
        <v>1.4156275453697254E-5</v>
      </c>
      <c r="F2142">
        <f t="shared" si="134"/>
        <v>6.5756399148466489</v>
      </c>
    </row>
    <row r="2143" spans="1:6" x14ac:dyDescent="0.2">
      <c r="A2143" s="38">
        <v>35240</v>
      </c>
      <c r="B2143">
        <v>9.183748438762766E-3</v>
      </c>
      <c r="C2143">
        <f t="shared" si="132"/>
        <v>1.4100134663680003E-3</v>
      </c>
      <c r="D2143">
        <f t="shared" si="133"/>
        <v>1.988137975339104E-6</v>
      </c>
      <c r="E2143">
        <f t="shared" si="135"/>
        <v>1.6811684506314845E-5</v>
      </c>
      <c r="F2143">
        <f t="shared" si="134"/>
        <v>9.0964296925387167</v>
      </c>
    </row>
    <row r="2144" spans="1:6" x14ac:dyDescent="0.2">
      <c r="A2144" s="38">
        <v>35241</v>
      </c>
      <c r="B2144">
        <v>9.1724898859874959E-3</v>
      </c>
      <c r="C2144">
        <f t="shared" si="132"/>
        <v>-1.2259212945936108E-3</v>
      </c>
      <c r="D2144">
        <f t="shared" si="133"/>
        <v>1.5028830205380748E-6</v>
      </c>
      <c r="E2144">
        <f t="shared" si="135"/>
        <v>1.5844146511839871E-5</v>
      </c>
      <c r="F2144">
        <f t="shared" si="134"/>
        <v>9.1674062906135099</v>
      </c>
    </row>
    <row r="2145" spans="1:6" x14ac:dyDescent="0.2">
      <c r="A2145" s="38">
        <v>35242</v>
      </c>
      <c r="B2145">
        <v>9.133661547505327E-3</v>
      </c>
      <c r="C2145">
        <f t="shared" si="132"/>
        <v>-4.2331296043711698E-3</v>
      </c>
      <c r="D2145">
        <f t="shared" si="133"/>
        <v>1.7919386247403618E-5</v>
      </c>
      <c r="E2145">
        <f t="shared" si="135"/>
        <v>1.5004064873631167E-5</v>
      </c>
      <c r="F2145">
        <f t="shared" si="134"/>
        <v>8.672161283579781</v>
      </c>
    </row>
    <row r="2146" spans="1:6" x14ac:dyDescent="0.2">
      <c r="A2146" s="38">
        <v>35243</v>
      </c>
      <c r="B2146">
        <v>9.1356031699442314E-3</v>
      </c>
      <c r="C2146">
        <f t="shared" si="132"/>
        <v>2.1257875922002474E-4</v>
      </c>
      <c r="D2146">
        <f t="shared" si="133"/>
        <v>4.5189728871525251E-8</v>
      </c>
      <c r="E2146">
        <f t="shared" si="135"/>
        <v>1.4988034272802422E-5</v>
      </c>
      <c r="F2146">
        <f t="shared" si="134"/>
        <v>9.2688737970705244</v>
      </c>
    </row>
    <row r="2147" spans="1:6" x14ac:dyDescent="0.2">
      <c r="A2147" s="38">
        <v>35244</v>
      </c>
      <c r="B2147">
        <v>9.134861914878032E-3</v>
      </c>
      <c r="C2147">
        <f t="shared" si="132"/>
        <v>-8.1139148933049904E-5</v>
      </c>
      <c r="D2147">
        <f t="shared" si="133"/>
        <v>6.5835614895796531E-9</v>
      </c>
      <c r="E2147">
        <f t="shared" si="135"/>
        <v>1.4217162649820913E-5</v>
      </c>
      <c r="F2147">
        <f t="shared" si="134"/>
        <v>9.3229520837477438</v>
      </c>
    </row>
    <row r="2148" spans="1:6" x14ac:dyDescent="0.2">
      <c r="A2148" s="38">
        <v>35248</v>
      </c>
      <c r="B2148">
        <v>9.08090662363383E-3</v>
      </c>
      <c r="C2148">
        <f t="shared" si="132"/>
        <v>-5.9065251064522959E-3</v>
      </c>
      <c r="D2148">
        <f t="shared" si="133"/>
        <v>3.4887038833151308E-5</v>
      </c>
      <c r="E2148">
        <f t="shared" si="135"/>
        <v>1.3562584626137289E-5</v>
      </c>
      <c r="F2148">
        <f t="shared" si="134"/>
        <v>8.0841685321042061</v>
      </c>
    </row>
    <row r="2149" spans="1:6" x14ac:dyDescent="0.2">
      <c r="A2149" s="38">
        <v>35249</v>
      </c>
      <c r="B2149">
        <v>9.0681951793062914E-3</v>
      </c>
      <c r="C2149">
        <f t="shared" si="132"/>
        <v>-1.3997990348734576E-3</v>
      </c>
      <c r="D2149">
        <f t="shared" si="133"/>
        <v>1.9594373380326632E-6</v>
      </c>
      <c r="E2149">
        <f t="shared" si="135"/>
        <v>1.4485959133506861E-5</v>
      </c>
      <c r="F2149">
        <f t="shared" si="134"/>
        <v>9.2368213513678583</v>
      </c>
    </row>
    <row r="2150" spans="1:6" x14ac:dyDescent="0.2">
      <c r="A2150" s="38">
        <v>35250</v>
      </c>
      <c r="B2150">
        <v>9.0567981165391408E-3</v>
      </c>
      <c r="C2150">
        <f t="shared" si="132"/>
        <v>-1.2568170999626095E-3</v>
      </c>
      <c r="D2150">
        <f t="shared" si="133"/>
        <v>1.5795892227584239E-6</v>
      </c>
      <c r="E2150">
        <f t="shared" si="135"/>
        <v>1.3872998611343902E-5</v>
      </c>
      <c r="F2150">
        <f t="shared" si="134"/>
        <v>9.2907587405268579</v>
      </c>
    </row>
    <row r="2151" spans="1:6" x14ac:dyDescent="0.2">
      <c r="A2151" s="38">
        <v>35251</v>
      </c>
      <c r="B2151">
        <v>9.0211272753856278E-3</v>
      </c>
      <c r="C2151">
        <f t="shared" si="132"/>
        <v>-3.9385708607518125E-3</v>
      </c>
      <c r="D2151">
        <f t="shared" si="133"/>
        <v>1.5512340425163272E-5</v>
      </c>
      <c r="E2151">
        <f t="shared" si="135"/>
        <v>1.3337716448791127E-5</v>
      </c>
      <c r="F2151">
        <f t="shared" si="134"/>
        <v>8.8055160462508386</v>
      </c>
    </row>
    <row r="2152" spans="1:6" x14ac:dyDescent="0.2">
      <c r="A2152" s="38">
        <v>35254</v>
      </c>
      <c r="B2152">
        <v>9.0166326232856715E-3</v>
      </c>
      <c r="C2152">
        <f t="shared" si="132"/>
        <v>-4.9823619185820846E-4</v>
      </c>
      <c r="D2152">
        <f t="shared" si="133"/>
        <v>2.482393028773695E-7</v>
      </c>
      <c r="E2152">
        <f t="shared" si="135"/>
        <v>1.3474625046845069E-5</v>
      </c>
      <c r="F2152">
        <f t="shared" si="134"/>
        <v>9.367613838812094</v>
      </c>
    </row>
    <row r="2153" spans="1:6" x14ac:dyDescent="0.2">
      <c r="A2153" s="38">
        <v>35255</v>
      </c>
      <c r="B2153">
        <v>9.0703279047688601E-3</v>
      </c>
      <c r="C2153">
        <f t="shared" si="132"/>
        <v>5.955136881646843E-3</v>
      </c>
      <c r="D2153">
        <f t="shared" si="133"/>
        <v>3.5463655279150483E-5</v>
      </c>
      <c r="E2153">
        <f t="shared" si="135"/>
        <v>1.2943880163410935E-5</v>
      </c>
      <c r="F2153">
        <f t="shared" si="134"/>
        <v>8.0471099100836447</v>
      </c>
    </row>
    <row r="2154" spans="1:6" x14ac:dyDescent="0.2">
      <c r="A2154" s="38">
        <v>35256</v>
      </c>
      <c r="B2154">
        <v>9.0802834392577983E-3</v>
      </c>
      <c r="C2154">
        <f t="shared" si="132"/>
        <v>1.0975936695413117E-3</v>
      </c>
      <c r="D2154">
        <f t="shared" si="133"/>
        <v>1.2047118634171623E-6</v>
      </c>
      <c r="E2154">
        <f t="shared" si="135"/>
        <v>1.3986335209534185E-5</v>
      </c>
      <c r="F2154">
        <f t="shared" si="134"/>
        <v>9.2964852350887419</v>
      </c>
    </row>
    <row r="2155" spans="1:6" x14ac:dyDescent="0.2">
      <c r="A2155" s="38">
        <v>35257</v>
      </c>
      <c r="B2155">
        <v>9.0783040210172944E-3</v>
      </c>
      <c r="C2155">
        <f t="shared" si="132"/>
        <v>-2.1799079882749763E-4</v>
      </c>
      <c r="D2155">
        <f t="shared" si="133"/>
        <v>4.7519988373450541E-8</v>
      </c>
      <c r="E2155">
        <f t="shared" si="135"/>
        <v>1.3417831827142764E-5</v>
      </c>
      <c r="F2155">
        <f t="shared" si="134"/>
        <v>9.3792781584082476</v>
      </c>
    </row>
    <row r="2156" spans="1:6" x14ac:dyDescent="0.2">
      <c r="A2156" s="38">
        <v>35258</v>
      </c>
      <c r="B2156">
        <v>9.0338128971007084E-3</v>
      </c>
      <c r="C2156">
        <f t="shared" si="132"/>
        <v>-4.9008188989467681E-3</v>
      </c>
      <c r="D2156">
        <f t="shared" si="133"/>
        <v>2.4018025880273811E-5</v>
      </c>
      <c r="E2156">
        <f t="shared" si="135"/>
        <v>1.2887271198180805E-5</v>
      </c>
      <c r="F2156">
        <f t="shared" si="134"/>
        <v>8.4895426765143522</v>
      </c>
    </row>
    <row r="2157" spans="1:6" x14ac:dyDescent="0.2">
      <c r="A2157" s="38">
        <v>35261</v>
      </c>
      <c r="B2157">
        <v>9.0543994158451997E-3</v>
      </c>
      <c r="C2157">
        <f t="shared" si="132"/>
        <v>2.2788294354755033E-3</v>
      </c>
      <c r="D2157">
        <f t="shared" si="133"/>
        <v>5.1930635959896009E-6</v>
      </c>
      <c r="E2157">
        <f t="shared" si="135"/>
        <v>1.3453458304950949E-5</v>
      </c>
      <c r="F2157">
        <f t="shared" si="134"/>
        <v>9.1853962292339251</v>
      </c>
    </row>
    <row r="2158" spans="1:6" x14ac:dyDescent="0.2">
      <c r="A2158" s="38">
        <v>35262</v>
      </c>
      <c r="B2158">
        <v>9.1658159544990517E-3</v>
      </c>
      <c r="C2158">
        <f t="shared" si="132"/>
        <v>1.2305237877939542E-2</v>
      </c>
      <c r="D2158">
        <f t="shared" si="133"/>
        <v>1.5141887923267804E-4</v>
      </c>
      <c r="E2158">
        <f t="shared" si="135"/>
        <v>1.313545371032279E-5</v>
      </c>
      <c r="F2158">
        <f t="shared" si="134"/>
        <v>3.6385709407396076</v>
      </c>
    </row>
    <row r="2159" spans="1:6" x14ac:dyDescent="0.2">
      <c r="A2159" s="38">
        <v>35263</v>
      </c>
      <c r="B2159">
        <v>9.2094717668488157E-3</v>
      </c>
      <c r="C2159">
        <f t="shared" si="132"/>
        <v>4.7628942765685165E-3</v>
      </c>
      <c r="D2159">
        <f t="shared" si="133"/>
        <v>2.2685161889769132E-5</v>
      </c>
      <c r="E2159">
        <f t="shared" si="135"/>
        <v>1.9061388885566418E-5</v>
      </c>
      <c r="F2159">
        <f t="shared" si="134"/>
        <v>8.4349134025576831</v>
      </c>
    </row>
    <row r="2160" spans="1:6" x14ac:dyDescent="0.2">
      <c r="A2160" s="38">
        <v>35264</v>
      </c>
      <c r="B2160">
        <v>9.2611558156547175E-3</v>
      </c>
      <c r="C2160">
        <f t="shared" si="132"/>
        <v>5.6120535590269147E-3</v>
      </c>
      <c r="D2160">
        <f t="shared" si="133"/>
        <v>3.149514514938666E-5</v>
      </c>
      <c r="E2160">
        <f t="shared" si="135"/>
        <v>1.8626578128846151E-5</v>
      </c>
      <c r="F2160">
        <f t="shared" si="134"/>
        <v>8.2076083820356391</v>
      </c>
    </row>
    <row r="2161" spans="1:6" x14ac:dyDescent="0.2">
      <c r="A2161" s="38">
        <v>35265</v>
      </c>
      <c r="B2161">
        <v>9.2371827689607267E-3</v>
      </c>
      <c r="C2161">
        <f t="shared" si="132"/>
        <v>-2.5885588333874679E-3</v>
      </c>
      <c r="D2161">
        <f t="shared" si="133"/>
        <v>6.7006368339082886E-6</v>
      </c>
      <c r="E2161">
        <f t="shared" si="135"/>
        <v>1.8631546569194636E-5</v>
      </c>
      <c r="F2161">
        <f t="shared" si="134"/>
        <v>8.8729576328454876</v>
      </c>
    </row>
    <row r="2162" spans="1:6" x14ac:dyDescent="0.2">
      <c r="A2162" s="38">
        <v>35268</v>
      </c>
      <c r="B2162">
        <v>9.3096387304373272E-3</v>
      </c>
      <c r="C2162">
        <f t="shared" si="132"/>
        <v>7.8439458532823334E-3</v>
      </c>
      <c r="D2162">
        <f t="shared" si="133"/>
        <v>6.1527486549225113E-5</v>
      </c>
      <c r="E2162">
        <f t="shared" si="135"/>
        <v>1.7585261959633098E-5</v>
      </c>
      <c r="F2162">
        <f t="shared" si="134"/>
        <v>7.3611674383767101</v>
      </c>
    </row>
    <row r="2163" spans="1:6" x14ac:dyDescent="0.2">
      <c r="A2163" s="38">
        <v>35269</v>
      </c>
      <c r="B2163">
        <v>9.2526430915056516E-3</v>
      </c>
      <c r="C2163">
        <f t="shared" si="132"/>
        <v>-6.1222181205949086E-3</v>
      </c>
      <c r="D2163">
        <f t="shared" si="133"/>
        <v>3.7481554716140652E-5</v>
      </c>
      <c r="E2163">
        <f t="shared" si="135"/>
        <v>1.9021942056313871E-5</v>
      </c>
      <c r="F2163">
        <f t="shared" si="134"/>
        <v>8.0468214058044669</v>
      </c>
    </row>
    <row r="2164" spans="1:6" x14ac:dyDescent="0.2">
      <c r="A2164" s="38">
        <v>35270</v>
      </c>
      <c r="B2164">
        <v>9.2367135671065116E-3</v>
      </c>
      <c r="C2164">
        <f t="shared" si="132"/>
        <v>-1.721618811144251E-3</v>
      </c>
      <c r="D2164">
        <f t="shared" si="133"/>
        <v>2.9639713308857444E-6</v>
      </c>
      <c r="E2164">
        <f t="shared" si="135"/>
        <v>1.9220059061615515E-5</v>
      </c>
      <c r="F2164">
        <f t="shared" si="134"/>
        <v>8.944572817828023</v>
      </c>
    </row>
    <row r="2165" spans="1:6" x14ac:dyDescent="0.2">
      <c r="A2165" s="38">
        <v>35271</v>
      </c>
      <c r="B2165">
        <v>9.231329690346084E-3</v>
      </c>
      <c r="C2165">
        <f t="shared" si="132"/>
        <v>-5.8287795992726971E-4</v>
      </c>
      <c r="D2165">
        <f t="shared" si="133"/>
        <v>3.3974671616897583E-7</v>
      </c>
      <c r="E2165">
        <f t="shared" si="135"/>
        <v>1.7925427871025091E-5</v>
      </c>
      <c r="F2165">
        <f t="shared" si="134"/>
        <v>9.081936565643268</v>
      </c>
    </row>
    <row r="2166" spans="1:6" x14ac:dyDescent="0.2">
      <c r="A2166" s="38">
        <v>35272</v>
      </c>
      <c r="B2166">
        <v>9.2331199068684516E-3</v>
      </c>
      <c r="C2166">
        <f t="shared" si="132"/>
        <v>1.9392834861479266E-4</v>
      </c>
      <c r="D2166">
        <f t="shared" si="133"/>
        <v>3.7608204396460554E-8</v>
      </c>
      <c r="E2166">
        <f t="shared" si="135"/>
        <v>1.6717668514274031E-5</v>
      </c>
      <c r="F2166">
        <f t="shared" si="134"/>
        <v>9.1600425324410004</v>
      </c>
    </row>
    <row r="2167" spans="1:6" x14ac:dyDescent="0.2">
      <c r="A2167" s="38">
        <v>35275</v>
      </c>
      <c r="B2167">
        <v>9.2406354758781516E-3</v>
      </c>
      <c r="C2167">
        <f t="shared" si="132"/>
        <v>8.1397935752023493E-4</v>
      </c>
      <c r="D2167">
        <f t="shared" si="133"/>
        <v>6.6256239446905442E-7</v>
      </c>
      <c r="E2167">
        <f t="shared" si="135"/>
        <v>1.5681873262024251E-5</v>
      </c>
      <c r="F2167">
        <f t="shared" si="134"/>
        <v>9.2040029119314113</v>
      </c>
    </row>
    <row r="2168" spans="1:6" x14ac:dyDescent="0.2">
      <c r="A2168" s="38">
        <v>35276</v>
      </c>
      <c r="B2168">
        <v>9.2530576587070475E-3</v>
      </c>
      <c r="C2168">
        <f t="shared" si="132"/>
        <v>1.3442996275876147E-3</v>
      </c>
      <c r="D2168">
        <f t="shared" si="133"/>
        <v>1.8071414887321994E-6</v>
      </c>
      <c r="E2168">
        <f t="shared" si="135"/>
        <v>1.4831013785577984E-5</v>
      </c>
      <c r="F2168">
        <f t="shared" si="134"/>
        <v>9.219988568648013</v>
      </c>
    </row>
    <row r="2169" spans="1:6" x14ac:dyDescent="0.2">
      <c r="A2169" s="38">
        <v>35277</v>
      </c>
      <c r="B2169">
        <v>9.368635437881875E-3</v>
      </c>
      <c r="C2169">
        <f t="shared" si="132"/>
        <v>1.2490766127029347E-2</v>
      </c>
      <c r="D2169">
        <f t="shared" si="133"/>
        <v>1.5601923844014371E-4</v>
      </c>
      <c r="E2169">
        <f t="shared" si="135"/>
        <v>1.4158813744514701E-5</v>
      </c>
      <c r="F2169">
        <f t="shared" si="134"/>
        <v>3.8176807135672046</v>
      </c>
    </row>
    <row r="2170" spans="1:6" x14ac:dyDescent="0.2">
      <c r="A2170" s="38">
        <v>35278</v>
      </c>
      <c r="B2170">
        <v>9.3713535589264874E-3</v>
      </c>
      <c r="C2170">
        <f t="shared" si="132"/>
        <v>2.9012987671840466E-4</v>
      </c>
      <c r="D2170">
        <f t="shared" si="133"/>
        <v>8.4175345364636691E-8</v>
      </c>
      <c r="E2170">
        <f t="shared" si="135"/>
        <v>2.0123101423046021E-5</v>
      </c>
      <c r="F2170">
        <f t="shared" si="134"/>
        <v>8.97367350168828</v>
      </c>
    </row>
    <row r="2171" spans="1:6" x14ac:dyDescent="0.2">
      <c r="A2171" s="38">
        <v>35279</v>
      </c>
      <c r="B2171">
        <v>9.3454545454545457E-3</v>
      </c>
      <c r="C2171">
        <f t="shared" si="132"/>
        <v>-2.763636363636298E-3</v>
      </c>
      <c r="D2171">
        <f t="shared" si="133"/>
        <v>7.6376859504128598E-6</v>
      </c>
      <c r="E2171">
        <f t="shared" si="135"/>
        <v>1.8568310153611286E-5</v>
      </c>
      <c r="F2171">
        <f t="shared" si="134"/>
        <v>8.8505125785808829</v>
      </c>
    </row>
    <row r="2172" spans="1:6" x14ac:dyDescent="0.2">
      <c r="A2172" s="38">
        <v>35283</v>
      </c>
      <c r="B2172">
        <v>9.3581720273613733E-3</v>
      </c>
      <c r="C2172">
        <f t="shared" si="132"/>
        <v>1.3608200483959465E-3</v>
      </c>
      <c r="D2172">
        <f t="shared" si="133"/>
        <v>1.8518312041163462E-6</v>
      </c>
      <c r="E2172">
        <f t="shared" si="135"/>
        <v>1.7571400427747714E-5</v>
      </c>
      <c r="F2172">
        <f t="shared" si="134"/>
        <v>9.0586664186557311</v>
      </c>
    </row>
    <row r="2173" spans="1:6" x14ac:dyDescent="0.2">
      <c r="A2173" s="38">
        <v>35284</v>
      </c>
      <c r="B2173">
        <v>9.2638483965014583E-3</v>
      </c>
      <c r="C2173">
        <f t="shared" si="132"/>
        <v>-1.0079279434501957E-2</v>
      </c>
      <c r="D2173">
        <f t="shared" si="133"/>
        <v>1.015918739187741E-4</v>
      </c>
      <c r="E2173">
        <f t="shared" si="135"/>
        <v>1.6481864746319521E-5</v>
      </c>
      <c r="F2173">
        <f t="shared" si="134"/>
        <v>6.0934438199587913</v>
      </c>
    </row>
    <row r="2174" spans="1:6" x14ac:dyDescent="0.2">
      <c r="A2174" s="38">
        <v>35285</v>
      </c>
      <c r="B2174">
        <v>9.2413089424969019E-3</v>
      </c>
      <c r="C2174">
        <f t="shared" si="132"/>
        <v>-2.4330551451023914E-3</v>
      </c>
      <c r="D2174">
        <f t="shared" si="133"/>
        <v>5.919757339109219E-6</v>
      </c>
      <c r="E2174">
        <f t="shared" si="135"/>
        <v>1.9784791180606045E-5</v>
      </c>
      <c r="F2174">
        <f t="shared" si="134"/>
        <v>8.8431162355590853</v>
      </c>
    </row>
    <row r="2175" spans="1:6" x14ac:dyDescent="0.2">
      <c r="A2175" s="38">
        <v>35286</v>
      </c>
      <c r="B2175">
        <v>9.2467002114781597E-3</v>
      </c>
      <c r="C2175">
        <f t="shared" si="132"/>
        <v>5.8338802596087289E-4</v>
      </c>
      <c r="D2175">
        <f t="shared" si="133"/>
        <v>3.403415888345241E-7</v>
      </c>
      <c r="E2175">
        <f t="shared" si="135"/>
        <v>1.8528996952116723E-5</v>
      </c>
      <c r="F2175">
        <f t="shared" si="134"/>
        <v>9.0491125574960254</v>
      </c>
    </row>
    <row r="2176" spans="1:6" x14ac:dyDescent="0.2">
      <c r="A2176" s="38">
        <v>35289</v>
      </c>
      <c r="B2176">
        <v>9.2911318553092186E-3</v>
      </c>
      <c r="C2176">
        <f t="shared" si="132"/>
        <v>4.805135109269016E-3</v>
      </c>
      <c r="D2176">
        <f t="shared" si="133"/>
        <v>2.3089323418329758E-5</v>
      </c>
      <c r="E2176">
        <f t="shared" si="135"/>
        <v>1.7228927764758273E-5</v>
      </c>
      <c r="F2176">
        <f t="shared" si="134"/>
        <v>8.4609693738161553</v>
      </c>
    </row>
    <row r="2177" spans="1:6" x14ac:dyDescent="0.2">
      <c r="A2177" s="38">
        <v>35290</v>
      </c>
      <c r="B2177">
        <v>9.2972501091226536E-3</v>
      </c>
      <c r="C2177">
        <f t="shared" si="132"/>
        <v>6.5850468045384623E-4</v>
      </c>
      <c r="D2177">
        <f t="shared" si="133"/>
        <v>4.3362841417962214E-7</v>
      </c>
      <c r="E2177">
        <f t="shared" si="135"/>
        <v>1.7091573559301192E-5</v>
      </c>
      <c r="F2177">
        <f t="shared" si="134"/>
        <v>9.126362479351144</v>
      </c>
    </row>
    <row r="2178" spans="1:6" x14ac:dyDescent="0.2">
      <c r="A2178" s="38">
        <v>35291</v>
      </c>
      <c r="B2178">
        <v>9.268825027282648E-3</v>
      </c>
      <c r="C2178">
        <f t="shared" si="132"/>
        <v>-3.0573644364062344E-3</v>
      </c>
      <c r="D2178">
        <f t="shared" si="133"/>
        <v>9.3474772970016119E-6</v>
      </c>
      <c r="E2178">
        <f t="shared" si="135"/>
        <v>1.6015356243517949E-5</v>
      </c>
      <c r="F2178">
        <f t="shared" si="134"/>
        <v>8.9122568857640445</v>
      </c>
    </row>
    <row r="2179" spans="1:6" x14ac:dyDescent="0.2">
      <c r="A2179" s="38">
        <v>35292</v>
      </c>
      <c r="B2179">
        <v>9.2645030131416548E-3</v>
      </c>
      <c r="C2179">
        <f t="shared" si="132"/>
        <v>-4.6629579566681426E-4</v>
      </c>
      <c r="D2179">
        <f t="shared" si="133"/>
        <v>2.1743176905654741E-7</v>
      </c>
      <c r="E2179">
        <f t="shared" si="135"/>
        <v>1.5481442176836958E-5</v>
      </c>
      <c r="F2179">
        <f t="shared" si="134"/>
        <v>9.230969128125901</v>
      </c>
    </row>
    <row r="2180" spans="1:6" x14ac:dyDescent="0.2">
      <c r="A2180" s="38">
        <v>35293</v>
      </c>
      <c r="B2180">
        <v>9.2589896637065086E-3</v>
      </c>
      <c r="C2180">
        <f t="shared" si="132"/>
        <v>-5.9510471606792951E-4</v>
      </c>
      <c r="D2180">
        <f t="shared" si="133"/>
        <v>3.5414962308629099E-7</v>
      </c>
      <c r="E2180">
        <f t="shared" si="135"/>
        <v>1.4642385711164159E-5</v>
      </c>
      <c r="F2180">
        <f t="shared" si="134"/>
        <v>9.281619734578193</v>
      </c>
    </row>
    <row r="2181" spans="1:6" x14ac:dyDescent="0.2">
      <c r="A2181" s="38">
        <v>35296</v>
      </c>
      <c r="B2181">
        <v>9.2755733527484525E-3</v>
      </c>
      <c r="C2181">
        <f t="shared" si="132"/>
        <v>1.7910905664954779E-3</v>
      </c>
      <c r="D2181">
        <f t="shared" si="133"/>
        <v>3.2080054173890919E-6</v>
      </c>
      <c r="E2181">
        <f t="shared" si="135"/>
        <v>1.393748200184771E-5</v>
      </c>
      <c r="F2181">
        <f t="shared" si="134"/>
        <v>9.2279661889277538</v>
      </c>
    </row>
    <row r="2182" spans="1:6" x14ac:dyDescent="0.2">
      <c r="A2182" s="38">
        <v>35297</v>
      </c>
      <c r="B2182">
        <v>9.2332338163547672E-3</v>
      </c>
      <c r="C2182">
        <f t="shared" si="132"/>
        <v>-4.5646274126159144E-3</v>
      </c>
      <c r="D2182">
        <f t="shared" si="133"/>
        <v>2.0835823416004658E-5</v>
      </c>
      <c r="E2182">
        <f t="shared" si="135"/>
        <v>1.3461327747008969E-5</v>
      </c>
      <c r="F2182">
        <f t="shared" si="134"/>
        <v>8.6038984015611124</v>
      </c>
    </row>
    <row r="2183" spans="1:6" x14ac:dyDescent="0.2">
      <c r="A2183" s="38">
        <v>35298</v>
      </c>
      <c r="B2183">
        <v>9.2285298398835508E-3</v>
      </c>
      <c r="C2183">
        <f t="shared" si="132"/>
        <v>-5.0946142649222869E-4</v>
      </c>
      <c r="D2183">
        <f t="shared" si="133"/>
        <v>2.5955094508349654E-7</v>
      </c>
      <c r="E2183">
        <f t="shared" si="135"/>
        <v>1.3804871240871496E-5</v>
      </c>
      <c r="F2183">
        <f t="shared" si="134"/>
        <v>9.3432112717983884</v>
      </c>
    </row>
    <row r="2184" spans="1:6" x14ac:dyDescent="0.2">
      <c r="A2184" s="38">
        <v>35299</v>
      </c>
      <c r="B2184">
        <v>9.2387341402945904E-3</v>
      </c>
      <c r="C2184">
        <f t="shared" si="132"/>
        <v>1.1057341297135931E-3</v>
      </c>
      <c r="D2184">
        <f t="shared" si="133"/>
        <v>1.2226479656134771E-6</v>
      </c>
      <c r="E2184">
        <f t="shared" si="135"/>
        <v>1.3224083979062247E-5</v>
      </c>
      <c r="F2184">
        <f t="shared" si="134"/>
        <v>9.349365702768532</v>
      </c>
    </row>
    <row r="2185" spans="1:6" x14ac:dyDescent="0.2">
      <c r="A2185" s="38">
        <v>35300</v>
      </c>
      <c r="B2185">
        <v>9.213696429875155E-3</v>
      </c>
      <c r="C2185">
        <f t="shared" ref="C2185:C2248" si="136">(B2185-B2184)/B2184</f>
        <v>-2.7100801948866391E-3</v>
      </c>
      <c r="D2185">
        <f t="shared" ref="D2185:D2248" si="137">C2185^2</f>
        <v>7.3445346627168036E-6</v>
      </c>
      <c r="E2185">
        <f t="shared" si="135"/>
        <v>1.2772951014671019E-5</v>
      </c>
      <c r="F2185">
        <f t="shared" si="134"/>
        <v>9.1428003204733876</v>
      </c>
    </row>
    <row r="2186" spans="1:6" x14ac:dyDescent="0.2">
      <c r="A2186" s="38">
        <v>35303</v>
      </c>
      <c r="B2186">
        <v>9.2879031081278263E-3</v>
      </c>
      <c r="C2186">
        <f t="shared" si="136"/>
        <v>8.0539530271540333E-3</v>
      </c>
      <c r="D2186">
        <f t="shared" si="137"/>
        <v>6.4866159363603611E-5</v>
      </c>
      <c r="E2186">
        <f t="shared" si="135"/>
        <v>1.2650205053817099E-5</v>
      </c>
      <c r="F2186">
        <f t="shared" ref="F2186:F2249" si="138">-LN(2*PI()*E2186)-0.5*D2186/E2186</f>
        <v>6.8761218092560341</v>
      </c>
    </row>
    <row r="2187" spans="1:6" x14ac:dyDescent="0.2">
      <c r="A2187" s="38">
        <v>35304</v>
      </c>
      <c r="B2187">
        <v>9.2723948811700187E-3</v>
      </c>
      <c r="C2187">
        <f t="shared" si="136"/>
        <v>-1.6697231632656006E-3</v>
      </c>
      <c r="D2187">
        <f t="shared" si="137"/>
        <v>2.7879754419456835E-6</v>
      </c>
      <c r="E2187">
        <f t="shared" ref="E2187:E2250" si="139">D2186*$C$2+E2186*$D$2+$E$2</f>
        <v>1.4983311415419592E-5</v>
      </c>
      <c r="F2187">
        <f t="shared" si="138"/>
        <v>9.1776604580908181</v>
      </c>
    </row>
    <row r="2188" spans="1:6" x14ac:dyDescent="0.2">
      <c r="A2188" s="38">
        <v>35305</v>
      </c>
      <c r="B2188">
        <v>9.22266139657444E-3</v>
      </c>
      <c r="C2188">
        <f t="shared" si="136"/>
        <v>-5.363607270067336E-3</v>
      </c>
      <c r="D2188">
        <f t="shared" si="137"/>
        <v>2.8768282947519181E-5</v>
      </c>
      <c r="E2188">
        <f t="shared" si="139"/>
        <v>1.4329368564405833E-5</v>
      </c>
      <c r="F2188">
        <f t="shared" si="138"/>
        <v>8.3114998914830682</v>
      </c>
    </row>
    <row r="2189" spans="1:6" x14ac:dyDescent="0.2">
      <c r="A2189" s="38">
        <v>35306</v>
      </c>
      <c r="B2189">
        <v>9.2199619493633835E-3</v>
      </c>
      <c r="C2189">
        <f t="shared" si="136"/>
        <v>-2.9269720474169606E-4</v>
      </c>
      <c r="D2189">
        <f t="shared" si="137"/>
        <v>8.5671653663602337E-8</v>
      </c>
      <c r="E2189">
        <f t="shared" si="139"/>
        <v>1.4876199886510397E-5</v>
      </c>
      <c r="F2189">
        <f t="shared" si="138"/>
        <v>9.2749913915590145</v>
      </c>
    </row>
    <row r="2190" spans="1:6" x14ac:dyDescent="0.2">
      <c r="A2190" s="38">
        <v>35307</v>
      </c>
      <c r="B2190">
        <v>9.2005261619409525E-3</v>
      </c>
      <c r="C2190">
        <f t="shared" si="136"/>
        <v>-2.1080116739281133E-3</v>
      </c>
      <c r="D2190">
        <f t="shared" si="137"/>
        <v>4.4437132174172064E-6</v>
      </c>
      <c r="E2190">
        <f t="shared" si="139"/>
        <v>1.4124152016877052E-5</v>
      </c>
      <c r="F2190">
        <f t="shared" si="138"/>
        <v>9.1724382236884079</v>
      </c>
    </row>
    <row r="2191" spans="1:6" x14ac:dyDescent="0.2">
      <c r="A2191" s="38">
        <v>35311</v>
      </c>
      <c r="B2191">
        <v>9.1546211125711797E-3</v>
      </c>
      <c r="C2191">
        <f t="shared" si="136"/>
        <v>-4.9893939283238318E-3</v>
      </c>
      <c r="D2191">
        <f t="shared" si="137"/>
        <v>2.4894051771994717E-5</v>
      </c>
      <c r="E2191">
        <f t="shared" si="139"/>
        <v>1.3671795092936199E-5</v>
      </c>
      <c r="F2191">
        <f t="shared" si="138"/>
        <v>8.4518821759244478</v>
      </c>
    </row>
    <row r="2192" spans="1:6" x14ac:dyDescent="0.2">
      <c r="A2192" s="38">
        <v>35312</v>
      </c>
      <c r="B2192">
        <v>9.1904518577998404E-3</v>
      </c>
      <c r="C2192">
        <f t="shared" si="136"/>
        <v>3.9139517395709172E-3</v>
      </c>
      <c r="D2192">
        <f t="shared" si="137"/>
        <v>1.5319018219690209E-5</v>
      </c>
      <c r="E2192">
        <f t="shared" si="139"/>
        <v>1.41550798256843E-5</v>
      </c>
      <c r="F2192">
        <f t="shared" si="138"/>
        <v>8.7864461282348305</v>
      </c>
    </row>
    <row r="2193" spans="1:6" x14ac:dyDescent="0.2">
      <c r="A2193" s="38">
        <v>35313</v>
      </c>
      <c r="B2193">
        <v>9.1678832116788306E-3</v>
      </c>
      <c r="C2193">
        <f t="shared" si="136"/>
        <v>-2.4556622971541862E-3</v>
      </c>
      <c r="D2193">
        <f t="shared" si="137"/>
        <v>6.0302773176645747E-6</v>
      </c>
      <c r="E2193">
        <f t="shared" si="139"/>
        <v>1.415875610191392E-5</v>
      </c>
      <c r="F2193">
        <f t="shared" si="138"/>
        <v>9.1143480249718216</v>
      </c>
    </row>
    <row r="2194" spans="1:6" x14ac:dyDescent="0.2">
      <c r="A2194" s="38">
        <v>35314</v>
      </c>
      <c r="B2194">
        <v>9.1445212959592286E-3</v>
      </c>
      <c r="C2194">
        <f t="shared" si="136"/>
        <v>-2.5482344375680637E-3</v>
      </c>
      <c r="D2194">
        <f t="shared" si="137"/>
        <v>6.4934987488078262E-6</v>
      </c>
      <c r="E2194">
        <f t="shared" si="139"/>
        <v>1.3768324884876557E-5</v>
      </c>
      <c r="F2194">
        <f t="shared" si="138"/>
        <v>9.1194498809762656</v>
      </c>
    </row>
    <row r="2195" spans="1:6" x14ac:dyDescent="0.2">
      <c r="A2195" s="38">
        <v>35317</v>
      </c>
      <c r="B2195">
        <v>9.1584699453551906E-3</v>
      </c>
      <c r="C2195">
        <f t="shared" si="136"/>
        <v>1.5253558873689435E-3</v>
      </c>
      <c r="D2195">
        <f t="shared" si="137"/>
        <v>2.326710583131097E-6</v>
      </c>
      <c r="E2195">
        <f t="shared" si="139"/>
        <v>1.3457248257079045E-5</v>
      </c>
      <c r="F2195">
        <f t="shared" si="138"/>
        <v>9.2916673968606478</v>
      </c>
    </row>
    <row r="2196" spans="1:6" x14ac:dyDescent="0.2">
      <c r="A2196" s="38">
        <v>35318</v>
      </c>
      <c r="B2196">
        <v>9.1041727458418438E-3</v>
      </c>
      <c r="C2196">
        <f t="shared" si="136"/>
        <v>-5.9286321664334561E-3</v>
      </c>
      <c r="D2196">
        <f t="shared" si="137"/>
        <v>3.5148679364869458E-5</v>
      </c>
      <c r="E2196">
        <f t="shared" si="139"/>
        <v>1.3017222312355496E-5</v>
      </c>
      <c r="F2196">
        <f t="shared" si="138"/>
        <v>8.0612765161209978</v>
      </c>
    </row>
    <row r="2197" spans="1:6" x14ac:dyDescent="0.2">
      <c r="A2197" s="38">
        <v>35319</v>
      </c>
      <c r="B2197">
        <v>9.0696996208807241E-3</v>
      </c>
      <c r="C2197">
        <f t="shared" si="136"/>
        <v>-3.7865192064665794E-3</v>
      </c>
      <c r="D2197">
        <f t="shared" si="137"/>
        <v>1.4337727700940295E-5</v>
      </c>
      <c r="E2197">
        <f t="shared" si="139"/>
        <v>1.4035112460733771E-5</v>
      </c>
      <c r="F2197">
        <f t="shared" si="138"/>
        <v>8.8252906199678876</v>
      </c>
    </row>
    <row r="2198" spans="1:6" x14ac:dyDescent="0.2">
      <c r="A2198" s="38">
        <v>35320</v>
      </c>
      <c r="B2198">
        <v>9.0643914533654196E-3</v>
      </c>
      <c r="C2198">
        <f t="shared" si="136"/>
        <v>-5.8526387170350391E-4</v>
      </c>
      <c r="D2198">
        <f t="shared" si="137"/>
        <v>3.4253379952137546E-7</v>
      </c>
      <c r="E2198">
        <f t="shared" si="139"/>
        <v>1.4015566263735764E-5</v>
      </c>
      <c r="F2198">
        <f t="shared" si="138"/>
        <v>9.3252451405130348</v>
      </c>
    </row>
    <row r="2199" spans="1:6" x14ac:dyDescent="0.2">
      <c r="A2199" s="38">
        <v>35321</v>
      </c>
      <c r="B2199">
        <v>9.0564110048894399E-3</v>
      </c>
      <c r="C2199">
        <f t="shared" si="136"/>
        <v>-8.8041745737015605E-4</v>
      </c>
      <c r="D2199">
        <f t="shared" si="137"/>
        <v>7.7513489924213058E-7</v>
      </c>
      <c r="E2199">
        <f t="shared" si="139"/>
        <v>1.3406062330671742E-5</v>
      </c>
      <c r="F2199">
        <f t="shared" si="138"/>
        <v>9.3530166093586367</v>
      </c>
    </row>
    <row r="2200" spans="1:6" x14ac:dyDescent="0.2">
      <c r="A2200" s="38">
        <v>35324</v>
      </c>
      <c r="B2200">
        <v>9.0776415645067131E-3</v>
      </c>
      <c r="C2200">
        <f t="shared" si="136"/>
        <v>2.3442575216397654E-3</v>
      </c>
      <c r="D2200">
        <f t="shared" si="137"/>
        <v>5.4955433277646153E-6</v>
      </c>
      <c r="E2200">
        <f t="shared" si="139"/>
        <v>1.2908129785756417E-5</v>
      </c>
      <c r="F2200">
        <f t="shared" si="138"/>
        <v>9.2069047623520017</v>
      </c>
    </row>
    <row r="2201" spans="1:6" x14ac:dyDescent="0.2">
      <c r="A2201" s="38">
        <v>35325</v>
      </c>
      <c r="B2201">
        <v>9.0597417754759643E-3</v>
      </c>
      <c r="C2201">
        <f t="shared" si="136"/>
        <v>-1.9718545729693012E-3</v>
      </c>
      <c r="D2201">
        <f t="shared" si="137"/>
        <v>3.888210456939945E-6</v>
      </c>
      <c r="E2201">
        <f t="shared" si="139"/>
        <v>1.2686365936160953E-5</v>
      </c>
      <c r="F2201">
        <f t="shared" si="138"/>
        <v>9.2838619567592531</v>
      </c>
    </row>
    <row r="2202" spans="1:6" x14ac:dyDescent="0.2">
      <c r="A2202" s="38">
        <v>35326</v>
      </c>
      <c r="B2202">
        <v>9.1558536229771111E-3</v>
      </c>
      <c r="C2202">
        <f t="shared" si="136"/>
        <v>1.0608674053085521E-2</v>
      </c>
      <c r="D2202">
        <f t="shared" si="137"/>
        <v>1.1254396516460997E-4</v>
      </c>
      <c r="E2202">
        <f t="shared" si="139"/>
        <v>1.2430428471099598E-5</v>
      </c>
      <c r="F2202">
        <f t="shared" si="138"/>
        <v>4.9305317383332001</v>
      </c>
    </row>
    <row r="2203" spans="1:6" x14ac:dyDescent="0.2">
      <c r="A2203" s="38">
        <v>35327</v>
      </c>
      <c r="B2203">
        <v>9.1393143690736683E-3</v>
      </c>
      <c r="C2203">
        <f t="shared" si="136"/>
        <v>-1.8064130975113776E-3</v>
      </c>
      <c r="D2203">
        <f t="shared" si="137"/>
        <v>3.2631282788606499E-6</v>
      </c>
      <c r="E2203">
        <f t="shared" si="139"/>
        <v>1.6817168448419562E-5</v>
      </c>
      <c r="F2203">
        <f t="shared" si="138"/>
        <v>9.0582154279555276</v>
      </c>
    </row>
    <row r="2204" spans="1:6" x14ac:dyDescent="0.2">
      <c r="A2204" s="38">
        <v>35328</v>
      </c>
      <c r="B2204">
        <v>9.1095189355168901E-3</v>
      </c>
      <c r="C2204">
        <f t="shared" si="136"/>
        <v>-3.2601388193410092E-3</v>
      </c>
      <c r="D2204">
        <f t="shared" si="137"/>
        <v>1.0628505121374189E-5</v>
      </c>
      <c r="E2204">
        <f t="shared" si="139"/>
        <v>1.5902810261220773E-5</v>
      </c>
      <c r="F2204">
        <f t="shared" si="138"/>
        <v>8.8769669944830767</v>
      </c>
    </row>
    <row r="2205" spans="1:6" x14ac:dyDescent="0.2">
      <c r="A2205" s="38">
        <v>35331</v>
      </c>
      <c r="B2205">
        <v>9.1055482359830176E-3</v>
      </c>
      <c r="C2205">
        <f t="shared" si="136"/>
        <v>-4.3588465669589232E-4</v>
      </c>
      <c r="D2205">
        <f t="shared" si="137"/>
        <v>1.8999543394289591E-7</v>
      </c>
      <c r="E2205">
        <f t="shared" si="139"/>
        <v>1.5440388219768007E-5</v>
      </c>
      <c r="F2205">
        <f t="shared" si="138"/>
        <v>9.2344942563288654</v>
      </c>
    </row>
    <row r="2206" spans="1:6" x14ac:dyDescent="0.2">
      <c r="A2206" s="38">
        <v>35332</v>
      </c>
      <c r="B2206">
        <v>9.104204753199268E-3</v>
      </c>
      <c r="C2206">
        <f t="shared" si="136"/>
        <v>-1.4754551279410954E-4</v>
      </c>
      <c r="D2206">
        <f t="shared" si="137"/>
        <v>2.1769678345676742E-8</v>
      </c>
      <c r="E2206">
        <f t="shared" si="139"/>
        <v>1.4606449837117409E-5</v>
      </c>
      <c r="F2206">
        <f t="shared" si="138"/>
        <v>9.2954250830070713</v>
      </c>
    </row>
    <row r="2207" spans="1:6" x14ac:dyDescent="0.2">
      <c r="A2207" s="38">
        <v>35333</v>
      </c>
      <c r="B2207">
        <v>9.0596414196853266E-3</v>
      </c>
      <c r="C2207">
        <f t="shared" si="136"/>
        <v>-4.8948079180975755E-3</v>
      </c>
      <c r="D2207">
        <f t="shared" si="137"/>
        <v>2.3959144555070722E-5</v>
      </c>
      <c r="E2207">
        <f t="shared" si="139"/>
        <v>1.3892961396177696E-5</v>
      </c>
      <c r="F2207">
        <f t="shared" si="138"/>
        <v>8.48397478719105</v>
      </c>
    </row>
    <row r="2208" spans="1:6" x14ac:dyDescent="0.2">
      <c r="A2208" s="38">
        <v>35334</v>
      </c>
      <c r="B2208">
        <v>9.0523544896168474E-3</v>
      </c>
      <c r="C2208">
        <f t="shared" si="136"/>
        <v>-8.0432875109668256E-4</v>
      </c>
      <c r="D2208">
        <f t="shared" si="137"/>
        <v>6.4694473984074911E-7</v>
      </c>
      <c r="E2208">
        <f t="shared" si="139"/>
        <v>1.430280160783627E-5</v>
      </c>
      <c r="F2208">
        <f t="shared" si="138"/>
        <v>9.2945620422507478</v>
      </c>
    </row>
    <row r="2209" spans="1:6" x14ac:dyDescent="0.2">
      <c r="A2209" s="38">
        <v>35335</v>
      </c>
      <c r="B2209">
        <v>9.0222254822856316E-3</v>
      </c>
      <c r="C2209">
        <f t="shared" si="136"/>
        <v>-3.3283061733578897E-3</v>
      </c>
      <c r="D2209">
        <f t="shared" si="137"/>
        <v>1.1077621983612239E-5</v>
      </c>
      <c r="E2209">
        <f t="shared" si="139"/>
        <v>1.3662253192145234E-5</v>
      </c>
      <c r="F2209">
        <f t="shared" si="138"/>
        <v>8.9575869278938871</v>
      </c>
    </row>
    <row r="2210" spans="1:6" x14ac:dyDescent="0.2">
      <c r="A2210" s="38">
        <v>35338</v>
      </c>
      <c r="B2210">
        <v>8.9561004257818228E-3</v>
      </c>
      <c r="C2210">
        <f t="shared" si="136"/>
        <v>-7.3291292302148378E-3</v>
      </c>
      <c r="D2210">
        <f t="shared" si="137"/>
        <v>5.371613527318954E-5</v>
      </c>
      <c r="E2210">
        <f t="shared" si="139"/>
        <v>1.3561623586888841E-5</v>
      </c>
      <c r="F2210">
        <f t="shared" si="138"/>
        <v>7.3899431544999059</v>
      </c>
    </row>
    <row r="2211" spans="1:6" x14ac:dyDescent="0.2">
      <c r="A2211" s="38">
        <v>35339</v>
      </c>
      <c r="B2211">
        <v>8.9794419970631416E-3</v>
      </c>
      <c r="C2211">
        <f t="shared" si="136"/>
        <v>2.6062203606075757E-3</v>
      </c>
      <c r="D2211">
        <f t="shared" si="137"/>
        <v>6.7923845680454818E-6</v>
      </c>
      <c r="E2211">
        <f t="shared" si="139"/>
        <v>1.5282895697325111E-5</v>
      </c>
      <c r="F2211">
        <f t="shared" si="138"/>
        <v>9.0286774368748972</v>
      </c>
    </row>
    <row r="2212" spans="1:6" x14ac:dyDescent="0.2">
      <c r="A2212" s="38">
        <v>35340</v>
      </c>
      <c r="B2212">
        <v>8.9520452375706841E-3</v>
      </c>
      <c r="C2212">
        <f t="shared" si="136"/>
        <v>-3.0510536736489857E-3</v>
      </c>
      <c r="D2212">
        <f t="shared" si="137"/>
        <v>9.3089285194869717E-6</v>
      </c>
      <c r="E2212">
        <f t="shared" si="139"/>
        <v>1.4752780611861967E-5</v>
      </c>
      <c r="F2212">
        <f t="shared" si="138"/>
        <v>8.9707044878424842</v>
      </c>
    </row>
    <row r="2213" spans="1:6" x14ac:dyDescent="0.2">
      <c r="A2213" s="38">
        <v>35341</v>
      </c>
      <c r="B2213">
        <v>8.9726631393298069E-3</v>
      </c>
      <c r="C2213">
        <f t="shared" si="136"/>
        <v>2.3031498626248973E-3</v>
      </c>
      <c r="D2213">
        <f t="shared" si="137"/>
        <v>5.3044992897090835E-6</v>
      </c>
      <c r="E2213">
        <f t="shared" si="139"/>
        <v>1.4410384299311496E-5</v>
      </c>
      <c r="F2213">
        <f t="shared" si="138"/>
        <v>9.1256331350991999</v>
      </c>
    </row>
    <row r="2214" spans="1:6" x14ac:dyDescent="0.2">
      <c r="A2214" s="38">
        <v>35342</v>
      </c>
      <c r="B2214">
        <v>8.9574264000590268E-3</v>
      </c>
      <c r="C2214">
        <f t="shared" si="136"/>
        <v>-1.6981289762225658E-3</v>
      </c>
      <c r="D2214">
        <f t="shared" si="137"/>
        <v>2.8836420198866994E-6</v>
      </c>
      <c r="E2214">
        <f t="shared" si="139"/>
        <v>1.3950708827400582E-5</v>
      </c>
      <c r="F2214">
        <f t="shared" si="138"/>
        <v>9.2387520792553488</v>
      </c>
    </row>
    <row r="2215" spans="1:6" x14ac:dyDescent="0.2">
      <c r="A2215" s="38">
        <v>35345</v>
      </c>
      <c r="B2215">
        <v>8.9915035094200232E-3</v>
      </c>
      <c r="C2215">
        <f t="shared" si="136"/>
        <v>3.8043415417593394E-3</v>
      </c>
      <c r="D2215">
        <f t="shared" si="137"/>
        <v>1.4473014566355827E-5</v>
      </c>
      <c r="E2215">
        <f t="shared" si="139"/>
        <v>1.3458788491585711E-5</v>
      </c>
      <c r="F2215">
        <f t="shared" si="138"/>
        <v>8.8403222280507254</v>
      </c>
    </row>
    <row r="2216" spans="1:6" x14ac:dyDescent="0.2">
      <c r="A2216" s="38">
        <v>35346</v>
      </c>
      <c r="B2216">
        <v>8.9835387908762093E-3</v>
      </c>
      <c r="C2216">
        <f t="shared" si="136"/>
        <v>-8.8580497527133441E-4</v>
      </c>
      <c r="D2216">
        <f t="shared" si="137"/>
        <v>7.8465045421544932E-7</v>
      </c>
      <c r="E2216">
        <f t="shared" si="139"/>
        <v>1.3533141154518923E-5</v>
      </c>
      <c r="F2216">
        <f t="shared" si="138"/>
        <v>9.3435019536509412</v>
      </c>
    </row>
    <row r="2217" spans="1:6" x14ac:dyDescent="0.2">
      <c r="A2217" s="38">
        <v>35347</v>
      </c>
      <c r="B2217">
        <v>8.9700996677740865E-3</v>
      </c>
      <c r="C2217">
        <f t="shared" si="136"/>
        <v>-1.4959720679084381E-3</v>
      </c>
      <c r="D2217">
        <f t="shared" si="137"/>
        <v>2.2379324279622487E-6</v>
      </c>
      <c r="E2217">
        <f t="shared" si="139"/>
        <v>1.3016171027720911E-5</v>
      </c>
      <c r="F2217">
        <f t="shared" si="138"/>
        <v>9.3254735947657199</v>
      </c>
    </row>
    <row r="2218" spans="1:6" x14ac:dyDescent="0.2">
      <c r="A2218" s="38">
        <v>35348</v>
      </c>
      <c r="B2218">
        <v>8.9920071047957361E-3</v>
      </c>
      <c r="C2218">
        <f t="shared" si="136"/>
        <v>2.4422735346357519E-3</v>
      </c>
      <c r="D2218">
        <f t="shared" si="137"/>
        <v>5.9647000179822094E-6</v>
      </c>
      <c r="E2218">
        <f t="shared" si="139"/>
        <v>1.2639860484567789E-5</v>
      </c>
      <c r="F2218">
        <f t="shared" si="138"/>
        <v>9.2048301241037471</v>
      </c>
    </row>
    <row r="2219" spans="1:6" x14ac:dyDescent="0.2">
      <c r="A2219" s="38">
        <v>35349</v>
      </c>
      <c r="B2219">
        <v>8.9531273103652213E-3</v>
      </c>
      <c r="C2219">
        <f t="shared" si="136"/>
        <v>-4.3238171386429276E-3</v>
      </c>
      <c r="D2219">
        <f t="shared" si="137"/>
        <v>1.8695394648422313E-5</v>
      </c>
      <c r="E2219">
        <f t="shared" si="139"/>
        <v>1.2479014149488742E-5</v>
      </c>
      <c r="F2219">
        <f t="shared" si="138"/>
        <v>8.7045117448688227</v>
      </c>
    </row>
    <row r="2220" spans="1:6" x14ac:dyDescent="0.2">
      <c r="A2220" s="38">
        <v>35353</v>
      </c>
      <c r="B2220">
        <v>8.9076002658985149E-3</v>
      </c>
      <c r="C2220">
        <f t="shared" si="136"/>
        <v>-5.0850437940270126E-3</v>
      </c>
      <c r="D2220">
        <f t="shared" si="137"/>
        <v>2.5857670387172634E-5</v>
      </c>
      <c r="E2220">
        <f t="shared" si="139"/>
        <v>1.2882148043299451E-5</v>
      </c>
      <c r="F2220">
        <f t="shared" si="138"/>
        <v>8.4181668369032217</v>
      </c>
    </row>
    <row r="2221" spans="1:6" x14ac:dyDescent="0.2">
      <c r="A2221" s="38">
        <v>35354</v>
      </c>
      <c r="B2221">
        <v>8.9124981555260448E-3</v>
      </c>
      <c r="C2221">
        <f t="shared" si="136"/>
        <v>5.4985512161796713E-4</v>
      </c>
      <c r="D2221">
        <f t="shared" si="137"/>
        <v>3.023406547695094E-7</v>
      </c>
      <c r="E2221">
        <f t="shared" si="139"/>
        <v>1.3527060901256814E-5</v>
      </c>
      <c r="F2221">
        <f t="shared" si="138"/>
        <v>9.3617659004458371</v>
      </c>
    </row>
    <row r="2222" spans="1:6" x14ac:dyDescent="0.2">
      <c r="A2222" s="38">
        <v>35355</v>
      </c>
      <c r="B2222">
        <v>8.9114036385150117E-3</v>
      </c>
      <c r="C2222">
        <f t="shared" si="136"/>
        <v>-1.2280698317501494E-4</v>
      </c>
      <c r="D2222">
        <f t="shared" si="137"/>
        <v>1.5081555116548404E-8</v>
      </c>
      <c r="E2222">
        <f t="shared" si="139"/>
        <v>1.2990586455220699E-5</v>
      </c>
      <c r="F2222">
        <f t="shared" si="138"/>
        <v>9.41282803507446</v>
      </c>
    </row>
    <row r="2223" spans="1:6" x14ac:dyDescent="0.2">
      <c r="A2223" s="38">
        <v>35356</v>
      </c>
      <c r="B2223">
        <v>8.8874064190942112E-3</v>
      </c>
      <c r="C2223">
        <f t="shared" si="136"/>
        <v>-2.692866398407177E-3</v>
      </c>
      <c r="D2223">
        <f t="shared" si="137"/>
        <v>7.2515294396704407E-6</v>
      </c>
      <c r="E2223">
        <f t="shared" si="139"/>
        <v>1.2524012206147328E-5</v>
      </c>
      <c r="F2223">
        <f t="shared" si="138"/>
        <v>9.1604806682699955</v>
      </c>
    </row>
    <row r="2224" spans="1:6" x14ac:dyDescent="0.2">
      <c r="A2224" s="38">
        <v>35359</v>
      </c>
      <c r="B2224">
        <v>8.8709078761784587E-3</v>
      </c>
      <c r="C2224">
        <f t="shared" si="136"/>
        <v>-1.8563956837065628E-3</v>
      </c>
      <c r="D2224">
        <f t="shared" si="137"/>
        <v>3.4462049344843568E-6</v>
      </c>
      <c r="E2224">
        <f t="shared" si="139"/>
        <v>1.2435408889123886E-5</v>
      </c>
      <c r="F2224">
        <f t="shared" si="138"/>
        <v>9.318521334102547</v>
      </c>
    </row>
    <row r="2225" spans="1:6" x14ac:dyDescent="0.2">
      <c r="A2225" s="38">
        <v>35360</v>
      </c>
      <c r="B2225">
        <v>8.8576528335564484E-3</v>
      </c>
      <c r="C2225">
        <f t="shared" si="136"/>
        <v>-1.4942148883774118E-3</v>
      </c>
      <c r="D2225">
        <f t="shared" si="137"/>
        <v>2.232678132648721E-6</v>
      </c>
      <c r="E2225">
        <f t="shared" si="139"/>
        <v>1.2199136387482599E-5</v>
      </c>
      <c r="F2225">
        <f t="shared" si="138"/>
        <v>9.3847586502957245</v>
      </c>
    </row>
    <row r="2226" spans="1:6" x14ac:dyDescent="0.2">
      <c r="A2226" s="38">
        <v>35361</v>
      </c>
      <c r="B2226">
        <v>8.8480428635213555E-3</v>
      </c>
      <c r="C2226">
        <f t="shared" si="136"/>
        <v>-1.0849341485462544E-3</v>
      </c>
      <c r="D2226">
        <f t="shared" si="137"/>
        <v>1.1770821066817859E-6</v>
      </c>
      <c r="E2226">
        <f t="shared" si="139"/>
        <v>1.1947594592348898E-5</v>
      </c>
      <c r="F2226">
        <f t="shared" si="138"/>
        <v>9.4478433098754131</v>
      </c>
    </row>
    <row r="2227" spans="1:6" x14ac:dyDescent="0.2">
      <c r="A2227" s="38">
        <v>35362</v>
      </c>
      <c r="B2227">
        <v>8.8659334126040424E-3</v>
      </c>
      <c r="C2227">
        <f t="shared" si="136"/>
        <v>2.0219781208843253E-3</v>
      </c>
      <c r="D2227">
        <f t="shared" si="137"/>
        <v>4.0883955213349074E-6</v>
      </c>
      <c r="E2227">
        <f t="shared" si="139"/>
        <v>1.1689810632731496E-5</v>
      </c>
      <c r="F2227">
        <f t="shared" si="138"/>
        <v>9.3440458660684964</v>
      </c>
    </row>
    <row r="2228" spans="1:6" x14ac:dyDescent="0.2">
      <c r="A2228" s="38">
        <v>35363</v>
      </c>
      <c r="B2228">
        <v>8.8230918018152062E-3</v>
      </c>
      <c r="C2228">
        <f t="shared" si="136"/>
        <v>-4.8321602244306826E-3</v>
      </c>
      <c r="D2228">
        <f t="shared" si="137"/>
        <v>2.3349772434569984E-5</v>
      </c>
      <c r="E2228">
        <f t="shared" si="139"/>
        <v>1.1594809343426109E-5</v>
      </c>
      <c r="F2228">
        <f t="shared" si="138"/>
        <v>8.5201696948497521</v>
      </c>
    </row>
    <row r="2229" spans="1:6" x14ac:dyDescent="0.2">
      <c r="A2229" s="38">
        <v>35366</v>
      </c>
      <c r="B2229">
        <v>8.7671029149315877E-3</v>
      </c>
      <c r="C2229">
        <f t="shared" si="136"/>
        <v>-6.3457219012613818E-3</v>
      </c>
      <c r="D2229">
        <f t="shared" si="137"/>
        <v>4.0268186448148365E-5</v>
      </c>
      <c r="E2229">
        <f t="shared" si="139"/>
        <v>1.2330406941933951E-5</v>
      </c>
      <c r="F2229">
        <f t="shared" si="138"/>
        <v>7.8326836835966311</v>
      </c>
    </row>
    <row r="2230" spans="1:6" x14ac:dyDescent="0.2">
      <c r="A2230" s="38">
        <v>35367</v>
      </c>
      <c r="B2230">
        <v>8.7577131811761213E-3</v>
      </c>
      <c r="C2230">
        <f t="shared" si="136"/>
        <v>-1.0710189952799992E-3</v>
      </c>
      <c r="D2230">
        <f t="shared" si="137"/>
        <v>1.1470816882505791E-6</v>
      </c>
      <c r="E2230">
        <f t="shared" si="139"/>
        <v>1.3670270404116217E-5</v>
      </c>
      <c r="F2230">
        <f t="shared" si="138"/>
        <v>9.3204547200677563</v>
      </c>
    </row>
    <row r="2231" spans="1:6" x14ac:dyDescent="0.2">
      <c r="A2231" s="38">
        <v>35368</v>
      </c>
      <c r="B2231">
        <v>8.7763776004772202E-3</v>
      </c>
      <c r="C2231">
        <f t="shared" si="136"/>
        <v>2.131197826987106E-3</v>
      </c>
      <c r="D2231">
        <f t="shared" si="137"/>
        <v>4.5420041777545625E-6</v>
      </c>
      <c r="E2231">
        <f t="shared" si="139"/>
        <v>1.3147677484739117E-5</v>
      </c>
      <c r="F2231">
        <f t="shared" si="138"/>
        <v>9.228658079910705</v>
      </c>
    </row>
    <row r="2232" spans="1:6" x14ac:dyDescent="0.2">
      <c r="A2232" s="38">
        <v>35369</v>
      </c>
      <c r="B2232">
        <v>8.785799522673032E-3</v>
      </c>
      <c r="C2232">
        <f t="shared" si="136"/>
        <v>1.0735547881735954E-3</v>
      </c>
      <c r="D2232">
        <f t="shared" si="137"/>
        <v>1.1525198832104534E-6</v>
      </c>
      <c r="E2232">
        <f t="shared" si="139"/>
        <v>1.2848867699408159E-5</v>
      </c>
      <c r="F2232">
        <f t="shared" si="138"/>
        <v>9.3795287172746331</v>
      </c>
    </row>
    <row r="2233" spans="1:6" x14ac:dyDescent="0.2">
      <c r="A2233" s="38">
        <v>35370</v>
      </c>
      <c r="B2233">
        <v>8.8314606741573039E-3</v>
      </c>
      <c r="C2233">
        <f t="shared" si="136"/>
        <v>5.1971538124033828E-3</v>
      </c>
      <c r="D2233">
        <f t="shared" si="137"/>
        <v>2.7010407749779017E-5</v>
      </c>
      <c r="E2233">
        <f t="shared" si="139"/>
        <v>1.2452164781152204E-5</v>
      </c>
      <c r="F2233">
        <f t="shared" si="138"/>
        <v>8.3711722567403548</v>
      </c>
    </row>
    <row r="2234" spans="1:6" x14ac:dyDescent="0.2">
      <c r="A2234" s="38">
        <v>35373</v>
      </c>
      <c r="B2234">
        <v>8.7744253949240091E-3</v>
      </c>
      <c r="C2234">
        <f t="shared" si="136"/>
        <v>-6.4581931956275386E-3</v>
      </c>
      <c r="D2234">
        <f t="shared" si="137"/>
        <v>4.170825935204984E-5</v>
      </c>
      <c r="E2234">
        <f t="shared" si="139"/>
        <v>1.3211696357987006E-5</v>
      </c>
      <c r="F2234">
        <f t="shared" si="138"/>
        <v>7.8180713115173193</v>
      </c>
    </row>
    <row r="2235" spans="1:6" x14ac:dyDescent="0.2">
      <c r="A2235" s="38">
        <v>35374</v>
      </c>
      <c r="B2235">
        <v>8.7560024009603835E-3</v>
      </c>
      <c r="C2235">
        <f t="shared" si="136"/>
        <v>-2.0996239792845234E-3</v>
      </c>
      <c r="D2235">
        <f t="shared" si="137"/>
        <v>4.408420854386577E-6</v>
      </c>
      <c r="E2235">
        <f t="shared" si="139"/>
        <v>1.4477751617131837E-5</v>
      </c>
      <c r="F2235">
        <f t="shared" si="138"/>
        <v>9.1527722743620732</v>
      </c>
    </row>
    <row r="2236" spans="1:6" x14ac:dyDescent="0.2">
      <c r="A2236" s="38">
        <v>35375</v>
      </c>
      <c r="B2236">
        <v>8.7779948895235233E-3</v>
      </c>
      <c r="C2236">
        <f t="shared" si="136"/>
        <v>2.5117042636634717E-3</v>
      </c>
      <c r="D2236">
        <f t="shared" si="137"/>
        <v>6.3086583081052627E-6</v>
      </c>
      <c r="E2236">
        <f t="shared" si="139"/>
        <v>1.3969805153573595E-5</v>
      </c>
      <c r="F2236">
        <f t="shared" si="138"/>
        <v>9.1149390490052156</v>
      </c>
    </row>
    <row r="2237" spans="1:6" x14ac:dyDescent="0.2">
      <c r="A2237" s="38">
        <v>35376</v>
      </c>
      <c r="B2237">
        <v>8.9632910442158983E-3</v>
      </c>
      <c r="C2237">
        <f t="shared" si="136"/>
        <v>2.1109166389869358E-2</v>
      </c>
      <c r="D2237">
        <f t="shared" si="137"/>
        <v>4.4559690567519015E-4</v>
      </c>
      <c r="E2237">
        <f t="shared" si="139"/>
        <v>1.3620074414261782E-5</v>
      </c>
      <c r="F2237">
        <f t="shared" si="138"/>
        <v>-6.9920049263610178</v>
      </c>
    </row>
    <row r="2238" spans="1:6" x14ac:dyDescent="0.2">
      <c r="A2238" s="38">
        <v>35377</v>
      </c>
      <c r="B2238">
        <v>8.9591468909582458E-3</v>
      </c>
      <c r="C2238">
        <f t="shared" si="136"/>
        <v>-4.6234728262301472E-4</v>
      </c>
      <c r="D2238">
        <f t="shared" si="137"/>
        <v>2.1376500974888585E-7</v>
      </c>
      <c r="E2238">
        <f t="shared" si="139"/>
        <v>3.193559710211913E-5</v>
      </c>
      <c r="F2238">
        <f t="shared" si="138"/>
        <v>8.5105653932521399</v>
      </c>
    </row>
    <row r="2239" spans="1:6" x14ac:dyDescent="0.2">
      <c r="A2239" s="38">
        <v>35381</v>
      </c>
      <c r="B2239">
        <v>8.9764723512662965E-3</v>
      </c>
      <c r="C2239">
        <f t="shared" si="136"/>
        <v>1.9338292494719437E-3</v>
      </c>
      <c r="D2239">
        <f t="shared" si="137"/>
        <v>3.7396955661132214E-6</v>
      </c>
      <c r="E2239">
        <f t="shared" si="139"/>
        <v>2.8579200416477981E-5</v>
      </c>
      <c r="F2239">
        <f t="shared" si="138"/>
        <v>8.5595274211315555</v>
      </c>
    </row>
    <row r="2240" spans="1:6" x14ac:dyDescent="0.2">
      <c r="A2240" s="38">
        <v>35382</v>
      </c>
      <c r="B2240">
        <v>8.9757048590281951E-3</v>
      </c>
      <c r="C2240">
        <f t="shared" si="136"/>
        <v>-8.5500429129398579E-5</v>
      </c>
      <c r="D2240">
        <f t="shared" si="137"/>
        <v>7.3103233813113094E-9</v>
      </c>
      <c r="E2240">
        <f t="shared" si="139"/>
        <v>2.5885657575518407E-5</v>
      </c>
      <c r="F2240">
        <f t="shared" si="138"/>
        <v>8.7238032336675744</v>
      </c>
    </row>
    <row r="2241" spans="1:6" x14ac:dyDescent="0.2">
      <c r="A2241" s="38">
        <v>35383</v>
      </c>
      <c r="B2241">
        <v>8.9818563502774024E-3</v>
      </c>
      <c r="C2241">
        <f t="shared" si="136"/>
        <v>6.8534910024585895E-4</v>
      </c>
      <c r="D2241">
        <f t="shared" si="137"/>
        <v>4.6970338920780841E-7</v>
      </c>
      <c r="E2241">
        <f t="shared" si="139"/>
        <v>2.3446043958573088E-5</v>
      </c>
      <c r="F2241">
        <f t="shared" si="138"/>
        <v>8.812915024557066</v>
      </c>
    </row>
    <row r="2242" spans="1:6" x14ac:dyDescent="0.2">
      <c r="A2242" s="38">
        <v>35384</v>
      </c>
      <c r="B2242">
        <v>8.9875878570360394E-3</v>
      </c>
      <c r="C2242">
        <f t="shared" si="136"/>
        <v>6.3812051040650541E-4</v>
      </c>
      <c r="D2242">
        <f t="shared" si="137"/>
        <v>4.0719778580145898E-7</v>
      </c>
      <c r="E2242">
        <f t="shared" si="139"/>
        <v>2.1399237276018911E-5</v>
      </c>
      <c r="F2242">
        <f t="shared" si="138"/>
        <v>8.9047639054095313</v>
      </c>
    </row>
    <row r="2243" spans="1:6" x14ac:dyDescent="0.2">
      <c r="A2243" s="38">
        <v>35387</v>
      </c>
      <c r="B2243">
        <v>8.9811433256316627E-3</v>
      </c>
      <c r="C2243">
        <f t="shared" si="136"/>
        <v>-7.1704794510926186E-4</v>
      </c>
      <c r="D2243">
        <f t="shared" si="137"/>
        <v>5.1415775558541502E-7</v>
      </c>
      <c r="E2243">
        <f t="shared" si="139"/>
        <v>1.9662906357961417E-5</v>
      </c>
      <c r="F2243">
        <f t="shared" si="138"/>
        <v>8.9858252495554609</v>
      </c>
    </row>
    <row r="2244" spans="1:6" x14ac:dyDescent="0.2">
      <c r="A2244" s="38">
        <v>35388</v>
      </c>
      <c r="B2244">
        <v>8.9635645629982871E-3</v>
      </c>
      <c r="C2244">
        <f t="shared" si="136"/>
        <v>-1.9572967489792548E-3</v>
      </c>
      <c r="D2244">
        <f t="shared" si="137"/>
        <v>3.8310105635647598E-6</v>
      </c>
      <c r="E2244">
        <f t="shared" si="139"/>
        <v>1.8196734001181267E-5</v>
      </c>
      <c r="F2244">
        <f t="shared" si="138"/>
        <v>8.9711249309923922</v>
      </c>
    </row>
    <row r="2245" spans="1:6" x14ac:dyDescent="0.2">
      <c r="A2245" s="38">
        <v>35389</v>
      </c>
      <c r="B2245">
        <v>8.992028607613797E-3</v>
      </c>
      <c r="C2245">
        <f t="shared" si="136"/>
        <v>3.1755273714443658E-3</v>
      </c>
      <c r="D2245">
        <f t="shared" si="137"/>
        <v>1.0083974086792363E-5</v>
      </c>
      <c r="E2245">
        <f t="shared" si="139"/>
        <v>1.7095387526718392E-5</v>
      </c>
      <c r="F2245">
        <f t="shared" si="138"/>
        <v>8.8438922025110056</v>
      </c>
    </row>
    <row r="2246" spans="1:6" x14ac:dyDescent="0.2">
      <c r="A2246" s="38">
        <v>35390</v>
      </c>
      <c r="B2246">
        <v>8.9768483943241228E-3</v>
      </c>
      <c r="C2246">
        <f t="shared" si="136"/>
        <v>-1.6881856088425552E-3</v>
      </c>
      <c r="D2246">
        <f t="shared" si="137"/>
        <v>2.8499706499031086E-6</v>
      </c>
      <c r="E2246">
        <f t="shared" si="139"/>
        <v>1.6427452293722661E-5</v>
      </c>
      <c r="F2246">
        <f t="shared" si="138"/>
        <v>9.0919354895282307</v>
      </c>
    </row>
    <row r="2247" spans="1:6" x14ac:dyDescent="0.2">
      <c r="A2247" s="38">
        <v>35391</v>
      </c>
      <c r="B2247">
        <v>8.9748376017322485E-3</v>
      </c>
      <c r="C2247">
        <f t="shared" si="136"/>
        <v>-2.2399761069215183E-4</v>
      </c>
      <c r="D2247">
        <f t="shared" si="137"/>
        <v>5.0174929595792809E-8</v>
      </c>
      <c r="E2247">
        <f t="shared" si="139"/>
        <v>1.5555208903106049E-5</v>
      </c>
      <c r="F2247">
        <f t="shared" si="138"/>
        <v>9.2316251297953684</v>
      </c>
    </row>
    <row r="2248" spans="1:6" x14ac:dyDescent="0.2">
      <c r="A2248" s="38">
        <v>35394</v>
      </c>
      <c r="B2248">
        <v>8.8739746457867277E-3</v>
      </c>
      <c r="C2248">
        <f t="shared" si="136"/>
        <v>-1.123841571529418E-2</v>
      </c>
      <c r="D2248">
        <f t="shared" si="137"/>
        <v>1.263019877897712E-4</v>
      </c>
      <c r="E2248">
        <f t="shared" si="139"/>
        <v>1.4697781144360767E-5</v>
      </c>
      <c r="F2248">
        <f t="shared" si="138"/>
        <v>4.9933024274631963</v>
      </c>
    </row>
    <row r="2249" spans="1:6" x14ac:dyDescent="0.2">
      <c r="A2249" s="38">
        <v>35395</v>
      </c>
      <c r="B2249">
        <v>8.874152447656658E-3</v>
      </c>
      <c r="C2249">
        <f t="shared" ref="C2249:C2312" si="140">(B2249-B2248)/B2248</f>
        <v>2.0036328367780476E-5</v>
      </c>
      <c r="D2249">
        <f t="shared" ref="D2249:D2312" si="141">C2249^2</f>
        <v>4.0145445446152464E-10</v>
      </c>
      <c r="E2249">
        <f t="shared" si="139"/>
        <v>1.9320557098893355E-5</v>
      </c>
      <c r="F2249">
        <f t="shared" si="138"/>
        <v>9.0164534385313857</v>
      </c>
    </row>
    <row r="2250" spans="1:6" x14ac:dyDescent="0.2">
      <c r="A2250" s="38">
        <v>35396</v>
      </c>
      <c r="B2250">
        <v>8.8289893814509531E-3</v>
      </c>
      <c r="C2250">
        <f t="shared" si="140"/>
        <v>-5.0892822128191951E-3</v>
      </c>
      <c r="D2250">
        <f t="shared" si="141"/>
        <v>2.5900793441717841E-5</v>
      </c>
      <c r="E2250">
        <f t="shared" si="139"/>
        <v>1.7884991108225326E-5</v>
      </c>
      <c r="F2250">
        <f t="shared" ref="F2250:F2313" si="142">-LN(2*PI()*E2250)-0.5*D2250/E2250</f>
        <v>8.3695786241526555</v>
      </c>
    </row>
    <row r="2251" spans="1:6" x14ac:dyDescent="0.2">
      <c r="A2251" s="38">
        <v>35397</v>
      </c>
      <c r="B2251">
        <v>8.7885985748218532E-3</v>
      </c>
      <c r="C2251">
        <f t="shared" si="140"/>
        <v>-4.5747938845591895E-3</v>
      </c>
      <c r="D2251">
        <f t="shared" si="141"/>
        <v>2.092873908620016E-5</v>
      </c>
      <c r="E2251">
        <f t="shared" ref="E2251:E2314" si="143">D2250*$C$2+E2250*$D$2+$E$2</f>
        <v>1.776638748213522E-5</v>
      </c>
      <c r="F2251">
        <f t="shared" si="142"/>
        <v>8.5113270027726013</v>
      </c>
    </row>
    <row r="2252" spans="1:6" x14ac:dyDescent="0.2">
      <c r="A2252" s="38">
        <v>35398</v>
      </c>
      <c r="B2252">
        <v>8.7855871886120991E-3</v>
      </c>
      <c r="C2252">
        <f t="shared" si="140"/>
        <v>-3.4264691738012797E-4</v>
      </c>
      <c r="D2252">
        <f t="shared" si="141"/>
        <v>1.1740690999010424E-7</v>
      </c>
      <c r="E2252">
        <f t="shared" si="143"/>
        <v>1.7455272195622441E-5</v>
      </c>
      <c r="F2252">
        <f t="shared" si="142"/>
        <v>9.1146286782348316</v>
      </c>
    </row>
    <row r="2253" spans="1:6" x14ac:dyDescent="0.2">
      <c r="A2253" s="38">
        <v>35401</v>
      </c>
      <c r="B2253">
        <v>8.7860843819393044E-3</v>
      </c>
      <c r="C2253">
        <f t="shared" si="140"/>
        <v>5.659192909151786E-5</v>
      </c>
      <c r="D2253">
        <f t="shared" si="141"/>
        <v>3.2026464382993855E-9</v>
      </c>
      <c r="E2253">
        <f t="shared" si="143"/>
        <v>1.6310017975093976E-5</v>
      </c>
      <c r="F2253">
        <f t="shared" si="142"/>
        <v>9.185755792485562</v>
      </c>
    </row>
    <row r="2254" spans="1:6" x14ac:dyDescent="0.2">
      <c r="A2254" s="38">
        <v>35402</v>
      </c>
      <c r="B2254">
        <v>8.801720302535964E-3</v>
      </c>
      <c r="C2254">
        <f t="shared" si="140"/>
        <v>1.7796233130654717E-3</v>
      </c>
      <c r="D2254">
        <f t="shared" si="141"/>
        <v>3.1670591364061257E-6</v>
      </c>
      <c r="E2254">
        <f t="shared" si="143"/>
        <v>1.533512810850292E-5</v>
      </c>
      <c r="F2254">
        <f t="shared" si="142"/>
        <v>9.1442257593630618</v>
      </c>
    </row>
    <row r="2255" spans="1:6" x14ac:dyDescent="0.2">
      <c r="A2255" s="38">
        <v>35403</v>
      </c>
      <c r="B2255">
        <v>8.8387573964497038E-3</v>
      </c>
      <c r="C2255">
        <f t="shared" si="140"/>
        <v>4.2079380667286864E-3</v>
      </c>
      <c r="D2255">
        <f t="shared" si="141"/>
        <v>1.7706742773424354E-5</v>
      </c>
      <c r="E2255">
        <f t="shared" si="143"/>
        <v>1.4643424742191692E-5</v>
      </c>
      <c r="F2255">
        <f t="shared" si="142"/>
        <v>8.6890450308791554</v>
      </c>
    </row>
    <row r="2256" spans="1:6" x14ac:dyDescent="0.2">
      <c r="A2256" s="38">
        <v>35404</v>
      </c>
      <c r="B2256">
        <v>8.9027982326951392E-3</v>
      </c>
      <c r="C2256">
        <f t="shared" si="140"/>
        <v>7.2454569542952773E-3</v>
      </c>
      <c r="D2256">
        <f t="shared" si="141"/>
        <v>5.2496646476545799E-5</v>
      </c>
      <c r="E2256">
        <f t="shared" si="143"/>
        <v>1.4673556215573859E-5</v>
      </c>
      <c r="F2256">
        <f t="shared" si="142"/>
        <v>7.5027683949677275</v>
      </c>
    </row>
    <row r="2257" spans="1:6" x14ac:dyDescent="0.2">
      <c r="A2257" s="38">
        <v>35405</v>
      </c>
      <c r="B2257">
        <v>8.8588036200426754E-3</v>
      </c>
      <c r="C2257">
        <f t="shared" si="140"/>
        <v>-4.941661206124554E-3</v>
      </c>
      <c r="D2257">
        <f t="shared" si="141"/>
        <v>2.442001547611638E-5</v>
      </c>
      <c r="E2257">
        <f t="shared" si="143"/>
        <v>1.6173055699643681E-5</v>
      </c>
      <c r="F2257">
        <f t="shared" si="142"/>
        <v>8.4393270103923559</v>
      </c>
    </row>
    <row r="2258" spans="1:6" x14ac:dyDescent="0.2">
      <c r="A2258" s="38">
        <v>35408</v>
      </c>
      <c r="B2258">
        <v>8.8313413014608228E-3</v>
      </c>
      <c r="C2258">
        <f t="shared" si="140"/>
        <v>-3.1000030884215765E-3</v>
      </c>
      <c r="D2258">
        <f t="shared" si="141"/>
        <v>9.6100191482233134E-6</v>
      </c>
      <c r="E2258">
        <f t="shared" si="143"/>
        <v>1.6253609335664843E-5</v>
      </c>
      <c r="F2258">
        <f t="shared" si="142"/>
        <v>8.893691260251444</v>
      </c>
    </row>
    <row r="2259" spans="1:6" x14ac:dyDescent="0.2">
      <c r="A2259" s="38">
        <v>35409</v>
      </c>
      <c r="B2259">
        <v>8.8302498710105398E-3</v>
      </c>
      <c r="C2259">
        <f t="shared" si="140"/>
        <v>-1.2358603444557833E-4</v>
      </c>
      <c r="D2259">
        <f t="shared" si="141"/>
        <v>1.5273507909983672E-8</v>
      </c>
      <c r="E2259">
        <f t="shared" si="143"/>
        <v>1.5694370267061738E-5</v>
      </c>
      <c r="F2259">
        <f t="shared" si="142"/>
        <v>9.2238448332899434</v>
      </c>
    </row>
    <row r="2260" spans="1:6" x14ac:dyDescent="0.2">
      <c r="A2260" s="38">
        <v>35410</v>
      </c>
      <c r="B2260">
        <v>8.8619676945668139E-3</v>
      </c>
      <c r="C2260">
        <f t="shared" si="140"/>
        <v>3.5919508529880669E-3</v>
      </c>
      <c r="D2260">
        <f t="shared" si="141"/>
        <v>1.2902110930281702E-5</v>
      </c>
      <c r="E2260">
        <f t="shared" si="143"/>
        <v>1.4814174661598702E-5</v>
      </c>
      <c r="F2260">
        <f t="shared" si="142"/>
        <v>8.8465839612357193</v>
      </c>
    </row>
    <row r="2261" spans="1:6" x14ac:dyDescent="0.2">
      <c r="A2261" s="38">
        <v>35411</v>
      </c>
      <c r="B2261">
        <v>8.8142088584272985E-3</v>
      </c>
      <c r="C2261">
        <f t="shared" si="140"/>
        <v>-5.3891909545998361E-3</v>
      </c>
      <c r="D2261">
        <f t="shared" si="141"/>
        <v>2.9043379145140694E-5</v>
      </c>
      <c r="E2261">
        <f t="shared" si="143"/>
        <v>1.4614622024323201E-5</v>
      </c>
      <c r="F2261">
        <f t="shared" si="142"/>
        <v>8.3019698234614285</v>
      </c>
    </row>
    <row r="2262" spans="1:6" x14ac:dyDescent="0.2">
      <c r="A2262" s="38">
        <v>35412</v>
      </c>
      <c r="B2262">
        <v>8.7879010351662873E-3</v>
      </c>
      <c r="C2262">
        <f t="shared" si="140"/>
        <v>-2.9847061356911408E-3</v>
      </c>
      <c r="D2262">
        <f t="shared" si="141"/>
        <v>8.908470716432343E-6</v>
      </c>
      <c r="E2262">
        <f t="shared" si="143"/>
        <v>1.5129470049724E-5</v>
      </c>
      <c r="F2262">
        <f t="shared" si="142"/>
        <v>8.9665811005556222</v>
      </c>
    </row>
    <row r="2263" spans="1:6" x14ac:dyDescent="0.2">
      <c r="A2263" s="38">
        <v>35415</v>
      </c>
      <c r="B2263">
        <v>8.7561314883959299E-3</v>
      </c>
      <c r="C2263">
        <f t="shared" si="140"/>
        <v>-3.6151461700838559E-3</v>
      </c>
      <c r="D2263">
        <f t="shared" si="141"/>
        <v>1.3069281831071972E-5</v>
      </c>
      <c r="E2263">
        <f t="shared" si="143"/>
        <v>1.4712480556375747E-5</v>
      </c>
      <c r="F2263">
        <f t="shared" si="142"/>
        <v>8.844781041370771</v>
      </c>
    </row>
    <row r="2264" spans="1:6" x14ac:dyDescent="0.2">
      <c r="A2264" s="38">
        <v>35416</v>
      </c>
      <c r="B2264">
        <v>8.8007028847561872E-3</v>
      </c>
      <c r="C2264">
        <f t="shared" si="140"/>
        <v>5.0903068803073125E-3</v>
      </c>
      <c r="D2264">
        <f t="shared" si="141"/>
        <v>2.5911224135703964E-5</v>
      </c>
      <c r="E2264">
        <f t="shared" si="143"/>
        <v>1.453556794950022E-5</v>
      </c>
      <c r="F2264">
        <f t="shared" si="142"/>
        <v>8.4097307315029131</v>
      </c>
    </row>
    <row r="2265" spans="1:6" x14ac:dyDescent="0.2">
      <c r="A2265" s="38">
        <v>35417</v>
      </c>
      <c r="B2265">
        <v>8.8022243359918047E-3</v>
      </c>
      <c r="C2265">
        <f t="shared" si="140"/>
        <v>1.7287837750468328E-4</v>
      </c>
      <c r="D2265">
        <f t="shared" si="141"/>
        <v>2.9886933408651783E-8</v>
      </c>
      <c r="E2265">
        <f t="shared" si="143"/>
        <v>1.4929806755409348E-5</v>
      </c>
      <c r="F2265">
        <f t="shared" si="142"/>
        <v>9.2732729085179315</v>
      </c>
    </row>
    <row r="2266" spans="1:6" x14ac:dyDescent="0.2">
      <c r="A2266" s="38">
        <v>35418</v>
      </c>
      <c r="B2266">
        <v>8.7760321519912317E-3</v>
      </c>
      <c r="C2266">
        <f t="shared" si="140"/>
        <v>-2.9756324084441489E-3</v>
      </c>
      <c r="D2266">
        <f t="shared" si="141"/>
        <v>8.8543882301831262E-6</v>
      </c>
      <c r="E2266">
        <f t="shared" si="143"/>
        <v>1.4167194529626291E-5</v>
      </c>
      <c r="F2266">
        <f t="shared" si="142"/>
        <v>9.0142082680766134</v>
      </c>
    </row>
    <row r="2267" spans="1:6" x14ac:dyDescent="0.2">
      <c r="A2267" s="38">
        <v>35419</v>
      </c>
      <c r="B2267">
        <v>8.759871307399825E-3</v>
      </c>
      <c r="C2267">
        <f t="shared" si="140"/>
        <v>-1.8414750893705266E-3</v>
      </c>
      <c r="D2267">
        <f t="shared" si="141"/>
        <v>3.391030504772189E-6</v>
      </c>
      <c r="E2267">
        <f t="shared" si="143"/>
        <v>1.3895124232130012E-5</v>
      </c>
      <c r="F2267">
        <f t="shared" si="142"/>
        <v>9.2240731707232957</v>
      </c>
    </row>
    <row r="2268" spans="1:6" x14ac:dyDescent="0.2">
      <c r="A2268" s="38">
        <v>35422</v>
      </c>
      <c r="B2268">
        <v>8.7624341720304276E-3</v>
      </c>
      <c r="C2268">
        <f t="shared" si="140"/>
        <v>2.9256875365710276E-4</v>
      </c>
      <c r="D2268">
        <f t="shared" si="141"/>
        <v>8.5596475616470483E-8</v>
      </c>
      <c r="E2268">
        <f t="shared" si="143"/>
        <v>1.3433204342917035E-5</v>
      </c>
      <c r="F2268">
        <f t="shared" si="142"/>
        <v>9.3767179099500613</v>
      </c>
    </row>
    <row r="2269" spans="1:6" x14ac:dyDescent="0.2">
      <c r="A2269" s="38">
        <v>35423</v>
      </c>
      <c r="B2269">
        <v>8.7373663395342027E-3</v>
      </c>
      <c r="C2269">
        <f t="shared" si="140"/>
        <v>-2.8608297653454633E-3</v>
      </c>
      <c r="D2269">
        <f t="shared" si="141"/>
        <v>8.1843469462865787E-6</v>
      </c>
      <c r="E2269">
        <f t="shared" si="143"/>
        <v>1.2901905223548423E-5</v>
      </c>
      <c r="F2269">
        <f t="shared" si="142"/>
        <v>9.1030825937525481</v>
      </c>
    </row>
    <row r="2270" spans="1:6" x14ac:dyDescent="0.2">
      <c r="A2270" s="38">
        <v>35426</v>
      </c>
      <c r="B2270">
        <v>8.6162833150784952E-3</v>
      </c>
      <c r="C2270">
        <f t="shared" si="140"/>
        <v>-1.3858068867713586E-2</v>
      </c>
      <c r="D2270">
        <f t="shared" si="141"/>
        <v>1.9204607274229252E-4</v>
      </c>
      <c r="E2270">
        <f t="shared" si="143"/>
        <v>1.279501276757314E-5</v>
      </c>
      <c r="F2270">
        <f t="shared" si="142"/>
        <v>1.9238542605829982</v>
      </c>
    </row>
    <row r="2271" spans="1:6" x14ac:dyDescent="0.2">
      <c r="A2271" s="38">
        <v>35429</v>
      </c>
      <c r="B2271">
        <v>8.6311481400277706E-3</v>
      </c>
      <c r="C2271">
        <f t="shared" si="140"/>
        <v>1.7252015057654807E-3</v>
      </c>
      <c r="D2271">
        <f t="shared" si="141"/>
        <v>2.9763202354954821E-6</v>
      </c>
      <c r="E2271">
        <f t="shared" si="143"/>
        <v>2.0494320873722975E-5</v>
      </c>
      <c r="F2271">
        <f t="shared" si="142"/>
        <v>8.884872381764831</v>
      </c>
    </row>
    <row r="2272" spans="1:6" x14ac:dyDescent="0.2">
      <c r="A2272" s="38">
        <v>35430</v>
      </c>
      <c r="B2272">
        <v>8.6375584112149545E-3</v>
      </c>
      <c r="C2272">
        <f t="shared" si="140"/>
        <v>7.4269043737711722E-4</v>
      </c>
      <c r="D2272">
        <f t="shared" si="141"/>
        <v>5.515890857714137E-7</v>
      </c>
      <c r="E2272">
        <f t="shared" si="143"/>
        <v>1.9005274121641962E-5</v>
      </c>
      <c r="F2272">
        <f t="shared" si="142"/>
        <v>9.018405491474061</v>
      </c>
    </row>
    <row r="2273" spans="1:6" x14ac:dyDescent="0.2">
      <c r="A2273" s="38">
        <v>35432</v>
      </c>
      <c r="B2273">
        <v>8.6554560675547784E-3</v>
      </c>
      <c r="C2273">
        <f t="shared" si="140"/>
        <v>2.0720735522419915E-3</v>
      </c>
      <c r="D2273">
        <f t="shared" si="141"/>
        <v>4.2934888059007454E-6</v>
      </c>
      <c r="E2273">
        <f t="shared" si="143"/>
        <v>1.7641293362763016E-5</v>
      </c>
      <c r="F2273">
        <f t="shared" si="142"/>
        <v>8.9857025174621672</v>
      </c>
    </row>
    <row r="2274" spans="1:6" x14ac:dyDescent="0.2">
      <c r="A2274" s="38">
        <v>35433</v>
      </c>
      <c r="B2274">
        <v>8.5965933905954289E-3</v>
      </c>
      <c r="C2274">
        <f t="shared" si="140"/>
        <v>-6.8006441832681582E-3</v>
      </c>
      <c r="D2274">
        <f t="shared" si="141"/>
        <v>4.6248761307419038E-5</v>
      </c>
      <c r="E2274">
        <f t="shared" si="143"/>
        <v>1.6644513414688912E-5</v>
      </c>
      <c r="F2274">
        <f t="shared" si="142"/>
        <v>7.7762433514451761</v>
      </c>
    </row>
    <row r="2275" spans="1:6" x14ac:dyDescent="0.2">
      <c r="A2275" s="38">
        <v>35436</v>
      </c>
      <c r="B2275">
        <v>8.633672052050588E-3</v>
      </c>
      <c r="C2275">
        <f t="shared" si="140"/>
        <v>4.3131807880692338E-3</v>
      </c>
      <c r="D2275">
        <f t="shared" si="141"/>
        <v>1.8603528510569538E-5</v>
      </c>
      <c r="E2275">
        <f t="shared" si="143"/>
        <v>1.7577782275350845E-5</v>
      </c>
      <c r="F2275">
        <f t="shared" si="142"/>
        <v>8.5818204070115058</v>
      </c>
    </row>
    <row r="2276" spans="1:6" x14ac:dyDescent="0.2">
      <c r="A2276" s="38">
        <v>35437</v>
      </c>
      <c r="B2276">
        <v>8.6674528301886791E-3</v>
      </c>
      <c r="C2276">
        <f t="shared" si="140"/>
        <v>3.912677935232407E-3</v>
      </c>
      <c r="D2276">
        <f t="shared" si="141"/>
        <v>1.5309048624854531E-5</v>
      </c>
      <c r="E2276">
        <f t="shared" si="143"/>
        <v>1.7197005686648758E-5</v>
      </c>
      <c r="F2276">
        <f t="shared" si="142"/>
        <v>8.6877902396454179</v>
      </c>
    </row>
    <row r="2277" spans="1:6" x14ac:dyDescent="0.2">
      <c r="A2277" s="38">
        <v>35438</v>
      </c>
      <c r="B2277">
        <v>8.6307544520800999E-3</v>
      </c>
      <c r="C2277">
        <f t="shared" si="140"/>
        <v>-4.2340441681734805E-3</v>
      </c>
      <c r="D2277">
        <f t="shared" si="141"/>
        <v>1.792713001804386E-5</v>
      </c>
      <c r="E2277">
        <f t="shared" si="143"/>
        <v>1.6734900531196619E-5</v>
      </c>
      <c r="F2277">
        <f t="shared" si="142"/>
        <v>8.6245160497803184</v>
      </c>
    </row>
    <row r="2278" spans="1:6" x14ac:dyDescent="0.2">
      <c r="A2278" s="38">
        <v>35439</v>
      </c>
      <c r="B2278">
        <v>8.6046167505179055E-3</v>
      </c>
      <c r="C2278">
        <f t="shared" si="140"/>
        <v>-3.0284376304895375E-3</v>
      </c>
      <c r="D2278">
        <f t="shared" si="141"/>
        <v>9.1714344817650842E-6</v>
      </c>
      <c r="E2278">
        <f t="shared" si="143"/>
        <v>1.6454411808037485E-5</v>
      </c>
      <c r="F2278">
        <f t="shared" si="142"/>
        <v>8.8983475936351351</v>
      </c>
    </row>
    <row r="2279" spans="1:6" x14ac:dyDescent="0.2">
      <c r="A2279" s="38">
        <v>35440</v>
      </c>
      <c r="B2279">
        <v>8.6140376910520851E-3</v>
      </c>
      <c r="C2279">
        <f t="shared" si="140"/>
        <v>1.0948704407564207E-3</v>
      </c>
      <c r="D2279">
        <f t="shared" si="141"/>
        <v>1.1987412820421588E-6</v>
      </c>
      <c r="E2279">
        <f t="shared" si="143"/>
        <v>1.5845871690775366E-5</v>
      </c>
      <c r="F2279">
        <f t="shared" si="142"/>
        <v>9.1768994519566078</v>
      </c>
    </row>
    <row r="2280" spans="1:6" x14ac:dyDescent="0.2">
      <c r="A2280" s="38">
        <v>35443</v>
      </c>
      <c r="B2280">
        <v>8.5934603692444569E-3</v>
      </c>
      <c r="C2280">
        <f t="shared" si="140"/>
        <v>-2.3888126039897763E-3</v>
      </c>
      <c r="D2280">
        <f t="shared" si="141"/>
        <v>5.7064256569804161E-6</v>
      </c>
      <c r="E2280">
        <f t="shared" si="143"/>
        <v>1.4992640263864411E-5</v>
      </c>
      <c r="F2280">
        <f t="shared" si="142"/>
        <v>9.0797664971402696</v>
      </c>
    </row>
    <row r="2281" spans="1:6" x14ac:dyDescent="0.2">
      <c r="A2281" s="38">
        <v>35444</v>
      </c>
      <c r="B2281">
        <v>8.5610605050729476E-3</v>
      </c>
      <c r="C2281">
        <f t="shared" si="140"/>
        <v>-3.7702930809417278E-3</v>
      </c>
      <c r="D2281">
        <f t="shared" si="141"/>
        <v>1.4215109916197065E-5</v>
      </c>
      <c r="E2281">
        <f t="shared" si="143"/>
        <v>1.4460919078980909E-5</v>
      </c>
      <c r="F2281">
        <f t="shared" si="142"/>
        <v>8.8146828018151613</v>
      </c>
    </row>
    <row r="2282" spans="1:6" x14ac:dyDescent="0.2">
      <c r="A2282" s="38">
        <v>35445</v>
      </c>
      <c r="B2282">
        <v>8.532677546762053E-3</v>
      </c>
      <c r="C2282">
        <f t="shared" si="140"/>
        <v>-3.3153554158478339E-3</v>
      </c>
      <c r="D2282">
        <f t="shared" si="141"/>
        <v>1.0991581533391564E-5</v>
      </c>
      <c r="E2282">
        <f t="shared" si="143"/>
        <v>1.4371037188003247E-5</v>
      </c>
      <c r="F2282">
        <f t="shared" si="142"/>
        <v>8.9299973137686255</v>
      </c>
    </row>
    <row r="2283" spans="1:6" x14ac:dyDescent="0.2">
      <c r="A2283" s="38">
        <v>35446</v>
      </c>
      <c r="B2283">
        <v>8.5816715213981633E-3</v>
      </c>
      <c r="C2283">
        <f t="shared" si="140"/>
        <v>5.7419226693621343E-3</v>
      </c>
      <c r="D2283">
        <f t="shared" si="141"/>
        <v>3.2969675940934778E-5</v>
      </c>
      <c r="E2283">
        <f t="shared" si="143"/>
        <v>1.4158331231150998E-5</v>
      </c>
      <c r="F2283">
        <f t="shared" si="142"/>
        <v>8.1630095724014087</v>
      </c>
    </row>
    <row r="2284" spans="1:6" x14ac:dyDescent="0.2">
      <c r="A2284" s="38">
        <v>35447</v>
      </c>
      <c r="B2284">
        <v>8.5405001866368062E-3</v>
      </c>
      <c r="C2284">
        <f t="shared" si="140"/>
        <v>-4.7975892177529161E-3</v>
      </c>
      <c r="D2284">
        <f t="shared" si="141"/>
        <v>2.3016862302299038E-5</v>
      </c>
      <c r="E2284">
        <f t="shared" si="143"/>
        <v>1.4909332627856335E-5</v>
      </c>
      <c r="F2284">
        <f t="shared" si="142"/>
        <v>8.5037516709657215</v>
      </c>
    </row>
    <row r="2285" spans="1:6" x14ac:dyDescent="0.2">
      <c r="A2285" s="38">
        <v>35450</v>
      </c>
      <c r="B2285">
        <v>8.4679832435667259E-3</v>
      </c>
      <c r="C2285">
        <f t="shared" si="140"/>
        <v>-8.4909480106968964E-3</v>
      </c>
      <c r="D2285">
        <f t="shared" si="141"/>
        <v>7.2096198120357585E-5</v>
      </c>
      <c r="E2285">
        <f t="shared" si="143"/>
        <v>1.5123764038075644E-5</v>
      </c>
      <c r="F2285">
        <f t="shared" si="142"/>
        <v>6.8778260405210663</v>
      </c>
    </row>
    <row r="2286" spans="1:6" x14ac:dyDescent="0.2">
      <c r="A2286" s="38">
        <v>35451</v>
      </c>
      <c r="B2286">
        <v>8.4939489018377411E-3</v>
      </c>
      <c r="C2286">
        <f t="shared" si="140"/>
        <v>3.0663332134887849E-3</v>
      </c>
      <c r="D2286">
        <f t="shared" si="141"/>
        <v>9.4023993761444575E-6</v>
      </c>
      <c r="E2286">
        <f t="shared" si="143"/>
        <v>1.7384783160724265E-5</v>
      </c>
      <c r="F2286">
        <f t="shared" si="142"/>
        <v>8.8516178178291405</v>
      </c>
    </row>
    <row r="2287" spans="1:6" x14ac:dyDescent="0.2">
      <c r="A2287" s="38">
        <v>35452</v>
      </c>
      <c r="B2287">
        <v>8.4100951097131737E-3</v>
      </c>
      <c r="C2287">
        <f t="shared" si="140"/>
        <v>-9.8721799593619961E-3</v>
      </c>
      <c r="D2287">
        <f t="shared" si="141"/>
        <v>9.745993715002863E-5</v>
      </c>
      <c r="E2287">
        <f t="shared" si="143"/>
        <v>1.6643698750363092E-5</v>
      </c>
      <c r="F2287">
        <f t="shared" si="142"/>
        <v>6.2377689124478426</v>
      </c>
    </row>
    <row r="2288" spans="1:6" x14ac:dyDescent="0.2">
      <c r="A2288" s="38">
        <v>35453</v>
      </c>
      <c r="B2288">
        <v>8.3643954077829152E-3</v>
      </c>
      <c r="C2288">
        <f t="shared" si="140"/>
        <v>-5.4339102393120304E-3</v>
      </c>
      <c r="D2288">
        <f t="shared" si="141"/>
        <v>2.9527380488900126E-5</v>
      </c>
      <c r="E2288">
        <f t="shared" si="143"/>
        <v>1.9746805770351501E-5</v>
      </c>
      <c r="F2288">
        <f t="shared" si="142"/>
        <v>8.2469922067498924</v>
      </c>
    </row>
    <row r="2289" spans="1:6" x14ac:dyDescent="0.2">
      <c r="A2289" s="38">
        <v>35454</v>
      </c>
      <c r="B2289">
        <v>8.401928068223952E-3</v>
      </c>
      <c r="C2289">
        <f t="shared" si="140"/>
        <v>4.4871934684141456E-3</v>
      </c>
      <c r="D2289">
        <f t="shared" si="141"/>
        <v>2.013490522297857E-5</v>
      </c>
      <c r="E2289">
        <f t="shared" si="143"/>
        <v>1.9497029670137136E-5</v>
      </c>
      <c r="F2289">
        <f t="shared" si="142"/>
        <v>8.4910130870221021</v>
      </c>
    </row>
    <row r="2290" spans="1:6" x14ac:dyDescent="0.2">
      <c r="A2290" s="38">
        <v>35457</v>
      </c>
      <c r="B2290">
        <v>8.3711585683458583E-3</v>
      </c>
      <c r="C2290">
        <f t="shared" si="140"/>
        <v>-3.6621951090564323E-3</v>
      </c>
      <c r="D2290">
        <f t="shared" si="141"/>
        <v>1.3411673016796855E-5</v>
      </c>
      <c r="E2290">
        <f t="shared" si="143"/>
        <v>1.888752464194391E-5</v>
      </c>
      <c r="F2290">
        <f t="shared" si="142"/>
        <v>8.6840913425695572</v>
      </c>
    </row>
    <row r="2291" spans="1:6" x14ac:dyDescent="0.2">
      <c r="A2291" s="38">
        <v>35458</v>
      </c>
      <c r="B2291">
        <v>8.2817279713496977E-3</v>
      </c>
      <c r="C2291">
        <f t="shared" si="140"/>
        <v>-1.068318038250135E-2</v>
      </c>
      <c r="D2291">
        <f t="shared" si="141"/>
        <v>1.141303430850617E-4</v>
      </c>
      <c r="E2291">
        <f t="shared" si="143"/>
        <v>1.8086413042962191E-5</v>
      </c>
      <c r="F2291">
        <f t="shared" si="142"/>
        <v>5.9273321477748926</v>
      </c>
    </row>
    <row r="2292" spans="1:6" x14ac:dyDescent="0.2">
      <c r="A2292" s="38">
        <v>35460</v>
      </c>
      <c r="B2292">
        <v>8.2276133244305952E-3</v>
      </c>
      <c r="C2292">
        <f t="shared" si="140"/>
        <v>-6.5342217356462312E-3</v>
      </c>
      <c r="D2292">
        <f t="shared" si="141"/>
        <v>4.2696053690591645E-5</v>
      </c>
      <c r="E2292">
        <f t="shared" si="143"/>
        <v>2.1675102402196459E-5</v>
      </c>
      <c r="F2292">
        <f t="shared" si="142"/>
        <v>7.9165591642611091</v>
      </c>
    </row>
    <row r="2293" spans="1:6" x14ac:dyDescent="0.2">
      <c r="A2293" s="38">
        <v>35461</v>
      </c>
      <c r="B2293">
        <v>8.246121873376382E-3</v>
      </c>
      <c r="C2293">
        <f t="shared" si="140"/>
        <v>2.249564754195315E-3</v>
      </c>
      <c r="D2293">
        <f t="shared" si="141"/>
        <v>5.0605415833178286E-6</v>
      </c>
      <c r="E2293">
        <f t="shared" si="143"/>
        <v>2.168826211612367E-5</v>
      </c>
      <c r="F2293">
        <f t="shared" si="142"/>
        <v>8.7841968467919855</v>
      </c>
    </row>
    <row r="2294" spans="1:6" x14ac:dyDescent="0.2">
      <c r="A2294" s="38">
        <v>35464</v>
      </c>
      <c r="B2294">
        <v>8.21917808219178E-3</v>
      </c>
      <c r="C2294">
        <f t="shared" si="140"/>
        <v>-3.2674500326745483E-3</v>
      </c>
      <c r="D2294">
        <f t="shared" si="141"/>
        <v>1.0676229716024906E-5</v>
      </c>
      <c r="E2294">
        <f t="shared" si="143"/>
        <v>2.0104868409445912E-5</v>
      </c>
      <c r="F2294">
        <f t="shared" si="142"/>
        <v>8.7111579526430418</v>
      </c>
    </row>
    <row r="2295" spans="1:6" x14ac:dyDescent="0.2">
      <c r="A2295" s="38">
        <v>35465</v>
      </c>
      <c r="B2295">
        <v>8.175117266026358E-3</v>
      </c>
      <c r="C2295">
        <f t="shared" si="140"/>
        <v>-5.3607326334596753E-3</v>
      </c>
      <c r="D2295">
        <f t="shared" si="141"/>
        <v>2.8737454367439506E-5</v>
      </c>
      <c r="E2295">
        <f t="shared" si="143"/>
        <v>1.9001630293096266E-5</v>
      </c>
      <c r="F2295">
        <f t="shared" si="142"/>
        <v>8.2769247963116168</v>
      </c>
    </row>
    <row r="2296" spans="1:6" x14ac:dyDescent="0.2">
      <c r="A2296" s="38">
        <v>35466</v>
      </c>
      <c r="B2296">
        <v>8.0932171841262748E-3</v>
      </c>
      <c r="C2296">
        <f t="shared" si="140"/>
        <v>-1.0018214936247889E-2</v>
      </c>
      <c r="D2296">
        <f t="shared" si="141"/>
        <v>1.0036463050886029E-4</v>
      </c>
      <c r="E2296">
        <f t="shared" si="143"/>
        <v>1.8832384850877487E-5</v>
      </c>
      <c r="F2296">
        <f t="shared" si="142"/>
        <v>6.3773735941697822</v>
      </c>
    </row>
    <row r="2297" spans="1:6" x14ac:dyDescent="0.2">
      <c r="A2297" s="38">
        <v>35467</v>
      </c>
      <c r="B2297">
        <v>8.077436582109479E-3</v>
      </c>
      <c r="C2297">
        <f t="shared" si="140"/>
        <v>-1.9498552501157657E-3</v>
      </c>
      <c r="D2297">
        <f t="shared" si="141"/>
        <v>3.8019354964040152E-6</v>
      </c>
      <c r="E2297">
        <f t="shared" si="143"/>
        <v>2.1723728873275014E-5</v>
      </c>
      <c r="F2297">
        <f t="shared" si="142"/>
        <v>8.8117218196598479</v>
      </c>
    </row>
    <row r="2298" spans="1:6" x14ac:dyDescent="0.2">
      <c r="A2298" s="38">
        <v>35468</v>
      </c>
      <c r="B2298">
        <v>8.0269789504891793E-3</v>
      </c>
      <c r="C2298">
        <f t="shared" si="140"/>
        <v>-6.2467381956371089E-3</v>
      </c>
      <c r="D2298">
        <f t="shared" si="141"/>
        <v>3.9021738084831566E-5</v>
      </c>
      <c r="E2298">
        <f t="shared" si="143"/>
        <v>2.0081584817037776E-5</v>
      </c>
      <c r="F2298">
        <f t="shared" si="142"/>
        <v>8.006250131982787</v>
      </c>
    </row>
    <row r="2299" spans="1:6" x14ac:dyDescent="0.2">
      <c r="A2299" s="38">
        <v>35471</v>
      </c>
      <c r="B2299">
        <v>8.1446959609409696E-3</v>
      </c>
      <c r="C2299">
        <f t="shared" si="140"/>
        <v>1.4665169944741962E-2</v>
      </c>
      <c r="D2299">
        <f t="shared" si="141"/>
        <v>2.1506720950816295E-4</v>
      </c>
      <c r="E2299">
        <f t="shared" si="143"/>
        <v>2.0182850295568341E-5</v>
      </c>
      <c r="F2299">
        <f t="shared" si="142"/>
        <v>3.6448310424681578</v>
      </c>
    </row>
    <row r="2300" spans="1:6" x14ac:dyDescent="0.2">
      <c r="A2300" s="38">
        <v>35472</v>
      </c>
      <c r="B2300">
        <v>8.1366184715255235E-3</v>
      </c>
      <c r="C2300">
        <f t="shared" si="140"/>
        <v>-9.9174842795640662E-4</v>
      </c>
      <c r="D2300">
        <f t="shared" si="141"/>
        <v>9.8356494435400375E-7</v>
      </c>
      <c r="E2300">
        <f t="shared" si="143"/>
        <v>2.7727313152050715E-5</v>
      </c>
      <c r="F2300">
        <f t="shared" si="142"/>
        <v>8.6374791386334486</v>
      </c>
    </row>
    <row r="2301" spans="1:6" x14ac:dyDescent="0.2">
      <c r="A2301" s="38">
        <v>35473</v>
      </c>
      <c r="B2301">
        <v>8.0640401357532834E-3</v>
      </c>
      <c r="C2301">
        <f t="shared" si="140"/>
        <v>-8.9199630075112134E-3</v>
      </c>
      <c r="D2301">
        <f t="shared" si="141"/>
        <v>7.9565740055368496E-5</v>
      </c>
      <c r="E2301">
        <f t="shared" si="143"/>
        <v>2.5047321829392023E-5</v>
      </c>
      <c r="F2301">
        <f t="shared" si="142"/>
        <v>7.1685582478723866</v>
      </c>
    </row>
    <row r="2302" spans="1:6" x14ac:dyDescent="0.2">
      <c r="A2302" s="38">
        <v>35474</v>
      </c>
      <c r="B2302">
        <v>8.0419838864661097E-3</v>
      </c>
      <c r="C2302">
        <f t="shared" si="140"/>
        <v>-2.7351363480178623E-3</v>
      </c>
      <c r="D2302">
        <f t="shared" si="141"/>
        <v>7.4809708422484889E-6</v>
      </c>
      <c r="E2302">
        <f t="shared" si="143"/>
        <v>2.6106687369719764E-5</v>
      </c>
      <c r="F2302">
        <f t="shared" si="142"/>
        <v>8.5721650818769426</v>
      </c>
    </row>
    <row r="2303" spans="1:6" x14ac:dyDescent="0.2">
      <c r="A2303" s="38">
        <v>35475</v>
      </c>
      <c r="B2303">
        <v>8.0604534005037781E-3</v>
      </c>
      <c r="C2303">
        <f t="shared" si="140"/>
        <v>2.2966365387464757E-3</v>
      </c>
      <c r="D2303">
        <f t="shared" si="141"/>
        <v>5.2745393911053924E-6</v>
      </c>
      <c r="E2303">
        <f t="shared" si="143"/>
        <v>2.3949904055524795E-5</v>
      </c>
      <c r="F2303">
        <f t="shared" si="142"/>
        <v>8.6915530877015375</v>
      </c>
    </row>
    <row r="2304" spans="1:6" x14ac:dyDescent="0.2">
      <c r="A2304" s="38">
        <v>35478</v>
      </c>
      <c r="B2304">
        <v>8.0349215744303058E-3</v>
      </c>
      <c r="C2304">
        <f t="shared" si="140"/>
        <v>-3.1675421722401564E-3</v>
      </c>
      <c r="D2304">
        <f t="shared" si="141"/>
        <v>1.0033323412919889E-5</v>
      </c>
      <c r="E2304">
        <f t="shared" si="143"/>
        <v>2.2029587135034898E-5</v>
      </c>
      <c r="F2304">
        <f t="shared" si="142"/>
        <v>8.6575232532639408</v>
      </c>
    </row>
    <row r="2305" spans="1:6" x14ac:dyDescent="0.2">
      <c r="A2305" s="38">
        <v>35479</v>
      </c>
      <c r="B2305">
        <v>8.0736648250460397E-3</v>
      </c>
      <c r="C2305">
        <f t="shared" si="140"/>
        <v>4.821857967976597E-3</v>
      </c>
      <c r="D2305">
        <f t="shared" si="141"/>
        <v>2.3250314263339397E-5</v>
      </c>
      <c r="E2305">
        <f t="shared" si="143"/>
        <v>2.0604663609366668E-5</v>
      </c>
      <c r="F2305">
        <f t="shared" si="142"/>
        <v>8.3879157651052072</v>
      </c>
    </row>
    <row r="2306" spans="1:6" x14ac:dyDescent="0.2">
      <c r="A2306" s="38">
        <v>35480</v>
      </c>
      <c r="B2306">
        <v>8.054431776388378E-3</v>
      </c>
      <c r="C2306">
        <f t="shared" si="140"/>
        <v>-2.3821955796328219E-3</v>
      </c>
      <c r="D2306">
        <f t="shared" si="141"/>
        <v>5.6748557796221562E-6</v>
      </c>
      <c r="E2306">
        <f t="shared" si="143"/>
        <v>1.9957704394570869E-5</v>
      </c>
      <c r="F2306">
        <f t="shared" si="142"/>
        <v>8.8418461804256712</v>
      </c>
    </row>
    <row r="2307" spans="1:6" x14ac:dyDescent="0.2">
      <c r="A2307" s="38">
        <v>35481</v>
      </c>
      <c r="B2307">
        <v>8.1421006178287736E-3</v>
      </c>
      <c r="C2307">
        <f t="shared" si="140"/>
        <v>1.0884547026321263E-2</v>
      </c>
      <c r="D2307">
        <f t="shared" si="141"/>
        <v>1.1847336396819903E-4</v>
      </c>
      <c r="E2307">
        <f t="shared" si="143"/>
        <v>1.866508162399813E-5</v>
      </c>
      <c r="F2307">
        <f t="shared" si="142"/>
        <v>5.8773158431132089</v>
      </c>
    </row>
    <row r="2308" spans="1:6" x14ac:dyDescent="0.2">
      <c r="A2308" s="38">
        <v>35482</v>
      </c>
      <c r="B2308">
        <v>8.1118778446630443E-3</v>
      </c>
      <c r="C2308">
        <f t="shared" si="140"/>
        <v>-3.7119134955849575E-3</v>
      </c>
      <c r="D2308">
        <f t="shared" si="141"/>
        <v>1.3778301798705738E-5</v>
      </c>
      <c r="E2308">
        <f t="shared" si="143"/>
        <v>2.2349250246164037E-5</v>
      </c>
      <c r="F2308">
        <f t="shared" si="142"/>
        <v>8.5625909626932568</v>
      </c>
    </row>
    <row r="2309" spans="1:6" x14ac:dyDescent="0.2">
      <c r="A2309" s="38">
        <v>35485</v>
      </c>
      <c r="B2309">
        <v>8.1870915632572139E-3</v>
      </c>
      <c r="C2309">
        <f t="shared" si="140"/>
        <v>9.2720477347491264E-3</v>
      </c>
      <c r="D2309">
        <f t="shared" si="141"/>
        <v>8.5970869195466407E-5</v>
      </c>
      <c r="E2309">
        <f t="shared" si="143"/>
        <v>2.1034091238618351E-5</v>
      </c>
      <c r="F2309">
        <f t="shared" si="142"/>
        <v>6.8878810980854901</v>
      </c>
    </row>
    <row r="2310" spans="1:6" x14ac:dyDescent="0.2">
      <c r="A2310" s="38">
        <v>35486</v>
      </c>
      <c r="B2310">
        <v>8.1862312444836716E-3</v>
      </c>
      <c r="C2310">
        <f t="shared" si="140"/>
        <v>-1.0508234418720805E-4</v>
      </c>
      <c r="D2310">
        <f t="shared" si="141"/>
        <v>1.1042299059878858E-8</v>
      </c>
      <c r="E2310">
        <f t="shared" si="143"/>
        <v>2.2978779999468219E-5</v>
      </c>
      <c r="F2310">
        <f t="shared" si="142"/>
        <v>8.8428220385536456</v>
      </c>
    </row>
    <row r="2311" spans="1:6" x14ac:dyDescent="0.2">
      <c r="A2311" s="38">
        <v>35487</v>
      </c>
      <c r="B2311">
        <v>8.2070429753276237E-3</v>
      </c>
      <c r="C2311">
        <f t="shared" si="140"/>
        <v>2.5422847489161991E-3</v>
      </c>
      <c r="D2311">
        <f t="shared" si="141"/>
        <v>6.4632117445719019E-6</v>
      </c>
      <c r="E2311">
        <f t="shared" si="143"/>
        <v>2.098402362048763E-5</v>
      </c>
      <c r="F2311">
        <f t="shared" si="142"/>
        <v>8.7798689669120762</v>
      </c>
    </row>
    <row r="2312" spans="1:6" x14ac:dyDescent="0.2">
      <c r="A2312" s="38">
        <v>35488</v>
      </c>
      <c r="B2312">
        <v>8.278484715518503E-3</v>
      </c>
      <c r="C2312">
        <f t="shared" si="140"/>
        <v>8.7049306803498663E-3</v>
      </c>
      <c r="D2312">
        <f t="shared" si="141"/>
        <v>7.5775818149696387E-5</v>
      </c>
      <c r="E2312">
        <f t="shared" si="143"/>
        <v>1.9567793814275063E-5</v>
      </c>
      <c r="F2312">
        <f t="shared" si="142"/>
        <v>7.0675102903336677</v>
      </c>
    </row>
    <row r="2313" spans="1:6" x14ac:dyDescent="0.2">
      <c r="A2313" s="38">
        <v>35489</v>
      </c>
      <c r="B2313">
        <v>8.2766190998902305E-3</v>
      </c>
      <c r="C2313">
        <f t="shared" ref="C2313:C2376" si="144">(B2313-B2312)/B2312</f>
        <v>-2.2535713870139941E-4</v>
      </c>
      <c r="D2313">
        <f t="shared" ref="D2313:D2376" si="145">C2313^2</f>
        <v>5.0785839963681773E-8</v>
      </c>
      <c r="E2313">
        <f t="shared" si="143"/>
        <v>2.1304855661602246E-5</v>
      </c>
      <c r="F2313">
        <f t="shared" si="142"/>
        <v>8.917506595326838</v>
      </c>
    </row>
    <row r="2314" spans="1:6" x14ac:dyDescent="0.2">
      <c r="A2314" s="38">
        <v>35492</v>
      </c>
      <c r="B2314">
        <v>8.2504388531304852E-3</v>
      </c>
      <c r="C2314">
        <f t="shared" si="144"/>
        <v>-3.1631571350302259E-3</v>
      </c>
      <c r="D2314">
        <f t="shared" si="145"/>
        <v>1.0005563060892628E-5</v>
      </c>
      <c r="E2314">
        <f t="shared" si="143"/>
        <v>1.956786295452843E-5</v>
      </c>
      <c r="F2314">
        <f t="shared" ref="F2314:F2377" si="146">-LN(2*PI()*E2314)-0.5*D2314/E2314</f>
        <v>8.7480817636949375</v>
      </c>
    </row>
    <row r="2315" spans="1:6" x14ac:dyDescent="0.2">
      <c r="A2315" s="38">
        <v>35493</v>
      </c>
      <c r="B2315">
        <v>8.1976786626761083E-3</v>
      </c>
      <c r="C2315">
        <f t="shared" si="144"/>
        <v>-6.3948344316688008E-3</v>
      </c>
      <c r="D2315">
        <f t="shared" si="145"/>
        <v>4.0893907408456835E-5</v>
      </c>
      <c r="E2315">
        <f t="shared" ref="E2315:E2378" si="147">D2314*$C$2+E2314*$D$2+$E$2</f>
        <v>1.8518362070216922E-5</v>
      </c>
      <c r="F2315">
        <f t="shared" si="146"/>
        <v>7.954725879307218</v>
      </c>
    </row>
    <row r="2316" spans="1:6" x14ac:dyDescent="0.2">
      <c r="A2316" s="38">
        <v>35494</v>
      </c>
      <c r="B2316">
        <v>8.230392515167018E-3</v>
      </c>
      <c r="C2316">
        <f t="shared" si="144"/>
        <v>3.9906239116025933E-3</v>
      </c>
      <c r="D2316">
        <f t="shared" si="145"/>
        <v>1.5925079203854383E-5</v>
      </c>
      <c r="E2316">
        <f t="shared" si="147"/>
        <v>1.8938092060691807E-5</v>
      </c>
      <c r="F2316">
        <f t="shared" si="146"/>
        <v>8.6160071523984154</v>
      </c>
    </row>
    <row r="2317" spans="1:6" x14ac:dyDescent="0.2">
      <c r="A2317" s="38">
        <v>35495</v>
      </c>
      <c r="B2317">
        <v>8.25271181471709E-3</v>
      </c>
      <c r="C2317">
        <f t="shared" si="144"/>
        <v>2.711814717091793E-3</v>
      </c>
      <c r="D2317">
        <f t="shared" si="145"/>
        <v>7.3539390598356407E-6</v>
      </c>
      <c r="E2317">
        <f t="shared" si="147"/>
        <v>1.8235732487582996E-5</v>
      </c>
      <c r="F2317">
        <f t="shared" si="146"/>
        <v>8.8726150814785463</v>
      </c>
    </row>
    <row r="2318" spans="1:6" x14ac:dyDescent="0.2">
      <c r="A2318" s="38">
        <v>35496</v>
      </c>
      <c r="B2318">
        <v>8.2017543859649114E-3</v>
      </c>
      <c r="C2318">
        <f t="shared" si="144"/>
        <v>-6.1746284004860165E-3</v>
      </c>
      <c r="D2318">
        <f t="shared" si="145"/>
        <v>3.81260358840885E-5</v>
      </c>
      <c r="E2318">
        <f t="shared" si="147"/>
        <v>1.7277679284419723E-5</v>
      </c>
      <c r="F2318">
        <f t="shared" si="146"/>
        <v>8.0248859509465227</v>
      </c>
    </row>
    <row r="2319" spans="1:6" x14ac:dyDescent="0.2">
      <c r="A2319" s="38">
        <v>35499</v>
      </c>
      <c r="B2319">
        <v>8.2129832239241432E-3</v>
      </c>
      <c r="C2319">
        <f t="shared" si="144"/>
        <v>1.3690775693608822E-3</v>
      </c>
      <c r="D2319">
        <f t="shared" si="145"/>
        <v>1.8743733909271013E-6</v>
      </c>
      <c r="E2319">
        <f t="shared" si="147"/>
        <v>1.7769941961285863E-5</v>
      </c>
      <c r="F2319">
        <f t="shared" si="146"/>
        <v>9.0473851179524498</v>
      </c>
    </row>
    <row r="2320" spans="1:6" x14ac:dyDescent="0.2">
      <c r="A2320" s="38">
        <v>35500</v>
      </c>
      <c r="B2320">
        <v>8.2101565930045375E-3</v>
      </c>
      <c r="C2320">
        <f t="shared" si="144"/>
        <v>-3.4416616259141811E-4</v>
      </c>
      <c r="D2320">
        <f t="shared" si="145"/>
        <v>1.1845034747290245E-7</v>
      </c>
      <c r="E2320">
        <f t="shared" si="147"/>
        <v>1.6650988121907534E-5</v>
      </c>
      <c r="F2320">
        <f t="shared" si="146"/>
        <v>9.1616070738241788</v>
      </c>
    </row>
    <row r="2321" spans="1:6" x14ac:dyDescent="0.2">
      <c r="A2321" s="38">
        <v>35501</v>
      </c>
      <c r="B2321">
        <v>8.1548841302434734E-3</v>
      </c>
      <c r="C2321">
        <f t="shared" si="144"/>
        <v>-6.7322056692754248E-3</v>
      </c>
      <c r="D2321">
        <f t="shared" si="145"/>
        <v>4.5322593173424168E-5</v>
      </c>
      <c r="E2321">
        <f t="shared" si="147"/>
        <v>1.5628818867993575E-5</v>
      </c>
      <c r="F2321">
        <f t="shared" si="146"/>
        <v>7.7785483199689471</v>
      </c>
    </row>
    <row r="2322" spans="1:6" x14ac:dyDescent="0.2">
      <c r="A2322" s="38">
        <v>35502</v>
      </c>
      <c r="B2322">
        <v>8.1138581175262282E-3</v>
      </c>
      <c r="C2322">
        <f t="shared" si="144"/>
        <v>-5.0308517033485238E-3</v>
      </c>
      <c r="D2322">
        <f t="shared" si="145"/>
        <v>2.5309468861084744E-5</v>
      </c>
      <c r="E2322">
        <f t="shared" si="147"/>
        <v>1.6678230560869159E-5</v>
      </c>
      <c r="F2322">
        <f t="shared" si="146"/>
        <v>8.4047715674680905</v>
      </c>
    </row>
    <row r="2323" spans="1:6" x14ac:dyDescent="0.2">
      <c r="A2323" s="38">
        <v>35503</v>
      </c>
      <c r="B2323">
        <v>8.0985915492957743E-3</v>
      </c>
      <c r="C2323">
        <f t="shared" si="144"/>
        <v>-1.8815424190715829E-3</v>
      </c>
      <c r="D2323">
        <f t="shared" si="145"/>
        <v>3.5402018747657443E-6</v>
      </c>
      <c r="E2323">
        <f t="shared" si="147"/>
        <v>1.6719186013190674E-5</v>
      </c>
      <c r="F2323">
        <f t="shared" si="146"/>
        <v>9.0552041333287097</v>
      </c>
    </row>
    <row r="2324" spans="1:6" x14ac:dyDescent="0.2">
      <c r="A2324" s="38">
        <v>35506</v>
      </c>
      <c r="B2324">
        <v>8.0838323353293415E-3</v>
      </c>
      <c r="C2324">
        <f t="shared" si="144"/>
        <v>-1.8224420723769097E-3</v>
      </c>
      <c r="D2324">
        <f t="shared" si="145"/>
        <v>3.3212951071694451E-6</v>
      </c>
      <c r="E2324">
        <f t="shared" si="147"/>
        <v>1.5831556392767076E-5</v>
      </c>
      <c r="F2324">
        <f t="shared" si="146"/>
        <v>9.110733527808863</v>
      </c>
    </row>
    <row r="2325" spans="1:6" x14ac:dyDescent="0.2">
      <c r="A2325" s="38">
        <v>35507</v>
      </c>
      <c r="B2325">
        <v>8.166533226581266E-3</v>
      </c>
      <c r="C2325">
        <f t="shared" si="144"/>
        <v>1.0230406547460286E-2</v>
      </c>
      <c r="D2325">
        <f t="shared" si="145"/>
        <v>1.046612181263183E-4</v>
      </c>
      <c r="E2325">
        <f t="shared" si="147"/>
        <v>1.5070443240213921E-5</v>
      </c>
      <c r="F2325">
        <f t="shared" si="146"/>
        <v>5.7924979374780001</v>
      </c>
    </row>
    <row r="2326" spans="1:6" x14ac:dyDescent="0.2">
      <c r="A2326" s="38">
        <v>35508</v>
      </c>
      <c r="B2326">
        <v>8.1465360899528466E-3</v>
      </c>
      <c r="C2326">
        <f t="shared" si="144"/>
        <v>-2.4486689851858671E-3</v>
      </c>
      <c r="D2326">
        <f t="shared" si="145"/>
        <v>5.9959797990111842E-6</v>
      </c>
      <c r="E2326">
        <f t="shared" si="147"/>
        <v>1.8719333240885134E-5</v>
      </c>
      <c r="F2326">
        <f t="shared" si="146"/>
        <v>8.8879219012134296</v>
      </c>
    </row>
    <row r="2327" spans="1:6" x14ac:dyDescent="0.2">
      <c r="A2327" s="38">
        <v>35509</v>
      </c>
      <c r="B2327">
        <v>8.0939947780678846E-3</v>
      </c>
      <c r="C2327">
        <f t="shared" si="144"/>
        <v>-6.4495279103668852E-3</v>
      </c>
      <c r="D2327">
        <f t="shared" si="145"/>
        <v>4.1596410266601439E-5</v>
      </c>
      <c r="E2327">
        <f t="shared" si="147"/>
        <v>1.7629763987901937E-5</v>
      </c>
      <c r="F2327">
        <f t="shared" si="146"/>
        <v>7.9283237499334396</v>
      </c>
    </row>
    <row r="2328" spans="1:6" x14ac:dyDescent="0.2">
      <c r="A2328" s="38">
        <v>35510</v>
      </c>
      <c r="B2328">
        <v>8.13827088919487E-3</v>
      </c>
      <c r="C2328">
        <f t="shared" si="144"/>
        <v>5.4702421166565873E-3</v>
      </c>
      <c r="D2328">
        <f t="shared" si="145"/>
        <v>2.9923548814843541E-5</v>
      </c>
      <c r="E2328">
        <f t="shared" si="147"/>
        <v>1.8215196858029949E-5</v>
      </c>
      <c r="F2328">
        <f t="shared" si="146"/>
        <v>8.2539875907547309</v>
      </c>
    </row>
    <row r="2329" spans="1:6" x14ac:dyDescent="0.2">
      <c r="A2329" s="38">
        <v>35513</v>
      </c>
      <c r="B2329">
        <v>8.1349782293178522E-3</v>
      </c>
      <c r="C2329">
        <f t="shared" si="144"/>
        <v>-4.0458961391780164E-4</v>
      </c>
      <c r="D2329">
        <f t="shared" si="145"/>
        <v>1.6369275569015579E-7</v>
      </c>
      <c r="E2329">
        <f t="shared" si="147"/>
        <v>1.8216513765996736E-5</v>
      </c>
      <c r="F2329">
        <f t="shared" si="146"/>
        <v>9.070811982059082</v>
      </c>
    </row>
    <row r="2330" spans="1:6" x14ac:dyDescent="0.2">
      <c r="A2330" s="38">
        <v>35514</v>
      </c>
      <c r="B2330">
        <v>8.0725952813067159E-3</v>
      </c>
      <c r="C2330">
        <f t="shared" si="144"/>
        <v>-7.6684837073457491E-3</v>
      </c>
      <c r="D2330">
        <f t="shared" si="145"/>
        <v>5.8805642369827202E-5</v>
      </c>
      <c r="E2330">
        <f t="shared" si="147"/>
        <v>1.6956764540525779E-5</v>
      </c>
      <c r="F2330">
        <f t="shared" si="146"/>
        <v>7.41297894705641</v>
      </c>
    </row>
    <row r="2331" spans="1:6" x14ac:dyDescent="0.2">
      <c r="A2331" s="38">
        <v>35515</v>
      </c>
      <c r="B2331">
        <v>8.0483190219764224E-3</v>
      </c>
      <c r="C2331">
        <f t="shared" si="144"/>
        <v>-3.0072434557085709E-3</v>
      </c>
      <c r="D2331">
        <f t="shared" si="145"/>
        <v>9.0435132019020272E-6</v>
      </c>
      <c r="E2331">
        <f t="shared" si="147"/>
        <v>1.8374274240424254E-5</v>
      </c>
      <c r="F2331">
        <f t="shared" si="146"/>
        <v>8.8205902325535224</v>
      </c>
    </row>
    <row r="2332" spans="1:6" x14ac:dyDescent="0.2">
      <c r="A2332" s="38">
        <v>35516</v>
      </c>
      <c r="B2332">
        <v>8.0894633650424805E-3</v>
      </c>
      <c r="C2332">
        <f t="shared" si="144"/>
        <v>5.1121660254409623E-3</v>
      </c>
      <c r="D2332">
        <f t="shared" si="145"/>
        <v>2.6134241471672845E-5</v>
      </c>
      <c r="E2332">
        <f t="shared" si="147"/>
        <v>1.7466610507615848E-5</v>
      </c>
      <c r="F2332">
        <f t="shared" si="146"/>
        <v>8.3692223993690558</v>
      </c>
    </row>
    <row r="2333" spans="1:6" x14ac:dyDescent="0.2">
      <c r="A2333" s="38">
        <v>35520</v>
      </c>
      <c r="B2333">
        <v>8.0835079101350855E-3</v>
      </c>
      <c r="C2333">
        <f t="shared" si="144"/>
        <v>-7.361990083459216E-4</v>
      </c>
      <c r="D2333">
        <f t="shared" si="145"/>
        <v>5.4198897988951832E-7</v>
      </c>
      <c r="E2333">
        <f t="shared" si="147"/>
        <v>1.74219021830159E-5</v>
      </c>
      <c r="F2333">
        <f t="shared" si="146"/>
        <v>9.1043505143323014</v>
      </c>
    </row>
    <row r="2334" spans="1:6" x14ac:dyDescent="0.2">
      <c r="A2334" s="38">
        <v>35521</v>
      </c>
      <c r="B2334">
        <v>8.1517818496609426E-3</v>
      </c>
      <c r="C2334">
        <f t="shared" si="144"/>
        <v>8.4460781488511112E-3</v>
      </c>
      <c r="D2334">
        <f t="shared" si="145"/>
        <v>7.1336236096500216E-5</v>
      </c>
      <c r="E2334">
        <f t="shared" si="147"/>
        <v>1.6299741644442769E-5</v>
      </c>
      <c r="F2334">
        <f t="shared" si="146"/>
        <v>6.9982214487424201</v>
      </c>
    </row>
    <row r="2335" spans="1:6" x14ac:dyDescent="0.2">
      <c r="A2335" s="38">
        <v>35522</v>
      </c>
      <c r="B2335">
        <v>8.1513513513513519E-3</v>
      </c>
      <c r="C2335">
        <f t="shared" si="144"/>
        <v>-5.2810332456160309E-5</v>
      </c>
      <c r="D2335">
        <f t="shared" si="145"/>
        <v>2.788931214130179E-9</v>
      </c>
      <c r="E2335">
        <f t="shared" si="147"/>
        <v>1.8348659646338828E-5</v>
      </c>
      <c r="F2335">
        <f t="shared" si="146"/>
        <v>9.0680009652910947</v>
      </c>
    </row>
    <row r="2336" spans="1:6" x14ac:dyDescent="0.2">
      <c r="A2336" s="38">
        <v>35523</v>
      </c>
      <c r="B2336">
        <v>8.1448941379806995E-3</v>
      </c>
      <c r="C2336">
        <f t="shared" si="144"/>
        <v>-7.9216477027234183E-4</v>
      </c>
      <c r="D2336">
        <f t="shared" si="145"/>
        <v>6.275250232606321E-7</v>
      </c>
      <c r="E2336">
        <f t="shared" si="147"/>
        <v>1.7061877348931977E-5</v>
      </c>
      <c r="F2336">
        <f t="shared" si="146"/>
        <v>9.1223972288921473</v>
      </c>
    </row>
    <row r="2337" spans="1:6" x14ac:dyDescent="0.2">
      <c r="A2337" s="38">
        <v>35524</v>
      </c>
      <c r="B2337">
        <v>8.0531609195402306E-3</v>
      </c>
      <c r="C2337">
        <f t="shared" si="144"/>
        <v>-1.1262665528420439E-2</v>
      </c>
      <c r="D2337">
        <f t="shared" si="145"/>
        <v>1.2684763480507006E-4</v>
      </c>
      <c r="E2337">
        <f t="shared" si="147"/>
        <v>1.5998418015988179E-5</v>
      </c>
      <c r="F2337">
        <f t="shared" si="146"/>
        <v>5.2407630863792036</v>
      </c>
    </row>
    <row r="2338" spans="1:6" x14ac:dyDescent="0.2">
      <c r="A2338" s="38">
        <v>35527</v>
      </c>
      <c r="B2338">
        <v>7.9536457208666238E-3</v>
      </c>
      <c r="C2338">
        <f t="shared" si="144"/>
        <v>-1.2357284259916199E-2</v>
      </c>
      <c r="D2338">
        <f t="shared" si="145"/>
        <v>1.5270247428037265E-4</v>
      </c>
      <c r="E2338">
        <f t="shared" si="147"/>
        <v>2.0445338265177531E-5</v>
      </c>
      <c r="F2338">
        <f t="shared" si="146"/>
        <v>5.2254704773156559</v>
      </c>
    </row>
    <row r="2339" spans="1:6" x14ac:dyDescent="0.2">
      <c r="A2339" s="38">
        <v>35528</v>
      </c>
      <c r="B2339">
        <v>7.9334198011240826E-3</v>
      </c>
      <c r="C2339">
        <f t="shared" si="144"/>
        <v>-2.5429746876300969E-3</v>
      </c>
      <c r="D2339">
        <f t="shared" si="145"/>
        <v>6.4667202619273892E-6</v>
      </c>
      <c r="E2339">
        <f t="shared" si="147"/>
        <v>2.5307378068251886E-5</v>
      </c>
      <c r="F2339">
        <f t="shared" si="146"/>
        <v>8.6187739782119124</v>
      </c>
    </row>
    <row r="2340" spans="1:6" x14ac:dyDescent="0.2">
      <c r="A2340" s="38">
        <v>35529</v>
      </c>
      <c r="B2340">
        <v>7.8769097722686653E-3</v>
      </c>
      <c r="C2340">
        <f t="shared" si="144"/>
        <v>-7.1230352448272529E-3</v>
      </c>
      <c r="D2340">
        <f t="shared" si="145"/>
        <v>5.0737631099051245E-5</v>
      </c>
      <c r="E2340">
        <f t="shared" si="147"/>
        <v>2.3229902725603796E-5</v>
      </c>
      <c r="F2340">
        <f t="shared" si="146"/>
        <v>7.7401172914818757</v>
      </c>
    </row>
    <row r="2341" spans="1:6" x14ac:dyDescent="0.2">
      <c r="A2341" s="38">
        <v>35530</v>
      </c>
      <c r="B2341">
        <v>7.9488285180393855E-3</v>
      </c>
      <c r="C2341">
        <f t="shared" si="144"/>
        <v>9.1303249434081697E-3</v>
      </c>
      <c r="D2341">
        <f t="shared" si="145"/>
        <v>8.3362833572221399E-5</v>
      </c>
      <c r="E2341">
        <f t="shared" si="147"/>
        <v>2.3345911722474614E-5</v>
      </c>
      <c r="F2341">
        <f t="shared" si="146"/>
        <v>7.0418276296738087</v>
      </c>
    </row>
    <row r="2342" spans="1:6" x14ac:dyDescent="0.2">
      <c r="A2342" s="38">
        <v>35531</v>
      </c>
      <c r="B2342">
        <v>7.9350314825415002E-3</v>
      </c>
      <c r="C2342">
        <f t="shared" si="144"/>
        <v>-1.735731934155299E-3</v>
      </c>
      <c r="D2342">
        <f t="shared" si="145"/>
        <v>3.0127653472464954E-6</v>
      </c>
      <c r="E2342">
        <f t="shared" si="147"/>
        <v>2.4826437043615086E-5</v>
      </c>
      <c r="F2342">
        <f t="shared" si="146"/>
        <v>8.7050478413098595</v>
      </c>
    </row>
    <row r="2343" spans="1:6" x14ac:dyDescent="0.2">
      <c r="A2343" s="38">
        <v>35534</v>
      </c>
      <c r="B2343">
        <v>7.9084733643189128E-3</v>
      </c>
      <c r="C2343">
        <f t="shared" si="144"/>
        <v>-3.3469455390340995E-3</v>
      </c>
      <c r="D2343">
        <f t="shared" si="145"/>
        <v>1.120204444126026E-5</v>
      </c>
      <c r="E2343">
        <f t="shared" si="147"/>
        <v>2.2676199828429646E-5</v>
      </c>
      <c r="F2343">
        <f t="shared" si="146"/>
        <v>8.6093175447422983</v>
      </c>
    </row>
    <row r="2344" spans="1:6" x14ac:dyDescent="0.2">
      <c r="A2344" s="38">
        <v>35535</v>
      </c>
      <c r="B2344">
        <v>7.9120721752828291E-3</v>
      </c>
      <c r="C2344">
        <f t="shared" si="144"/>
        <v>4.5505760696536602E-4</v>
      </c>
      <c r="D2344">
        <f t="shared" si="145"/>
        <v>2.0707742565704552E-7</v>
      </c>
      <c r="E2344">
        <f t="shared" si="147"/>
        <v>2.1201872719660738E-5</v>
      </c>
      <c r="F2344">
        <f t="shared" si="146"/>
        <v>8.9186605077821781</v>
      </c>
    </row>
    <row r="2345" spans="1:6" x14ac:dyDescent="0.2">
      <c r="A2345" s="38">
        <v>35536</v>
      </c>
      <c r="B2345">
        <v>7.9570661896243289E-3</v>
      </c>
      <c r="C2345">
        <f t="shared" si="144"/>
        <v>5.6867547899853961E-3</v>
      </c>
      <c r="D2345">
        <f t="shared" si="145"/>
        <v>3.2339180041421845E-5</v>
      </c>
      <c r="E2345">
        <f t="shared" si="147"/>
        <v>1.9487256276951586E-5</v>
      </c>
      <c r="F2345">
        <f t="shared" si="146"/>
        <v>8.1781207561664324</v>
      </c>
    </row>
    <row r="2346" spans="1:6" x14ac:dyDescent="0.2">
      <c r="A2346" s="38">
        <v>35537</v>
      </c>
      <c r="B2346">
        <v>7.9438917913118162E-3</v>
      </c>
      <c r="C2346">
        <f t="shared" si="144"/>
        <v>-1.6556853994367303E-3</v>
      </c>
      <c r="D2346">
        <f t="shared" si="145"/>
        <v>2.7412941419079653E-6</v>
      </c>
      <c r="E2346">
        <f t="shared" si="147"/>
        <v>1.9396316741173351E-5</v>
      </c>
      <c r="F2346">
        <f t="shared" si="146"/>
        <v>8.9418849749122327</v>
      </c>
    </row>
    <row r="2347" spans="1:6" x14ac:dyDescent="0.2">
      <c r="A2347" s="38">
        <v>35538</v>
      </c>
      <c r="B2347">
        <v>7.9396841277781741E-3</v>
      </c>
      <c r="C2347">
        <f t="shared" si="144"/>
        <v>-5.2967281581604419E-4</v>
      </c>
      <c r="D2347">
        <f t="shared" si="145"/>
        <v>2.8055329181449707E-7</v>
      </c>
      <c r="E2347">
        <f t="shared" si="147"/>
        <v>1.8065286967861218E-5</v>
      </c>
      <c r="F2347">
        <f t="shared" si="146"/>
        <v>9.0758762588020652</v>
      </c>
    </row>
    <row r="2348" spans="1:6" x14ac:dyDescent="0.2">
      <c r="A2348" s="38">
        <v>35541</v>
      </c>
      <c r="B2348">
        <v>7.9564968517458496E-3</v>
      </c>
      <c r="C2348">
        <f t="shared" si="144"/>
        <v>2.1175557738945354E-3</v>
      </c>
      <c r="D2348">
        <f t="shared" si="145"/>
        <v>4.484042455554085E-6</v>
      </c>
      <c r="E2348">
        <f t="shared" si="147"/>
        <v>1.6833623821193063E-5</v>
      </c>
      <c r="F2348">
        <f t="shared" si="146"/>
        <v>9.0210681058882507</v>
      </c>
    </row>
    <row r="2349" spans="1:6" x14ac:dyDescent="0.2">
      <c r="A2349" s="38">
        <v>35542</v>
      </c>
      <c r="B2349">
        <v>7.9183088498745984E-3</v>
      </c>
      <c r="C2349">
        <f t="shared" si="144"/>
        <v>-4.7995999474155261E-3</v>
      </c>
      <c r="D2349">
        <f t="shared" si="145"/>
        <v>2.3036159655231121E-5</v>
      </c>
      <c r="E2349">
        <f t="shared" si="147"/>
        <v>1.5968475917286188E-5</v>
      </c>
      <c r="F2349">
        <f t="shared" si="146"/>
        <v>8.4857158314716514</v>
      </c>
    </row>
    <row r="2350" spans="1:6" x14ac:dyDescent="0.2">
      <c r="A2350" s="38">
        <v>35543</v>
      </c>
      <c r="B2350">
        <v>7.9268292682926848E-3</v>
      </c>
      <c r="C2350">
        <f t="shared" si="144"/>
        <v>1.07604017216647E-3</v>
      </c>
      <c r="D2350">
        <f t="shared" si="145"/>
        <v>1.1578624521160464E-6</v>
      </c>
      <c r="E2350">
        <f t="shared" si="147"/>
        <v>1.6021695358547463E-5</v>
      </c>
      <c r="F2350">
        <f t="shared" si="146"/>
        <v>9.1675555227942116</v>
      </c>
    </row>
    <row r="2351" spans="1:6" x14ac:dyDescent="0.2">
      <c r="A2351" s="38">
        <v>35544</v>
      </c>
      <c r="B2351">
        <v>7.941408774323257E-3</v>
      </c>
      <c r="C2351">
        <f t="shared" si="144"/>
        <v>1.839260760779888E-3</v>
      </c>
      <c r="D2351">
        <f t="shared" si="145"/>
        <v>3.3828801461446123E-6</v>
      </c>
      <c r="E2351">
        <f t="shared" si="147"/>
        <v>1.5139834172094482E-5</v>
      </c>
      <c r="F2351">
        <f t="shared" si="146"/>
        <v>9.1485830209071057</v>
      </c>
    </row>
    <row r="2352" spans="1:6" x14ac:dyDescent="0.2">
      <c r="A2352" s="38">
        <v>35545</v>
      </c>
      <c r="B2352">
        <v>7.9341210168277828E-3</v>
      </c>
      <c r="C2352">
        <f t="shared" si="144"/>
        <v>-9.1769076527549627E-4</v>
      </c>
      <c r="D2352">
        <f t="shared" si="145"/>
        <v>8.4215634067192601E-7</v>
      </c>
      <c r="E2352">
        <f t="shared" si="147"/>
        <v>1.4487151105364787E-5</v>
      </c>
      <c r="F2352">
        <f t="shared" si="146"/>
        <v>9.2753057358766782</v>
      </c>
    </row>
    <row r="2353" spans="1:6" x14ac:dyDescent="0.2">
      <c r="A2353" s="38">
        <v>35548</v>
      </c>
      <c r="B2353">
        <v>7.8885316184351545E-3</v>
      </c>
      <c r="C2353">
        <f t="shared" si="144"/>
        <v>-5.74599231546078E-3</v>
      </c>
      <c r="D2353">
        <f t="shared" si="145"/>
        <v>3.3016427689334337E-5</v>
      </c>
      <c r="E2353">
        <f t="shared" si="147"/>
        <v>1.3826671306203396E-5</v>
      </c>
      <c r="F2353">
        <f t="shared" si="146"/>
        <v>8.1570942128061183</v>
      </c>
    </row>
    <row r="2354" spans="1:6" x14ac:dyDescent="0.2">
      <c r="A2354" s="38">
        <v>35549</v>
      </c>
      <c r="B2354">
        <v>7.8849456210646832E-3</v>
      </c>
      <c r="C2354">
        <f t="shared" si="144"/>
        <v>-4.5458363405567244E-4</v>
      </c>
      <c r="D2354">
        <f t="shared" si="145"/>
        <v>2.0664628035126151E-7</v>
      </c>
      <c r="E2354">
        <f t="shared" si="147"/>
        <v>1.4630391384223002E-5</v>
      </c>
      <c r="F2354">
        <f t="shared" si="146"/>
        <v>9.2874702980458306</v>
      </c>
    </row>
    <row r="2355" spans="1:6" x14ac:dyDescent="0.2">
      <c r="A2355" s="38">
        <v>35550</v>
      </c>
      <c r="B2355">
        <v>7.88117394416607E-3</v>
      </c>
      <c r="C2355">
        <f t="shared" si="144"/>
        <v>-4.7833898670615133E-4</v>
      </c>
      <c r="D2355">
        <f t="shared" si="145"/>
        <v>2.2880818620306761E-7</v>
      </c>
      <c r="E2355">
        <f t="shared" si="147"/>
        <v>1.3921073170522236E-5</v>
      </c>
      <c r="F2355">
        <f t="shared" si="146"/>
        <v>9.3360116927630834</v>
      </c>
    </row>
    <row r="2356" spans="1:6" x14ac:dyDescent="0.2">
      <c r="A2356" s="38">
        <v>35551</v>
      </c>
      <c r="B2356">
        <v>7.8939786804955326E-3</v>
      </c>
      <c r="C2356">
        <f t="shared" si="144"/>
        <v>1.6247244915766831E-3</v>
      </c>
      <c r="D2356">
        <f t="shared" si="145"/>
        <v>2.6397296735291117E-6</v>
      </c>
      <c r="E2356">
        <f t="shared" si="147"/>
        <v>1.3321206629767419E-5</v>
      </c>
      <c r="F2356">
        <f t="shared" si="146"/>
        <v>9.2891962664551802</v>
      </c>
    </row>
    <row r="2357" spans="1:6" x14ac:dyDescent="0.2">
      <c r="A2357" s="38">
        <v>35552</v>
      </c>
      <c r="B2357">
        <v>7.9025377774564389E-3</v>
      </c>
      <c r="C2357">
        <f t="shared" si="144"/>
        <v>1.0842564069819644E-3</v>
      </c>
      <c r="D2357">
        <f t="shared" si="145"/>
        <v>1.1756119560814392E-6</v>
      </c>
      <c r="E2357">
        <f t="shared" si="147"/>
        <v>1.2915254549969371E-5</v>
      </c>
      <c r="F2357">
        <f t="shared" si="146"/>
        <v>9.3737118203081611</v>
      </c>
    </row>
    <row r="2358" spans="1:6" x14ac:dyDescent="0.2">
      <c r="A2358" s="38">
        <v>35555</v>
      </c>
      <c r="B2358">
        <v>7.8922597929186877E-3</v>
      </c>
      <c r="C2358">
        <f t="shared" si="144"/>
        <v>-1.3005929015703255E-3</v>
      </c>
      <c r="D2358">
        <f t="shared" si="145"/>
        <v>1.6915418956151184E-6</v>
      </c>
      <c r="E2358">
        <f t="shared" si="147"/>
        <v>1.2509374021586828E-5</v>
      </c>
      <c r="F2358">
        <f t="shared" si="146"/>
        <v>9.383544233683466</v>
      </c>
    </row>
    <row r="2359" spans="1:6" x14ac:dyDescent="0.2">
      <c r="A2359" s="38">
        <v>35556</v>
      </c>
      <c r="B2359">
        <v>7.9692263028015679E-3</v>
      </c>
      <c r="C2359">
        <f t="shared" si="144"/>
        <v>9.7521510824996188E-3</v>
      </c>
      <c r="D2359">
        <f t="shared" si="145"/>
        <v>9.5104450735898491E-5</v>
      </c>
      <c r="E2359">
        <f t="shared" si="147"/>
        <v>1.2187444697085222E-5</v>
      </c>
      <c r="F2359">
        <f t="shared" si="146"/>
        <v>5.575488432261924</v>
      </c>
    </row>
    <row r="2360" spans="1:6" x14ac:dyDescent="0.2">
      <c r="A2360" s="38">
        <v>35557</v>
      </c>
      <c r="B2360">
        <v>7.9979733642154029E-3</v>
      </c>
      <c r="C2360">
        <f t="shared" si="144"/>
        <v>3.6072587628398693E-3</v>
      </c>
      <c r="D2360">
        <f t="shared" si="145"/>
        <v>1.3012315782085024E-5</v>
      </c>
      <c r="E2360">
        <f t="shared" si="147"/>
        <v>1.5872479935766401E-5</v>
      </c>
      <c r="F2360">
        <f t="shared" si="146"/>
        <v>8.8031449165022924</v>
      </c>
    </row>
    <row r="2361" spans="1:6" x14ac:dyDescent="0.2">
      <c r="A2361" s="38">
        <v>35558</v>
      </c>
      <c r="B2361">
        <v>8.0760610223411175E-3</v>
      </c>
      <c r="C2361">
        <f t="shared" si="144"/>
        <v>9.7634306304513422E-3</v>
      </c>
      <c r="D2361">
        <f t="shared" si="145"/>
        <v>9.5324577675635487E-5</v>
      </c>
      <c r="E2361">
        <f t="shared" si="147"/>
        <v>1.5515695096675859E-5</v>
      </c>
      <c r="F2361">
        <f t="shared" si="146"/>
        <v>6.1639055576093735</v>
      </c>
    </row>
    <row r="2362" spans="1:6" x14ac:dyDescent="0.2">
      <c r="A2362" s="38">
        <v>35559</v>
      </c>
      <c r="B2362">
        <v>8.3501006036217299E-3</v>
      </c>
      <c r="C2362">
        <f t="shared" si="144"/>
        <v>3.3932331680323641E-2</v>
      </c>
      <c r="D2362">
        <f t="shared" si="145"/>
        <v>1.1514031332634954E-3</v>
      </c>
      <c r="E2362">
        <f t="shared" si="147"/>
        <v>1.8700895207165288E-5</v>
      </c>
      <c r="F2362">
        <f t="shared" si="146"/>
        <v>-21.735644210263825</v>
      </c>
    </row>
    <row r="2363" spans="1:6" x14ac:dyDescent="0.2">
      <c r="A2363" s="38">
        <v>35562</v>
      </c>
      <c r="B2363">
        <v>8.4124928036845136E-3</v>
      </c>
      <c r="C2363">
        <f t="shared" si="144"/>
        <v>7.4720297424586751E-3</v>
      </c>
      <c r="D2363">
        <f t="shared" si="145"/>
        <v>5.5831228472187053E-5</v>
      </c>
      <c r="E2363">
        <f t="shared" si="147"/>
        <v>6.6142721854506458E-5</v>
      </c>
      <c r="F2363">
        <f t="shared" si="146"/>
        <v>7.3637674454365483</v>
      </c>
    </row>
    <row r="2364" spans="1:6" x14ac:dyDescent="0.2">
      <c r="A2364" s="38">
        <v>35563</v>
      </c>
      <c r="B2364">
        <v>8.4205209611083048E-3</v>
      </c>
      <c r="C2364">
        <f t="shared" si="144"/>
        <v>9.5431373448248734E-4</v>
      </c>
      <c r="D2364">
        <f t="shared" si="145"/>
        <v>9.1071470382191132E-7</v>
      </c>
      <c r="E2364">
        <f t="shared" si="147"/>
        <v>5.9909659491487955E-5</v>
      </c>
      <c r="F2364">
        <f t="shared" si="146"/>
        <v>7.8771950057087086</v>
      </c>
    </row>
    <row r="2365" spans="1:6" x14ac:dyDescent="0.2">
      <c r="A2365" s="38">
        <v>35564</v>
      </c>
      <c r="B2365">
        <v>8.4530426622392262E-3</v>
      </c>
      <c r="C2365">
        <f t="shared" si="144"/>
        <v>3.8621958523859341E-3</v>
      </c>
      <c r="D2365">
        <f t="shared" si="145"/>
        <v>1.4916556802187112E-5</v>
      </c>
      <c r="E2365">
        <f t="shared" si="147"/>
        <v>5.230327106259572E-5</v>
      </c>
      <c r="F2365">
        <f t="shared" si="146"/>
        <v>7.8779777912606397</v>
      </c>
    </row>
    <row r="2366" spans="1:6" x14ac:dyDescent="0.2">
      <c r="A2366" s="38">
        <v>35565</v>
      </c>
      <c r="B2366">
        <v>8.6004350978970273E-3</v>
      </c>
      <c r="C2366">
        <f t="shared" si="144"/>
        <v>1.7436613246520235E-2</v>
      </c>
      <c r="D2366">
        <f t="shared" si="145"/>
        <v>3.040354815087249E-4</v>
      </c>
      <c r="E2366">
        <f t="shared" si="147"/>
        <v>4.6453920082532946E-5</v>
      </c>
      <c r="F2366">
        <f t="shared" si="146"/>
        <v>4.8667310321009545</v>
      </c>
    </row>
    <row r="2367" spans="1:6" x14ac:dyDescent="0.2">
      <c r="A2367" s="38">
        <v>35566</v>
      </c>
      <c r="B2367">
        <v>8.6569343065693426E-3</v>
      </c>
      <c r="C2367">
        <f t="shared" si="144"/>
        <v>6.5693430656933241E-3</v>
      </c>
      <c r="D2367">
        <f t="shared" si="145"/>
        <v>4.3156268314772959E-5</v>
      </c>
      <c r="E2367">
        <f t="shared" si="147"/>
        <v>5.3748794609145085E-5</v>
      </c>
      <c r="F2367">
        <f t="shared" si="146"/>
        <v>7.5918495887808932</v>
      </c>
    </row>
    <row r="2368" spans="1:6" x14ac:dyDescent="0.2">
      <c r="A2368" s="38">
        <v>35570</v>
      </c>
      <c r="B2368">
        <v>8.7901701323251421E-3</v>
      </c>
      <c r="C2368">
        <f t="shared" si="144"/>
        <v>1.5390647663191001E-2</v>
      </c>
      <c r="D2368">
        <f t="shared" si="145"/>
        <v>2.3687203549248661E-4</v>
      </c>
      <c r="E2368">
        <f t="shared" si="147"/>
        <v>4.8874764188421764E-5</v>
      </c>
      <c r="F2368">
        <f t="shared" si="146"/>
        <v>5.6651172765089939</v>
      </c>
    </row>
    <row r="2369" spans="1:6" x14ac:dyDescent="0.2">
      <c r="A2369" s="38">
        <v>35571</v>
      </c>
      <c r="B2369">
        <v>8.77167312897798E-3</v>
      </c>
      <c r="C2369">
        <f t="shared" si="144"/>
        <v>-2.1042827463760741E-3</v>
      </c>
      <c r="D2369">
        <f t="shared" si="145"/>
        <v>4.4280058766960327E-6</v>
      </c>
      <c r="E2369">
        <f t="shared" si="147"/>
        <v>5.2953715002911336E-5</v>
      </c>
      <c r="F2369">
        <f t="shared" si="146"/>
        <v>7.966405108155274</v>
      </c>
    </row>
    <row r="2370" spans="1:6" x14ac:dyDescent="0.2">
      <c r="A2370" s="38">
        <v>35572</v>
      </c>
      <c r="B2370">
        <v>8.6249635462233888E-3</v>
      </c>
      <c r="C2370">
        <f t="shared" si="144"/>
        <v>-1.6725381873832417E-2</v>
      </c>
      <c r="D2370">
        <f t="shared" si="145"/>
        <v>2.79738398825522E-4</v>
      </c>
      <c r="E2370">
        <f t="shared" si="147"/>
        <v>4.6560479387693863E-5</v>
      </c>
      <c r="F2370">
        <f t="shared" si="146"/>
        <v>5.1328487606894893</v>
      </c>
    </row>
    <row r="2371" spans="1:6" x14ac:dyDescent="0.2">
      <c r="A2371" s="38">
        <v>35573</v>
      </c>
      <c r="B2371">
        <v>8.6479016655756774E-3</v>
      </c>
      <c r="C2371">
        <f t="shared" si="144"/>
        <v>2.6595033392729532E-3</v>
      </c>
      <c r="D2371">
        <f t="shared" si="145"/>
        <v>7.0729580116039888E-6</v>
      </c>
      <c r="E2371">
        <f t="shared" si="147"/>
        <v>5.2809634233461562E-5</v>
      </c>
      <c r="F2371">
        <f t="shared" si="146"/>
        <v>7.9439733010504403</v>
      </c>
    </row>
    <row r="2372" spans="1:6" x14ac:dyDescent="0.2">
      <c r="A2372" s="38">
        <v>35576</v>
      </c>
      <c r="B2372">
        <v>8.5923881464264971E-3</v>
      </c>
      <c r="C2372">
        <f t="shared" si="144"/>
        <v>-6.419305086476707E-3</v>
      </c>
      <c r="D2372">
        <f t="shared" si="145"/>
        <v>4.120747779326572E-5</v>
      </c>
      <c r="E2372">
        <f t="shared" si="147"/>
        <v>4.6550501592786207E-5</v>
      </c>
      <c r="F2372">
        <f t="shared" si="146"/>
        <v>7.6944852531056851</v>
      </c>
    </row>
    <row r="2373" spans="1:6" x14ac:dyDescent="0.2">
      <c r="A2373" s="38">
        <v>35577</v>
      </c>
      <c r="B2373">
        <v>8.5732889596295755E-3</v>
      </c>
      <c r="C2373">
        <f t="shared" si="144"/>
        <v>-2.2228030754016539E-3</v>
      </c>
      <c r="D2373">
        <f t="shared" si="145"/>
        <v>4.9408535120150504E-6</v>
      </c>
      <c r="E2373">
        <f t="shared" si="147"/>
        <v>4.2695112097633669E-5</v>
      </c>
      <c r="F2373">
        <f t="shared" si="146"/>
        <v>8.1656869975986837</v>
      </c>
    </row>
    <row r="2374" spans="1:6" x14ac:dyDescent="0.2">
      <c r="A2374" s="38">
        <v>35578</v>
      </c>
      <c r="B2374">
        <v>8.6579460865794603E-3</v>
      </c>
      <c r="C2374">
        <f t="shared" si="144"/>
        <v>9.874521592416096E-3</v>
      </c>
      <c r="D2374">
        <f t="shared" si="145"/>
        <v>9.7506176679091711E-5</v>
      </c>
      <c r="E2374">
        <f t="shared" si="147"/>
        <v>3.7892983478415916E-5</v>
      </c>
      <c r="F2374">
        <f t="shared" si="146"/>
        <v>7.0562681678418295</v>
      </c>
    </row>
    <row r="2375" spans="1:6" x14ac:dyDescent="0.2">
      <c r="A2375" s="38">
        <v>35579</v>
      </c>
      <c r="B2375">
        <v>8.6024619840695156E-3</v>
      </c>
      <c r="C2375">
        <f t="shared" si="144"/>
        <v>-6.4084601538406108E-3</v>
      </c>
      <c r="D2375">
        <f t="shared" si="145"/>
        <v>4.1068361543362828E-5</v>
      </c>
      <c r="E2375">
        <f t="shared" si="147"/>
        <v>3.7747297517651204E-5</v>
      </c>
      <c r="F2375">
        <f t="shared" si="146"/>
        <v>7.8027288551181755</v>
      </c>
    </row>
    <row r="2376" spans="1:6" x14ac:dyDescent="0.2">
      <c r="A2376" s="38">
        <v>35580</v>
      </c>
      <c r="B2376">
        <v>8.5886016366138029E-3</v>
      </c>
      <c r="C2376">
        <f t="shared" si="144"/>
        <v>-1.6112070569309152E-3</v>
      </c>
      <c r="D2376">
        <f t="shared" si="145"/>
        <v>2.5959881803039816E-6</v>
      </c>
      <c r="E2376">
        <f t="shared" si="147"/>
        <v>3.5232743221090639E-5</v>
      </c>
      <c r="F2376">
        <f t="shared" si="146"/>
        <v>8.3788170733534333</v>
      </c>
    </row>
    <row r="2377" spans="1:6" x14ac:dyDescent="0.2">
      <c r="A2377" s="38">
        <v>35583</v>
      </c>
      <c r="B2377">
        <v>8.5801393728223013E-3</v>
      </c>
      <c r="C2377">
        <f t="shared" ref="C2377:C2429" si="148">(B2377-B2376)/B2376</f>
        <v>-9.8529005646580772E-4</v>
      </c>
      <c r="D2377">
        <f t="shared" ref="D2377:D2429" si="149">C2377^2</f>
        <v>9.7079649537039457E-7</v>
      </c>
      <c r="E2377">
        <f t="shared" si="147"/>
        <v>3.1472873420430442E-5</v>
      </c>
      <c r="F2377">
        <f t="shared" si="146"/>
        <v>8.5130847283369402</v>
      </c>
    </row>
    <row r="2378" spans="1:6" x14ac:dyDescent="0.2">
      <c r="A2378" s="38">
        <v>35584</v>
      </c>
      <c r="B2378">
        <v>8.6111515504440246E-3</v>
      </c>
      <c r="C2378">
        <f t="shared" si="148"/>
        <v>3.6144142040343478E-3</v>
      </c>
      <c r="D2378">
        <f t="shared" si="149"/>
        <v>1.3063990038325247E-5</v>
      </c>
      <c r="E2378">
        <f t="shared" si="147"/>
        <v>2.8219338884768719E-5</v>
      </c>
      <c r="F2378">
        <f t="shared" ref="F2378:F2429" si="150">-LN(2*PI()*E2378)-0.5*D2378/E2378</f>
        <v>8.4061536816984983</v>
      </c>
    </row>
    <row r="2379" spans="1:6" x14ac:dyDescent="0.2">
      <c r="A2379" s="38">
        <v>35585</v>
      </c>
      <c r="B2379">
        <v>8.5992585592789134E-3</v>
      </c>
      <c r="C2379">
        <f t="shared" si="148"/>
        <v>-1.3811150686922936E-3</v>
      </c>
      <c r="D2379">
        <f t="shared" si="149"/>
        <v>1.9074788329689191E-6</v>
      </c>
      <c r="E2379">
        <f t="shared" ref="E2379:E2429" si="151">D2378*$C$2+E2378*$D$2+$E$2</f>
        <v>2.5975899701485315E-5</v>
      </c>
      <c r="F2379">
        <f t="shared" si="150"/>
        <v>8.6837479990869824</v>
      </c>
    </row>
    <row r="2380" spans="1:6" x14ac:dyDescent="0.2">
      <c r="A2380" s="38">
        <v>35586</v>
      </c>
      <c r="B2380">
        <v>8.6476273526633236E-3</v>
      </c>
      <c r="C2380">
        <f t="shared" si="148"/>
        <v>5.6247632340602882E-3</v>
      </c>
      <c r="D2380">
        <f t="shared" si="149"/>
        <v>3.1637961439236352E-5</v>
      </c>
      <c r="E2380">
        <f t="shared" si="151"/>
        <v>2.3602986970445684E-5</v>
      </c>
      <c r="F2380">
        <f t="shared" si="150"/>
        <v>8.1460492540698048</v>
      </c>
    </row>
    <row r="2381" spans="1:6" x14ac:dyDescent="0.2">
      <c r="A2381" s="38">
        <v>35587</v>
      </c>
      <c r="B2381">
        <v>8.6711467591589E-3</v>
      </c>
      <c r="C2381">
        <f t="shared" si="148"/>
        <v>2.7197525444170329E-3</v>
      </c>
      <c r="D2381">
        <f t="shared" si="149"/>
        <v>7.3970539028629247E-6</v>
      </c>
      <c r="E2381">
        <f t="shared" si="151"/>
        <v>2.2852706679551872E-5</v>
      </c>
      <c r="F2381">
        <f t="shared" si="150"/>
        <v>8.6867219621206129</v>
      </c>
    </row>
    <row r="2382" spans="1:6" x14ac:dyDescent="0.2">
      <c r="A2382" s="38">
        <v>35590</v>
      </c>
      <c r="B2382">
        <v>8.878470970068518E-3</v>
      </c>
      <c r="C2382">
        <f t="shared" si="148"/>
        <v>2.3909664623151687E-2</v>
      </c>
      <c r="D2382">
        <f t="shared" si="149"/>
        <v>5.7167206239159131E-4</v>
      </c>
      <c r="E2382">
        <f t="shared" si="151"/>
        <v>2.1190167527030231E-5</v>
      </c>
      <c r="F2382">
        <f t="shared" si="150"/>
        <v>-4.5649916303872278</v>
      </c>
    </row>
    <row r="2383" spans="1:6" x14ac:dyDescent="0.2">
      <c r="A2383" s="38">
        <v>35591</v>
      </c>
      <c r="B2383">
        <v>8.8941787491884881E-3</v>
      </c>
      <c r="C2383">
        <f t="shared" si="148"/>
        <v>1.769198679921902E-3</v>
      </c>
      <c r="D2383">
        <f t="shared" si="149"/>
        <v>3.1300639690374007E-6</v>
      </c>
      <c r="E2383">
        <f t="shared" si="151"/>
        <v>4.3689152755877651E-5</v>
      </c>
      <c r="F2383">
        <f t="shared" si="150"/>
        <v>8.164711660307221</v>
      </c>
    </row>
    <row r="2384" spans="1:6" x14ac:dyDescent="0.2">
      <c r="A2384" s="38">
        <v>35592</v>
      </c>
      <c r="B2384">
        <v>8.9840651813396788E-3</v>
      </c>
      <c r="C2384">
        <f t="shared" si="148"/>
        <v>1.0106209318020729E-2</v>
      </c>
      <c r="D2384">
        <f t="shared" si="149"/>
        <v>1.0213546677964902E-4</v>
      </c>
      <c r="E2384">
        <f t="shared" si="151"/>
        <v>3.8658234614391535E-5</v>
      </c>
      <c r="F2384">
        <f t="shared" si="150"/>
        <v>7.0018683683262486</v>
      </c>
    </row>
    <row r="2385" spans="1:6" x14ac:dyDescent="0.2">
      <c r="A2385" s="38">
        <v>35593</v>
      </c>
      <c r="B2385">
        <v>8.7752296896476886E-3</v>
      </c>
      <c r="C2385">
        <f t="shared" si="148"/>
        <v>-2.3245099793549051E-2</v>
      </c>
      <c r="D2385">
        <f t="shared" si="149"/>
        <v>5.4033466441205419E-4</v>
      </c>
      <c r="E2385">
        <f t="shared" si="151"/>
        <v>3.8591612842444385E-5</v>
      </c>
      <c r="F2385">
        <f t="shared" si="150"/>
        <v>1.3239237047257157</v>
      </c>
    </row>
    <row r="2386" spans="1:6" x14ac:dyDescent="0.2">
      <c r="A2386" s="38">
        <v>35594</v>
      </c>
      <c r="B2386">
        <v>8.7051142546245922E-3</v>
      </c>
      <c r="C2386">
        <f t="shared" si="148"/>
        <v>-7.9901538196559159E-3</v>
      </c>
      <c r="D2386">
        <f t="shared" si="149"/>
        <v>6.384255806176202E-5</v>
      </c>
      <c r="E2386">
        <f t="shared" si="151"/>
        <v>5.7100793176010066E-5</v>
      </c>
      <c r="F2386">
        <f t="shared" si="150"/>
        <v>7.3737815852413915</v>
      </c>
    </row>
    <row r="2387" spans="1:6" x14ac:dyDescent="0.2">
      <c r="A2387" s="38">
        <v>35597</v>
      </c>
      <c r="B2387">
        <v>8.8209796272215001E-3</v>
      </c>
      <c r="C2387">
        <f t="shared" si="148"/>
        <v>1.3310034677069796E-2</v>
      </c>
      <c r="D2387">
        <f t="shared" si="149"/>
        <v>1.7715702310480046E-4</v>
      </c>
      <c r="E2387">
        <f t="shared" si="151"/>
        <v>5.2590404351067518E-5</v>
      </c>
      <c r="F2387">
        <f t="shared" si="150"/>
        <v>6.3307904313235959</v>
      </c>
    </row>
    <row r="2388" spans="1:6" x14ac:dyDescent="0.2">
      <c r="A2388" s="38">
        <v>35598</v>
      </c>
      <c r="B2388">
        <v>8.8258641841668477E-3</v>
      </c>
      <c r="C2388">
        <f t="shared" si="148"/>
        <v>5.5374313871827785E-4</v>
      </c>
      <c r="D2388">
        <f t="shared" si="149"/>
        <v>3.0663146367756992E-7</v>
      </c>
      <c r="E2388">
        <f t="shared" si="151"/>
        <v>5.3570926337920186E-5</v>
      </c>
      <c r="F2388">
        <f t="shared" si="150"/>
        <v>7.993765069217698</v>
      </c>
    </row>
    <row r="2389" spans="1:6" x14ac:dyDescent="0.2">
      <c r="A2389" s="38">
        <v>35599</v>
      </c>
      <c r="B2389">
        <v>8.811017376883697E-3</v>
      </c>
      <c r="C2389">
        <f t="shared" si="148"/>
        <v>-1.6821930377973774E-3</v>
      </c>
      <c r="D2389">
        <f t="shared" si="149"/>
        <v>2.8297734164139688E-6</v>
      </c>
      <c r="E2389">
        <f t="shared" si="151"/>
        <v>4.6908654408145104E-5</v>
      </c>
      <c r="F2389">
        <f t="shared" si="150"/>
        <v>8.0992687099501417</v>
      </c>
    </row>
    <row r="2390" spans="1:6" x14ac:dyDescent="0.2">
      <c r="A2390" s="38">
        <v>35600</v>
      </c>
      <c r="B2390">
        <v>8.7667483071603505E-3</v>
      </c>
      <c r="C2390">
        <f t="shared" si="148"/>
        <v>-5.0242858264573807E-3</v>
      </c>
      <c r="D2390">
        <f t="shared" si="149"/>
        <v>2.5243448065940527E-5</v>
      </c>
      <c r="E2390">
        <f t="shared" si="151"/>
        <v>4.1372488676131546E-5</v>
      </c>
      <c r="F2390">
        <f t="shared" si="150"/>
        <v>7.949942065090454</v>
      </c>
    </row>
    <row r="2391" spans="1:6" x14ac:dyDescent="0.2">
      <c r="A2391" s="38">
        <v>35601</v>
      </c>
      <c r="B2391">
        <v>8.7246876346402397E-3</v>
      </c>
      <c r="C2391">
        <f t="shared" si="148"/>
        <v>-4.797750664948054E-3</v>
      </c>
      <c r="D2391">
        <f t="shared" si="149"/>
        <v>2.3018411443009493E-5</v>
      </c>
      <c r="E2391">
        <f t="shared" si="151"/>
        <v>3.7632876963062642E-5</v>
      </c>
      <c r="F2391">
        <f t="shared" si="150"/>
        <v>8.0439269515963403</v>
      </c>
    </row>
    <row r="2392" spans="1:6" x14ac:dyDescent="0.2">
      <c r="A2392" s="38">
        <v>35604</v>
      </c>
      <c r="B2392">
        <v>8.674057011229485E-3</v>
      </c>
      <c r="C2392">
        <f t="shared" si="148"/>
        <v>-5.8031445400672475E-3</v>
      </c>
      <c r="D2392">
        <f t="shared" si="149"/>
        <v>3.3676486552912307E-5</v>
      </c>
      <c r="E2392">
        <f t="shared" si="151"/>
        <v>3.4371087186003595E-5</v>
      </c>
      <c r="F2392">
        <f t="shared" si="150"/>
        <v>7.9505222014595347</v>
      </c>
    </row>
    <row r="2393" spans="1:6" x14ac:dyDescent="0.2">
      <c r="A2393" s="38">
        <v>35605</v>
      </c>
      <c r="B2393">
        <v>8.7072188668392281E-3</v>
      </c>
      <c r="C2393">
        <f t="shared" si="148"/>
        <v>3.8231078683033264E-3</v>
      </c>
      <c r="D2393">
        <f t="shared" si="149"/>
        <v>1.4616153772682805E-5</v>
      </c>
      <c r="E2393">
        <f t="shared" si="151"/>
        <v>3.2059852608479274E-5</v>
      </c>
      <c r="F2393">
        <f t="shared" si="150"/>
        <v>8.282077897320093</v>
      </c>
    </row>
    <row r="2394" spans="1:6" x14ac:dyDescent="0.2">
      <c r="A2394" s="38">
        <v>35606</v>
      </c>
      <c r="B2394">
        <v>8.7682821909951247E-3</v>
      </c>
      <c r="C2394">
        <f t="shared" si="148"/>
        <v>7.0129538592915838E-3</v>
      </c>
      <c r="D2394">
        <f t="shared" si="149"/>
        <v>4.9181521832552717E-5</v>
      </c>
      <c r="E2394">
        <f t="shared" si="151"/>
        <v>2.9294647068435459E-5</v>
      </c>
      <c r="F2394">
        <f t="shared" si="150"/>
        <v>7.7608002110657424</v>
      </c>
    </row>
    <row r="2395" spans="1:6" x14ac:dyDescent="0.2">
      <c r="A2395" s="38">
        <v>35607</v>
      </c>
      <c r="B2395">
        <v>8.8250199087815829E-3</v>
      </c>
      <c r="C2395">
        <f t="shared" si="148"/>
        <v>6.4707905779682615E-3</v>
      </c>
      <c r="D2395">
        <f t="shared" si="149"/>
        <v>4.1871130703922829E-5</v>
      </c>
      <c r="E2395">
        <f t="shared" si="151"/>
        <v>2.8416931874803655E-5</v>
      </c>
      <c r="F2395">
        <f t="shared" si="150"/>
        <v>7.8939197694276872</v>
      </c>
    </row>
    <row r="2396" spans="1:6" x14ac:dyDescent="0.2">
      <c r="A2396" s="38">
        <v>35608</v>
      </c>
      <c r="B2396">
        <v>8.7170576310454679E-3</v>
      </c>
      <c r="C2396">
        <f t="shared" si="148"/>
        <v>-1.223365826389628E-2</v>
      </c>
      <c r="D2396">
        <f t="shared" si="149"/>
        <v>1.4966239451779772E-4</v>
      </c>
      <c r="E2396">
        <f t="shared" si="151"/>
        <v>2.7363764630666501E-5</v>
      </c>
      <c r="F2396">
        <f t="shared" si="150"/>
        <v>5.9337317144986077</v>
      </c>
    </row>
    <row r="2397" spans="1:6" x14ac:dyDescent="0.2">
      <c r="A2397" s="38">
        <v>35611</v>
      </c>
      <c r="B2397">
        <v>8.7249294040981831E-3</v>
      </c>
      <c r="C2397">
        <f t="shared" si="148"/>
        <v>9.0303097511712494E-4</v>
      </c>
      <c r="D2397">
        <f t="shared" si="149"/>
        <v>8.1546494202098551E-7</v>
      </c>
      <c r="E2397">
        <f t="shared" si="151"/>
        <v>3.1038609685366893E-5</v>
      </c>
      <c r="F2397">
        <f t="shared" si="150"/>
        <v>8.529265288867844</v>
      </c>
    </row>
    <row r="2398" spans="1:6" x14ac:dyDescent="0.2">
      <c r="A2398" s="38">
        <v>35613</v>
      </c>
      <c r="B2398">
        <v>8.7344805053365289E-3</v>
      </c>
      <c r="C2398">
        <f t="shared" si="148"/>
        <v>1.0946909477410319E-3</v>
      </c>
      <c r="D2398">
        <f t="shared" si="149"/>
        <v>1.1983482710661585E-6</v>
      </c>
      <c r="E2398">
        <f t="shared" si="151"/>
        <v>2.7844928478884905E-5</v>
      </c>
      <c r="F2398">
        <f t="shared" si="150"/>
        <v>8.6294643929426247</v>
      </c>
    </row>
    <row r="2399" spans="1:6" x14ac:dyDescent="0.2">
      <c r="A2399" s="38">
        <v>35614</v>
      </c>
      <c r="B2399">
        <v>8.8115351004951943E-3</v>
      </c>
      <c r="C2399">
        <f t="shared" si="148"/>
        <v>8.8218864432277524E-3</v>
      </c>
      <c r="D2399">
        <f t="shared" si="149"/>
        <v>7.7825680417205605E-5</v>
      </c>
      <c r="E2399">
        <f t="shared" si="151"/>
        <v>2.5156044095032273E-5</v>
      </c>
      <c r="F2399">
        <f t="shared" si="150"/>
        <v>7.2056768189529485</v>
      </c>
    </row>
    <row r="2400" spans="1:6" x14ac:dyDescent="0.2">
      <c r="A2400" s="38">
        <v>35615</v>
      </c>
      <c r="B2400">
        <v>8.7832920972202005E-3</v>
      </c>
      <c r="C2400">
        <f t="shared" si="148"/>
        <v>-3.2052307518364905E-3</v>
      </c>
      <c r="D2400">
        <f t="shared" si="149"/>
        <v>1.0273504172518314E-5</v>
      </c>
      <c r="E2400">
        <f t="shared" si="151"/>
        <v>2.6125054323033839E-5</v>
      </c>
      <c r="F2400">
        <f t="shared" si="150"/>
        <v>8.5181170213407551</v>
      </c>
    </row>
    <row r="2401" spans="1:6" x14ac:dyDescent="0.2">
      <c r="A2401" s="38">
        <v>35618</v>
      </c>
      <c r="B2401">
        <v>8.8874355061405418E-3</v>
      </c>
      <c r="C2401">
        <f t="shared" si="148"/>
        <v>1.1856990268296022E-2</v>
      </c>
      <c r="D2401">
        <f t="shared" si="149"/>
        <v>1.4058821822246658E-4</v>
      </c>
      <c r="E2401">
        <f t="shared" si="151"/>
        <v>2.4083775167451247E-5</v>
      </c>
      <c r="F2401">
        <f t="shared" si="150"/>
        <v>5.8773621170859105</v>
      </c>
    </row>
    <row r="2402" spans="1:6" x14ac:dyDescent="0.2">
      <c r="A2402" s="38">
        <v>35619</v>
      </c>
      <c r="B2402">
        <v>8.8699701666302838E-3</v>
      </c>
      <c r="C2402">
        <f t="shared" si="148"/>
        <v>-1.9651720114526538E-3</v>
      </c>
      <c r="D2402">
        <f t="shared" si="149"/>
        <v>3.8619010345968689E-6</v>
      </c>
      <c r="E2402">
        <f t="shared" si="151"/>
        <v>2.787594421736392E-5</v>
      </c>
      <c r="F2402">
        <f t="shared" si="150"/>
        <v>8.5805999680246643</v>
      </c>
    </row>
    <row r="2403" spans="1:6" x14ac:dyDescent="0.2">
      <c r="A2403" s="38">
        <v>35620</v>
      </c>
      <c r="B2403">
        <v>8.8505244755244742E-3</v>
      </c>
      <c r="C2403">
        <f t="shared" si="148"/>
        <v>-2.1923062581389787E-3</v>
      </c>
      <c r="D2403">
        <f t="shared" si="149"/>
        <v>4.8062067294753303E-6</v>
      </c>
      <c r="E2403">
        <f t="shared" si="151"/>
        <v>2.5295164314551702E-5</v>
      </c>
      <c r="F2403">
        <f t="shared" si="150"/>
        <v>8.6520177669987888</v>
      </c>
    </row>
    <row r="2404" spans="1:6" x14ac:dyDescent="0.2">
      <c r="A2404" s="38">
        <v>35621</v>
      </c>
      <c r="B2404">
        <v>8.8393767292849861E-3</v>
      </c>
      <c r="C2404">
        <f t="shared" si="148"/>
        <v>-1.2595576985653775E-3</v>
      </c>
      <c r="D2404">
        <f t="shared" si="149"/>
        <v>1.5864855960153106E-6</v>
      </c>
      <c r="E2404">
        <f t="shared" si="151"/>
        <v>2.3149204866395293E-5</v>
      </c>
      <c r="F2404">
        <f t="shared" si="150"/>
        <v>8.8014065340372589</v>
      </c>
    </row>
    <row r="2405" spans="1:6" x14ac:dyDescent="0.2">
      <c r="A2405" s="38">
        <v>35622</v>
      </c>
      <c r="B2405">
        <v>8.7784588441330996E-3</v>
      </c>
      <c r="C2405">
        <f t="shared" si="148"/>
        <v>-6.891649379538782E-3</v>
      </c>
      <c r="D2405">
        <f t="shared" si="149"/>
        <v>4.7494831170497279E-5</v>
      </c>
      <c r="E2405">
        <f t="shared" si="151"/>
        <v>2.1195124932091703E-5</v>
      </c>
      <c r="F2405">
        <f t="shared" si="150"/>
        <v>7.8034435327888785</v>
      </c>
    </row>
    <row r="2406" spans="1:6" x14ac:dyDescent="0.2">
      <c r="A2406" s="38">
        <v>35625</v>
      </c>
      <c r="B2406">
        <v>8.7906466934599935E-3</v>
      </c>
      <c r="C2406">
        <f t="shared" si="148"/>
        <v>1.3883814395324462E-3</v>
      </c>
      <c r="D2406">
        <f t="shared" si="149"/>
        <v>1.9276030216381875E-6</v>
      </c>
      <c r="E2406">
        <f t="shared" si="151"/>
        <v>2.1485026880741528E-5</v>
      </c>
      <c r="F2406">
        <f t="shared" si="150"/>
        <v>8.8654180048983804</v>
      </c>
    </row>
    <row r="2407" spans="1:6" x14ac:dyDescent="0.2">
      <c r="A2407" s="38">
        <v>35626</v>
      </c>
      <c r="B2407">
        <v>8.6325160537069467E-3</v>
      </c>
      <c r="C2407">
        <f t="shared" si="148"/>
        <v>-1.7988510432422652E-2</v>
      </c>
      <c r="D2407">
        <f t="shared" si="149"/>
        <v>3.2358650757737862E-4</v>
      </c>
      <c r="E2407">
        <f t="shared" si="151"/>
        <v>1.979998820417506E-5</v>
      </c>
      <c r="F2407">
        <f t="shared" si="150"/>
        <v>0.82057082753906307</v>
      </c>
    </row>
    <row r="2408" spans="1:6" x14ac:dyDescent="0.2">
      <c r="A2408" s="38">
        <v>35627</v>
      </c>
      <c r="B2408">
        <v>8.5984710593374584E-3</v>
      </c>
      <c r="C2408">
        <f t="shared" si="148"/>
        <v>-3.9438089842727527E-3</v>
      </c>
      <c r="D2408">
        <f t="shared" si="149"/>
        <v>1.5553629304430481E-5</v>
      </c>
      <c r="E2408">
        <f t="shared" si="151"/>
        <v>3.2000764259581455E-5</v>
      </c>
      <c r="F2408">
        <f t="shared" si="150"/>
        <v>8.2688540521123421</v>
      </c>
    </row>
    <row r="2409" spans="1:6" x14ac:dyDescent="0.2">
      <c r="A2409" s="38">
        <v>35628</v>
      </c>
      <c r="B2409">
        <v>8.6133081779261305E-3</v>
      </c>
      <c r="C2409">
        <f t="shared" si="148"/>
        <v>1.7255531229077954E-3</v>
      </c>
      <c r="D2409">
        <f t="shared" si="149"/>
        <v>2.9775335799768452E-6</v>
      </c>
      <c r="E2409">
        <f t="shared" si="151"/>
        <v>2.9284317091221166E-5</v>
      </c>
      <c r="F2409">
        <f t="shared" si="150"/>
        <v>8.5497430070682459</v>
      </c>
    </row>
    <row r="2410" spans="1:6" x14ac:dyDescent="0.2">
      <c r="A2410" s="38">
        <v>35629</v>
      </c>
      <c r="B2410">
        <v>8.6662300807683907E-3</v>
      </c>
      <c r="C2410">
        <f t="shared" si="148"/>
        <v>6.1442017107766452E-3</v>
      </c>
      <c r="D2410">
        <f t="shared" si="149"/>
        <v>3.7751214662710653E-5</v>
      </c>
      <c r="E2410">
        <f t="shared" si="151"/>
        <v>2.6450613035207158E-5</v>
      </c>
      <c r="F2410">
        <f t="shared" si="150"/>
        <v>7.9887371484828273</v>
      </c>
    </row>
    <row r="2411" spans="1:6" x14ac:dyDescent="0.2">
      <c r="A2411" s="38">
        <v>35632</v>
      </c>
      <c r="B2411">
        <v>8.6431429610767541E-3</v>
      </c>
      <c r="C2411">
        <f t="shared" si="148"/>
        <v>-2.6640326273901041E-3</v>
      </c>
      <c r="D2411">
        <f t="shared" si="149"/>
        <v>7.0970698397990212E-6</v>
      </c>
      <c r="E2411">
        <f t="shared" si="151"/>
        <v>2.5523704145944073E-5</v>
      </c>
      <c r="F2411">
        <f t="shared" si="150"/>
        <v>8.5989969024607245</v>
      </c>
    </row>
    <row r="2412" spans="1:6" x14ac:dyDescent="0.2">
      <c r="A2412" s="38">
        <v>35633</v>
      </c>
      <c r="B2412">
        <v>8.6560034739813271E-3</v>
      </c>
      <c r="C2412">
        <f t="shared" si="148"/>
        <v>1.4879440225029883E-3</v>
      </c>
      <c r="D2412">
        <f t="shared" si="149"/>
        <v>2.2139774141023736E-6</v>
      </c>
      <c r="E2412">
        <f t="shared" si="151"/>
        <v>2.3439841500191093E-5</v>
      </c>
      <c r="F2412">
        <f t="shared" si="150"/>
        <v>8.7759694887853161</v>
      </c>
    </row>
    <row r="2413" spans="1:6" x14ac:dyDescent="0.2">
      <c r="A2413" s="38">
        <v>35634</v>
      </c>
      <c r="B2413">
        <v>8.6380421403229306E-3</v>
      </c>
      <c r="C2413">
        <f t="shared" si="148"/>
        <v>-2.0750146083450107E-3</v>
      </c>
      <c r="D2413">
        <f t="shared" si="149"/>
        <v>4.3056856248451979E-6</v>
      </c>
      <c r="E2413">
        <f t="shared" si="151"/>
        <v>2.1467885028864105E-5</v>
      </c>
      <c r="F2413">
        <f t="shared" si="150"/>
        <v>8.810793375673537</v>
      </c>
    </row>
    <row r="2414" spans="1:6" x14ac:dyDescent="0.2">
      <c r="A2414" s="38">
        <v>35635</v>
      </c>
      <c r="B2414">
        <v>8.6321573163678431E-3</v>
      </c>
      <c r="C2414">
        <f t="shared" si="148"/>
        <v>-6.8126826189199253E-4</v>
      </c>
      <c r="D2414">
        <f t="shared" si="149"/>
        <v>4.6412644466133652E-7</v>
      </c>
      <c r="E2414">
        <f t="shared" si="151"/>
        <v>1.988622327316681E-5</v>
      </c>
      <c r="F2414">
        <f t="shared" si="150"/>
        <v>8.9759367501430152</v>
      </c>
    </row>
    <row r="2415" spans="1:6" x14ac:dyDescent="0.2">
      <c r="A2415" s="38">
        <v>35636</v>
      </c>
      <c r="B2415">
        <v>8.5637952198714708E-3</v>
      </c>
      <c r="C2415">
        <f t="shared" si="148"/>
        <v>-7.919468331137533E-3</v>
      </c>
      <c r="D2415">
        <f t="shared" si="149"/>
        <v>6.2717978647890309E-5</v>
      </c>
      <c r="E2415">
        <f t="shared" si="151"/>
        <v>1.8383767786287286E-5</v>
      </c>
      <c r="F2415">
        <f t="shared" si="150"/>
        <v>7.3603676737128119</v>
      </c>
    </row>
    <row r="2416" spans="1:6" x14ac:dyDescent="0.2">
      <c r="A2416" s="38">
        <v>35639</v>
      </c>
      <c r="B2416">
        <v>8.4962134871979806E-3</v>
      </c>
      <c r="C2416">
        <f t="shared" si="148"/>
        <v>-7.8915633709541778E-3</v>
      </c>
      <c r="D2416">
        <f t="shared" si="149"/>
        <v>6.2276772437785662E-5</v>
      </c>
      <c r="E2416">
        <f t="shared" si="151"/>
        <v>1.9748729823632113E-5</v>
      </c>
      <c r="F2416">
        <f t="shared" si="150"/>
        <v>7.4178157609659321</v>
      </c>
    </row>
    <row r="2417" spans="1:6" x14ac:dyDescent="0.2">
      <c r="A2417" s="38">
        <v>35640</v>
      </c>
      <c r="B2417">
        <v>8.4674799682379273E-3</v>
      </c>
      <c r="C2417">
        <f t="shared" si="148"/>
        <v>-3.3819205465291918E-3</v>
      </c>
      <c r="D2417">
        <f t="shared" si="149"/>
        <v>1.1437386583036306E-5</v>
      </c>
      <c r="E2417">
        <f t="shared" si="151"/>
        <v>2.0886184614109823E-5</v>
      </c>
      <c r="F2417">
        <f t="shared" si="150"/>
        <v>8.6647428958793444</v>
      </c>
    </row>
    <row r="2418" spans="1:6" x14ac:dyDescent="0.2">
      <c r="A2418" s="38">
        <v>35641</v>
      </c>
      <c r="B2418">
        <v>8.456414711844773E-3</v>
      </c>
      <c r="C2418">
        <f t="shared" si="148"/>
        <v>-1.3067945167465188E-3</v>
      </c>
      <c r="D2418">
        <f t="shared" si="149"/>
        <v>1.7077119089987676E-6</v>
      </c>
      <c r="E2418">
        <f t="shared" si="151"/>
        <v>1.9695668074352001E-5</v>
      </c>
      <c r="F2418">
        <f t="shared" si="150"/>
        <v>8.9538822998619789</v>
      </c>
    </row>
    <row r="2419" spans="1:6" x14ac:dyDescent="0.2">
      <c r="A2419" s="38">
        <v>35642</v>
      </c>
      <c r="B2419">
        <v>8.447951353699145E-3</v>
      </c>
      <c r="C2419">
        <f t="shared" si="148"/>
        <v>-1.0008210848237444E-3</v>
      </c>
      <c r="D2419">
        <f t="shared" si="149"/>
        <v>1.0016428438277767E-6</v>
      </c>
      <c r="E2419">
        <f t="shared" si="151"/>
        <v>1.8275052239795745E-5</v>
      </c>
      <c r="F2419">
        <f t="shared" si="150"/>
        <v>9.044691976752377</v>
      </c>
    </row>
    <row r="2420" spans="1:6" x14ac:dyDescent="0.2">
      <c r="A2420" s="38">
        <v>35643</v>
      </c>
      <c r="B2420">
        <v>8.4457010294330878E-3</v>
      </c>
      <c r="C2420">
        <f t="shared" si="148"/>
        <v>-2.6637514491272132E-4</v>
      </c>
      <c r="D2420">
        <f t="shared" si="149"/>
        <v>7.0955717827273279E-8</v>
      </c>
      <c r="E2420">
        <f t="shared" si="151"/>
        <v>1.7041849941797219E-5</v>
      </c>
      <c r="F2420">
        <f t="shared" si="150"/>
        <v>9.1398796034239815</v>
      </c>
    </row>
    <row r="2421" spans="1:6" x14ac:dyDescent="0.2">
      <c r="A2421" s="38">
        <v>35647</v>
      </c>
      <c r="B2421">
        <v>8.391253982044598E-3</v>
      </c>
      <c r="C2421">
        <f t="shared" si="148"/>
        <v>-6.4467173534491738E-3</v>
      </c>
      <c r="D2421">
        <f t="shared" si="149"/>
        <v>4.156016463526272E-5</v>
      </c>
      <c r="E2421">
        <f t="shared" si="151"/>
        <v>1.5957873724680747E-5</v>
      </c>
      <c r="F2421">
        <f t="shared" si="150"/>
        <v>7.9054974796317961</v>
      </c>
    </row>
    <row r="2422" spans="1:6" x14ac:dyDescent="0.2">
      <c r="A2422" s="38">
        <v>35648</v>
      </c>
      <c r="B2422">
        <v>8.42287445013341E-3</v>
      </c>
      <c r="C2422">
        <f t="shared" si="148"/>
        <v>3.7682649287547223E-3</v>
      </c>
      <c r="D2422">
        <f t="shared" si="149"/>
        <v>1.4199820573282833E-5</v>
      </c>
      <c r="E2422">
        <f t="shared" si="151"/>
        <v>1.6797539583560919E-5</v>
      </c>
      <c r="F2422">
        <f t="shared" si="150"/>
        <v>8.7337254594293228</v>
      </c>
    </row>
    <row r="2423" spans="1:6" x14ac:dyDescent="0.2">
      <c r="A2423" s="38">
        <v>35649</v>
      </c>
      <c r="B2423">
        <v>8.4552728321199457E-3</v>
      </c>
      <c r="C2423">
        <f t="shared" si="148"/>
        <v>3.8464757106788467E-3</v>
      </c>
      <c r="D2423">
        <f t="shared" si="149"/>
        <v>1.479537539284234E-5</v>
      </c>
      <c r="E2423">
        <f t="shared" si="151"/>
        <v>1.6349549698173911E-5</v>
      </c>
      <c r="F2423">
        <f t="shared" si="150"/>
        <v>8.7309627112359767</v>
      </c>
    </row>
    <row r="2424" spans="1:6" x14ac:dyDescent="0.2">
      <c r="A2424" s="38">
        <v>35650</v>
      </c>
      <c r="B2424">
        <v>8.7025202843397723E-3</v>
      </c>
      <c r="C2424">
        <f t="shared" si="148"/>
        <v>2.9241806518718282E-2</v>
      </c>
      <c r="D2424">
        <f t="shared" si="149"/>
        <v>8.5508324847815502E-4</v>
      </c>
      <c r="E2424">
        <f t="shared" si="151"/>
        <v>1.5995326522869949E-5</v>
      </c>
      <c r="F2424">
        <f t="shared" si="150"/>
        <v>-17.52382199268996</v>
      </c>
    </row>
    <row r="2425" spans="1:6" x14ac:dyDescent="0.2">
      <c r="A2425" s="38">
        <v>35653</v>
      </c>
      <c r="B2425">
        <v>8.6360373295046658E-3</v>
      </c>
      <c r="C2425">
        <f t="shared" si="148"/>
        <v>-7.6395058744928033E-3</v>
      </c>
      <c r="D2425">
        <f t="shared" si="149"/>
        <v>5.8362050006410052E-5</v>
      </c>
      <c r="E2425">
        <f t="shared" si="151"/>
        <v>5.1296583903557956E-5</v>
      </c>
      <c r="F2425">
        <f t="shared" si="150"/>
        <v>7.4711405541223233</v>
      </c>
    </row>
    <row r="2426" spans="1:6" x14ac:dyDescent="0.2">
      <c r="A2426" s="38">
        <v>35654</v>
      </c>
      <c r="B2426">
        <v>8.6138827076304644E-3</v>
      </c>
      <c r="C2426">
        <f t="shared" si="148"/>
        <v>-2.5653689335629675E-3</v>
      </c>
      <c r="D2426">
        <f t="shared" si="149"/>
        <v>6.5811177652899973E-6</v>
      </c>
      <c r="E2426">
        <f t="shared" si="151"/>
        <v>4.7441934979489957E-5</v>
      </c>
      <c r="F2426">
        <f t="shared" si="150"/>
        <v>8.048767239119746</v>
      </c>
    </row>
    <row r="2427" spans="1:6" x14ac:dyDescent="0.2">
      <c r="A2427" s="38">
        <v>35655</v>
      </c>
      <c r="B2427">
        <v>8.6429493616410839E-3</v>
      </c>
      <c r="C2427">
        <f t="shared" si="148"/>
        <v>3.374396308516161E-3</v>
      </c>
      <c r="D2427">
        <f t="shared" si="149"/>
        <v>1.1386550446927494E-5</v>
      </c>
      <c r="E2427">
        <f t="shared" si="151"/>
        <v>4.1983123912753831E-5</v>
      </c>
      <c r="F2427">
        <f t="shared" si="150"/>
        <v>8.1047571045000915</v>
      </c>
    </row>
    <row r="2428" spans="1:6" x14ac:dyDescent="0.2">
      <c r="A2428" s="38">
        <v>35656</v>
      </c>
      <c r="B2428">
        <v>8.4933477166486866E-3</v>
      </c>
      <c r="C2428">
        <f t="shared" si="148"/>
        <v>-1.730909655173446E-2</v>
      </c>
      <c r="D2428">
        <f t="shared" si="149"/>
        <v>2.9960482343726577E-4</v>
      </c>
      <c r="E2428">
        <f t="shared" si="151"/>
        <v>3.7563007558750046E-5</v>
      </c>
      <c r="F2428">
        <f t="shared" si="150"/>
        <v>4.3635834825397026</v>
      </c>
    </row>
    <row r="2429" spans="1:6" x14ac:dyDescent="0.2">
      <c r="A2429" s="38">
        <v>35657</v>
      </c>
      <c r="B2429">
        <v>8.4945695173703501E-3</v>
      </c>
      <c r="C2429">
        <f t="shared" si="148"/>
        <v>1.4385384449391026E-4</v>
      </c>
      <c r="D2429">
        <f t="shared" si="149"/>
        <v>2.0693928575678114E-8</v>
      </c>
      <c r="E2429">
        <f t="shared" si="151"/>
        <v>4.6030311160458658E-5</v>
      </c>
      <c r="F2429">
        <f t="shared" si="150"/>
        <v>8.1481085879132582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460"/>
  <sheetViews>
    <sheetView workbookViewId="0">
      <selection activeCell="J4" sqref="J4"/>
    </sheetView>
  </sheetViews>
  <sheetFormatPr defaultColWidth="10.28515625" defaultRowHeight="12.75" x14ac:dyDescent="0.2"/>
  <cols>
    <col min="1" max="1" width="10.42578125" style="5" customWidth="1"/>
    <col min="2" max="2" width="13.5703125" style="22" customWidth="1"/>
    <col min="3" max="3" width="17.140625" style="10" customWidth="1"/>
    <col min="4" max="4" width="15.140625" style="9" customWidth="1"/>
    <col min="5" max="5" width="11.140625" style="15" customWidth="1"/>
    <col min="6" max="6" width="11.140625" style="9" customWidth="1"/>
    <col min="7" max="7" width="11.140625" customWidth="1"/>
    <col min="8" max="9" width="11.140625" style="9" customWidth="1"/>
    <col min="10" max="10" width="11.140625" style="18" customWidth="1"/>
    <col min="11" max="13" width="11.140625" style="9" customWidth="1"/>
    <col min="14" max="14" width="12.42578125" style="9" customWidth="1"/>
    <col min="15" max="175" width="11.140625" style="9" customWidth="1"/>
    <col min="176" max="16384" width="10.28515625" style="9"/>
  </cols>
  <sheetData>
    <row r="1" spans="1:34" s="36" customFormat="1" x14ac:dyDescent="0.2">
      <c r="A1" s="1" t="s">
        <v>11</v>
      </c>
      <c r="B1" s="19" t="s">
        <v>0</v>
      </c>
      <c r="C1" s="32" t="s">
        <v>12</v>
      </c>
      <c r="D1" s="34" t="s">
        <v>13</v>
      </c>
      <c r="E1" s="35" t="s">
        <v>14</v>
      </c>
      <c r="G1" s="37"/>
      <c r="H1" s="36" t="s">
        <v>15</v>
      </c>
      <c r="J1" s="36" t="s">
        <v>16</v>
      </c>
    </row>
    <row r="2" spans="1:34" s="5" customFormat="1" x14ac:dyDescent="0.2">
      <c r="A2" s="3">
        <v>32148</v>
      </c>
      <c r="B2" s="20">
        <v>7.7279999999999996E-3</v>
      </c>
      <c r="C2" s="6"/>
      <c r="D2" s="7"/>
      <c r="E2" s="14"/>
      <c r="F2"/>
      <c r="G2"/>
      <c r="H2"/>
      <c r="I2"/>
      <c r="J2" s="16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</row>
    <row r="3" spans="1:34" s="5" customFormat="1" x14ac:dyDescent="0.2">
      <c r="A3" s="3">
        <v>32149</v>
      </c>
      <c r="B3" s="20">
        <v>7.7790000000000003E-3</v>
      </c>
      <c r="C3" s="6">
        <f t="shared" ref="C3:C66" si="0">(B3-B2)/B2</f>
        <v>6.5993788819876682E-3</v>
      </c>
      <c r="D3" s="7"/>
      <c r="E3" s="14"/>
      <c r="G3"/>
      <c r="J3" s="16"/>
    </row>
    <row r="4" spans="1:34" s="5" customFormat="1" x14ac:dyDescent="0.2">
      <c r="A4" s="3">
        <v>32150</v>
      </c>
      <c r="B4" s="20">
        <v>7.7460000000000003E-3</v>
      </c>
      <c r="C4" s="6">
        <f>(B4-B3)/B3</f>
        <v>-4.2421905129194038E-3</v>
      </c>
      <c r="D4" s="7">
        <f>C3*C3</f>
        <v>4.3551801628024808E-5</v>
      </c>
      <c r="E4" s="14">
        <f t="shared" ref="E4:E67" si="1">-LN(D4)-C4*C4/D4</f>
        <v>9.6283462626533787</v>
      </c>
      <c r="G4"/>
      <c r="H4" s="5">
        <f>SQRT(D4)*100</f>
        <v>0.65993788819876686</v>
      </c>
      <c r="J4" s="16">
        <f>C4*C4</f>
        <v>1.7996180347903395E-5</v>
      </c>
      <c r="K4" s="16">
        <f>J4/D4</f>
        <v>0.41321322368264951</v>
      </c>
    </row>
    <row r="5" spans="1:34" s="5" customFormat="1" x14ac:dyDescent="0.2">
      <c r="A5" s="3">
        <v>32153</v>
      </c>
      <c r="B5" s="20">
        <v>7.816E-3</v>
      </c>
      <c r="C5" s="6">
        <f t="shared" si="0"/>
        <v>9.036922282468338E-3</v>
      </c>
      <c r="D5" s="7">
        <f t="shared" ref="D5:D68" si="2">C$2426+C$2427*D4+C$2428*C4*C4</f>
        <v>4.1998872993300581E-5</v>
      </c>
      <c r="E5" s="14">
        <f t="shared" si="1"/>
        <v>8.1333878739802863</v>
      </c>
      <c r="G5"/>
      <c r="H5" s="5">
        <f t="shared" ref="H5:H20" si="3">SQRT(D5)*100</f>
        <v>0.6480653747369981</v>
      </c>
      <c r="J5" s="16">
        <f t="shared" ref="J5:J68" si="4">C5*C5</f>
        <v>8.1665964339372758E-5</v>
      </c>
      <c r="K5" s="16">
        <f t="shared" ref="K5:K68" si="5">J5/D5</f>
        <v>1.9444798995534867</v>
      </c>
    </row>
    <row r="6" spans="1:34" s="5" customFormat="1" x14ac:dyDescent="0.2">
      <c r="A6" s="3">
        <v>32154</v>
      </c>
      <c r="B6" s="20">
        <v>7.8370000000000002E-3</v>
      </c>
      <c r="C6" s="6">
        <f t="shared" si="0"/>
        <v>2.6867963152507912E-3</v>
      </c>
      <c r="D6" s="7">
        <f t="shared" si="2"/>
        <v>4.4539995650486219E-5</v>
      </c>
      <c r="E6" s="14">
        <f t="shared" si="1"/>
        <v>9.8570467669234674</v>
      </c>
      <c r="G6"/>
      <c r="H6" s="5">
        <f t="shared" si="3"/>
        <v>0.66738291595220067</v>
      </c>
      <c r="J6" s="16">
        <f t="shared" si="4"/>
        <v>7.2188744396452288E-6</v>
      </c>
      <c r="K6" s="16">
        <f t="shared" si="5"/>
        <v>0.16207622686569401</v>
      </c>
    </row>
    <row r="7" spans="1:34" s="5" customFormat="1" x14ac:dyDescent="0.2">
      <c r="A7" s="3">
        <v>32155</v>
      </c>
      <c r="B7" s="20">
        <v>7.9240000000000005E-3</v>
      </c>
      <c r="C7" s="6">
        <f t="shared" si="0"/>
        <v>1.1101186678576021E-2</v>
      </c>
      <c r="D7" s="7">
        <f t="shared" si="2"/>
        <v>4.2220485916204117E-5</v>
      </c>
      <c r="E7" s="14">
        <f t="shared" si="1"/>
        <v>7.1537294180297604</v>
      </c>
      <c r="G7"/>
      <c r="H7" s="5">
        <f t="shared" si="3"/>
        <v>0.64977292892366723</v>
      </c>
      <c r="J7" s="16">
        <f t="shared" si="4"/>
        <v>1.232363456725937E-4</v>
      </c>
      <c r="K7" s="16">
        <f t="shared" si="5"/>
        <v>2.9188755884331474</v>
      </c>
    </row>
    <row r="8" spans="1:34" s="5" customFormat="1" x14ac:dyDescent="0.2">
      <c r="A8" s="3">
        <v>32156</v>
      </c>
      <c r="B8" s="20">
        <v>7.8879999999999992E-3</v>
      </c>
      <c r="C8" s="6">
        <f t="shared" si="0"/>
        <v>-4.5431600201919871E-3</v>
      </c>
      <c r="D8" s="7">
        <f t="shared" si="2"/>
        <v>4.7309292601843963E-5</v>
      </c>
      <c r="E8" s="14">
        <f t="shared" si="1"/>
        <v>9.5225194920296126</v>
      </c>
      <c r="G8"/>
      <c r="H8" s="5">
        <f t="shared" si="3"/>
        <v>0.68781750924096119</v>
      </c>
      <c r="J8" s="16">
        <f t="shared" si="4"/>
        <v>2.0640302969070857E-5</v>
      </c>
      <c r="K8" s="16">
        <f t="shared" si="5"/>
        <v>0.43628432880576118</v>
      </c>
    </row>
    <row r="9" spans="1:34" s="5" customFormat="1" x14ac:dyDescent="0.2">
      <c r="A9" s="3">
        <v>32157</v>
      </c>
      <c r="B9" s="20">
        <v>7.6569999999999997E-3</v>
      </c>
      <c r="C9" s="6">
        <f t="shared" si="0"/>
        <v>-2.9284989858012103E-2</v>
      </c>
      <c r="D9" s="7">
        <f t="shared" si="2"/>
        <v>4.5538638255364328E-5</v>
      </c>
      <c r="E9" s="14">
        <f t="shared" si="1"/>
        <v>-8.8356434012461751</v>
      </c>
      <c r="G9"/>
      <c r="H9" s="5">
        <f t="shared" si="3"/>
        <v>0.67482322318785326</v>
      </c>
      <c r="J9" s="16">
        <f t="shared" si="4"/>
        <v>8.5761063098387178E-4</v>
      </c>
      <c r="K9" s="16">
        <f t="shared" si="5"/>
        <v>18.832592801187847</v>
      </c>
    </row>
    <row r="10" spans="1:34" s="5" customFormat="1" x14ac:dyDescent="0.2">
      <c r="A10" s="3">
        <v>32160</v>
      </c>
      <c r="B10" s="20">
        <v>7.6829999999999997E-3</v>
      </c>
      <c r="C10" s="6">
        <f t="shared" si="0"/>
        <v>3.3955857385398959E-3</v>
      </c>
      <c r="D10" s="7">
        <f t="shared" si="2"/>
        <v>9.5694884538078236E-5</v>
      </c>
      <c r="E10" s="14">
        <f t="shared" si="1"/>
        <v>9.1338585786643698</v>
      </c>
      <c r="G10"/>
      <c r="H10" s="5">
        <f t="shared" si="3"/>
        <v>0.97823762214544907</v>
      </c>
      <c r="J10" s="16">
        <f t="shared" si="4"/>
        <v>1.153000250777553E-5</v>
      </c>
      <c r="K10" s="16">
        <f t="shared" si="5"/>
        <v>0.12048713537229457</v>
      </c>
    </row>
    <row r="11" spans="1:34" s="5" customFormat="1" x14ac:dyDescent="0.2">
      <c r="A11" s="3">
        <v>32161</v>
      </c>
      <c r="B11" s="20">
        <v>7.7460000000000003E-3</v>
      </c>
      <c r="C11" s="6">
        <f t="shared" si="0"/>
        <v>8.1999219055057353E-3</v>
      </c>
      <c r="D11" s="7">
        <f t="shared" si="2"/>
        <v>8.845217178544733E-5</v>
      </c>
      <c r="E11" s="14">
        <f t="shared" si="1"/>
        <v>8.572878223980835</v>
      </c>
      <c r="G11"/>
      <c r="H11" s="5">
        <f t="shared" si="3"/>
        <v>0.94049014766475536</v>
      </c>
      <c r="J11" s="16">
        <f t="shared" si="4"/>
        <v>6.7238719256392803E-5</v>
      </c>
      <c r="K11" s="16">
        <f t="shared" si="5"/>
        <v>0.76017035985831283</v>
      </c>
    </row>
    <row r="12" spans="1:34" s="5" customFormat="1" x14ac:dyDescent="0.2">
      <c r="A12" s="3">
        <v>32162</v>
      </c>
      <c r="B12" s="20">
        <v>7.8059999999999996E-3</v>
      </c>
      <c r="C12" s="6">
        <f t="shared" si="0"/>
        <v>7.7459333849727975E-3</v>
      </c>
      <c r="D12" s="7">
        <f t="shared" si="2"/>
        <v>8.5388540214141002E-5</v>
      </c>
      <c r="E12" s="14">
        <f t="shared" si="1"/>
        <v>8.6656342951941188</v>
      </c>
      <c r="G12"/>
      <c r="H12" s="5">
        <f t="shared" si="3"/>
        <v>0.9240591983966232</v>
      </c>
      <c r="J12" s="16">
        <f t="shared" si="4"/>
        <v>5.9999484004436139E-5</v>
      </c>
      <c r="K12" s="16">
        <f t="shared" si="5"/>
        <v>0.70266436050981651</v>
      </c>
    </row>
    <row r="13" spans="1:34" s="5" customFormat="1" x14ac:dyDescent="0.2">
      <c r="A13" s="3">
        <v>32163</v>
      </c>
      <c r="B13" s="20">
        <v>7.8390000000000005E-3</v>
      </c>
      <c r="C13" s="6">
        <f t="shared" si="0"/>
        <v>4.2275172943890488E-3</v>
      </c>
      <c r="D13" s="7">
        <f t="shared" si="2"/>
        <v>8.2188139708676221E-5</v>
      </c>
      <c r="E13" s="14">
        <f t="shared" si="1"/>
        <v>9.1890484388599454</v>
      </c>
      <c r="G13"/>
      <c r="H13" s="5">
        <f t="shared" si="3"/>
        <v>0.90657674638541341</v>
      </c>
      <c r="J13" s="16">
        <f t="shared" si="4"/>
        <v>1.7871902474358504E-5</v>
      </c>
      <c r="K13" s="16">
        <f t="shared" si="5"/>
        <v>0.21745111323491667</v>
      </c>
    </row>
    <row r="14" spans="1:34" s="5" customFormat="1" x14ac:dyDescent="0.2">
      <c r="A14" s="3">
        <v>32164</v>
      </c>
      <c r="B14" s="20">
        <v>7.8370000000000002E-3</v>
      </c>
      <c r="C14" s="6">
        <f t="shared" si="0"/>
        <v>-2.5513458349282628E-4</v>
      </c>
      <c r="D14" s="7">
        <f t="shared" si="2"/>
        <v>7.6707808066209414E-5</v>
      </c>
      <c r="E14" s="14">
        <f t="shared" si="1"/>
        <v>9.4746584623859178</v>
      </c>
      <c r="G14"/>
      <c r="H14" s="5">
        <f t="shared" si="3"/>
        <v>0.87582993820837962</v>
      </c>
      <c r="J14" s="16">
        <f t="shared" si="4"/>
        <v>6.5093655694057943E-8</v>
      </c>
      <c r="K14" s="16">
        <f t="shared" si="5"/>
        <v>8.4859230546482499E-4</v>
      </c>
    </row>
    <row r="15" spans="1:34" s="5" customFormat="1" x14ac:dyDescent="0.2">
      <c r="A15" s="3">
        <v>32167</v>
      </c>
      <c r="B15" s="20">
        <v>7.8259999999999996E-3</v>
      </c>
      <c r="C15" s="6">
        <f t="shared" si="0"/>
        <v>-1.4035983156820968E-3</v>
      </c>
      <c r="D15" s="7">
        <f t="shared" si="2"/>
        <v>7.068252552636678E-5</v>
      </c>
      <c r="E15" s="14">
        <f t="shared" si="1"/>
        <v>9.5294398273114105</v>
      </c>
      <c r="G15"/>
      <c r="H15" s="5">
        <f t="shared" si="3"/>
        <v>0.84072900227342451</v>
      </c>
      <c r="J15" s="16">
        <f t="shared" si="4"/>
        <v>1.970088231785619E-6</v>
      </c>
      <c r="K15" s="16">
        <f t="shared" si="5"/>
        <v>2.7872352000930058E-2</v>
      </c>
    </row>
    <row r="16" spans="1:34" s="5" customFormat="1" x14ac:dyDescent="0.2">
      <c r="A16" s="3">
        <v>32168</v>
      </c>
      <c r="B16" s="20">
        <v>7.8309999999999994E-3</v>
      </c>
      <c r="C16" s="6">
        <f t="shared" si="0"/>
        <v>6.3889598773317108E-4</v>
      </c>
      <c r="D16" s="7">
        <f t="shared" si="2"/>
        <v>6.5386297566119518E-5</v>
      </c>
      <c r="E16" s="14">
        <f t="shared" si="1"/>
        <v>9.6289551228342347</v>
      </c>
      <c r="G16"/>
      <c r="H16" s="5">
        <f t="shared" si="3"/>
        <v>0.80861794171363466</v>
      </c>
      <c r="J16" s="16">
        <f t="shared" si="4"/>
        <v>4.0818808314154427E-7</v>
      </c>
      <c r="K16" s="16">
        <f t="shared" si="5"/>
        <v>6.2427159563328829E-3</v>
      </c>
    </row>
    <row r="17" spans="1:11" s="5" customFormat="1" x14ac:dyDescent="0.2">
      <c r="A17" s="3">
        <v>32169</v>
      </c>
      <c r="B17" s="20">
        <v>7.8379999999999995E-3</v>
      </c>
      <c r="C17" s="6">
        <f t="shared" si="0"/>
        <v>8.9388328438259001E-4</v>
      </c>
      <c r="D17" s="7">
        <f t="shared" si="2"/>
        <v>6.0530813125851378E-5</v>
      </c>
      <c r="E17" s="14">
        <f t="shared" si="1"/>
        <v>9.6991576745111878</v>
      </c>
      <c r="G17"/>
      <c r="H17" s="5">
        <f t="shared" si="3"/>
        <v>0.77801550836632671</v>
      </c>
      <c r="J17" s="16">
        <f t="shared" si="4"/>
        <v>7.990273260986063E-7</v>
      </c>
      <c r="K17" s="16">
        <f t="shared" si="5"/>
        <v>1.320034020420848E-2</v>
      </c>
    </row>
    <row r="18" spans="1:11" s="5" customFormat="1" x14ac:dyDescent="0.2">
      <c r="A18" s="3">
        <v>32170</v>
      </c>
      <c r="B18" s="20">
        <v>7.8630000000000002E-3</v>
      </c>
      <c r="C18" s="6">
        <f t="shared" si="0"/>
        <v>3.1895891809135897E-3</v>
      </c>
      <c r="D18" s="7">
        <f t="shared" si="2"/>
        <v>5.6192089845096024E-5</v>
      </c>
      <c r="E18" s="14">
        <f t="shared" si="1"/>
        <v>9.6056863179504752</v>
      </c>
      <c r="G18"/>
      <c r="H18" s="5">
        <f t="shared" si="3"/>
        <v>0.74961383288394579</v>
      </c>
      <c r="J18" s="16">
        <f t="shared" si="4"/>
        <v>1.0173479143001024E-5</v>
      </c>
      <c r="K18" s="16">
        <f t="shared" si="5"/>
        <v>0.1810482431076352</v>
      </c>
    </row>
    <row r="19" spans="1:11" s="5" customFormat="1" x14ac:dyDescent="0.2">
      <c r="A19" s="3">
        <v>32171</v>
      </c>
      <c r="B19" s="20">
        <v>7.8320000000000004E-3</v>
      </c>
      <c r="C19" s="6">
        <f t="shared" si="0"/>
        <v>-3.9425155792954057E-3</v>
      </c>
      <c r="D19" s="7">
        <f t="shared" si="2"/>
        <v>5.287313020985106E-5</v>
      </c>
      <c r="E19" s="14">
        <f t="shared" si="1"/>
        <v>9.5536393259287635</v>
      </c>
      <c r="G19"/>
      <c r="H19" s="5">
        <f t="shared" si="3"/>
        <v>0.72713912155687965</v>
      </c>
      <c r="J19" s="16">
        <f t="shared" si="4"/>
        <v>1.5543429092986989E-5</v>
      </c>
      <c r="K19" s="16">
        <f t="shared" si="5"/>
        <v>0.29397595775577923</v>
      </c>
    </row>
    <row r="20" spans="1:11" s="5" customFormat="1" x14ac:dyDescent="0.2">
      <c r="A20" s="3">
        <v>32174</v>
      </c>
      <c r="B20" s="20">
        <v>7.7380000000000001E-3</v>
      </c>
      <c r="C20" s="6">
        <f t="shared" si="0"/>
        <v>-1.2002042900919347E-2</v>
      </c>
      <c r="D20" s="7">
        <f t="shared" si="2"/>
        <v>5.0222891680467237E-5</v>
      </c>
      <c r="E20" s="14">
        <f t="shared" si="1"/>
        <v>7.0308448846406826</v>
      </c>
      <c r="G20"/>
      <c r="H20" s="5">
        <f t="shared" si="3"/>
        <v>0.7086811107999651</v>
      </c>
      <c r="J20" s="16">
        <f t="shared" si="4"/>
        <v>1.4404903379550848E-4</v>
      </c>
      <c r="K20" s="16">
        <f t="shared" si="5"/>
        <v>2.8681947409956137</v>
      </c>
    </row>
    <row r="21" spans="1:11" s="5" customFormat="1" x14ac:dyDescent="0.2">
      <c r="A21" s="3">
        <v>32175</v>
      </c>
      <c r="B21" s="20">
        <v>7.7970000000000001E-3</v>
      </c>
      <c r="C21" s="6">
        <f t="shared" si="0"/>
        <v>7.6247092271904916E-3</v>
      </c>
      <c r="D21" s="7">
        <f t="shared" si="2"/>
        <v>5.5786624886699633E-5</v>
      </c>
      <c r="E21" s="14">
        <f t="shared" si="1"/>
        <v>8.7518594033484014</v>
      </c>
      <c r="G21"/>
      <c r="H21" s="5">
        <f t="shared" ref="H21:H36" si="6">SQRT(D21)*100</f>
        <v>0.74690444426780356</v>
      </c>
      <c r="J21" s="16">
        <f t="shared" si="4"/>
        <v>5.8136190799203823E-5</v>
      </c>
      <c r="K21" s="16">
        <f t="shared" si="5"/>
        <v>1.0421170113315883</v>
      </c>
    </row>
    <row r="22" spans="1:11" s="5" customFormat="1" x14ac:dyDescent="0.2">
      <c r="A22" s="3">
        <v>32176</v>
      </c>
      <c r="B22" s="20">
        <v>7.816E-3</v>
      </c>
      <c r="C22" s="6">
        <f t="shared" si="0"/>
        <v>2.4368346800051201E-3</v>
      </c>
      <c r="D22" s="7">
        <f t="shared" si="2"/>
        <v>5.5474185196335011E-5</v>
      </c>
      <c r="E22" s="14">
        <f t="shared" si="1"/>
        <v>9.6925490550285591</v>
      </c>
      <c r="G22"/>
      <c r="H22" s="5">
        <f t="shared" si="6"/>
        <v>0.74480994351804275</v>
      </c>
      <c r="J22" s="16">
        <f t="shared" si="4"/>
        <v>5.9381632576756555E-6</v>
      </c>
      <c r="K22" s="16">
        <f t="shared" si="5"/>
        <v>0.10704372198815043</v>
      </c>
    </row>
    <row r="23" spans="1:11" s="5" customFormat="1" x14ac:dyDescent="0.2">
      <c r="A23" s="3">
        <v>32177</v>
      </c>
      <c r="B23" s="20">
        <v>7.77E-3</v>
      </c>
      <c r="C23" s="6">
        <f t="shared" si="0"/>
        <v>-5.8853633572159714E-3</v>
      </c>
      <c r="D23" s="7">
        <f t="shared" si="2"/>
        <v>5.1966201783301863E-5</v>
      </c>
      <c r="E23" s="14">
        <f t="shared" si="1"/>
        <v>9.1983779841557407</v>
      </c>
      <c r="G23"/>
      <c r="H23" s="5">
        <f t="shared" si="6"/>
        <v>0.72087586853286933</v>
      </c>
      <c r="J23" s="16">
        <f t="shared" si="4"/>
        <v>3.4637501846460452E-5</v>
      </c>
      <c r="K23" s="16">
        <f t="shared" si="5"/>
        <v>0.66653903225212074</v>
      </c>
    </row>
    <row r="24" spans="1:11" s="5" customFormat="1" x14ac:dyDescent="0.2">
      <c r="A24" s="3">
        <v>32178</v>
      </c>
      <c r="B24" s="20">
        <v>7.7650000000000002E-3</v>
      </c>
      <c r="C24" s="6">
        <f t="shared" si="0"/>
        <v>-6.4350064350061724E-4</v>
      </c>
      <c r="D24" s="7">
        <f t="shared" si="2"/>
        <v>5.0588499580704331E-5</v>
      </c>
      <c r="E24" s="14">
        <f t="shared" si="1"/>
        <v>9.8836007704323432</v>
      </c>
      <c r="G24"/>
      <c r="H24" s="5">
        <f t="shared" si="6"/>
        <v>0.71125592848639463</v>
      </c>
      <c r="J24" s="16">
        <f t="shared" si="4"/>
        <v>4.140930781857085E-7</v>
      </c>
      <c r="K24" s="16">
        <f t="shared" si="5"/>
        <v>8.1855180845026194E-3</v>
      </c>
    </row>
    <row r="25" spans="1:11" s="5" customFormat="1" x14ac:dyDescent="0.2">
      <c r="A25" s="3">
        <v>32181</v>
      </c>
      <c r="B25" s="20">
        <v>7.7739999999999997E-3</v>
      </c>
      <c r="C25" s="6">
        <f t="shared" si="0"/>
        <v>1.1590470057951654E-3</v>
      </c>
      <c r="D25" s="7">
        <f t="shared" si="2"/>
        <v>4.7234640884543448E-5</v>
      </c>
      <c r="E25" s="14">
        <f t="shared" si="1"/>
        <v>9.9319422389552177</v>
      </c>
      <c r="G25"/>
      <c r="H25" s="5">
        <f t="shared" si="6"/>
        <v>0.68727462403717077</v>
      </c>
      <c r="J25" s="16">
        <f t="shared" si="4"/>
        <v>1.3433899616427382E-6</v>
      </c>
      <c r="K25" s="16">
        <f t="shared" si="5"/>
        <v>2.8440778557550853E-2</v>
      </c>
    </row>
    <row r="26" spans="1:11" s="5" customFormat="1" x14ac:dyDescent="0.2">
      <c r="A26" s="3">
        <v>32182</v>
      </c>
      <c r="B26" s="20">
        <v>7.737E-3</v>
      </c>
      <c r="C26" s="6">
        <f t="shared" si="0"/>
        <v>-4.7594545922304745E-3</v>
      </c>
      <c r="D26" s="7">
        <f t="shared" si="2"/>
        <v>4.427849213200397E-5</v>
      </c>
      <c r="E26" s="14">
        <f t="shared" si="1"/>
        <v>9.5134220858251979</v>
      </c>
      <c r="G26"/>
      <c r="H26" s="5">
        <f t="shared" si="6"/>
        <v>0.66542086029823233</v>
      </c>
      <c r="J26" s="16">
        <f t="shared" si="4"/>
        <v>2.2652408015503751E-5</v>
      </c>
      <c r="K26" s="16">
        <f t="shared" si="5"/>
        <v>0.51158941790456447</v>
      </c>
    </row>
    <row r="27" spans="1:11" s="5" customFormat="1" x14ac:dyDescent="0.2">
      <c r="A27" s="3">
        <v>32183</v>
      </c>
      <c r="B27" s="20">
        <v>7.7549999999999997E-3</v>
      </c>
      <c r="C27" s="6">
        <f t="shared" si="0"/>
        <v>2.3264831329972585E-3</v>
      </c>
      <c r="D27" s="7">
        <f t="shared" si="2"/>
        <v>4.2939719598449069E-5</v>
      </c>
      <c r="E27" s="14">
        <f t="shared" si="1"/>
        <v>9.9296639450644619</v>
      </c>
      <c r="G27"/>
      <c r="H27" s="5">
        <f t="shared" si="6"/>
        <v>0.65528405747774043</v>
      </c>
      <c r="J27" s="16">
        <f t="shared" si="4"/>
        <v>5.4125237681207396E-6</v>
      </c>
      <c r="K27" s="16">
        <f t="shared" si="5"/>
        <v>0.1260493505485358</v>
      </c>
    </row>
    <row r="28" spans="1:11" s="5" customFormat="1" x14ac:dyDescent="0.2">
      <c r="A28" s="3">
        <v>32184</v>
      </c>
      <c r="B28" s="20">
        <v>7.7580000000000001E-3</v>
      </c>
      <c r="C28" s="6">
        <f t="shared" si="0"/>
        <v>3.8684719535788504E-4</v>
      </c>
      <c r="D28" s="7">
        <f t="shared" si="2"/>
        <v>4.0670879442589907E-5</v>
      </c>
      <c r="E28" s="14">
        <f t="shared" si="1"/>
        <v>10.106318659051285</v>
      </c>
      <c r="G28"/>
      <c r="H28" s="5">
        <f t="shared" si="6"/>
        <v>0.63773724560033274</v>
      </c>
      <c r="J28" s="16">
        <f t="shared" si="4"/>
        <v>1.4965075255626167E-7</v>
      </c>
      <c r="K28" s="16">
        <f t="shared" si="5"/>
        <v>3.6795553626398783E-3</v>
      </c>
    </row>
    <row r="29" spans="1:11" s="5" customFormat="1" x14ac:dyDescent="0.2">
      <c r="A29" s="3">
        <v>32185</v>
      </c>
      <c r="B29" s="20">
        <v>7.6309999999999998E-3</v>
      </c>
      <c r="C29" s="6">
        <f t="shared" si="0"/>
        <v>-1.6370198504769319E-2</v>
      </c>
      <c r="D29" s="7">
        <f t="shared" si="2"/>
        <v>3.8306829784485585E-5</v>
      </c>
      <c r="E29" s="14">
        <f t="shared" si="1"/>
        <v>3.174174262755086</v>
      </c>
      <c r="G29"/>
      <c r="H29" s="5">
        <f t="shared" si="6"/>
        <v>0.61892511489263047</v>
      </c>
      <c r="J29" s="16">
        <f t="shared" si="4"/>
        <v>2.6798339908555167E-4</v>
      </c>
      <c r="K29" s="16">
        <f t="shared" si="5"/>
        <v>6.9957080915655929</v>
      </c>
    </row>
    <row r="30" spans="1:11" s="5" customFormat="1" x14ac:dyDescent="0.2">
      <c r="A30" s="3">
        <v>32188</v>
      </c>
      <c r="B30" s="20">
        <v>7.6860000000000001E-3</v>
      </c>
      <c r="C30" s="6">
        <f t="shared" si="0"/>
        <v>7.2074433232866414E-3</v>
      </c>
      <c r="D30" s="7">
        <f t="shared" si="2"/>
        <v>5.2741942091581099E-5</v>
      </c>
      <c r="E30" s="14">
        <f t="shared" si="1"/>
        <v>8.8651673120865588</v>
      </c>
      <c r="G30"/>
      <c r="H30" s="5">
        <f t="shared" si="6"/>
        <v>0.72623647726881013</v>
      </c>
      <c r="J30" s="16">
        <f t="shared" si="4"/>
        <v>5.1947239258389186E-5</v>
      </c>
      <c r="K30" s="16">
        <f t="shared" si="5"/>
        <v>0.98493224174771588</v>
      </c>
    </row>
    <row r="31" spans="1:11" s="5" customFormat="1" x14ac:dyDescent="0.2">
      <c r="A31" s="3">
        <v>32189</v>
      </c>
      <c r="B31" s="20">
        <v>7.6779999999999999E-3</v>
      </c>
      <c r="C31" s="6">
        <f t="shared" si="0"/>
        <v>-1.0408534998699187E-3</v>
      </c>
      <c r="D31" s="7">
        <f t="shared" si="2"/>
        <v>5.2355746848937521E-5</v>
      </c>
      <c r="E31" s="14">
        <f t="shared" si="1"/>
        <v>9.8367562591477178</v>
      </c>
      <c r="G31"/>
      <c r="H31" s="5">
        <f t="shared" si="6"/>
        <v>0.72357271126637668</v>
      </c>
      <c r="J31" s="16">
        <f t="shared" si="4"/>
        <v>1.0833760081914588E-6</v>
      </c>
      <c r="K31" s="16">
        <f t="shared" si="5"/>
        <v>2.0692590086000162E-2</v>
      </c>
    </row>
    <row r="32" spans="1:11" s="5" customFormat="1" x14ac:dyDescent="0.2">
      <c r="A32" s="3">
        <v>32190</v>
      </c>
      <c r="B32" s="20">
        <v>7.672E-3</v>
      </c>
      <c r="C32" s="6">
        <f t="shared" si="0"/>
        <v>-7.8145350351653152E-4</v>
      </c>
      <c r="D32" s="7">
        <f t="shared" si="2"/>
        <v>4.886397772115005E-5</v>
      </c>
      <c r="E32" s="14">
        <f t="shared" si="1"/>
        <v>9.9139727482443281</v>
      </c>
      <c r="G32"/>
      <c r="H32" s="5">
        <f t="shared" si="6"/>
        <v>0.69902773708308641</v>
      </c>
      <c r="J32" s="16">
        <f t="shared" si="4"/>
        <v>6.1066957815826176E-7</v>
      </c>
      <c r="K32" s="16">
        <f t="shared" si="5"/>
        <v>1.2497336619690347E-2</v>
      </c>
    </row>
    <row r="33" spans="1:11" s="5" customFormat="1" x14ac:dyDescent="0.2">
      <c r="A33" s="3">
        <v>32191</v>
      </c>
      <c r="B33" s="20">
        <v>7.7099999999999998E-3</v>
      </c>
      <c r="C33" s="6">
        <f t="shared" si="0"/>
        <v>4.9530761209593118E-3</v>
      </c>
      <c r="D33" s="7">
        <f t="shared" si="2"/>
        <v>4.5697228282400165E-5</v>
      </c>
      <c r="E33" s="14">
        <f t="shared" si="1"/>
        <v>9.4566140263751919</v>
      </c>
      <c r="G33"/>
      <c r="H33" s="5">
        <f t="shared" si="6"/>
        <v>0.6759972506038775</v>
      </c>
      <c r="J33" s="16">
        <f t="shared" si="4"/>
        <v>2.4532963060017342E-5</v>
      </c>
      <c r="K33" s="16">
        <f t="shared" si="5"/>
        <v>0.53685888580393337</v>
      </c>
    </row>
    <row r="34" spans="1:11" s="5" customFormat="1" x14ac:dyDescent="0.2">
      <c r="A34" s="3">
        <v>32192</v>
      </c>
      <c r="B34" s="20">
        <v>7.6889999999999997E-3</v>
      </c>
      <c r="C34" s="6">
        <f t="shared" si="0"/>
        <v>-2.7237354085603354E-3</v>
      </c>
      <c r="D34" s="7">
        <f t="shared" si="2"/>
        <v>4.4330791513441274E-5</v>
      </c>
      <c r="E34" s="14">
        <f t="shared" si="1"/>
        <v>9.8564815818248732</v>
      </c>
      <c r="G34"/>
      <c r="H34" s="5">
        <f t="shared" si="6"/>
        <v>0.6658137240508134</v>
      </c>
      <c r="J34" s="16">
        <f t="shared" si="4"/>
        <v>7.4187345758453376E-6</v>
      </c>
      <c r="K34" s="16">
        <f t="shared" si="5"/>
        <v>0.16734947251271043</v>
      </c>
    </row>
    <row r="35" spans="1:11" s="5" customFormat="1" x14ac:dyDescent="0.2">
      <c r="A35" s="3">
        <v>32195</v>
      </c>
      <c r="B35" s="20">
        <v>7.7340000000000004E-3</v>
      </c>
      <c r="C35" s="6">
        <f t="shared" si="0"/>
        <v>5.8525165821304162E-3</v>
      </c>
      <c r="D35" s="7">
        <f t="shared" si="2"/>
        <v>4.2044862607741502E-5</v>
      </c>
      <c r="E35" s="14">
        <f t="shared" si="1"/>
        <v>9.2621209021709436</v>
      </c>
      <c r="G35"/>
      <c r="H35" s="5">
        <f t="shared" si="6"/>
        <v>0.64842009999491457</v>
      </c>
      <c r="J35" s="16">
        <f t="shared" si="4"/>
        <v>3.4251950344111492E-5</v>
      </c>
      <c r="K35" s="16">
        <f t="shared" si="5"/>
        <v>0.81465245025690392</v>
      </c>
    </row>
    <row r="36" spans="1:11" s="5" customFormat="1" x14ac:dyDescent="0.2">
      <c r="A36" s="3">
        <v>32196</v>
      </c>
      <c r="B36" s="20">
        <v>7.77E-3</v>
      </c>
      <c r="C36" s="6">
        <f t="shared" si="0"/>
        <v>4.6547711404188738E-3</v>
      </c>
      <c r="D36" s="7">
        <f t="shared" si="2"/>
        <v>4.1649858942937379E-5</v>
      </c>
      <c r="E36" s="14">
        <f t="shared" si="1"/>
        <v>9.5659972639632151</v>
      </c>
      <c r="G36"/>
      <c r="H36" s="5">
        <f t="shared" si="6"/>
        <v>0.6453670191676778</v>
      </c>
      <c r="J36" s="16">
        <f t="shared" si="4"/>
        <v>2.1666894369676425E-5</v>
      </c>
      <c r="K36" s="16">
        <f t="shared" si="5"/>
        <v>0.52021531211813399</v>
      </c>
    </row>
    <row r="37" spans="1:11" s="5" customFormat="1" x14ac:dyDescent="0.2">
      <c r="A37" s="3">
        <v>32197</v>
      </c>
      <c r="B37" s="20">
        <v>7.7749999999999998E-3</v>
      </c>
      <c r="C37" s="6">
        <f t="shared" si="0"/>
        <v>6.4350064350061724E-4</v>
      </c>
      <c r="D37" s="7">
        <f t="shared" si="2"/>
        <v>4.0516834283865207E-5</v>
      </c>
      <c r="E37" s="14">
        <f t="shared" si="1"/>
        <v>10.103572736607953</v>
      </c>
      <c r="G37"/>
      <c r="H37" s="5">
        <f t="shared" ref="H37:H52" si="7">SQRT(D37)*100</f>
        <v>0.63652835195193935</v>
      </c>
      <c r="J37" s="16">
        <f t="shared" si="4"/>
        <v>4.140930781857085E-7</v>
      </c>
      <c r="K37" s="16">
        <f t="shared" si="5"/>
        <v>1.0220272277062141E-2</v>
      </c>
    </row>
    <row r="38" spans="1:11" s="5" customFormat="1" x14ac:dyDescent="0.2">
      <c r="A38" s="3">
        <v>32198</v>
      </c>
      <c r="B38" s="20">
        <v>7.7720000000000003E-3</v>
      </c>
      <c r="C38" s="6">
        <f t="shared" si="0"/>
        <v>-3.8585209003209398E-4</v>
      </c>
      <c r="D38" s="7">
        <f t="shared" si="2"/>
        <v>3.8184762401682346E-5</v>
      </c>
      <c r="E38" s="14">
        <f t="shared" si="1"/>
        <v>10.169175026425874</v>
      </c>
      <c r="G38"/>
      <c r="H38" s="5">
        <f t="shared" si="7"/>
        <v>0.61793820404375666</v>
      </c>
      <c r="J38" s="16">
        <f t="shared" si="4"/>
        <v>1.4888183538213516E-7</v>
      </c>
      <c r="K38" s="16">
        <f t="shared" si="5"/>
        <v>3.8989855119689241E-3</v>
      </c>
    </row>
    <row r="39" spans="1:11" s="5" customFormat="1" x14ac:dyDescent="0.2">
      <c r="A39" s="3">
        <v>32199</v>
      </c>
      <c r="B39" s="20">
        <v>7.7970000000000001E-3</v>
      </c>
      <c r="C39" s="6">
        <f t="shared" si="0"/>
        <v>3.2166752444672988E-3</v>
      </c>
      <c r="D39" s="7">
        <f t="shared" si="2"/>
        <v>3.6072885818347089E-5</v>
      </c>
      <c r="E39" s="14">
        <f t="shared" si="1"/>
        <v>9.9431331336088213</v>
      </c>
      <c r="G39"/>
      <c r="H39" s="5">
        <f t="shared" si="7"/>
        <v>0.60060707470314645</v>
      </c>
      <c r="J39" s="16">
        <f t="shared" si="4"/>
        <v>1.0346999628368756E-5</v>
      </c>
      <c r="K39" s="16">
        <f t="shared" si="5"/>
        <v>0.28683592658689233</v>
      </c>
    </row>
    <row r="40" spans="1:11" s="5" customFormat="1" x14ac:dyDescent="0.2">
      <c r="A40" s="3">
        <v>32202</v>
      </c>
      <c r="B40" s="20">
        <v>7.796E-3</v>
      </c>
      <c r="C40" s="6">
        <f t="shared" si="0"/>
        <v>-1.2825445684239229E-4</v>
      </c>
      <c r="D40" s="7">
        <f t="shared" si="2"/>
        <v>3.4805780362029258E-5</v>
      </c>
      <c r="E40" s="14">
        <f t="shared" si="1"/>
        <v>10.265254482795386</v>
      </c>
      <c r="G40"/>
      <c r="H40" s="5">
        <f t="shared" si="7"/>
        <v>0.58996423927242625</v>
      </c>
      <c r="J40" s="16">
        <f t="shared" si="4"/>
        <v>1.6449205699937066E-8</v>
      </c>
      <c r="K40" s="16">
        <f t="shared" si="5"/>
        <v>4.7259982476594698E-4</v>
      </c>
    </row>
    <row r="41" spans="1:11" s="5" customFormat="1" x14ac:dyDescent="0.2">
      <c r="A41" s="3">
        <v>32203</v>
      </c>
      <c r="B41" s="20">
        <v>7.7910000000000002E-3</v>
      </c>
      <c r="C41" s="6">
        <f t="shared" si="0"/>
        <v>-6.4135454079012266E-4</v>
      </c>
      <c r="D41" s="7">
        <f t="shared" si="2"/>
        <v>3.3028519102086541E-5</v>
      </c>
      <c r="E41" s="14">
        <f t="shared" si="1"/>
        <v>10.305685200822742</v>
      </c>
      <c r="G41"/>
      <c r="H41" s="5">
        <f t="shared" si="7"/>
        <v>0.57470443796865311</v>
      </c>
      <c r="J41" s="16">
        <f t="shared" si="4"/>
        <v>4.1133564699210911E-7</v>
      </c>
      <c r="K41" s="16">
        <f t="shared" si="5"/>
        <v>1.2453953679265124E-2</v>
      </c>
    </row>
    <row r="42" spans="1:11" s="5" customFormat="1" x14ac:dyDescent="0.2">
      <c r="A42" s="3">
        <v>32204</v>
      </c>
      <c r="B42" s="20">
        <v>7.7460000000000003E-3</v>
      </c>
      <c r="C42" s="6">
        <f t="shared" si="0"/>
        <v>-5.7758952637658708E-3</v>
      </c>
      <c r="D42" s="7">
        <f t="shared" si="2"/>
        <v>3.1455978482584701E-5</v>
      </c>
      <c r="E42" s="14">
        <f t="shared" si="1"/>
        <v>9.3063610670167609</v>
      </c>
      <c r="G42"/>
      <c r="H42" s="5">
        <f t="shared" si="7"/>
        <v>0.56085629605617071</v>
      </c>
      <c r="J42" s="16">
        <f t="shared" si="4"/>
        <v>3.336096609799302E-5</v>
      </c>
      <c r="K42" s="16">
        <f t="shared" si="5"/>
        <v>1.0605604310310359</v>
      </c>
    </row>
    <row r="43" spans="1:11" s="5" customFormat="1" x14ac:dyDescent="0.2">
      <c r="A43" s="3">
        <v>32205</v>
      </c>
      <c r="B43" s="20">
        <v>7.7390000000000002E-3</v>
      </c>
      <c r="C43" s="6">
        <f t="shared" si="0"/>
        <v>-9.0369222824684503E-4</v>
      </c>
      <c r="D43" s="7">
        <f t="shared" si="2"/>
        <v>3.2080147545579539E-5</v>
      </c>
      <c r="E43" s="14">
        <f t="shared" si="1"/>
        <v>10.321816321331681</v>
      </c>
      <c r="G43"/>
      <c r="H43" s="5">
        <f t="shared" si="7"/>
        <v>0.56639339284263845</v>
      </c>
      <c r="J43" s="16">
        <f t="shared" si="4"/>
        <v>8.166596433937478E-7</v>
      </c>
      <c r="K43" s="16">
        <f t="shared" si="5"/>
        <v>2.5456854343747521E-2</v>
      </c>
    </row>
    <row r="44" spans="1:11" s="5" customFormat="1" x14ac:dyDescent="0.2">
      <c r="A44" s="3">
        <v>32206</v>
      </c>
      <c r="B44" s="20">
        <v>7.757E-3</v>
      </c>
      <c r="C44" s="6">
        <f t="shared" si="0"/>
        <v>2.3258818968858752E-3</v>
      </c>
      <c r="D44" s="7">
        <f t="shared" si="2"/>
        <v>3.0628880680377032E-5</v>
      </c>
      <c r="E44" s="14">
        <f t="shared" si="1"/>
        <v>10.216945428031108</v>
      </c>
      <c r="G44"/>
      <c r="H44" s="5">
        <f t="shared" si="7"/>
        <v>0.55343365167269176</v>
      </c>
      <c r="J44" s="16">
        <f t="shared" si="4"/>
        <v>5.4097265982614369E-6</v>
      </c>
      <c r="K44" s="16">
        <f t="shared" si="5"/>
        <v>0.17662175300213565</v>
      </c>
    </row>
    <row r="45" spans="1:11" s="5" customFormat="1" x14ac:dyDescent="0.2">
      <c r="A45" s="3">
        <v>32209</v>
      </c>
      <c r="B45" s="20">
        <v>7.7980000000000002E-3</v>
      </c>
      <c r="C45" s="6">
        <f t="shared" si="0"/>
        <v>5.2855485368054969E-3</v>
      </c>
      <c r="D45" s="7">
        <f t="shared" si="2"/>
        <v>2.9608822201441088E-5</v>
      </c>
      <c r="E45" s="14">
        <f t="shared" si="1"/>
        <v>9.4839010565254451</v>
      </c>
      <c r="G45"/>
      <c r="H45" s="5">
        <f t="shared" si="7"/>
        <v>0.54413989195280554</v>
      </c>
      <c r="J45" s="16">
        <f t="shared" si="4"/>
        <v>2.7937023334926731E-5</v>
      </c>
      <c r="K45" s="16">
        <f t="shared" si="5"/>
        <v>0.94353713717011722</v>
      </c>
    </row>
    <row r="46" spans="1:11" s="5" customFormat="1" x14ac:dyDescent="0.2">
      <c r="A46" s="3">
        <v>32210</v>
      </c>
      <c r="B46" s="20">
        <v>7.8009999999999998E-3</v>
      </c>
      <c r="C46" s="6">
        <f t="shared" si="0"/>
        <v>3.8471402923820602E-4</v>
      </c>
      <c r="D46" s="7">
        <f t="shared" si="2"/>
        <v>3.0085042807621421E-5</v>
      </c>
      <c r="E46" s="14">
        <f t="shared" si="1"/>
        <v>10.406562876006621</v>
      </c>
      <c r="G46"/>
      <c r="H46" s="5">
        <f t="shared" si="7"/>
        <v>0.54849833917361523</v>
      </c>
      <c r="J46" s="16">
        <f t="shared" si="4"/>
        <v>1.4800488429269524E-7</v>
      </c>
      <c r="K46" s="16">
        <f t="shared" si="5"/>
        <v>4.9195503971561994E-3</v>
      </c>
    </row>
    <row r="47" spans="1:11" s="5" customFormat="1" x14ac:dyDescent="0.2">
      <c r="A47" s="3">
        <v>32211</v>
      </c>
      <c r="B47" s="20">
        <v>7.809E-3</v>
      </c>
      <c r="C47" s="6">
        <f t="shared" si="0"/>
        <v>1.0255095500577099E-3</v>
      </c>
      <c r="D47" s="7">
        <f t="shared" si="2"/>
        <v>2.8794841722536691E-5</v>
      </c>
      <c r="E47" s="14">
        <f t="shared" si="1"/>
        <v>10.418791438432756</v>
      </c>
      <c r="G47"/>
      <c r="H47" s="5">
        <f t="shared" si="7"/>
        <v>0.53660825303508597</v>
      </c>
      <c r="J47" s="16">
        <f t="shared" si="4"/>
        <v>1.0516698372595665E-6</v>
      </c>
      <c r="K47" s="16">
        <f t="shared" si="5"/>
        <v>3.6522855287530964E-2</v>
      </c>
    </row>
    <row r="48" spans="1:11" s="5" customFormat="1" x14ac:dyDescent="0.2">
      <c r="A48" s="3">
        <v>32212</v>
      </c>
      <c r="B48" s="20">
        <v>7.8239999999999994E-3</v>
      </c>
      <c r="C48" s="6">
        <f t="shared" si="0"/>
        <v>1.9208605455243166E-3</v>
      </c>
      <c r="D48" s="7">
        <f t="shared" si="2"/>
        <v>2.7691404420022962E-5</v>
      </c>
      <c r="E48" s="14">
        <f t="shared" si="1"/>
        <v>10.361144800787269</v>
      </c>
      <c r="G48"/>
      <c r="H48" s="5">
        <f t="shared" si="7"/>
        <v>0.52622622910705397</v>
      </c>
      <c r="J48" s="16">
        <f t="shared" si="4"/>
        <v>3.6897052353519753E-6</v>
      </c>
      <c r="K48" s="16">
        <f t="shared" si="5"/>
        <v>0.13324370188620849</v>
      </c>
    </row>
    <row r="49" spans="1:11" s="5" customFormat="1" x14ac:dyDescent="0.2">
      <c r="A49" s="3">
        <v>32213</v>
      </c>
      <c r="B49" s="20">
        <v>7.8589999999999997E-3</v>
      </c>
      <c r="C49" s="6">
        <f t="shared" si="0"/>
        <v>4.4734151329243752E-3</v>
      </c>
      <c r="D49" s="7">
        <f t="shared" si="2"/>
        <v>2.6863014125903545E-5</v>
      </c>
      <c r="E49" s="14">
        <f t="shared" si="1"/>
        <v>9.7798160916245074</v>
      </c>
      <c r="G49"/>
      <c r="H49" s="5">
        <f t="shared" si="7"/>
        <v>0.51829541890608621</v>
      </c>
      <c r="J49" s="16">
        <f t="shared" si="4"/>
        <v>2.0011442951476807E-5</v>
      </c>
      <c r="K49" s="16">
        <f t="shared" si="5"/>
        <v>0.74494406538617397</v>
      </c>
    </row>
    <row r="50" spans="1:11" s="5" customFormat="1" x14ac:dyDescent="0.2">
      <c r="A50" s="3">
        <v>32216</v>
      </c>
      <c r="B50" s="20">
        <v>7.8770000000000003E-3</v>
      </c>
      <c r="C50" s="6">
        <f t="shared" si="0"/>
        <v>2.2903677312636028E-3</v>
      </c>
      <c r="D50" s="7">
        <f t="shared" si="2"/>
        <v>2.7127787508949405E-5</v>
      </c>
      <c r="E50" s="14">
        <f t="shared" si="1"/>
        <v>10.321578886900014</v>
      </c>
      <c r="G50"/>
      <c r="H50" s="5">
        <f t="shared" si="7"/>
        <v>0.52084342665478089</v>
      </c>
      <c r="J50" s="16">
        <f t="shared" si="4"/>
        <v>5.2457843444135831E-6</v>
      </c>
      <c r="K50" s="16">
        <f t="shared" si="5"/>
        <v>0.19337309917673931</v>
      </c>
    </row>
    <row r="51" spans="1:11" s="5" customFormat="1" x14ac:dyDescent="0.2">
      <c r="A51" s="3">
        <v>32217</v>
      </c>
      <c r="B51" s="20">
        <v>7.8720000000000005E-3</v>
      </c>
      <c r="C51" s="6">
        <f t="shared" si="0"/>
        <v>-6.3475942617745285E-4</v>
      </c>
      <c r="D51" s="7">
        <f t="shared" si="2"/>
        <v>2.6452784584409865E-5</v>
      </c>
      <c r="E51" s="14">
        <f t="shared" si="1"/>
        <v>10.524917478935873</v>
      </c>
      <c r="G51"/>
      <c r="H51" s="5">
        <f t="shared" si="7"/>
        <v>0.51432270593869234</v>
      </c>
      <c r="J51" s="16">
        <f t="shared" si="4"/>
        <v>4.029195291211292E-7</v>
      </c>
      <c r="K51" s="16">
        <f t="shared" si="5"/>
        <v>1.5231648971979784E-2</v>
      </c>
    </row>
    <row r="52" spans="1:11" s="5" customFormat="1" x14ac:dyDescent="0.2">
      <c r="A52" s="3">
        <v>32218</v>
      </c>
      <c r="B52" s="20">
        <v>7.8519999999999996E-3</v>
      </c>
      <c r="C52" s="6">
        <f t="shared" si="0"/>
        <v>-2.5406504065041816E-3</v>
      </c>
      <c r="D52" s="7">
        <f t="shared" si="2"/>
        <v>2.5546842577038419E-5</v>
      </c>
      <c r="E52" s="14">
        <f t="shared" si="1"/>
        <v>10.322327462290993</v>
      </c>
      <c r="G52"/>
      <c r="H52" s="5">
        <f t="shared" si="7"/>
        <v>0.50543884473829692</v>
      </c>
      <c r="J52" s="16">
        <f t="shared" si="4"/>
        <v>6.4549044880698633E-6</v>
      </c>
      <c r="K52" s="16">
        <f t="shared" si="5"/>
        <v>0.25266936485808822</v>
      </c>
    </row>
    <row r="53" spans="1:11" s="5" customFormat="1" x14ac:dyDescent="0.2">
      <c r="A53" s="3">
        <v>32219</v>
      </c>
      <c r="B53" s="20">
        <v>7.809E-3</v>
      </c>
      <c r="C53" s="6">
        <f t="shared" si="0"/>
        <v>-5.4763117677024504E-3</v>
      </c>
      <c r="D53" s="7">
        <f t="shared" si="2"/>
        <v>2.5106985212604861E-5</v>
      </c>
      <c r="E53" s="14">
        <f t="shared" si="1"/>
        <v>9.3978765339061709</v>
      </c>
      <c r="G53"/>
      <c r="H53" s="5">
        <f t="shared" ref="H53:H68" si="8">SQRT(D53)*100</f>
        <v>0.50106870998501651</v>
      </c>
      <c r="J53" s="16">
        <f t="shared" si="4"/>
        <v>2.9989990577076339E-5</v>
      </c>
      <c r="K53" s="16">
        <f t="shared" si="5"/>
        <v>1.1944879213144231</v>
      </c>
    </row>
    <row r="54" spans="1:11" s="5" customFormat="1" x14ac:dyDescent="0.2">
      <c r="A54" s="3">
        <v>32220</v>
      </c>
      <c r="B54" s="20">
        <v>7.7910000000000002E-3</v>
      </c>
      <c r="C54" s="6">
        <f t="shared" si="0"/>
        <v>-2.3050326546292465E-3</v>
      </c>
      <c r="D54" s="7">
        <f t="shared" si="2"/>
        <v>2.6166853059569459E-5</v>
      </c>
      <c r="E54" s="14">
        <f t="shared" si="1"/>
        <v>10.347967250477314</v>
      </c>
      <c r="G54"/>
      <c r="H54" s="5">
        <f t="shared" si="8"/>
        <v>0.5115354636735312</v>
      </c>
      <c r="J54" s="16">
        <f t="shared" si="4"/>
        <v>5.3131755389071513E-6</v>
      </c>
      <c r="K54" s="16">
        <f t="shared" si="5"/>
        <v>0.20304984809642879</v>
      </c>
    </row>
    <row r="55" spans="1:11" s="5" customFormat="1" x14ac:dyDescent="0.2">
      <c r="A55" s="3">
        <v>32223</v>
      </c>
      <c r="B55" s="20">
        <v>7.8930000000000007E-3</v>
      </c>
      <c r="C55" s="6">
        <f t="shared" si="0"/>
        <v>1.309202926453607E-2</v>
      </c>
      <c r="D55" s="7">
        <f t="shared" si="2"/>
        <v>2.5593505084101429E-5</v>
      </c>
      <c r="E55" s="14">
        <f t="shared" si="1"/>
        <v>3.8761122938718682</v>
      </c>
      <c r="G55"/>
      <c r="H55" s="5">
        <f t="shared" si="8"/>
        <v>0.50590023803217787</v>
      </c>
      <c r="J55" s="16">
        <f t="shared" si="4"/>
        <v>1.7140123026346886E-4</v>
      </c>
      <c r="K55" s="16">
        <f t="shared" si="5"/>
        <v>6.6970596524484076</v>
      </c>
    </row>
    <row r="56" spans="1:11" s="5" customFormat="1" x14ac:dyDescent="0.2">
      <c r="A56" s="3">
        <v>32224</v>
      </c>
      <c r="B56" s="20">
        <v>7.8589999999999997E-3</v>
      </c>
      <c r="C56" s="6">
        <f t="shared" si="0"/>
        <v>-4.3076143418219991E-3</v>
      </c>
      <c r="D56" s="7">
        <f t="shared" si="2"/>
        <v>3.5347030587030757E-5</v>
      </c>
      <c r="E56" s="14">
        <f t="shared" si="1"/>
        <v>9.7253428421875512</v>
      </c>
      <c r="G56"/>
      <c r="H56" s="5">
        <f t="shared" si="8"/>
        <v>0.59453368775058291</v>
      </c>
      <c r="J56" s="16">
        <f t="shared" si="4"/>
        <v>1.8555541317870575E-5</v>
      </c>
      <c r="K56" s="16">
        <f t="shared" si="5"/>
        <v>0.52495332732925015</v>
      </c>
    </row>
    <row r="57" spans="1:11" s="5" customFormat="1" x14ac:dyDescent="0.2">
      <c r="A57" s="3">
        <v>32225</v>
      </c>
      <c r="B57" s="20">
        <v>7.8879999999999992E-3</v>
      </c>
      <c r="C57" s="6">
        <f t="shared" si="0"/>
        <v>3.690036900368942E-3</v>
      </c>
      <c r="D57" s="7">
        <f t="shared" si="2"/>
        <v>3.4661072853864921E-5</v>
      </c>
      <c r="E57" s="14">
        <f t="shared" si="1"/>
        <v>9.8770499603522879</v>
      </c>
      <c r="G57"/>
      <c r="H57" s="5">
        <f t="shared" si="8"/>
        <v>0.58873655274549519</v>
      </c>
      <c r="J57" s="16">
        <f t="shared" si="4"/>
        <v>1.3616372326084429E-5</v>
      </c>
      <c r="K57" s="16">
        <f t="shared" si="5"/>
        <v>0.39284336014331189</v>
      </c>
    </row>
    <row r="58" spans="1:11" s="5" customFormat="1" x14ac:dyDescent="0.2">
      <c r="A58" s="3">
        <v>32226</v>
      </c>
      <c r="B58" s="20">
        <v>7.9380000000000006E-3</v>
      </c>
      <c r="C58" s="6">
        <f t="shared" si="0"/>
        <v>6.3387423935093098E-3</v>
      </c>
      <c r="D58" s="7">
        <f t="shared" si="2"/>
        <v>3.3739333234147765E-5</v>
      </c>
      <c r="E58" s="14">
        <f t="shared" si="1"/>
        <v>9.1059615608680442</v>
      </c>
      <c r="G58"/>
      <c r="H58" s="5">
        <f t="shared" si="8"/>
        <v>0.58085568977283653</v>
      </c>
      <c r="J58" s="16">
        <f t="shared" si="4"/>
        <v>4.0179655131272137E-5</v>
      </c>
      <c r="K58" s="16">
        <f t="shared" si="5"/>
        <v>1.1908846820543</v>
      </c>
    </row>
    <row r="59" spans="1:11" s="5" customFormat="1" x14ac:dyDescent="0.2">
      <c r="A59" s="3">
        <v>32227</v>
      </c>
      <c r="B59" s="20">
        <v>7.9710000000000007E-3</v>
      </c>
      <c r="C59" s="6">
        <f t="shared" si="0"/>
        <v>4.1572184429327337E-3</v>
      </c>
      <c r="D59" s="7">
        <f t="shared" si="2"/>
        <v>3.4553430521842724E-5</v>
      </c>
      <c r="E59" s="14">
        <f t="shared" si="1"/>
        <v>9.7728373144938612</v>
      </c>
      <c r="G59"/>
      <c r="H59" s="5">
        <f t="shared" si="8"/>
        <v>0.58782166106603051</v>
      </c>
      <c r="J59" s="16">
        <f t="shared" si="4"/>
        <v>1.7282465182260064E-5</v>
      </c>
      <c r="K59" s="16">
        <f t="shared" si="5"/>
        <v>0.50016640667082435</v>
      </c>
    </row>
    <row r="60" spans="1:11" s="5" customFormat="1" x14ac:dyDescent="0.2">
      <c r="A60" s="3">
        <v>32230</v>
      </c>
      <c r="B60" s="20">
        <v>8.0560000000000007E-3</v>
      </c>
      <c r="C60" s="6">
        <f t="shared" si="0"/>
        <v>1.0663655752101367E-2</v>
      </c>
      <c r="D60" s="7">
        <f t="shared" si="2"/>
        <v>3.3869274478403091E-5</v>
      </c>
      <c r="E60" s="14">
        <f t="shared" si="1"/>
        <v>6.9355771605643426</v>
      </c>
      <c r="G60"/>
      <c r="H60" s="5">
        <f t="shared" si="8"/>
        <v>0.5819731478204393</v>
      </c>
      <c r="J60" s="16">
        <f t="shared" si="4"/>
        <v>1.1371355399932456E-4</v>
      </c>
      <c r="K60" s="16">
        <f t="shared" si="5"/>
        <v>3.3574251515731337</v>
      </c>
    </row>
    <row r="61" spans="1:11" s="5" customFormat="1" x14ac:dyDescent="0.2">
      <c r="A61" s="3">
        <v>32231</v>
      </c>
      <c r="B61" s="20">
        <v>8.0260000000000001E-3</v>
      </c>
      <c r="C61" s="6">
        <f t="shared" si="0"/>
        <v>-3.7239324726912252E-3</v>
      </c>
      <c r="D61" s="7">
        <f t="shared" si="2"/>
        <v>3.9216560630205798E-5</v>
      </c>
      <c r="E61" s="14">
        <f t="shared" si="1"/>
        <v>9.7927936565519733</v>
      </c>
      <c r="G61"/>
      <c r="H61" s="5">
        <f t="shared" si="8"/>
        <v>0.62623127221662922</v>
      </c>
      <c r="J61" s="16">
        <f t="shared" si="4"/>
        <v>1.3867673061164184E-5</v>
      </c>
      <c r="K61" s="16">
        <f t="shared" si="5"/>
        <v>0.35361777877285028</v>
      </c>
    </row>
    <row r="62" spans="1:11" s="5" customFormat="1" x14ac:dyDescent="0.2">
      <c r="A62" s="3">
        <v>32232</v>
      </c>
      <c r="B62" s="20">
        <v>7.9909999999999998E-3</v>
      </c>
      <c r="C62" s="6">
        <f t="shared" si="0"/>
        <v>-4.3608273112385135E-3</v>
      </c>
      <c r="D62" s="7">
        <f t="shared" si="2"/>
        <v>3.7848196512125163E-5</v>
      </c>
      <c r="E62" s="14">
        <f t="shared" si="1"/>
        <v>9.6794775313295425</v>
      </c>
      <c r="G62"/>
      <c r="H62" s="5">
        <f t="shared" si="8"/>
        <v>0.61520887926073664</v>
      </c>
      <c r="J62" s="16">
        <f t="shared" si="4"/>
        <v>1.9016814838443724E-5</v>
      </c>
      <c r="K62" s="16">
        <f t="shared" si="5"/>
        <v>0.50244969617908841</v>
      </c>
    </row>
    <row r="63" spans="1:11" s="5" customFormat="1" x14ac:dyDescent="0.2">
      <c r="A63" s="3">
        <v>32233</v>
      </c>
      <c r="B63" s="20">
        <v>8.0599999999999995E-3</v>
      </c>
      <c r="C63" s="6">
        <f t="shared" si="0"/>
        <v>8.6347140533099258E-3</v>
      </c>
      <c r="D63" s="7">
        <f t="shared" si="2"/>
        <v>3.6937010533743097E-5</v>
      </c>
      <c r="E63" s="14">
        <f t="shared" si="1"/>
        <v>8.187771308472275</v>
      </c>
      <c r="G63"/>
      <c r="H63" s="5">
        <f t="shared" si="8"/>
        <v>0.60775826225353036</v>
      </c>
      <c r="J63" s="16">
        <f t="shared" si="4"/>
        <v>7.4558286782427924E-5</v>
      </c>
      <c r="K63" s="16">
        <f t="shared" si="5"/>
        <v>2.0185252056150196</v>
      </c>
    </row>
    <row r="64" spans="1:11" s="5" customFormat="1" x14ac:dyDescent="0.2">
      <c r="A64" s="3">
        <v>32238</v>
      </c>
      <c r="B64" s="20">
        <v>8.0099999999999998E-3</v>
      </c>
      <c r="C64" s="6">
        <f t="shared" si="0"/>
        <v>-6.2034739454093924E-3</v>
      </c>
      <c r="D64" s="7">
        <f t="shared" si="2"/>
        <v>3.9552221830088705E-5</v>
      </c>
      <c r="E64" s="14">
        <f t="shared" si="1"/>
        <v>9.1649196049118693</v>
      </c>
      <c r="G64"/>
      <c r="H64" s="5">
        <f t="shared" si="8"/>
        <v>0.62890557184754459</v>
      </c>
      <c r="J64" s="16">
        <f t="shared" si="4"/>
        <v>3.8483088991373174E-5</v>
      </c>
      <c r="K64" s="16">
        <f t="shared" si="5"/>
        <v>0.97296908266472637</v>
      </c>
    </row>
    <row r="65" spans="1:11" s="5" customFormat="1" x14ac:dyDescent="0.2">
      <c r="A65" s="3">
        <v>32239</v>
      </c>
      <c r="B65" s="20">
        <v>8.0020000000000004E-3</v>
      </c>
      <c r="C65" s="6">
        <f t="shared" si="0"/>
        <v>-9.9875156054922941E-4</v>
      </c>
      <c r="D65" s="7">
        <f t="shared" si="2"/>
        <v>3.9671698729124649E-5</v>
      </c>
      <c r="E65" s="14">
        <f t="shared" si="1"/>
        <v>10.109728515784115</v>
      </c>
      <c r="G65"/>
      <c r="H65" s="5">
        <f t="shared" si="8"/>
        <v>0.62985473507091028</v>
      </c>
      <c r="J65" s="16">
        <f t="shared" si="4"/>
        <v>9.9750467969952101E-7</v>
      </c>
      <c r="K65" s="16">
        <f t="shared" si="5"/>
        <v>2.5143987065197469E-2</v>
      </c>
    </row>
    <row r="66" spans="1:11" s="5" customFormat="1" x14ac:dyDescent="0.2">
      <c r="A66" s="3">
        <v>32240</v>
      </c>
      <c r="B66" s="20">
        <v>7.9509999999999997E-3</v>
      </c>
      <c r="C66" s="6">
        <f t="shared" si="0"/>
        <v>-6.3734066483380021E-3</v>
      </c>
      <c r="D66" s="7">
        <f t="shared" si="2"/>
        <v>3.7461437742239293E-5</v>
      </c>
      <c r="E66" s="14">
        <f t="shared" si="1"/>
        <v>9.1078751139589436</v>
      </c>
      <c r="G66"/>
      <c r="H66" s="5">
        <f t="shared" si="8"/>
        <v>0.61205749519337882</v>
      </c>
      <c r="J66" s="16">
        <f t="shared" si="4"/>
        <v>4.0620312305079042E-5</v>
      </c>
      <c r="K66" s="16">
        <f t="shared" si="5"/>
        <v>1.0843233669934134</v>
      </c>
    </row>
    <row r="67" spans="1:11" s="5" customFormat="1" x14ac:dyDescent="0.2">
      <c r="A67" s="3">
        <v>32241</v>
      </c>
      <c r="B67" s="20">
        <v>7.9570000000000005E-3</v>
      </c>
      <c r="C67" s="6">
        <f t="shared" ref="C67:C130" si="9">(B67-B66)/B66</f>
        <v>7.5462206011832431E-4</v>
      </c>
      <c r="D67" s="7">
        <f t="shared" si="2"/>
        <v>3.792516593664689E-5</v>
      </c>
      <c r="E67" s="14">
        <f t="shared" si="1"/>
        <v>10.164880444111962</v>
      </c>
      <c r="G67"/>
      <c r="H67" s="5">
        <f t="shared" si="8"/>
        <v>0.61583411676073041</v>
      </c>
      <c r="J67" s="16">
        <f t="shared" si="4"/>
        <v>5.6945445361722387E-7</v>
      </c>
      <c r="K67" s="16">
        <f t="shared" si="5"/>
        <v>1.5015213237787392E-2</v>
      </c>
    </row>
    <row r="68" spans="1:11" s="5" customFormat="1" x14ac:dyDescent="0.2">
      <c r="A68" s="3">
        <v>32244</v>
      </c>
      <c r="B68" s="20">
        <v>7.9570000000000005E-3</v>
      </c>
      <c r="C68" s="6">
        <f t="shared" si="9"/>
        <v>0</v>
      </c>
      <c r="D68" s="7">
        <f t="shared" si="2"/>
        <v>3.5865628529833177E-5</v>
      </c>
      <c r="E68" s="14">
        <f t="shared" ref="E68:E131" si="10">-LN(D68)-C68*C68/D68</f>
        <v>10.235731143659102</v>
      </c>
      <c r="G68"/>
      <c r="H68" s="5">
        <f t="shared" si="8"/>
        <v>0.59887919090441921</v>
      </c>
      <c r="J68" s="16">
        <f t="shared" si="4"/>
        <v>0</v>
      </c>
      <c r="K68" s="16">
        <f t="shared" si="5"/>
        <v>0</v>
      </c>
    </row>
    <row r="69" spans="1:11" s="5" customFormat="1" x14ac:dyDescent="0.2">
      <c r="A69" s="3">
        <v>32245</v>
      </c>
      <c r="B69" s="20">
        <v>7.9570000000000005E-3</v>
      </c>
      <c r="C69" s="6">
        <f t="shared" si="9"/>
        <v>0</v>
      </c>
      <c r="D69" s="7">
        <f t="shared" ref="D69:D132" si="11">C$2426+C$2427*D68+C$2428*C68*C68</f>
        <v>3.3979826947597904E-5</v>
      </c>
      <c r="E69" s="14">
        <f t="shared" si="10"/>
        <v>10.289743534505737</v>
      </c>
      <c r="G69"/>
      <c r="H69" s="5">
        <f t="shared" ref="H69:H84" si="12">SQRT(D69)*100</f>
        <v>0.58292218132095386</v>
      </c>
      <c r="J69" s="16">
        <f t="shared" ref="J69:J132" si="13">C69*C69</f>
        <v>0</v>
      </c>
      <c r="K69" s="16">
        <f t="shared" ref="K69:K132" si="14">J69/D69</f>
        <v>0</v>
      </c>
    </row>
    <row r="70" spans="1:11" s="5" customFormat="1" x14ac:dyDescent="0.2">
      <c r="A70" s="3">
        <v>32246</v>
      </c>
      <c r="B70" s="20">
        <v>7.9240000000000005E-3</v>
      </c>
      <c r="C70" s="6">
        <f t="shared" si="9"/>
        <v>-4.1472916928490689E-3</v>
      </c>
      <c r="D70" s="7">
        <f t="shared" si="11"/>
        <v>3.2285343000899195E-5</v>
      </c>
      <c r="E70" s="14">
        <f t="shared" si="10"/>
        <v>9.8081468391400932</v>
      </c>
      <c r="G70"/>
      <c r="H70" s="5">
        <f t="shared" si="12"/>
        <v>0.56820192714297613</v>
      </c>
      <c r="J70" s="16">
        <f t="shared" si="13"/>
        <v>1.7200028385574894E-5</v>
      </c>
      <c r="K70" s="16">
        <f t="shared" si="14"/>
        <v>0.53275036864548253</v>
      </c>
    </row>
    <row r="71" spans="1:11" s="5" customFormat="1" x14ac:dyDescent="0.2">
      <c r="A71" s="3">
        <v>32247</v>
      </c>
      <c r="B71" s="20">
        <v>8.071E-3</v>
      </c>
      <c r="C71" s="6">
        <f t="shared" si="9"/>
        <v>1.8551236749116552E-2</v>
      </c>
      <c r="D71" s="7">
        <f t="shared" si="11"/>
        <v>3.1826191312794176E-5</v>
      </c>
      <c r="E71" s="14">
        <f t="shared" si="10"/>
        <v>-0.45814909963378092</v>
      </c>
      <c r="G71"/>
      <c r="H71" s="5">
        <f t="shared" si="12"/>
        <v>0.56414706693196748</v>
      </c>
      <c r="J71" s="16">
        <f t="shared" si="13"/>
        <v>3.4414838492177247E-4</v>
      </c>
      <c r="K71" s="16">
        <f t="shared" si="14"/>
        <v>10.813370080617354</v>
      </c>
    </row>
    <row r="72" spans="1:11" s="5" customFormat="1" x14ac:dyDescent="0.2">
      <c r="A72" s="3">
        <v>32248</v>
      </c>
      <c r="B72" s="20">
        <v>8.0739999999999996E-3</v>
      </c>
      <c r="C72" s="6">
        <f t="shared" si="9"/>
        <v>3.7170115227351389E-4</v>
      </c>
      <c r="D72" s="7">
        <f t="shared" si="11"/>
        <v>5.1627818441317471E-5</v>
      </c>
      <c r="E72" s="14">
        <f t="shared" si="10"/>
        <v>9.8687738031765271</v>
      </c>
      <c r="G72"/>
      <c r="H72" s="5">
        <f t="shared" si="12"/>
        <v>0.71852500611542724</v>
      </c>
      <c r="J72" s="16">
        <f t="shared" si="13"/>
        <v>1.3816174660145797E-7</v>
      </c>
      <c r="K72" s="16">
        <f t="shared" si="14"/>
        <v>2.6761104918368553E-3</v>
      </c>
    </row>
    <row r="73" spans="1:11" s="5" customFormat="1" x14ac:dyDescent="0.2">
      <c r="A73" s="3">
        <v>32251</v>
      </c>
      <c r="B73" s="20">
        <v>8.0549999999999997E-3</v>
      </c>
      <c r="C73" s="6">
        <f t="shared" si="9"/>
        <v>-2.3532325984641964E-3</v>
      </c>
      <c r="D73" s="7">
        <f t="shared" si="11"/>
        <v>4.8151459183927298E-5</v>
      </c>
      <c r="E73" s="14">
        <f t="shared" si="10"/>
        <v>9.8261531786094896</v>
      </c>
      <c r="G73"/>
      <c r="H73" s="5">
        <f t="shared" si="12"/>
        <v>0.69391252463064323</v>
      </c>
      <c r="J73" s="16">
        <f t="shared" si="13"/>
        <v>5.5377036624745539E-6</v>
      </c>
      <c r="K73" s="16">
        <f t="shared" si="14"/>
        <v>0.1150059366076908</v>
      </c>
    </row>
    <row r="74" spans="1:11" s="5" customFormat="1" x14ac:dyDescent="0.2">
      <c r="A74" s="3">
        <v>32252</v>
      </c>
      <c r="B74" s="20">
        <v>8.0529999999999994E-3</v>
      </c>
      <c r="C74" s="6">
        <f t="shared" si="9"/>
        <v>-2.4829298572318629E-4</v>
      </c>
      <c r="D74" s="7">
        <f t="shared" si="11"/>
        <v>4.5361619058841991E-5</v>
      </c>
      <c r="E74" s="14">
        <f t="shared" si="10"/>
        <v>9.9994851402489164</v>
      </c>
      <c r="G74"/>
      <c r="H74" s="5">
        <f t="shared" si="12"/>
        <v>0.6735103492808554</v>
      </c>
      <c r="J74" s="16">
        <f t="shared" si="13"/>
        <v>6.1649406759334387E-8</v>
      </c>
      <c r="K74" s="16">
        <f t="shared" si="14"/>
        <v>1.3590653957779653E-3</v>
      </c>
    </row>
    <row r="75" spans="1:11" s="5" customFormat="1" x14ac:dyDescent="0.2">
      <c r="A75" s="3">
        <v>32253</v>
      </c>
      <c r="B75" s="20">
        <v>8.0719999999999993E-3</v>
      </c>
      <c r="C75" s="6">
        <f t="shared" si="9"/>
        <v>2.3593691791878703E-3</v>
      </c>
      <c r="D75" s="7">
        <f t="shared" si="11"/>
        <v>4.2516245394012284E-5</v>
      </c>
      <c r="E75" s="14">
        <f t="shared" si="10"/>
        <v>9.9346949946145209</v>
      </c>
      <c r="G75"/>
      <c r="H75" s="5">
        <f t="shared" si="12"/>
        <v>0.65204482510033224</v>
      </c>
      <c r="J75" s="16">
        <f t="shared" si="13"/>
        <v>5.5666229237016453E-6</v>
      </c>
      <c r="K75" s="16">
        <f t="shared" si="14"/>
        <v>0.13092931589122903</v>
      </c>
    </row>
    <row r="76" spans="1:11" s="5" customFormat="1" x14ac:dyDescent="0.2">
      <c r="A76" s="3">
        <v>32254</v>
      </c>
      <c r="B76" s="20">
        <v>8.0560000000000007E-3</v>
      </c>
      <c r="C76" s="6">
        <f t="shared" si="9"/>
        <v>-1.9821605550047888E-3</v>
      </c>
      <c r="D76" s="7">
        <f t="shared" si="11"/>
        <v>4.0299894854625365E-5</v>
      </c>
      <c r="E76" s="14">
        <f t="shared" si="10"/>
        <v>10.021668628186562</v>
      </c>
      <c r="G76"/>
      <c r="H76" s="5">
        <f t="shared" si="12"/>
        <v>0.63482198177619342</v>
      </c>
      <c r="J76" s="16">
        <f t="shared" si="13"/>
        <v>3.9289604658168922E-6</v>
      </c>
      <c r="K76" s="16">
        <f t="shared" si="14"/>
        <v>9.7493069894844922E-2</v>
      </c>
    </row>
    <row r="77" spans="1:11" s="5" customFormat="1" x14ac:dyDescent="0.2">
      <c r="A77" s="3">
        <v>32255</v>
      </c>
      <c r="B77" s="20">
        <v>8.0169999999999998E-3</v>
      </c>
      <c r="C77" s="6">
        <f t="shared" si="9"/>
        <v>-4.841112214498614E-3</v>
      </c>
      <c r="D77" s="7">
        <f t="shared" si="11"/>
        <v>3.8207145117827445E-5</v>
      </c>
      <c r="E77" s="14">
        <f t="shared" si="10"/>
        <v>9.5590852756448914</v>
      </c>
      <c r="G77"/>
      <c r="H77" s="5">
        <f t="shared" si="12"/>
        <v>0.61811928555762963</v>
      </c>
      <c r="J77" s="16">
        <f t="shared" si="13"/>
        <v>2.3436367473367674E-5</v>
      </c>
      <c r="K77" s="16">
        <f t="shared" si="14"/>
        <v>0.6134027392282777</v>
      </c>
    </row>
    <row r="78" spans="1:11" s="5" customFormat="1" x14ac:dyDescent="0.2">
      <c r="A78" s="3">
        <v>32258</v>
      </c>
      <c r="B78" s="20">
        <v>8.0289999999999997E-3</v>
      </c>
      <c r="C78" s="6">
        <f t="shared" si="9"/>
        <v>1.4968192590744491E-3</v>
      </c>
      <c r="D78" s="7">
        <f t="shared" si="11"/>
        <v>3.7532790374810616E-5</v>
      </c>
      <c r="E78" s="14">
        <f t="shared" si="10"/>
        <v>10.130601983243599</v>
      </c>
      <c r="G78"/>
      <c r="H78" s="5">
        <f t="shared" si="12"/>
        <v>0.61264010948362346</v>
      </c>
      <c r="J78" s="16">
        <f t="shared" si="13"/>
        <v>2.2404678943361829E-6</v>
      </c>
      <c r="K78" s="16">
        <f t="shared" si="14"/>
        <v>5.969361382306998E-2</v>
      </c>
    </row>
    <row r="79" spans="1:11" s="5" customFormat="1" x14ac:dyDescent="0.2">
      <c r="A79" s="3">
        <v>32259</v>
      </c>
      <c r="B79" s="20">
        <v>8.0319999999999992E-3</v>
      </c>
      <c r="C79" s="6">
        <f t="shared" si="9"/>
        <v>3.7364553493579909E-4</v>
      </c>
      <c r="D79" s="7">
        <f t="shared" si="11"/>
        <v>3.5616373655621587E-5</v>
      </c>
      <c r="E79" s="14">
        <f t="shared" si="10"/>
        <v>10.238785237667761</v>
      </c>
      <c r="G79"/>
      <c r="H79" s="5">
        <f t="shared" si="12"/>
        <v>0.59679455137946413</v>
      </c>
      <c r="J79" s="16">
        <f t="shared" si="13"/>
        <v>1.3961098577745945E-7</v>
      </c>
      <c r="K79" s="16">
        <f t="shared" si="14"/>
        <v>3.9198540291432412E-3</v>
      </c>
    </row>
    <row r="80" spans="1:11" s="5" customFormat="1" x14ac:dyDescent="0.2">
      <c r="A80" s="3">
        <v>32260</v>
      </c>
      <c r="B80" s="20">
        <v>8.0000000000000002E-3</v>
      </c>
      <c r="C80" s="6">
        <f t="shared" si="9"/>
        <v>-3.9840637450198014E-3</v>
      </c>
      <c r="D80" s="7">
        <f t="shared" si="11"/>
        <v>3.3764491097295876E-5</v>
      </c>
      <c r="E80" s="14">
        <f t="shared" si="10"/>
        <v>9.8259985965320613</v>
      </c>
      <c r="G80"/>
      <c r="H80" s="5">
        <f t="shared" si="12"/>
        <v>0.58107220805417881</v>
      </c>
      <c r="J80" s="16">
        <f t="shared" si="13"/>
        <v>1.5872763924381205E-5</v>
      </c>
      <c r="K80" s="16">
        <f t="shared" si="14"/>
        <v>0.47010227041900887</v>
      </c>
    </row>
    <row r="81" spans="1:11" s="5" customFormat="1" x14ac:dyDescent="0.2">
      <c r="A81" s="3">
        <v>32261</v>
      </c>
      <c r="B81" s="20">
        <v>8.0239999999999999E-3</v>
      </c>
      <c r="C81" s="6">
        <f t="shared" si="9"/>
        <v>2.9999999999999645E-3</v>
      </c>
      <c r="D81" s="7">
        <f t="shared" si="11"/>
        <v>3.3073216808838759E-5</v>
      </c>
      <c r="E81" s="14">
        <f t="shared" si="10"/>
        <v>10.044663248295413</v>
      </c>
      <c r="G81"/>
      <c r="H81" s="5">
        <f t="shared" si="12"/>
        <v>0.57509318209172633</v>
      </c>
      <c r="J81" s="16">
        <f t="shared" si="13"/>
        <v>8.9999999999997868E-6</v>
      </c>
      <c r="K81" s="16">
        <f t="shared" si="14"/>
        <v>0.27212351468619628</v>
      </c>
    </row>
    <row r="82" spans="1:11" s="5" customFormat="1" x14ac:dyDescent="0.2">
      <c r="A82" s="3">
        <v>32262</v>
      </c>
      <c r="B82" s="20">
        <v>8.0160000000000006E-3</v>
      </c>
      <c r="C82" s="6">
        <f t="shared" si="9"/>
        <v>-9.9700897308067395E-4</v>
      </c>
      <c r="D82" s="7">
        <f t="shared" si="11"/>
        <v>3.2027151863212459E-5</v>
      </c>
      <c r="E82" s="14">
        <f t="shared" si="10"/>
        <v>10.317889513587154</v>
      </c>
      <c r="G82"/>
      <c r="H82" s="5">
        <f t="shared" si="12"/>
        <v>0.56592536489551748</v>
      </c>
      <c r="J82" s="16">
        <f t="shared" si="13"/>
        <v>9.9402689240338003E-7</v>
      </c>
      <c r="K82" s="16">
        <f t="shared" si="14"/>
        <v>3.1037005621007318E-2</v>
      </c>
    </row>
    <row r="83" spans="1:11" s="5" customFormat="1" x14ac:dyDescent="0.2">
      <c r="A83" s="3">
        <v>32266</v>
      </c>
      <c r="B83" s="20">
        <v>8.012E-3</v>
      </c>
      <c r="C83" s="6">
        <f t="shared" si="9"/>
        <v>-4.9900199600805023E-4</v>
      </c>
      <c r="D83" s="7">
        <f t="shared" si="11"/>
        <v>3.0592227559917911E-5</v>
      </c>
      <c r="E83" s="14">
        <f t="shared" si="10"/>
        <v>10.386625162475847</v>
      </c>
      <c r="G83"/>
      <c r="H83" s="5">
        <f t="shared" si="12"/>
        <v>0.55310240968484237</v>
      </c>
      <c r="J83" s="16">
        <f t="shared" si="13"/>
        <v>2.4900299202001816E-7</v>
      </c>
      <c r="K83" s="16">
        <f t="shared" si="14"/>
        <v>8.1394201037607063E-3</v>
      </c>
    </row>
    <row r="84" spans="1:11" s="5" customFormat="1" x14ac:dyDescent="0.2">
      <c r="A84" s="3">
        <v>32267</v>
      </c>
      <c r="B84" s="20">
        <v>7.9979999999999999E-3</v>
      </c>
      <c r="C84" s="6">
        <f t="shared" si="9"/>
        <v>-1.7473789316026114E-3</v>
      </c>
      <c r="D84" s="7">
        <f t="shared" si="11"/>
        <v>2.9256816155365813E-5</v>
      </c>
      <c r="E84" s="14">
        <f t="shared" si="10"/>
        <v>10.335034842865902</v>
      </c>
      <c r="G84"/>
      <c r="H84" s="5">
        <f t="shared" si="12"/>
        <v>0.54089570302754131</v>
      </c>
      <c r="J84" s="16">
        <f t="shared" si="13"/>
        <v>3.0533331306086836E-6</v>
      </c>
      <c r="K84" s="16">
        <f t="shared" si="14"/>
        <v>0.10436313761532423</v>
      </c>
    </row>
    <row r="85" spans="1:11" s="5" customFormat="1" x14ac:dyDescent="0.2">
      <c r="A85" s="3">
        <v>32268</v>
      </c>
      <c r="B85" s="20">
        <v>8.0319999999999992E-3</v>
      </c>
      <c r="C85" s="6">
        <f t="shared" si="9"/>
        <v>4.2510627656913366E-3</v>
      </c>
      <c r="D85" s="7">
        <f t="shared" si="11"/>
        <v>2.8230267394021485E-5</v>
      </c>
      <c r="E85" s="14">
        <f t="shared" si="10"/>
        <v>9.8349683600137059</v>
      </c>
      <c r="G85"/>
      <c r="H85" s="5">
        <f t="shared" ref="H85:H100" si="15">SQRT(D85)*100</f>
        <v>0.53132162946770278</v>
      </c>
      <c r="J85" s="16">
        <f t="shared" si="13"/>
        <v>1.8071534637847276E-5</v>
      </c>
      <c r="K85" s="16">
        <f t="shared" si="14"/>
        <v>0.64014748374910568</v>
      </c>
    </row>
    <row r="86" spans="1:11" s="5" customFormat="1" x14ac:dyDescent="0.2">
      <c r="A86" s="3">
        <v>32269</v>
      </c>
      <c r="B86" s="20">
        <v>8.0029999999999997E-3</v>
      </c>
      <c r="C86" s="6">
        <f t="shared" si="9"/>
        <v>-3.6105577689242423E-3</v>
      </c>
      <c r="D86" s="7">
        <f t="shared" si="11"/>
        <v>2.8236392230350438E-5</v>
      </c>
      <c r="E86" s="14">
        <f t="shared" si="10"/>
        <v>10.013220683890957</v>
      </c>
      <c r="G86"/>
      <c r="H86" s="5">
        <f t="shared" si="15"/>
        <v>0.53137926408875269</v>
      </c>
      <c r="J86" s="16">
        <f t="shared" si="13"/>
        <v>1.3036127402739202E-5</v>
      </c>
      <c r="K86" s="16">
        <f t="shared" si="14"/>
        <v>0.46167822349227272</v>
      </c>
    </row>
    <row r="87" spans="1:11" s="5" customFormat="1" x14ac:dyDescent="0.2">
      <c r="A87" s="3">
        <v>32272</v>
      </c>
      <c r="B87" s="20">
        <v>8.0239999999999999E-3</v>
      </c>
      <c r="C87" s="6">
        <f t="shared" si="9"/>
        <v>2.6240159940022724E-3</v>
      </c>
      <c r="D87" s="7">
        <f t="shared" si="11"/>
        <v>2.7930572168184487E-5</v>
      </c>
      <c r="E87" s="14">
        <f t="shared" si="10"/>
        <v>10.239268145143255</v>
      </c>
      <c r="G87"/>
      <c r="H87" s="5">
        <f t="shared" si="15"/>
        <v>0.52849382369318654</v>
      </c>
      <c r="J87" s="16">
        <f t="shared" si="13"/>
        <v>6.8854599367797335E-6</v>
      </c>
      <c r="K87" s="16">
        <f t="shared" si="14"/>
        <v>0.24652054728126591</v>
      </c>
    </row>
    <row r="88" spans="1:11" s="5" customFormat="1" x14ac:dyDescent="0.2">
      <c r="A88" s="3">
        <v>32273</v>
      </c>
      <c r="B88" s="20">
        <v>8.0400000000000003E-3</v>
      </c>
      <c r="C88" s="6">
        <f t="shared" si="9"/>
        <v>1.9940179461615639E-3</v>
      </c>
      <c r="D88" s="7">
        <f t="shared" si="11"/>
        <v>2.7275501462911081E-5</v>
      </c>
      <c r="E88" s="14">
        <f t="shared" si="10"/>
        <v>10.363745858444316</v>
      </c>
      <c r="G88"/>
      <c r="H88" s="5">
        <f t="shared" si="15"/>
        <v>0.52225952804052389</v>
      </c>
      <c r="J88" s="16">
        <f t="shared" si="13"/>
        <v>3.9761075696143815E-6</v>
      </c>
      <c r="K88" s="16">
        <f t="shared" si="14"/>
        <v>0.14577578252854664</v>
      </c>
    </row>
    <row r="89" spans="1:11" s="5" customFormat="1" x14ac:dyDescent="0.2">
      <c r="A89" s="3">
        <v>32274</v>
      </c>
      <c r="B89" s="20">
        <v>8.0420000000000005E-3</v>
      </c>
      <c r="C89" s="6">
        <f t="shared" si="9"/>
        <v>2.4875621890550564E-4</v>
      </c>
      <c r="D89" s="7">
        <f t="shared" si="11"/>
        <v>2.6507012562800957E-5</v>
      </c>
      <c r="E89" s="14">
        <f t="shared" si="10"/>
        <v>10.535766771349973</v>
      </c>
      <c r="G89"/>
      <c r="H89" s="5">
        <f t="shared" si="15"/>
        <v>0.51484961457498402</v>
      </c>
      <c r="J89" s="16">
        <f t="shared" si="13"/>
        <v>6.1879656444163833E-8</v>
      </c>
      <c r="K89" s="16">
        <f t="shared" si="14"/>
        <v>2.3344636177900957E-3</v>
      </c>
    </row>
    <row r="90" spans="1:11" s="5" customFormat="1" x14ac:dyDescent="0.2">
      <c r="A90" s="3">
        <v>32275</v>
      </c>
      <c r="B90" s="20">
        <v>8.0359999999999997E-3</v>
      </c>
      <c r="C90" s="6">
        <f t="shared" si="9"/>
        <v>-7.4608306391454817E-4</v>
      </c>
      <c r="D90" s="7">
        <f t="shared" si="11"/>
        <v>2.5574483607261167E-5</v>
      </c>
      <c r="E90" s="14">
        <f t="shared" si="10"/>
        <v>10.552149995693579</v>
      </c>
      <c r="G90"/>
      <c r="H90" s="5">
        <f t="shared" si="15"/>
        <v>0.50571220676646877</v>
      </c>
      <c r="J90" s="16">
        <f t="shared" si="13"/>
        <v>5.5663993826011972E-7</v>
      </c>
      <c r="K90" s="16">
        <f t="shared" si="14"/>
        <v>2.1765441946287323E-2</v>
      </c>
    </row>
    <row r="91" spans="1:11" s="5" customFormat="1" x14ac:dyDescent="0.2">
      <c r="A91" s="3">
        <v>32276</v>
      </c>
      <c r="B91" s="20">
        <v>8.0239999999999999E-3</v>
      </c>
      <c r="C91" s="6">
        <f t="shared" si="9"/>
        <v>-1.4932802389248205E-3</v>
      </c>
      <c r="D91" s="7">
        <f t="shared" si="11"/>
        <v>2.4767150714978487E-5</v>
      </c>
      <c r="E91" s="14">
        <f t="shared" si="10"/>
        <v>10.515958341689224</v>
      </c>
      <c r="G91"/>
      <c r="H91" s="5">
        <f t="shared" si="15"/>
        <v>0.49766605987326973</v>
      </c>
      <c r="J91" s="16">
        <f t="shared" si="13"/>
        <v>2.2298858719633688E-6</v>
      </c>
      <c r="K91" s="16">
        <f t="shared" si="14"/>
        <v>9.003400906406224E-2</v>
      </c>
    </row>
    <row r="92" spans="1:11" s="5" customFormat="1" x14ac:dyDescent="0.2">
      <c r="A92" s="3">
        <v>32279</v>
      </c>
      <c r="B92" s="20">
        <v>8.0160000000000006E-3</v>
      </c>
      <c r="C92" s="6">
        <f t="shared" si="9"/>
        <v>-9.9700897308067395E-4</v>
      </c>
      <c r="D92" s="7">
        <f t="shared" si="11"/>
        <v>2.4145174634008097E-5</v>
      </c>
      <c r="E92" s="14">
        <f t="shared" si="10"/>
        <v>10.590257246246372</v>
      </c>
      <c r="G92"/>
      <c r="H92" s="5">
        <f t="shared" si="15"/>
        <v>0.49137739705859584</v>
      </c>
      <c r="J92" s="16">
        <f t="shared" si="13"/>
        <v>9.9402689240338003E-7</v>
      </c>
      <c r="K92" s="16">
        <f t="shared" si="14"/>
        <v>4.1168759699228216E-2</v>
      </c>
    </row>
    <row r="93" spans="1:11" s="5" customFormat="1" x14ac:dyDescent="0.2">
      <c r="A93" s="3">
        <v>32280</v>
      </c>
      <c r="B93" s="20">
        <v>7.9550000000000003E-3</v>
      </c>
      <c r="C93" s="6">
        <f t="shared" si="9"/>
        <v>-7.6097804391217919E-3</v>
      </c>
      <c r="D93" s="7">
        <f t="shared" si="11"/>
        <v>2.3509889731300416E-5</v>
      </c>
      <c r="E93" s="14">
        <f t="shared" si="10"/>
        <v>8.194923501333971</v>
      </c>
      <c r="G93"/>
      <c r="H93" s="5">
        <f t="shared" si="15"/>
        <v>0.48486997980180646</v>
      </c>
      <c r="J93" s="16">
        <f t="shared" si="13"/>
        <v>5.7908758331640655E-5</v>
      </c>
      <c r="K93" s="16">
        <f t="shared" si="14"/>
        <v>2.4631658843785447</v>
      </c>
    </row>
    <row r="94" spans="1:11" s="5" customFormat="1" x14ac:dyDescent="0.2">
      <c r="A94" s="3">
        <v>32281</v>
      </c>
      <c r="B94" s="20">
        <v>7.9729999999999992E-3</v>
      </c>
      <c r="C94" s="6">
        <f t="shared" si="9"/>
        <v>2.262727844123057E-3</v>
      </c>
      <c r="D94" s="7">
        <f t="shared" si="11"/>
        <v>2.6457915842157989E-5</v>
      </c>
      <c r="E94" s="14">
        <f t="shared" si="10"/>
        <v>10.346442674136654</v>
      </c>
      <c r="G94"/>
      <c r="H94" s="5">
        <f t="shared" si="15"/>
        <v>0.51437258715991063</v>
      </c>
      <c r="J94" s="16">
        <f t="shared" si="13"/>
        <v>5.1199372965697775E-6</v>
      </c>
      <c r="K94" s="16">
        <f t="shared" si="14"/>
        <v>0.19351249460139563</v>
      </c>
    </row>
    <row r="95" spans="1:11" s="5" customFormat="1" x14ac:dyDescent="0.2">
      <c r="A95" s="3">
        <v>32282</v>
      </c>
      <c r="B95" s="20">
        <v>8.0129999999999993E-3</v>
      </c>
      <c r="C95" s="6">
        <f t="shared" si="9"/>
        <v>5.0169321459927387E-3</v>
      </c>
      <c r="D95" s="7">
        <f t="shared" si="11"/>
        <v>2.5843091756515088E-5</v>
      </c>
      <c r="E95" s="14">
        <f t="shared" si="10"/>
        <v>9.5895277248226591</v>
      </c>
      <c r="G95"/>
      <c r="H95" s="5">
        <f t="shared" si="15"/>
        <v>0.50836101105921849</v>
      </c>
      <c r="J95" s="16">
        <f t="shared" si="13"/>
        <v>2.5169608157495306E-5</v>
      </c>
      <c r="K95" s="16">
        <f t="shared" si="14"/>
        <v>0.9739395113647733</v>
      </c>
    </row>
    <row r="96" spans="1:11" s="5" customFormat="1" x14ac:dyDescent="0.2">
      <c r="A96" s="3">
        <v>32283</v>
      </c>
      <c r="B96" s="20">
        <v>8.005E-3</v>
      </c>
      <c r="C96" s="6">
        <f t="shared" si="9"/>
        <v>-9.9837763634086211E-4</v>
      </c>
      <c r="D96" s="7">
        <f t="shared" si="11"/>
        <v>2.653025118798244E-5</v>
      </c>
      <c r="E96" s="14">
        <f t="shared" si="10"/>
        <v>10.499654304844727</v>
      </c>
      <c r="G96"/>
      <c r="H96" s="5">
        <f t="shared" si="15"/>
        <v>0.51507524875480515</v>
      </c>
      <c r="J96" s="16">
        <f t="shared" si="13"/>
        <v>9.9675790474556677E-7</v>
      </c>
      <c r="K96" s="16">
        <f t="shared" si="14"/>
        <v>3.757061694150389E-2</v>
      </c>
    </row>
    <row r="97" spans="1:11" s="5" customFormat="1" x14ac:dyDescent="0.2">
      <c r="A97" s="3">
        <v>32286</v>
      </c>
      <c r="B97" s="20">
        <v>8.0190000000000001E-3</v>
      </c>
      <c r="C97" s="6">
        <f t="shared" si="9"/>
        <v>1.7489069331667862E-3</v>
      </c>
      <c r="D97" s="7">
        <f t="shared" si="11"/>
        <v>2.5653165242351997E-5</v>
      </c>
      <c r="E97" s="14">
        <f t="shared" si="10"/>
        <v>10.451611699403593</v>
      </c>
      <c r="G97"/>
      <c r="H97" s="5">
        <f t="shared" si="15"/>
        <v>0.50648953831596555</v>
      </c>
      <c r="J97" s="16">
        <f t="shared" si="13"/>
        <v>3.0586754608788534E-6</v>
      </c>
      <c r="K97" s="16">
        <f t="shared" si="14"/>
        <v>0.11923189329592532</v>
      </c>
    </row>
    <row r="98" spans="1:11" s="5" customFormat="1" x14ac:dyDescent="0.2">
      <c r="A98" s="3">
        <v>32287</v>
      </c>
      <c r="B98" s="20">
        <v>8.0499999999999999E-3</v>
      </c>
      <c r="C98" s="6">
        <f t="shared" si="9"/>
        <v>3.8658186806334676E-3</v>
      </c>
      <c r="D98" s="7">
        <f t="shared" si="11"/>
        <v>2.4992543022813297E-5</v>
      </c>
      <c r="E98" s="14">
        <f t="shared" si="10"/>
        <v>9.998972534697371</v>
      </c>
      <c r="G98"/>
      <c r="H98" s="5">
        <f t="shared" si="15"/>
        <v>0.49992542466665263</v>
      </c>
      <c r="J98" s="16">
        <f t="shared" si="13"/>
        <v>1.4944554071534684E-5</v>
      </c>
      <c r="K98" s="16">
        <f t="shared" si="14"/>
        <v>0.59796052198022553</v>
      </c>
    </row>
    <row r="99" spans="1:11" s="5" customFormat="1" x14ac:dyDescent="0.2">
      <c r="A99" s="3">
        <v>32288</v>
      </c>
      <c r="B99" s="20">
        <v>8.0429999999999998E-3</v>
      </c>
      <c r="C99" s="6">
        <f t="shared" si="9"/>
        <v>-8.6956521739131208E-4</v>
      </c>
      <c r="D99" s="7">
        <f t="shared" si="11"/>
        <v>2.5133808803566332E-5</v>
      </c>
      <c r="E99" s="14">
        <f t="shared" si="10"/>
        <v>10.561211931221564</v>
      </c>
      <c r="G99"/>
      <c r="H99" s="5">
        <f t="shared" si="15"/>
        <v>0.50133630233174142</v>
      </c>
      <c r="J99" s="16">
        <f t="shared" si="13"/>
        <v>7.5614366729679988E-7</v>
      </c>
      <c r="K99" s="16">
        <f t="shared" si="14"/>
        <v>3.0084722662070532E-2</v>
      </c>
    </row>
    <row r="100" spans="1:11" s="5" customFormat="1" x14ac:dyDescent="0.2">
      <c r="A100" s="3">
        <v>32289</v>
      </c>
      <c r="B100" s="20">
        <v>8.0370000000000007E-3</v>
      </c>
      <c r="C100" s="6">
        <f t="shared" si="9"/>
        <v>-7.4599030212595574E-4</v>
      </c>
      <c r="D100" s="7">
        <f t="shared" si="11"/>
        <v>2.4383517779666738E-5</v>
      </c>
      <c r="E100" s="14">
        <f t="shared" si="10"/>
        <v>10.598780298103659</v>
      </c>
      <c r="G100"/>
      <c r="H100" s="5">
        <f t="shared" si="15"/>
        <v>0.49379669682640387</v>
      </c>
      <c r="J100" s="16">
        <f t="shared" si="13"/>
        <v>5.5650153086597475E-7</v>
      </c>
      <c r="K100" s="16">
        <f t="shared" si="14"/>
        <v>2.282285664827402E-2</v>
      </c>
    </row>
    <row r="101" spans="1:11" s="5" customFormat="1" x14ac:dyDescent="0.2">
      <c r="A101" s="3">
        <v>32290</v>
      </c>
      <c r="B101" s="20">
        <v>8.012E-3</v>
      </c>
      <c r="C101" s="6">
        <f t="shared" si="9"/>
        <v>-3.1106134129651256E-3</v>
      </c>
      <c r="D101" s="7">
        <f t="shared" si="11"/>
        <v>2.3697001748988877E-5</v>
      </c>
      <c r="E101" s="14">
        <f t="shared" si="10"/>
        <v>10.241843880939999</v>
      </c>
      <c r="G101"/>
      <c r="H101" s="5">
        <f t="shared" ref="H101:H116" si="16">SQRT(D101)*100</f>
        <v>0.48679566297358151</v>
      </c>
      <c r="J101" s="16">
        <f t="shared" si="13"/>
        <v>9.6759158049185464E-6</v>
      </c>
      <c r="K101" s="16">
        <f t="shared" si="14"/>
        <v>0.40831814536754241</v>
      </c>
    </row>
    <row r="102" spans="1:11" s="5" customFormat="1" x14ac:dyDescent="0.2">
      <c r="A102" s="3">
        <v>32294</v>
      </c>
      <c r="B102" s="20">
        <v>7.9959999999999996E-3</v>
      </c>
      <c r="C102" s="6">
        <f t="shared" si="9"/>
        <v>-1.9970044932601586E-3</v>
      </c>
      <c r="D102" s="7">
        <f t="shared" si="11"/>
        <v>2.3643958826507812E-5</v>
      </c>
      <c r="E102" s="14">
        <f t="shared" si="10"/>
        <v>10.483732899020639</v>
      </c>
      <c r="G102"/>
      <c r="H102" s="5">
        <f t="shared" si="16"/>
        <v>0.48625054063217049</v>
      </c>
      <c r="J102" s="16">
        <f t="shared" si="13"/>
        <v>3.9880269461012627E-6</v>
      </c>
      <c r="K102" s="16">
        <f t="shared" si="14"/>
        <v>0.16867001737586304</v>
      </c>
    </row>
    <row r="103" spans="1:11" s="5" customFormat="1" x14ac:dyDescent="0.2">
      <c r="A103" s="3">
        <v>32295</v>
      </c>
      <c r="B103" s="20">
        <v>7.9920000000000008E-3</v>
      </c>
      <c r="C103" s="6">
        <f t="shared" si="9"/>
        <v>-5.0025012506238074E-4</v>
      </c>
      <c r="D103" s="7">
        <f t="shared" si="11"/>
        <v>2.324463276712772E-5</v>
      </c>
      <c r="E103" s="14">
        <f t="shared" si="10"/>
        <v>10.658670367073963</v>
      </c>
      <c r="G103"/>
      <c r="H103" s="5">
        <f t="shared" si="16"/>
        <v>0.48212687922504094</v>
      </c>
      <c r="J103" s="16">
        <f t="shared" si="13"/>
        <v>2.5025018762492757E-7</v>
      </c>
      <c r="K103" s="16">
        <f t="shared" si="14"/>
        <v>1.0765934232302795E-2</v>
      </c>
    </row>
    <row r="104" spans="1:11" s="5" customFormat="1" x14ac:dyDescent="0.2">
      <c r="A104" s="3">
        <v>32296</v>
      </c>
      <c r="B104" s="20">
        <v>7.9159999999999994E-3</v>
      </c>
      <c r="C104" s="6">
        <f t="shared" si="9"/>
        <v>-9.5095095095096855E-3</v>
      </c>
      <c r="D104" s="7">
        <f t="shared" si="11"/>
        <v>2.2654723906663526E-5</v>
      </c>
      <c r="E104" s="14">
        <f t="shared" si="10"/>
        <v>6.7034461530031102</v>
      </c>
      <c r="G104"/>
      <c r="H104" s="5">
        <f t="shared" si="16"/>
        <v>0.4759697879767531</v>
      </c>
      <c r="J104" s="16">
        <f t="shared" si="13"/>
        <v>9.0430771111455139E-5</v>
      </c>
      <c r="K104" s="16">
        <f t="shared" si="14"/>
        <v>3.9916960137773461</v>
      </c>
    </row>
    <row r="105" spans="1:11" s="5" customFormat="1" x14ac:dyDescent="0.2">
      <c r="A105" s="3">
        <v>32297</v>
      </c>
      <c r="B105" s="20">
        <v>7.9430000000000004E-3</v>
      </c>
      <c r="C105" s="6">
        <f t="shared" si="9"/>
        <v>3.410813542193151E-3</v>
      </c>
      <c r="D105" s="7">
        <f t="shared" si="11"/>
        <v>2.770024259425129E-5</v>
      </c>
      <c r="E105" s="14">
        <f t="shared" si="10"/>
        <v>10.074085735847595</v>
      </c>
      <c r="G105"/>
      <c r="H105" s="5">
        <f t="shared" si="16"/>
        <v>0.52631019935254231</v>
      </c>
      <c r="J105" s="16">
        <f t="shared" si="13"/>
        <v>1.163364901960819E-5</v>
      </c>
      <c r="K105" s="16">
        <f t="shared" si="14"/>
        <v>0.41998365104652746</v>
      </c>
    </row>
    <row r="106" spans="1:11" s="5" customFormat="1" x14ac:dyDescent="0.2">
      <c r="A106" s="3">
        <v>32300</v>
      </c>
      <c r="B106" s="20">
        <v>7.9179999999999997E-3</v>
      </c>
      <c r="C106" s="6">
        <f t="shared" si="9"/>
        <v>-3.1474254060179672E-3</v>
      </c>
      <c r="D106" s="7">
        <f t="shared" si="11"/>
        <v>2.7362104919984667E-5</v>
      </c>
      <c r="E106" s="14">
        <f t="shared" si="10"/>
        <v>10.144307505715933</v>
      </c>
      <c r="G106"/>
      <c r="H106" s="5">
        <f t="shared" si="16"/>
        <v>0.52308799374469173</v>
      </c>
      <c r="J106" s="16">
        <f t="shared" si="13"/>
        <v>9.9062866864473661E-6</v>
      </c>
      <c r="K106" s="16">
        <f t="shared" si="14"/>
        <v>0.36204402824331094</v>
      </c>
    </row>
    <row r="107" spans="1:11" s="5" customFormat="1" x14ac:dyDescent="0.2">
      <c r="A107" s="3">
        <v>32301</v>
      </c>
      <c r="B107" s="20">
        <v>7.9550000000000003E-3</v>
      </c>
      <c r="C107" s="6">
        <f t="shared" si="9"/>
        <v>4.6728971962617548E-3</v>
      </c>
      <c r="D107" s="7">
        <f t="shared" si="11"/>
        <v>2.6951474436941742E-5</v>
      </c>
      <c r="E107" s="14">
        <f t="shared" si="10"/>
        <v>9.7112768702197467</v>
      </c>
      <c r="G107"/>
      <c r="H107" s="5">
        <f t="shared" si="16"/>
        <v>0.51914809483365865</v>
      </c>
      <c r="J107" s="16">
        <f t="shared" si="13"/>
        <v>2.183596820683097E-5</v>
      </c>
      <c r="K107" s="16">
        <f t="shared" si="14"/>
        <v>0.81019568179546164</v>
      </c>
    </row>
    <row r="108" spans="1:11" s="5" customFormat="1" x14ac:dyDescent="0.2">
      <c r="A108" s="3">
        <v>32302</v>
      </c>
      <c r="B108" s="20">
        <v>7.9869999999999993E-3</v>
      </c>
      <c r="C108" s="6">
        <f t="shared" si="9"/>
        <v>4.0226272784411113E-3</v>
      </c>
      <c r="D108" s="7">
        <f t="shared" si="11"/>
        <v>2.7320078083495151E-5</v>
      </c>
      <c r="E108" s="14">
        <f t="shared" si="10"/>
        <v>9.9155942298421227</v>
      </c>
      <c r="G108"/>
      <c r="H108" s="5">
        <f t="shared" si="16"/>
        <v>0.52268612075982224</v>
      </c>
      <c r="J108" s="16">
        <f t="shared" si="13"/>
        <v>1.6181530221258541E-5</v>
      </c>
      <c r="K108" s="16">
        <f t="shared" si="14"/>
        <v>0.59229443531621062</v>
      </c>
    </row>
    <row r="109" spans="1:11" s="5" customFormat="1" x14ac:dyDescent="0.2">
      <c r="A109" s="3">
        <v>32303</v>
      </c>
      <c r="B109" s="20">
        <v>7.9939999999999994E-3</v>
      </c>
      <c r="C109" s="6">
        <f t="shared" si="9"/>
        <v>8.7642418930763272E-4</v>
      </c>
      <c r="D109" s="7">
        <f t="shared" si="11"/>
        <v>2.7301690026572466E-5</v>
      </c>
      <c r="E109" s="14">
        <f t="shared" si="10"/>
        <v>10.480427453362488</v>
      </c>
      <c r="G109"/>
      <c r="H109" s="5">
        <f t="shared" si="16"/>
        <v>0.52251019154244704</v>
      </c>
      <c r="J109" s="16">
        <f t="shared" si="13"/>
        <v>7.6811935960354118E-7</v>
      </c>
      <c r="K109" s="16">
        <f t="shared" si="14"/>
        <v>2.8134498591696637E-2</v>
      </c>
    </row>
    <row r="110" spans="1:11" s="5" customFormat="1" x14ac:dyDescent="0.2">
      <c r="A110" s="3">
        <v>32304</v>
      </c>
      <c r="B110" s="20">
        <v>8.0160000000000006E-3</v>
      </c>
      <c r="C110" s="6">
        <f t="shared" si="9"/>
        <v>2.7520640480361755E-3</v>
      </c>
      <c r="D110" s="7">
        <f t="shared" si="11"/>
        <v>2.633220434881536E-5</v>
      </c>
      <c r="E110" s="14">
        <f t="shared" si="10"/>
        <v>10.25709073179738</v>
      </c>
      <c r="G110"/>
      <c r="H110" s="5">
        <f t="shared" si="16"/>
        <v>0.51314914351302743</v>
      </c>
      <c r="J110" s="16">
        <f t="shared" si="13"/>
        <v>7.573856524493261E-6</v>
      </c>
      <c r="K110" s="16">
        <f t="shared" si="14"/>
        <v>0.28762713611684376</v>
      </c>
    </row>
    <row r="111" spans="1:11" s="5" customFormat="1" x14ac:dyDescent="0.2">
      <c r="A111" s="3">
        <v>32307</v>
      </c>
      <c r="B111" s="20">
        <v>7.9909999999999998E-3</v>
      </c>
      <c r="C111" s="6">
        <f t="shared" si="9"/>
        <v>-3.1187624750499891E-3</v>
      </c>
      <c r="D111" s="7">
        <f t="shared" si="11"/>
        <v>2.5881852070572805E-5</v>
      </c>
      <c r="E111" s="14">
        <f t="shared" si="10"/>
        <v>10.186157733154879</v>
      </c>
      <c r="G111"/>
      <c r="H111" s="5">
        <f t="shared" si="16"/>
        <v>0.50874209645529445</v>
      </c>
      <c r="J111" s="16">
        <f t="shared" si="13"/>
        <v>9.7266793757799333E-6</v>
      </c>
      <c r="K111" s="16">
        <f t="shared" si="14"/>
        <v>0.37581079395933148</v>
      </c>
    </row>
    <row r="112" spans="1:11" s="5" customFormat="1" x14ac:dyDescent="0.2">
      <c r="A112" s="3">
        <v>32308</v>
      </c>
      <c r="B112" s="20">
        <v>7.927E-3</v>
      </c>
      <c r="C112" s="6">
        <f t="shared" si="9"/>
        <v>-8.0090101364034324E-3</v>
      </c>
      <c r="D112" s="7">
        <f t="shared" si="11"/>
        <v>2.5610291085154912E-5</v>
      </c>
      <c r="E112" s="14">
        <f t="shared" si="10"/>
        <v>8.0678886343797842</v>
      </c>
      <c r="G112"/>
      <c r="H112" s="5">
        <f t="shared" si="16"/>
        <v>0.50606611312312655</v>
      </c>
      <c r="J112" s="16">
        <f t="shared" si="13"/>
        <v>6.414424336501293E-5</v>
      </c>
      <c r="K112" s="16">
        <f t="shared" si="14"/>
        <v>2.5046276573636583</v>
      </c>
    </row>
    <row r="113" spans="1:11" s="5" customFormat="1" x14ac:dyDescent="0.2">
      <c r="A113" s="3">
        <v>32309</v>
      </c>
      <c r="B113" s="20">
        <v>7.9290000000000003E-3</v>
      </c>
      <c r="C113" s="6">
        <f t="shared" si="9"/>
        <v>2.5230225810524354E-4</v>
      </c>
      <c r="D113" s="7">
        <f t="shared" si="11"/>
        <v>2.8730748655967773E-5</v>
      </c>
      <c r="E113" s="14">
        <f t="shared" si="10"/>
        <v>10.455327006695274</v>
      </c>
      <c r="G113"/>
      <c r="H113" s="5">
        <f t="shared" si="16"/>
        <v>0.53601071496722685</v>
      </c>
      <c r="J113" s="16">
        <f t="shared" si="13"/>
        <v>6.3656429445004937E-8</v>
      </c>
      <c r="K113" s="16">
        <f t="shared" si="14"/>
        <v>2.215620282201822E-3</v>
      </c>
    </row>
    <row r="114" spans="1:11" s="5" customFormat="1" x14ac:dyDescent="0.2">
      <c r="A114" s="3">
        <v>32310</v>
      </c>
      <c r="B114" s="20">
        <v>7.9620000000000003E-3</v>
      </c>
      <c r="C114" s="6">
        <f t="shared" si="9"/>
        <v>4.16193719258419E-3</v>
      </c>
      <c r="D114" s="7">
        <f t="shared" si="11"/>
        <v>2.7572727911840771E-5</v>
      </c>
      <c r="E114" s="14">
        <f t="shared" si="10"/>
        <v>9.8704640433055602</v>
      </c>
      <c r="G114"/>
      <c r="H114" s="5">
        <f t="shared" si="16"/>
        <v>0.52509739964925339</v>
      </c>
      <c r="J114" s="16">
        <f t="shared" si="13"/>
        <v>1.7321721195015568E-5</v>
      </c>
      <c r="K114" s="16">
        <f t="shared" si="14"/>
        <v>0.62821934958336012</v>
      </c>
    </row>
    <row r="115" spans="1:11" s="5" customFormat="1" x14ac:dyDescent="0.2">
      <c r="A115" s="3">
        <v>32311</v>
      </c>
      <c r="B115" s="20">
        <v>7.9489999999999995E-3</v>
      </c>
      <c r="C115" s="6">
        <f t="shared" si="9"/>
        <v>-1.6327555890480855E-3</v>
      </c>
      <c r="D115" s="7">
        <f t="shared" si="11"/>
        <v>2.759920257084514E-5</v>
      </c>
      <c r="E115" s="14">
        <f t="shared" si="10"/>
        <v>10.401130640349963</v>
      </c>
      <c r="G115"/>
      <c r="H115" s="5">
        <f t="shared" si="16"/>
        <v>0.52534943200545237</v>
      </c>
      <c r="J115" s="16">
        <f t="shared" si="13"/>
        <v>2.6658908135677609E-6</v>
      </c>
      <c r="K115" s="16">
        <f t="shared" si="14"/>
        <v>9.6593037669280971E-2</v>
      </c>
    </row>
    <row r="116" spans="1:11" s="5" customFormat="1" x14ac:dyDescent="0.2">
      <c r="A116" s="3">
        <v>32314</v>
      </c>
      <c r="B116" s="20">
        <v>7.9299999999999995E-3</v>
      </c>
      <c r="C116" s="6">
        <f t="shared" si="9"/>
        <v>-2.3902377657566889E-3</v>
      </c>
      <c r="D116" s="7">
        <f t="shared" si="11"/>
        <v>2.6716867051763445E-5</v>
      </c>
      <c r="E116" s="14">
        <f t="shared" si="10"/>
        <v>10.316371659651079</v>
      </c>
      <c r="G116"/>
      <c r="H116" s="5">
        <f t="shared" si="16"/>
        <v>0.51688361409279993</v>
      </c>
      <c r="J116" s="16">
        <f t="shared" si="13"/>
        <v>5.7132365768495278E-6</v>
      </c>
      <c r="K116" s="16">
        <f t="shared" si="14"/>
        <v>0.21384380757594951</v>
      </c>
    </row>
    <row r="117" spans="1:11" s="5" customFormat="1" x14ac:dyDescent="0.2">
      <c r="A117" s="3">
        <v>32315</v>
      </c>
      <c r="B117" s="20">
        <v>7.9109999999999996E-3</v>
      </c>
      <c r="C117" s="6">
        <f t="shared" si="9"/>
        <v>-2.3959646910466483E-3</v>
      </c>
      <c r="D117" s="7">
        <f t="shared" si="11"/>
        <v>2.6112453789026412E-5</v>
      </c>
      <c r="E117" s="14">
        <f t="shared" si="10"/>
        <v>10.333254947160151</v>
      </c>
      <c r="G117"/>
      <c r="H117" s="5">
        <f t="shared" ref="H117:H132" si="17">SQRT(D117)*100</f>
        <v>0.5110034617204311</v>
      </c>
      <c r="J117" s="16">
        <f t="shared" si="13"/>
        <v>5.740646800742261E-6</v>
      </c>
      <c r="K117" s="16">
        <f t="shared" si="14"/>
        <v>0.21984325361083953</v>
      </c>
    </row>
    <row r="118" spans="1:11" s="5" customFormat="1" x14ac:dyDescent="0.2">
      <c r="A118" s="3">
        <v>32316</v>
      </c>
      <c r="B118" s="20">
        <v>7.7819999999999999E-3</v>
      </c>
      <c r="C118" s="6">
        <f t="shared" si="9"/>
        <v>-1.6306408797876346E-2</v>
      </c>
      <c r="D118" s="7">
        <f t="shared" si="11"/>
        <v>2.5571053922805799E-5</v>
      </c>
      <c r="E118" s="14">
        <f t="shared" si="10"/>
        <v>0.17561354395676787</v>
      </c>
      <c r="G118"/>
      <c r="H118" s="5">
        <f t="shared" si="17"/>
        <v>0.50567829618054405</v>
      </c>
      <c r="J118" s="16">
        <f t="shared" si="13"/>
        <v>2.6589896788345912E-4</v>
      </c>
      <c r="K118" s="16">
        <f t="shared" si="14"/>
        <v>10.398436008392853</v>
      </c>
    </row>
    <row r="119" spans="1:11" s="5" customFormat="1" x14ac:dyDescent="0.2">
      <c r="A119" s="3">
        <v>32317</v>
      </c>
      <c r="B119" s="20">
        <v>7.7790000000000003E-3</v>
      </c>
      <c r="C119" s="6">
        <f t="shared" si="9"/>
        <v>-3.8550501156509005E-4</v>
      </c>
      <c r="D119" s="7">
        <f t="shared" si="11"/>
        <v>4.1169357510819883E-5</v>
      </c>
      <c r="E119" s="14">
        <f t="shared" si="10"/>
        <v>10.094206504572044</v>
      </c>
      <c r="G119"/>
      <c r="H119" s="5">
        <f t="shared" si="17"/>
        <v>0.64163352087324654</v>
      </c>
      <c r="J119" s="16">
        <f t="shared" si="13"/>
        <v>1.4861411394180021E-7</v>
      </c>
      <c r="K119" s="16">
        <f t="shared" si="14"/>
        <v>3.6098234931828204E-3</v>
      </c>
    </row>
    <row r="120" spans="1:11" s="5" customFormat="1" x14ac:dyDescent="0.2">
      <c r="A120" s="3">
        <v>32318</v>
      </c>
      <c r="B120" s="20">
        <v>7.6930000000000002E-3</v>
      </c>
      <c r="C120" s="6">
        <f t="shared" si="9"/>
        <v>-1.1055405579123299E-2</v>
      </c>
      <c r="D120" s="7">
        <f t="shared" si="11"/>
        <v>3.8754672350378242E-5</v>
      </c>
      <c r="E120" s="14">
        <f t="shared" si="10"/>
        <v>7.0045235639822456</v>
      </c>
      <c r="G120"/>
      <c r="H120" s="5">
        <f t="shared" si="17"/>
        <v>0.62253250798956872</v>
      </c>
      <c r="J120" s="16">
        <f t="shared" si="13"/>
        <v>1.2222199251891056E-4</v>
      </c>
      <c r="K120" s="16">
        <f t="shared" si="14"/>
        <v>3.1537356686675144</v>
      </c>
    </row>
    <row r="121" spans="1:11" s="5" customFormat="1" x14ac:dyDescent="0.2">
      <c r="A121" s="3">
        <v>32321</v>
      </c>
      <c r="B121" s="20">
        <v>7.6519999999999999E-3</v>
      </c>
      <c r="C121" s="6">
        <f t="shared" si="9"/>
        <v>-5.3295203431691458E-3</v>
      </c>
      <c r="D121" s="7">
        <f t="shared" si="11"/>
        <v>4.4132377163583423E-5</v>
      </c>
      <c r="E121" s="14">
        <f t="shared" si="10"/>
        <v>9.3847125829687172</v>
      </c>
      <c r="G121"/>
      <c r="H121" s="5">
        <f t="shared" si="17"/>
        <v>0.66432203910139409</v>
      </c>
      <c r="J121" s="16">
        <f t="shared" si="13"/>
        <v>2.8403787088253771E-5</v>
      </c>
      <c r="K121" s="16">
        <f t="shared" si="14"/>
        <v>0.64360428587317609</v>
      </c>
    </row>
    <row r="122" spans="1:11" s="5" customFormat="1" x14ac:dyDescent="0.2">
      <c r="A122" s="3">
        <v>32322</v>
      </c>
      <c r="B122" s="20">
        <v>7.6660000000000001E-3</v>
      </c>
      <c r="C122" s="6">
        <f t="shared" si="9"/>
        <v>1.8295870360690177E-3</v>
      </c>
      <c r="D122" s="7">
        <f t="shared" si="11"/>
        <v>4.3164018060554797E-5</v>
      </c>
      <c r="E122" s="14">
        <f t="shared" si="10"/>
        <v>9.9729528820389426</v>
      </c>
      <c r="G122"/>
      <c r="H122" s="5">
        <f t="shared" si="17"/>
        <v>0.65699328809779167</v>
      </c>
      <c r="J122" s="16">
        <f t="shared" si="13"/>
        <v>3.347388722551813E-6</v>
      </c>
      <c r="K122" s="16">
        <f t="shared" si="14"/>
        <v>7.755044300685264E-2</v>
      </c>
    </row>
    <row r="123" spans="1:11" s="5" customFormat="1" x14ac:dyDescent="0.2">
      <c r="A123" s="3">
        <v>32323</v>
      </c>
      <c r="B123" s="20">
        <v>7.522E-3</v>
      </c>
      <c r="C123" s="6">
        <f t="shared" si="9"/>
        <v>-1.8784242108009396E-2</v>
      </c>
      <c r="D123" s="7">
        <f t="shared" si="11"/>
        <v>4.0744741602455343E-5</v>
      </c>
      <c r="E123" s="14">
        <f t="shared" si="10"/>
        <v>1.4482257529418288</v>
      </c>
      <c r="G123"/>
      <c r="H123" s="5">
        <f t="shared" si="17"/>
        <v>0.63831607846313365</v>
      </c>
      <c r="J123" s="16">
        <f t="shared" si="13"/>
        <v>3.5284775157231327E-4</v>
      </c>
      <c r="K123" s="16">
        <f t="shared" si="14"/>
        <v>8.6599580140925507</v>
      </c>
    </row>
    <row r="124" spans="1:11" s="5" customFormat="1" x14ac:dyDescent="0.2">
      <c r="A124" s="3">
        <v>32324</v>
      </c>
      <c r="B124" s="20">
        <v>7.4770000000000001E-3</v>
      </c>
      <c r="C124" s="6">
        <f t="shared" si="9"/>
        <v>-5.982451475671351E-3</v>
      </c>
      <c r="D124" s="7">
        <f t="shared" si="11"/>
        <v>6.0179422015301198E-5</v>
      </c>
      <c r="E124" s="14">
        <f t="shared" si="10"/>
        <v>9.1234630854892398</v>
      </c>
      <c r="G124"/>
      <c r="H124" s="5">
        <f t="shared" si="17"/>
        <v>0.77575396882839853</v>
      </c>
      <c r="J124" s="16">
        <f t="shared" si="13"/>
        <v>3.5789725658762327E-5</v>
      </c>
      <c r="K124" s="16">
        <f t="shared" si="14"/>
        <v>0.59471700558477358</v>
      </c>
    </row>
    <row r="125" spans="1:11" s="5" customFormat="1" x14ac:dyDescent="0.2">
      <c r="A125" s="3">
        <v>32325</v>
      </c>
      <c r="B125" s="20">
        <v>7.463E-3</v>
      </c>
      <c r="C125" s="6">
        <f t="shared" si="9"/>
        <v>-1.8724087200749128E-3</v>
      </c>
      <c r="D125" s="7">
        <f t="shared" si="11"/>
        <v>5.8039713675634179E-5</v>
      </c>
      <c r="E125" s="14">
        <f t="shared" si="10"/>
        <v>9.6939776236510848</v>
      </c>
      <c r="G125"/>
      <c r="H125" s="5">
        <f t="shared" si="17"/>
        <v>0.7618379990236388</v>
      </c>
      <c r="J125" s="16">
        <f t="shared" si="13"/>
        <v>3.505914415012573E-6</v>
      </c>
      <c r="K125" s="16">
        <f t="shared" si="14"/>
        <v>6.040543953414438E-2</v>
      </c>
    </row>
    <row r="126" spans="1:11" s="5" customFormat="1" x14ac:dyDescent="0.2">
      <c r="A126" s="3">
        <v>32328</v>
      </c>
      <c r="B126" s="20">
        <v>7.4000000000000003E-3</v>
      </c>
      <c r="C126" s="6">
        <f t="shared" si="9"/>
        <v>-8.4416454508910201E-3</v>
      </c>
      <c r="D126" s="7">
        <f t="shared" si="11"/>
        <v>5.4121074868838531E-5</v>
      </c>
      <c r="E126" s="14">
        <f t="shared" si="10"/>
        <v>8.5075839628330936</v>
      </c>
      <c r="G126"/>
      <c r="H126" s="5">
        <f t="shared" si="17"/>
        <v>0.73567027171714994</v>
      </c>
      <c r="J126" s="16">
        <f t="shared" si="13"/>
        <v>7.1261377918549056E-5</v>
      </c>
      <c r="K126" s="16">
        <f t="shared" si="14"/>
        <v>1.3167029311825338</v>
      </c>
    </row>
    <row r="127" spans="1:11" s="5" customFormat="1" x14ac:dyDescent="0.2">
      <c r="A127" s="3">
        <v>32329</v>
      </c>
      <c r="B127" s="20">
        <v>7.4359999999999999E-3</v>
      </c>
      <c r="C127" s="6">
        <f t="shared" si="9"/>
        <v>4.8648648648648074E-3</v>
      </c>
      <c r="D127" s="7">
        <f t="shared" si="11"/>
        <v>5.4789097316913012E-5</v>
      </c>
      <c r="E127" s="14">
        <f t="shared" si="10"/>
        <v>9.3800554743988585</v>
      </c>
      <c r="G127"/>
      <c r="H127" s="5">
        <f t="shared" si="17"/>
        <v>0.74019657738274514</v>
      </c>
      <c r="J127" s="16">
        <f t="shared" si="13"/>
        <v>2.366691015339608E-5</v>
      </c>
      <c r="K127" s="16">
        <f t="shared" si="14"/>
        <v>0.43196386347636123</v>
      </c>
    </row>
    <row r="128" spans="1:11" s="5" customFormat="1" x14ac:dyDescent="0.2">
      <c r="A128" s="3">
        <v>32330</v>
      </c>
      <c r="B128" s="20">
        <v>7.4910000000000003E-3</v>
      </c>
      <c r="C128" s="6">
        <f t="shared" si="9"/>
        <v>7.3964497041420609E-3</v>
      </c>
      <c r="D128" s="7">
        <f t="shared" si="11"/>
        <v>5.2446730307270759E-5</v>
      </c>
      <c r="E128" s="14">
        <f t="shared" si="10"/>
        <v>8.8126071522842917</v>
      </c>
      <c r="G128"/>
      <c r="H128" s="5">
        <f t="shared" si="17"/>
        <v>0.72420114821277903</v>
      </c>
      <c r="J128" s="16">
        <f t="shared" si="13"/>
        <v>5.4707468225903182E-5</v>
      </c>
      <c r="K128" s="16">
        <f t="shared" si="14"/>
        <v>1.0431054120130538</v>
      </c>
    </row>
    <row r="129" spans="1:11" s="5" customFormat="1" x14ac:dyDescent="0.2">
      <c r="A129" s="3">
        <v>32331</v>
      </c>
      <c r="B129" s="20">
        <v>7.5839999999999996E-3</v>
      </c>
      <c r="C129" s="6">
        <f t="shared" si="9"/>
        <v>1.2414897877452855E-2</v>
      </c>
      <c r="D129" s="7">
        <f t="shared" si="11"/>
        <v>5.2261141127855089E-5</v>
      </c>
      <c r="E129" s="14">
        <f t="shared" si="10"/>
        <v>6.9100358041099472</v>
      </c>
      <c r="G129"/>
      <c r="H129" s="5">
        <f t="shared" si="17"/>
        <v>0.72291867542521737</v>
      </c>
      <c r="J129" s="16">
        <f t="shared" si="13"/>
        <v>1.541296893075834E-4</v>
      </c>
      <c r="K129" s="16">
        <f t="shared" si="14"/>
        <v>2.9492216584117519</v>
      </c>
    </row>
    <row r="130" spans="1:11" s="5" customFormat="1" x14ac:dyDescent="0.2">
      <c r="A130" s="3">
        <v>32332</v>
      </c>
      <c r="B130" s="20">
        <v>7.5100000000000002E-3</v>
      </c>
      <c r="C130" s="6">
        <f t="shared" si="9"/>
        <v>-9.7573839662446482E-3</v>
      </c>
      <c r="D130" s="7">
        <f t="shared" si="11"/>
        <v>5.8241346103568616E-5</v>
      </c>
      <c r="E130" s="14">
        <f t="shared" si="10"/>
        <v>8.1162251133685093</v>
      </c>
      <c r="G130"/>
      <c r="H130" s="5">
        <f t="shared" si="17"/>
        <v>0.76316018045734413</v>
      </c>
      <c r="J130" s="16">
        <f t="shared" si="13"/>
        <v>9.5206541864728146E-5</v>
      </c>
      <c r="K130" s="16">
        <f t="shared" si="14"/>
        <v>1.6346899279323932</v>
      </c>
    </row>
    <row r="131" spans="1:11" s="5" customFormat="1" x14ac:dyDescent="0.2">
      <c r="A131" s="3">
        <v>32335</v>
      </c>
      <c r="B131" s="20">
        <v>7.5300000000000002E-3</v>
      </c>
      <c r="C131" s="6">
        <f t="shared" ref="C131:C194" si="18">(B131-B130)/B130</f>
        <v>2.6631158455392881E-3</v>
      </c>
      <c r="D131" s="7">
        <f t="shared" si="11"/>
        <v>5.9971815139892236E-5</v>
      </c>
      <c r="E131" s="14">
        <f t="shared" si="10"/>
        <v>9.6033772019379526</v>
      </c>
      <c r="G131"/>
      <c r="H131" s="5">
        <f t="shared" si="17"/>
        <v>0.77441471538118534</v>
      </c>
      <c r="J131" s="16">
        <f t="shared" si="13"/>
        <v>7.0921860067624371E-6</v>
      </c>
      <c r="K131" s="16">
        <f t="shared" si="14"/>
        <v>0.11825865183868406</v>
      </c>
    </row>
    <row r="132" spans="1:11" s="5" customFormat="1" x14ac:dyDescent="0.2">
      <c r="A132" s="3">
        <v>32336</v>
      </c>
      <c r="B132" s="20">
        <v>7.541E-3</v>
      </c>
      <c r="C132" s="6">
        <f t="shared" si="18"/>
        <v>1.4608233731739342E-3</v>
      </c>
      <c r="D132" s="7">
        <f t="shared" si="11"/>
        <v>5.6078889486201681E-5</v>
      </c>
      <c r="E132" s="14">
        <f t="shared" ref="E132:E195" si="19">-LN(D132)-C132*C132/D132</f>
        <v>9.7506974945908098</v>
      </c>
      <c r="G132"/>
      <c r="H132" s="5">
        <f t="shared" si="17"/>
        <v>0.74885839439911261</v>
      </c>
      <c r="J132" s="16">
        <f t="shared" si="13"/>
        <v>2.1340049276112715E-6</v>
      </c>
      <c r="K132" s="16">
        <f t="shared" si="14"/>
        <v>3.8053623157718687E-2</v>
      </c>
    </row>
    <row r="133" spans="1:11" s="5" customFormat="1" x14ac:dyDescent="0.2">
      <c r="A133" s="3">
        <v>32337</v>
      </c>
      <c r="B133" s="20">
        <v>7.5240000000000003E-3</v>
      </c>
      <c r="C133" s="6">
        <f t="shared" si="18"/>
        <v>-2.254342925341421E-3</v>
      </c>
      <c r="D133" s="7">
        <f t="shared" ref="D133:D196" si="20">C$2426+C$2427*D132+C$2428*C132*C132</f>
        <v>5.2274358595762311E-5</v>
      </c>
      <c r="E133" s="14">
        <f t="shared" si="19"/>
        <v>9.7617855604055404</v>
      </c>
      <c r="G133"/>
      <c r="H133" s="5">
        <f t="shared" ref="H133:H148" si="21">SQRT(D133)*100</f>
        <v>0.72301008703725789</v>
      </c>
      <c r="J133" s="16">
        <f t="shared" ref="J133:J196" si="22">C133*C133</f>
        <v>5.082062025036916E-6</v>
      </c>
      <c r="K133" s="16">
        <f t="shared" ref="K133:K196" si="23">J133/D133</f>
        <v>9.7219022127779872E-2</v>
      </c>
    </row>
    <row r="134" spans="1:11" s="5" customFormat="1" x14ac:dyDescent="0.2">
      <c r="A134" s="3">
        <v>32338</v>
      </c>
      <c r="B134" s="20">
        <v>7.5160000000000001E-3</v>
      </c>
      <c r="C134" s="6">
        <f t="shared" si="18"/>
        <v>-1.0632642211589839E-3</v>
      </c>
      <c r="D134" s="7">
        <f t="shared" si="20"/>
        <v>4.9038072723047257E-5</v>
      </c>
      <c r="E134" s="14">
        <f t="shared" si="19"/>
        <v>9.8998594229249619</v>
      </c>
      <c r="G134"/>
      <c r="H134" s="5">
        <f t="shared" si="21"/>
        <v>0.70027189521675981</v>
      </c>
      <c r="J134" s="16">
        <f t="shared" si="22"/>
        <v>1.1305308039968206E-6</v>
      </c>
      <c r="K134" s="16">
        <f t="shared" si="23"/>
        <v>2.3054144284620017E-2</v>
      </c>
    </row>
    <row r="135" spans="1:11" s="5" customFormat="1" x14ac:dyDescent="0.2">
      <c r="A135" s="3">
        <v>32339</v>
      </c>
      <c r="B135" s="20">
        <v>7.4070000000000004E-3</v>
      </c>
      <c r="C135" s="6">
        <f t="shared" si="18"/>
        <v>-1.4502394890899377E-2</v>
      </c>
      <c r="D135" s="7">
        <f t="shared" si="20"/>
        <v>4.5885802461540622E-5</v>
      </c>
      <c r="E135" s="14">
        <f t="shared" si="19"/>
        <v>5.4058137886808968</v>
      </c>
      <c r="G135"/>
      <c r="H135" s="5">
        <f t="shared" si="21"/>
        <v>0.67739059973947546</v>
      </c>
      <c r="J135" s="16">
        <f t="shared" si="22"/>
        <v>2.1031945757158434E-4</v>
      </c>
      <c r="K135" s="16">
        <f t="shared" si="23"/>
        <v>4.5835410146278797</v>
      </c>
    </row>
    <row r="136" spans="1:11" s="5" customFormat="1" x14ac:dyDescent="0.2">
      <c r="A136" s="3">
        <v>32342</v>
      </c>
      <c r="B136" s="20">
        <v>7.4110000000000001E-3</v>
      </c>
      <c r="C136" s="6">
        <f t="shared" si="18"/>
        <v>5.4002970163354437E-4</v>
      </c>
      <c r="D136" s="7">
        <f t="shared" si="20"/>
        <v>5.598683402256198E-5</v>
      </c>
      <c r="E136" s="14">
        <f t="shared" si="19"/>
        <v>9.7851850612639133</v>
      </c>
      <c r="G136"/>
      <c r="H136" s="5">
        <f t="shared" si="21"/>
        <v>0.74824350329663392</v>
      </c>
      <c r="J136" s="16">
        <f t="shared" si="22"/>
        <v>2.9163207864641493E-7</v>
      </c>
      <c r="K136" s="16">
        <f t="shared" si="23"/>
        <v>5.2089403470982291E-3</v>
      </c>
    </row>
    <row r="137" spans="1:11" s="5" customFormat="1" x14ac:dyDescent="0.2">
      <c r="A137" s="3">
        <v>32343</v>
      </c>
      <c r="B137" s="20">
        <v>7.4710000000000002E-3</v>
      </c>
      <c r="C137" s="6">
        <f t="shared" si="18"/>
        <v>8.0960734043988881E-3</v>
      </c>
      <c r="D137" s="7">
        <f t="shared" si="20"/>
        <v>5.207773414164349E-5</v>
      </c>
      <c r="E137" s="14">
        <f t="shared" si="19"/>
        <v>8.6041467925787263</v>
      </c>
      <c r="G137"/>
      <c r="H137" s="5">
        <f t="shared" si="21"/>
        <v>0.72164904310643607</v>
      </c>
      <c r="J137" s="16">
        <f t="shared" si="22"/>
        <v>6.5546404569414996E-5</v>
      </c>
      <c r="K137" s="16">
        <f t="shared" si="23"/>
        <v>1.2586262756966111</v>
      </c>
    </row>
    <row r="138" spans="1:11" s="5" customFormat="1" x14ac:dyDescent="0.2">
      <c r="A138" s="3">
        <v>32344</v>
      </c>
      <c r="B138" s="20">
        <v>7.5079999999999999E-3</v>
      </c>
      <c r="C138" s="6">
        <f t="shared" si="18"/>
        <v>4.9524829340114717E-3</v>
      </c>
      <c r="D138" s="7">
        <f t="shared" si="20"/>
        <v>5.2599717850405423E-5</v>
      </c>
      <c r="E138" s="14">
        <f t="shared" si="19"/>
        <v>9.3865028673686197</v>
      </c>
      <c r="G138"/>
      <c r="H138" s="5">
        <f t="shared" si="21"/>
        <v>0.72525662941062052</v>
      </c>
      <c r="J138" s="16">
        <f t="shared" si="22"/>
        <v>2.4527087211674874E-5</v>
      </c>
      <c r="K138" s="16">
        <f t="shared" si="23"/>
        <v>0.46629693492711055</v>
      </c>
    </row>
    <row r="139" spans="1:11" s="5" customFormat="1" x14ac:dyDescent="0.2">
      <c r="A139" s="3">
        <v>32345</v>
      </c>
      <c r="B139" s="20">
        <v>7.5370000000000003E-3</v>
      </c>
      <c r="C139" s="6">
        <f t="shared" si="18"/>
        <v>3.8625466169419794E-3</v>
      </c>
      <c r="D139" s="7">
        <f t="shared" si="20"/>
        <v>5.0532649010686614E-5</v>
      </c>
      <c r="E139" s="14">
        <f t="shared" si="19"/>
        <v>9.597650775529317</v>
      </c>
      <c r="G139"/>
      <c r="H139" s="5">
        <f t="shared" si="21"/>
        <v>0.71086320069818365</v>
      </c>
      <c r="J139" s="16">
        <f t="shared" si="22"/>
        <v>1.491926636804993E-5</v>
      </c>
      <c r="K139" s="16">
        <f t="shared" si="23"/>
        <v>0.295240139991371</v>
      </c>
    </row>
    <row r="140" spans="1:11" s="5" customFormat="1" x14ac:dyDescent="0.2">
      <c r="A140" s="3">
        <v>32346</v>
      </c>
      <c r="B140" s="20">
        <v>7.6480000000000003E-3</v>
      </c>
      <c r="C140" s="6">
        <f t="shared" si="18"/>
        <v>1.4727345097518904E-2</v>
      </c>
      <c r="D140" s="7">
        <f t="shared" si="20"/>
        <v>4.8081266068456536E-5</v>
      </c>
      <c r="E140" s="14">
        <f t="shared" si="19"/>
        <v>5.4316158060963469</v>
      </c>
      <c r="G140"/>
      <c r="H140" s="5">
        <f t="shared" si="21"/>
        <v>0.69340656233162756</v>
      </c>
      <c r="J140" s="16">
        <f t="shared" si="22"/>
        <v>2.1689469362141408E-4</v>
      </c>
      <c r="K140" s="16">
        <f t="shared" si="23"/>
        <v>4.5110021294490563</v>
      </c>
    </row>
    <row r="141" spans="1:11" s="5" customFormat="1" x14ac:dyDescent="0.2">
      <c r="A141" s="3">
        <v>32349</v>
      </c>
      <c r="B141" s="20">
        <v>7.5820000000000002E-3</v>
      </c>
      <c r="C141" s="6">
        <f t="shared" si="18"/>
        <v>-8.6297071129707217E-3</v>
      </c>
      <c r="D141" s="7">
        <f t="shared" si="20"/>
        <v>5.8366090615017134E-5</v>
      </c>
      <c r="E141" s="14">
        <f t="shared" si="19"/>
        <v>8.4728317899111509</v>
      </c>
      <c r="G141"/>
      <c r="H141" s="5">
        <f t="shared" si="21"/>
        <v>0.76397703247556548</v>
      </c>
      <c r="J141" s="16">
        <f t="shared" si="22"/>
        <v>7.4471844855657465E-5</v>
      </c>
      <c r="K141" s="16">
        <f t="shared" si="23"/>
        <v>1.2759436870095331</v>
      </c>
    </row>
    <row r="142" spans="1:11" s="5" customFormat="1" x14ac:dyDescent="0.2">
      <c r="A142" s="3">
        <v>32350</v>
      </c>
      <c r="B142" s="20">
        <v>7.5529999999999998E-3</v>
      </c>
      <c r="C142" s="6">
        <f t="shared" si="18"/>
        <v>-3.8248483249802663E-3</v>
      </c>
      <c r="D142" s="7">
        <f t="shared" si="20"/>
        <v>5.8801942473424541E-5</v>
      </c>
      <c r="E142" s="14">
        <f t="shared" si="19"/>
        <v>9.4925434670357944</v>
      </c>
      <c r="G142"/>
      <c r="H142" s="5">
        <f t="shared" si="21"/>
        <v>0.76682424631348578</v>
      </c>
      <c r="J142" s="16">
        <f t="shared" si="22"/>
        <v>1.4629464709104348E-5</v>
      </c>
      <c r="K142" s="16">
        <f t="shared" si="23"/>
        <v>0.24879220130722918</v>
      </c>
    </row>
    <row r="143" spans="1:11" s="5" customFormat="1" x14ac:dyDescent="0.2">
      <c r="A143" s="3">
        <v>32351</v>
      </c>
      <c r="B143" s="20">
        <v>7.5900000000000004E-3</v>
      </c>
      <c r="C143" s="6">
        <f t="shared" si="18"/>
        <v>4.8987157420893124E-3</v>
      </c>
      <c r="D143" s="7">
        <f t="shared" si="20"/>
        <v>5.5493708736525047E-5</v>
      </c>
      <c r="E143" s="14">
        <f t="shared" si="19"/>
        <v>9.3668060081388393</v>
      </c>
      <c r="G143"/>
      <c r="H143" s="5">
        <f t="shared" si="21"/>
        <v>0.74494099589514495</v>
      </c>
      <c r="J143" s="16">
        <f t="shared" si="22"/>
        <v>2.3997415921793643E-5</v>
      </c>
      <c r="K143" s="16">
        <f t="shared" si="23"/>
        <v>0.43243489159698095</v>
      </c>
    </row>
    <row r="144" spans="1:11" s="5" customFormat="1" x14ac:dyDescent="0.2">
      <c r="A144" s="3">
        <v>32352</v>
      </c>
      <c r="B144" s="20">
        <v>7.5709999999999996E-3</v>
      </c>
      <c r="C144" s="6">
        <f t="shared" si="18"/>
        <v>-2.5032938076417371E-3</v>
      </c>
      <c r="D144" s="7">
        <f t="shared" si="20"/>
        <v>5.3100291893960103E-5</v>
      </c>
      <c r="E144" s="14">
        <f t="shared" si="19"/>
        <v>9.725315977484744</v>
      </c>
      <c r="G144"/>
      <c r="H144" s="5">
        <f t="shared" si="21"/>
        <v>0.72869947093407517</v>
      </c>
      <c r="J144" s="16">
        <f t="shared" si="22"/>
        <v>6.2664798873774663E-6</v>
      </c>
      <c r="K144" s="16">
        <f t="shared" si="23"/>
        <v>0.1180121551853512</v>
      </c>
    </row>
    <row r="145" spans="1:11" s="5" customFormat="1" x14ac:dyDescent="0.2">
      <c r="A145" s="3">
        <v>32353</v>
      </c>
      <c r="B145" s="20">
        <v>7.5329999999999998E-3</v>
      </c>
      <c r="C145" s="6">
        <f t="shared" si="18"/>
        <v>-5.0191520274732318E-3</v>
      </c>
      <c r="D145" s="7">
        <f t="shared" si="20"/>
        <v>4.9853442607967542E-5</v>
      </c>
      <c r="E145" s="14">
        <f t="shared" si="19"/>
        <v>9.4011040986858561</v>
      </c>
      <c r="G145"/>
      <c r="H145" s="5">
        <f t="shared" si="21"/>
        <v>0.70606970341438346</v>
      </c>
      <c r="J145" s="16">
        <f t="shared" si="22"/>
        <v>2.5191887074888652E-5</v>
      </c>
      <c r="K145" s="16">
        <f t="shared" si="23"/>
        <v>0.50531890591769291</v>
      </c>
    </row>
    <row r="146" spans="1:11" s="5" customFormat="1" x14ac:dyDescent="0.2">
      <c r="A146" s="3">
        <v>32356</v>
      </c>
      <c r="B146" s="20">
        <v>7.5430000000000002E-3</v>
      </c>
      <c r="C146" s="6">
        <f t="shared" si="18"/>
        <v>1.3274923669189514E-3</v>
      </c>
      <c r="D146" s="7">
        <f t="shared" si="20"/>
        <v>4.8106090357181803E-5</v>
      </c>
      <c r="E146" s="14">
        <f t="shared" si="19"/>
        <v>9.9054694857970595</v>
      </c>
      <c r="G146"/>
      <c r="H146" s="5">
        <f t="shared" si="21"/>
        <v>0.69358554163983122</v>
      </c>
      <c r="J146" s="16">
        <f t="shared" si="22"/>
        <v>1.7622359842280798E-6</v>
      </c>
      <c r="K146" s="16">
        <f t="shared" si="23"/>
        <v>3.6632284418536082E-2</v>
      </c>
    </row>
    <row r="147" spans="1:11" s="5" customFormat="1" x14ac:dyDescent="0.2">
      <c r="A147" s="3">
        <v>32357</v>
      </c>
      <c r="B147" s="20">
        <v>7.5389999999999997E-3</v>
      </c>
      <c r="C147" s="6">
        <f t="shared" si="18"/>
        <v>-5.302929868753189E-4</v>
      </c>
      <c r="D147" s="7">
        <f t="shared" si="20"/>
        <v>4.5087427582458857E-5</v>
      </c>
      <c r="E147" s="14">
        <f t="shared" si="19"/>
        <v>10.000670109771796</v>
      </c>
      <c r="G147"/>
      <c r="H147" s="5">
        <f t="shared" si="21"/>
        <v>0.67147172377143971</v>
      </c>
      <c r="J147" s="16">
        <f t="shared" si="22"/>
        <v>2.8121065192914712E-7</v>
      </c>
      <c r="K147" s="16">
        <f t="shared" si="23"/>
        <v>6.2370081197214138E-3</v>
      </c>
    </row>
    <row r="148" spans="1:11" s="5" customFormat="1" x14ac:dyDescent="0.2">
      <c r="A148" s="3">
        <v>32358</v>
      </c>
      <c r="B148" s="20">
        <v>7.5259999999999997E-3</v>
      </c>
      <c r="C148" s="6">
        <f t="shared" si="18"/>
        <v>-1.7243666268735895E-3</v>
      </c>
      <c r="D148" s="7">
        <f t="shared" si="20"/>
        <v>4.2283445875531912E-5</v>
      </c>
      <c r="E148" s="14">
        <f t="shared" si="19"/>
        <v>10.000793282500181</v>
      </c>
      <c r="G148"/>
      <c r="H148" s="5">
        <f t="shared" si="21"/>
        <v>0.65025722506967898</v>
      </c>
      <c r="J148" s="16">
        <f t="shared" si="22"/>
        <v>2.9734402638754007E-6</v>
      </c>
      <c r="K148" s="16">
        <f t="shared" si="23"/>
        <v>7.0321616469674636E-2</v>
      </c>
    </row>
    <row r="149" spans="1:11" s="5" customFormat="1" x14ac:dyDescent="0.2">
      <c r="A149" s="3">
        <v>32359</v>
      </c>
      <c r="B149" s="20">
        <v>7.5240000000000003E-3</v>
      </c>
      <c r="C149" s="6">
        <f t="shared" si="18"/>
        <v>-2.6574541589149589E-4</v>
      </c>
      <c r="D149" s="7">
        <f t="shared" si="20"/>
        <v>3.9930384829955444E-5</v>
      </c>
      <c r="E149" s="14">
        <f t="shared" si="19"/>
        <v>10.126604405645454</v>
      </c>
      <c r="G149"/>
      <c r="H149" s="5">
        <f t="shared" ref="H149:H164" si="24">SQRT(D149)*100</f>
        <v>0.63190493612532761</v>
      </c>
      <c r="J149" s="16">
        <f t="shared" si="22"/>
        <v>7.0620626067344123E-8</v>
      </c>
      <c r="K149" s="16">
        <f t="shared" si="23"/>
        <v>1.7685936754199552E-3</v>
      </c>
    </row>
    <row r="150" spans="1:11" s="5" customFormat="1" x14ac:dyDescent="0.2">
      <c r="A150" s="3">
        <v>32360</v>
      </c>
      <c r="B150" s="20">
        <v>7.4929999999999997E-3</v>
      </c>
      <c r="C150" s="6">
        <f t="shared" si="18"/>
        <v>-4.1201488569910481E-3</v>
      </c>
      <c r="D150" s="7">
        <f t="shared" si="20"/>
        <v>3.7636573367613205E-5</v>
      </c>
      <c r="E150" s="14">
        <f t="shared" si="19"/>
        <v>9.7364935788984663</v>
      </c>
      <c r="G150"/>
      <c r="H150" s="5">
        <f t="shared" si="24"/>
        <v>0.61348653911567774</v>
      </c>
      <c r="J150" s="16">
        <f t="shared" si="22"/>
        <v>1.6975626603764639E-5</v>
      </c>
      <c r="K150" s="16">
        <f t="shared" si="23"/>
        <v>0.45104070548495795</v>
      </c>
    </row>
    <row r="151" spans="1:11" s="5" customFormat="1" x14ac:dyDescent="0.2">
      <c r="A151" s="3">
        <v>32363</v>
      </c>
      <c r="B151" s="20">
        <v>7.4790000000000004E-3</v>
      </c>
      <c r="C151" s="6">
        <f t="shared" si="18"/>
        <v>-1.8684105164819508E-3</v>
      </c>
      <c r="D151" s="7">
        <f t="shared" si="20"/>
        <v>3.6620656599118621E-5</v>
      </c>
      <c r="E151" s="14">
        <f t="shared" si="19"/>
        <v>10.119570528293542</v>
      </c>
      <c r="G151"/>
      <c r="H151" s="5">
        <f t="shared" si="24"/>
        <v>0.60515003593421879</v>
      </c>
      <c r="J151" s="16">
        <f t="shared" si="22"/>
        <v>3.49095785810035E-6</v>
      </c>
      <c r="K151" s="16">
        <f t="shared" si="23"/>
        <v>9.5327560516333551E-2</v>
      </c>
    </row>
    <row r="152" spans="1:11" s="5" customFormat="1" x14ac:dyDescent="0.2">
      <c r="A152" s="3">
        <v>32364</v>
      </c>
      <c r="B152" s="20">
        <v>7.4209999999999996E-3</v>
      </c>
      <c r="C152" s="6">
        <f t="shared" si="18"/>
        <v>-7.7550474662389027E-3</v>
      </c>
      <c r="D152" s="7">
        <f t="shared" si="20"/>
        <v>3.487409122815401E-5</v>
      </c>
      <c r="E152" s="14">
        <f t="shared" si="19"/>
        <v>8.5392551677964779</v>
      </c>
      <c r="G152"/>
      <c r="H152" s="5">
        <f t="shared" si="24"/>
        <v>0.59054289622477052</v>
      </c>
      <c r="J152" s="16">
        <f t="shared" si="22"/>
        <v>6.0140761203618425E-5</v>
      </c>
      <c r="K152" s="16">
        <f t="shared" si="23"/>
        <v>1.724511208339861</v>
      </c>
    </row>
    <row r="153" spans="1:11" s="5" customFormat="1" x14ac:dyDescent="0.2">
      <c r="A153" s="3">
        <v>32365</v>
      </c>
      <c r="B153" s="20">
        <v>7.4279999999999997E-3</v>
      </c>
      <c r="C153" s="6">
        <f t="shared" si="18"/>
        <v>9.4326910119930767E-4</v>
      </c>
      <c r="D153" s="7">
        <f t="shared" si="20"/>
        <v>3.6807198402715442E-5</v>
      </c>
      <c r="E153" s="14">
        <f t="shared" si="19"/>
        <v>10.185643683281398</v>
      </c>
      <c r="G153"/>
      <c r="H153" s="5">
        <f t="shared" si="24"/>
        <v>0.60668936370036564</v>
      </c>
      <c r="J153" s="16">
        <f t="shared" si="22"/>
        <v>8.8975659727734975E-7</v>
      </c>
      <c r="K153" s="16">
        <f t="shared" si="23"/>
        <v>2.4173439867450172E-2</v>
      </c>
    </row>
    <row r="154" spans="1:11" s="5" customFormat="1" x14ac:dyDescent="0.2">
      <c r="A154" s="3">
        <v>32366</v>
      </c>
      <c r="B154" s="20">
        <v>7.4599999999999996E-3</v>
      </c>
      <c r="C154" s="6">
        <f t="shared" si="18"/>
        <v>4.3080236941303056E-3</v>
      </c>
      <c r="D154" s="7">
        <f t="shared" si="20"/>
        <v>3.4880883901785855E-5</v>
      </c>
      <c r="E154" s="14">
        <f t="shared" si="19"/>
        <v>9.7315017254875329</v>
      </c>
      <c r="G154"/>
      <c r="H154" s="5">
        <f t="shared" si="24"/>
        <v>0.5906004055347901</v>
      </c>
      <c r="J154" s="16">
        <f t="shared" si="22"/>
        <v>1.8559068149188125E-5</v>
      </c>
      <c r="K154" s="16">
        <f t="shared" si="23"/>
        <v>0.53206989253612136</v>
      </c>
    </row>
    <row r="155" spans="1:11" s="5" customFormat="1" x14ac:dyDescent="0.2">
      <c r="A155" s="3">
        <v>32367</v>
      </c>
      <c r="B155" s="20">
        <v>7.5300000000000002E-3</v>
      </c>
      <c r="C155" s="6">
        <f t="shared" si="18"/>
        <v>9.3833780160858735E-3</v>
      </c>
      <c r="D155" s="7">
        <f t="shared" si="20"/>
        <v>3.4242435560452785E-5</v>
      </c>
      <c r="E155" s="14">
        <f t="shared" si="19"/>
        <v>7.7107387901259052</v>
      </c>
      <c r="G155"/>
      <c r="H155" s="5">
        <f t="shared" si="24"/>
        <v>0.58517036459865934</v>
      </c>
      <c r="J155" s="16">
        <f t="shared" si="22"/>
        <v>8.8047782992763663E-5</v>
      </c>
      <c r="K155" s="16">
        <f t="shared" si="23"/>
        <v>2.5713060870720206</v>
      </c>
    </row>
    <row r="156" spans="1:11" s="5" customFormat="1" x14ac:dyDescent="0.2">
      <c r="A156" s="3">
        <v>32370</v>
      </c>
      <c r="B156" s="20">
        <v>7.5129999999999997E-3</v>
      </c>
      <c r="C156" s="6">
        <f t="shared" si="18"/>
        <v>-2.2576361221780241E-3</v>
      </c>
      <c r="D156" s="7">
        <f t="shared" si="20"/>
        <v>3.7965029344268612E-5</v>
      </c>
      <c r="E156" s="14">
        <f t="shared" si="19"/>
        <v>10.044592055600333</v>
      </c>
      <c r="G156"/>
      <c r="H156" s="5">
        <f t="shared" si="24"/>
        <v>0.61615768553405725</v>
      </c>
      <c r="J156" s="16">
        <f t="shared" si="22"/>
        <v>5.096920860163026E-6</v>
      </c>
      <c r="K156" s="16">
        <f t="shared" si="23"/>
        <v>0.13425304676953931</v>
      </c>
    </row>
    <row r="157" spans="1:11" s="5" customFormat="1" x14ac:dyDescent="0.2">
      <c r="A157" s="3">
        <v>32371</v>
      </c>
      <c r="B157" s="20">
        <v>7.561E-3</v>
      </c>
      <c r="C157" s="6">
        <f t="shared" si="18"/>
        <v>6.3889258618395183E-3</v>
      </c>
      <c r="D157" s="7">
        <f t="shared" si="20"/>
        <v>3.6181366856694862E-5</v>
      </c>
      <c r="E157" s="14">
        <f t="shared" si="19"/>
        <v>9.0988062210097862</v>
      </c>
      <c r="G157"/>
      <c r="H157" s="5">
        <f t="shared" si="24"/>
        <v>0.60150949166821022</v>
      </c>
      <c r="J157" s="16">
        <f t="shared" si="22"/>
        <v>4.0818373668081829E-5</v>
      </c>
      <c r="K157" s="16">
        <f t="shared" si="23"/>
        <v>1.1281600783561596</v>
      </c>
    </row>
    <row r="158" spans="1:11" s="5" customFormat="1" x14ac:dyDescent="0.2">
      <c r="A158" s="3">
        <v>32372</v>
      </c>
      <c r="B158" s="20">
        <v>7.4710000000000002E-3</v>
      </c>
      <c r="C158" s="6">
        <f t="shared" si="18"/>
        <v>-1.1903187409072848E-2</v>
      </c>
      <c r="D158" s="7">
        <f t="shared" si="20"/>
        <v>3.6787205839277845E-5</v>
      </c>
      <c r="E158" s="14">
        <f t="shared" si="19"/>
        <v>6.35886187578188</v>
      </c>
      <c r="G158"/>
      <c r="H158" s="5">
        <f t="shared" si="24"/>
        <v>0.60652457360998857</v>
      </c>
      <c r="J158" s="16">
        <f t="shared" si="22"/>
        <v>1.4168587049551037E-4</v>
      </c>
      <c r="K158" s="16">
        <f t="shared" si="23"/>
        <v>3.8514985648687623</v>
      </c>
    </row>
    <row r="159" spans="1:11" s="5" customFormat="1" x14ac:dyDescent="0.2">
      <c r="A159" s="3">
        <v>32373</v>
      </c>
      <c r="B159" s="20">
        <v>7.509E-3</v>
      </c>
      <c r="C159" s="6">
        <f t="shared" si="18"/>
        <v>5.0863338241199088E-3</v>
      </c>
      <c r="D159" s="7">
        <f t="shared" si="20"/>
        <v>4.3567904195176074E-5</v>
      </c>
      <c r="E159" s="14">
        <f t="shared" si="19"/>
        <v>9.447385913101181</v>
      </c>
      <c r="G159"/>
      <c r="H159" s="5">
        <f t="shared" si="24"/>
        <v>0.66005987755033313</v>
      </c>
      <c r="J159" s="16">
        <f t="shared" si="22"/>
        <v>2.5870791770386256E-5</v>
      </c>
      <c r="K159" s="16">
        <f t="shared" si="23"/>
        <v>0.59380390790637849</v>
      </c>
    </row>
    <row r="160" spans="1:11" s="5" customFormat="1" x14ac:dyDescent="0.2">
      <c r="A160" s="3">
        <v>32374</v>
      </c>
      <c r="B160" s="20">
        <v>7.509E-3</v>
      </c>
      <c r="C160" s="6">
        <f t="shared" si="18"/>
        <v>0</v>
      </c>
      <c r="D160" s="7">
        <f t="shared" si="20"/>
        <v>4.2500204592155117E-5</v>
      </c>
      <c r="E160" s="14">
        <f t="shared" si="19"/>
        <v>10.066001668112428</v>
      </c>
      <c r="G160"/>
      <c r="H160" s="5">
        <f t="shared" si="24"/>
        <v>0.65192180966857616</v>
      </c>
      <c r="J160" s="16">
        <f t="shared" si="22"/>
        <v>0</v>
      </c>
      <c r="K160" s="16">
        <f t="shared" si="23"/>
        <v>0</v>
      </c>
    </row>
    <row r="161" spans="1:11" s="5" customFormat="1" x14ac:dyDescent="0.2">
      <c r="A161" s="3">
        <v>32377</v>
      </c>
      <c r="B161" s="20">
        <v>7.4679999999999998E-3</v>
      </c>
      <c r="C161" s="6">
        <f t="shared" si="18"/>
        <v>-5.4601145292316206E-3</v>
      </c>
      <c r="D161" s="7">
        <f t="shared" si="20"/>
        <v>3.994131448513117E-5</v>
      </c>
      <c r="E161" s="14">
        <f t="shared" si="19"/>
        <v>9.3816829565009705</v>
      </c>
      <c r="G161"/>
      <c r="H161" s="5">
        <f t="shared" si="24"/>
        <v>0.63199141200756181</v>
      </c>
      <c r="J161" s="16">
        <f t="shared" si="22"/>
        <v>2.9812850672326243E-5</v>
      </c>
      <c r="K161" s="16">
        <f t="shared" si="23"/>
        <v>0.74641636252168364</v>
      </c>
    </row>
    <row r="162" spans="1:11" s="5" customFormat="1" x14ac:dyDescent="0.2">
      <c r="A162" s="3">
        <v>32378</v>
      </c>
      <c r="B162" s="20">
        <v>7.4809999999999998E-3</v>
      </c>
      <c r="C162" s="6">
        <f t="shared" si="18"/>
        <v>1.7407605784681296E-3</v>
      </c>
      <c r="D162" s="7">
        <f t="shared" si="20"/>
        <v>3.9485263509151442E-5</v>
      </c>
      <c r="E162" s="14">
        <f t="shared" si="19"/>
        <v>10.062839276316767</v>
      </c>
      <c r="G162"/>
      <c r="H162" s="5">
        <f t="shared" si="24"/>
        <v>0.62837300633581838</v>
      </c>
      <c r="J162" s="16">
        <f t="shared" si="22"/>
        <v>3.0302473915486972E-6</v>
      </c>
      <c r="K162" s="16">
        <f t="shared" si="23"/>
        <v>7.6743755068175781E-2</v>
      </c>
    </row>
    <row r="163" spans="1:11" s="5" customFormat="1" x14ac:dyDescent="0.2">
      <c r="A163" s="3">
        <v>32379</v>
      </c>
      <c r="B163" s="20">
        <v>7.4520000000000003E-3</v>
      </c>
      <c r="C163" s="6">
        <f t="shared" si="18"/>
        <v>-3.8764871006549276E-3</v>
      </c>
      <c r="D163" s="7">
        <f t="shared" si="20"/>
        <v>3.7419594820090307E-5</v>
      </c>
      <c r="E163" s="14">
        <f t="shared" si="19"/>
        <v>9.7917309513443893</v>
      </c>
      <c r="G163"/>
      <c r="H163" s="5">
        <f t="shared" si="24"/>
        <v>0.61171557786352226</v>
      </c>
      <c r="J163" s="16">
        <f t="shared" si="22"/>
        <v>1.5027152241544046E-5</v>
      </c>
      <c r="K163" s="16">
        <f t="shared" si="23"/>
        <v>0.4015851137296676</v>
      </c>
    </row>
    <row r="164" spans="1:11" s="5" customFormat="1" x14ac:dyDescent="0.2">
      <c r="A164" s="3">
        <v>32380</v>
      </c>
      <c r="B164" s="20">
        <v>7.4910000000000003E-3</v>
      </c>
      <c r="C164" s="6">
        <f t="shared" si="18"/>
        <v>5.2334943639291429E-3</v>
      </c>
      <c r="D164" s="7">
        <f t="shared" si="20"/>
        <v>3.6305222785382108E-5</v>
      </c>
      <c r="E164" s="14">
        <f t="shared" si="19"/>
        <v>9.4691268254500471</v>
      </c>
      <c r="G164"/>
      <c r="H164" s="5">
        <f t="shared" si="24"/>
        <v>0.60253815468717087</v>
      </c>
      <c r="J164" s="16">
        <f t="shared" si="22"/>
        <v>2.7389463257278104E-5</v>
      </c>
      <c r="K164" s="16">
        <f t="shared" si="23"/>
        <v>0.75442212320774316</v>
      </c>
    </row>
    <row r="165" spans="1:11" s="5" customFormat="1" x14ac:dyDescent="0.2">
      <c r="A165" s="3">
        <v>32381</v>
      </c>
      <c r="B165" s="20">
        <v>7.4720000000000003E-3</v>
      </c>
      <c r="C165" s="6">
        <f t="shared" si="18"/>
        <v>-2.5363769857161818E-3</v>
      </c>
      <c r="D165" s="7">
        <f t="shared" si="20"/>
        <v>3.6068228736811997E-5</v>
      </c>
      <c r="E165" s="14">
        <f t="shared" si="19"/>
        <v>10.051735982001698</v>
      </c>
      <c r="G165"/>
      <c r="H165" s="5">
        <f t="shared" ref="H165:H180" si="25">SQRT(D165)*100</f>
        <v>0.60056830366588609</v>
      </c>
      <c r="J165" s="16">
        <f t="shared" si="22"/>
        <v>6.4332082136707041E-6</v>
      </c>
      <c r="K165" s="16">
        <f t="shared" si="23"/>
        <v>0.17836218852368638</v>
      </c>
    </row>
    <row r="166" spans="1:11" s="5" customFormat="1" x14ac:dyDescent="0.2">
      <c r="A166" s="3">
        <v>32385</v>
      </c>
      <c r="B166" s="20">
        <v>7.4460000000000004E-3</v>
      </c>
      <c r="C166" s="6">
        <f t="shared" si="18"/>
        <v>-3.479657387580297E-3</v>
      </c>
      <c r="D166" s="7">
        <f t="shared" si="20"/>
        <v>3.4559618232942981E-5</v>
      </c>
      <c r="E166" s="14">
        <f t="shared" si="19"/>
        <v>9.9224731187027935</v>
      </c>
      <c r="G166"/>
      <c r="H166" s="5">
        <f t="shared" si="25"/>
        <v>0.58787429126423774</v>
      </c>
      <c r="J166" s="16">
        <f t="shared" si="22"/>
        <v>1.2108015534942138E-5</v>
      </c>
      <c r="K166" s="16">
        <f t="shared" si="23"/>
        <v>0.3503515418871298</v>
      </c>
    </row>
    <row r="167" spans="1:11" s="5" customFormat="1" x14ac:dyDescent="0.2">
      <c r="A167" s="3">
        <v>32386</v>
      </c>
      <c r="B167" s="20">
        <v>7.3210000000000003E-3</v>
      </c>
      <c r="C167" s="6">
        <f t="shared" si="18"/>
        <v>-1.6787536932581264E-2</v>
      </c>
      <c r="D167" s="7">
        <f t="shared" si="20"/>
        <v>3.3554914353587518E-5</v>
      </c>
      <c r="E167" s="14">
        <f t="shared" si="19"/>
        <v>1.9035158546752946</v>
      </c>
      <c r="G167"/>
      <c r="H167" s="5">
        <f t="shared" si="25"/>
        <v>0.57926603865225446</v>
      </c>
      <c r="J167" s="16">
        <f t="shared" si="22"/>
        <v>2.8182139626277999E-4</v>
      </c>
      <c r="K167" s="16">
        <f t="shared" si="23"/>
        <v>8.3988113721008233</v>
      </c>
    </row>
    <row r="168" spans="1:11" s="5" customFormat="1" x14ac:dyDescent="0.2">
      <c r="A168" s="3">
        <v>32387</v>
      </c>
      <c r="B168" s="20">
        <v>7.3220000000000004E-3</v>
      </c>
      <c r="C168" s="6">
        <f t="shared" si="18"/>
        <v>1.3659336156264618E-4</v>
      </c>
      <c r="D168" s="7">
        <f t="shared" si="20"/>
        <v>4.9327676409208074E-5</v>
      </c>
      <c r="E168" s="14">
        <f t="shared" si="19"/>
        <v>9.9166470058894678</v>
      </c>
      <c r="G168"/>
      <c r="H168" s="5">
        <f t="shared" si="25"/>
        <v>0.7023366458416368</v>
      </c>
      <c r="J168" s="16">
        <f t="shared" si="22"/>
        <v>1.8657746422983788E-8</v>
      </c>
      <c r="K168" s="16">
        <f t="shared" si="23"/>
        <v>3.7824093452536753E-4</v>
      </c>
    </row>
    <row r="169" spans="1:11" s="5" customFormat="1" x14ac:dyDescent="0.2">
      <c r="A169" s="3">
        <v>32388</v>
      </c>
      <c r="B169" s="20">
        <v>7.3150000000000003E-3</v>
      </c>
      <c r="C169" s="6">
        <f t="shared" si="18"/>
        <v>-9.5602294455067764E-4</v>
      </c>
      <c r="D169" s="7">
        <f t="shared" si="20"/>
        <v>4.6077281739829667E-5</v>
      </c>
      <c r="E169" s="14">
        <f t="shared" si="19"/>
        <v>9.9653547306167596</v>
      </c>
      <c r="G169"/>
      <c r="H169" s="5">
        <f t="shared" si="25"/>
        <v>0.67880248776672636</v>
      </c>
      <c r="J169" s="16">
        <f t="shared" si="22"/>
        <v>9.1397987050734805E-7</v>
      </c>
      <c r="K169" s="16">
        <f t="shared" si="23"/>
        <v>1.9835802720916468E-2</v>
      </c>
    </row>
    <row r="170" spans="1:11" s="5" customFormat="1" x14ac:dyDescent="0.2">
      <c r="A170" s="3">
        <v>32391</v>
      </c>
      <c r="B170" s="20">
        <v>7.358E-3</v>
      </c>
      <c r="C170" s="6">
        <f t="shared" si="18"/>
        <v>5.8783321941216181E-3</v>
      </c>
      <c r="D170" s="7">
        <f t="shared" si="20"/>
        <v>4.321199986698948E-5</v>
      </c>
      <c r="E170" s="14">
        <f t="shared" si="19"/>
        <v>9.2497350672427814</v>
      </c>
      <c r="G170"/>
      <c r="H170" s="5">
        <f t="shared" si="25"/>
        <v>0.65735834874891086</v>
      </c>
      <c r="J170" s="16">
        <f t="shared" si="22"/>
        <v>3.4554789384446679E-5</v>
      </c>
      <c r="K170" s="16">
        <f t="shared" si="23"/>
        <v>0.79965725934484655</v>
      </c>
    </row>
    <row r="171" spans="1:11" s="5" customFormat="1" x14ac:dyDescent="0.2">
      <c r="A171" s="3">
        <v>32392</v>
      </c>
      <c r="B171" s="20">
        <v>7.3839999999999999E-3</v>
      </c>
      <c r="C171" s="6">
        <f t="shared" si="18"/>
        <v>3.5335689045936369E-3</v>
      </c>
      <c r="D171" s="7">
        <f t="shared" si="20"/>
        <v>4.2717311823578627E-5</v>
      </c>
      <c r="E171" s="14">
        <f t="shared" si="19"/>
        <v>9.7686100607294115</v>
      </c>
      <c r="G171"/>
      <c r="H171" s="5">
        <f t="shared" si="25"/>
        <v>0.65358482099555093</v>
      </c>
      <c r="J171" s="16">
        <f t="shared" si="22"/>
        <v>1.2486109203511075E-5</v>
      </c>
      <c r="K171" s="16">
        <f t="shared" si="23"/>
        <v>0.29229623004084099</v>
      </c>
    </row>
    <row r="172" spans="1:11" s="5" customFormat="1" x14ac:dyDescent="0.2">
      <c r="A172" s="3">
        <v>32393</v>
      </c>
      <c r="B172" s="20">
        <v>7.4770000000000001E-3</v>
      </c>
      <c r="C172" s="6">
        <f t="shared" si="18"/>
        <v>1.259479956663058E-2</v>
      </c>
      <c r="D172" s="7">
        <f t="shared" si="20"/>
        <v>4.0908373022895757E-5</v>
      </c>
      <c r="E172" s="14">
        <f t="shared" si="19"/>
        <v>6.2265105558028466</v>
      </c>
      <c r="G172"/>
      <c r="H172" s="5">
        <f t="shared" si="25"/>
        <v>0.63959653706767172</v>
      </c>
      <c r="J172" s="16">
        <f t="shared" si="22"/>
        <v>1.5862897612359784E-4</v>
      </c>
      <c r="K172" s="16">
        <f t="shared" si="23"/>
        <v>3.8776652406786201</v>
      </c>
    </row>
    <row r="173" spans="1:11" s="5" customFormat="1" x14ac:dyDescent="0.2">
      <c r="A173" s="3">
        <v>32394</v>
      </c>
      <c r="B173" s="20">
        <v>7.4749999999999999E-3</v>
      </c>
      <c r="C173" s="6">
        <f t="shared" si="18"/>
        <v>-2.6748696001073496E-4</v>
      </c>
      <c r="D173" s="7">
        <f t="shared" si="20"/>
        <v>4.8318511645208203E-5</v>
      </c>
      <c r="E173" s="14">
        <f t="shared" si="19"/>
        <v>9.936215022963685</v>
      </c>
      <c r="G173"/>
      <c r="H173" s="5">
        <f t="shared" si="25"/>
        <v>0.69511518214759338</v>
      </c>
      <c r="J173" s="16">
        <f t="shared" si="22"/>
        <v>7.1549273775784531E-8</v>
      </c>
      <c r="K173" s="16">
        <f t="shared" si="23"/>
        <v>1.4807838929550338E-3</v>
      </c>
    </row>
    <row r="174" spans="1:11" s="5" customFormat="1" x14ac:dyDescent="0.2">
      <c r="A174" s="3">
        <v>32395</v>
      </c>
      <c r="B174" s="20">
        <v>7.5050000000000004E-3</v>
      </c>
      <c r="C174" s="6">
        <f t="shared" si="18"/>
        <v>4.0133779264214737E-3</v>
      </c>
      <c r="D174" s="7">
        <f t="shared" si="20"/>
        <v>4.5173768499514082E-5</v>
      </c>
      <c r="E174" s="14">
        <f t="shared" si="19"/>
        <v>9.6484330199250774</v>
      </c>
      <c r="G174"/>
      <c r="H174" s="5">
        <f t="shared" si="25"/>
        <v>0.67211433922744179</v>
      </c>
      <c r="J174" s="16">
        <f t="shared" si="22"/>
        <v>1.6107202380287127E-5</v>
      </c>
      <c r="K174" s="16">
        <f t="shared" si="23"/>
        <v>0.35656096259625508</v>
      </c>
    </row>
    <row r="175" spans="1:11" s="5" customFormat="1" x14ac:dyDescent="0.2">
      <c r="A175" s="3">
        <v>32398</v>
      </c>
      <c r="B175" s="20">
        <v>7.4850000000000003E-3</v>
      </c>
      <c r="C175" s="6">
        <f t="shared" si="18"/>
        <v>-2.664890073284484E-3</v>
      </c>
      <c r="D175" s="7">
        <f t="shared" si="20"/>
        <v>4.3339499073463545E-5</v>
      </c>
      <c r="E175" s="14">
        <f t="shared" si="19"/>
        <v>9.8825854558243638</v>
      </c>
      <c r="G175"/>
      <c r="H175" s="5">
        <f t="shared" si="25"/>
        <v>0.65832741909678616</v>
      </c>
      <c r="J175" s="16">
        <f t="shared" si="22"/>
        <v>7.1016391026901824E-6</v>
      </c>
      <c r="K175" s="16">
        <f t="shared" si="23"/>
        <v>0.16386066416347816</v>
      </c>
    </row>
    <row r="176" spans="1:11" s="5" customFormat="1" x14ac:dyDescent="0.2">
      <c r="A176" s="3">
        <v>32399</v>
      </c>
      <c r="B176" s="20">
        <v>7.5170000000000002E-3</v>
      </c>
      <c r="C176" s="6">
        <f t="shared" si="18"/>
        <v>4.2752171008683913E-3</v>
      </c>
      <c r="D176" s="7">
        <f t="shared" si="20"/>
        <v>4.1134533372877179E-5</v>
      </c>
      <c r="E176" s="14">
        <f t="shared" si="19"/>
        <v>9.6543283300651037</v>
      </c>
      <c r="G176"/>
      <c r="H176" s="5">
        <f t="shared" si="25"/>
        <v>0.64136209252556531</v>
      </c>
      <c r="J176" s="16">
        <f t="shared" si="22"/>
        <v>1.8277481259557533E-5</v>
      </c>
      <c r="K176" s="16">
        <f t="shared" si="23"/>
        <v>0.44433423114042497</v>
      </c>
    </row>
    <row r="177" spans="1:11" s="5" customFormat="1" x14ac:dyDescent="0.2">
      <c r="A177" s="3">
        <v>32400</v>
      </c>
      <c r="B177" s="20">
        <v>7.4400000000000004E-3</v>
      </c>
      <c r="C177" s="6">
        <f t="shared" si="18"/>
        <v>-1.0243448184115978E-2</v>
      </c>
      <c r="D177" s="7">
        <f t="shared" si="20"/>
        <v>3.9844232489445515E-5</v>
      </c>
      <c r="E177" s="14">
        <f t="shared" si="19"/>
        <v>7.4970719347460566</v>
      </c>
      <c r="G177"/>
      <c r="H177" s="5">
        <f t="shared" si="25"/>
        <v>0.63122288052197151</v>
      </c>
      <c r="J177" s="16">
        <f t="shared" si="22"/>
        <v>1.0492823070066893E-4</v>
      </c>
      <c r="K177" s="16">
        <f t="shared" si="23"/>
        <v>2.6334609589597129</v>
      </c>
    </row>
    <row r="178" spans="1:11" s="5" customFormat="1" x14ac:dyDescent="0.2">
      <c r="A178" s="3">
        <v>32401</v>
      </c>
      <c r="B178" s="20">
        <v>7.4669999999999997E-3</v>
      </c>
      <c r="C178" s="6">
        <f t="shared" si="18"/>
        <v>3.6290322580644148E-3</v>
      </c>
      <c r="D178" s="7">
        <f t="shared" si="20"/>
        <v>4.4042180301745156E-5</v>
      </c>
      <c r="E178" s="14">
        <f t="shared" si="19"/>
        <v>9.7313340579832897</v>
      </c>
      <c r="G178"/>
      <c r="H178" s="5">
        <f t="shared" si="25"/>
        <v>0.66364282789573759</v>
      </c>
      <c r="J178" s="16">
        <f t="shared" si="22"/>
        <v>1.3169875130072105E-5</v>
      </c>
      <c r="K178" s="16">
        <f t="shared" si="23"/>
        <v>0.2990286820462032</v>
      </c>
    </row>
    <row r="179" spans="1:11" s="5" customFormat="1" x14ac:dyDescent="0.2">
      <c r="A179" s="3">
        <v>32402</v>
      </c>
      <c r="B179" s="20">
        <v>7.4539999999999997E-3</v>
      </c>
      <c r="C179" s="6">
        <f t="shared" si="18"/>
        <v>-1.7409937056381401E-3</v>
      </c>
      <c r="D179" s="7">
        <f t="shared" si="20"/>
        <v>4.2141106555196688E-5</v>
      </c>
      <c r="E179" s="14">
        <f t="shared" si="19"/>
        <v>10.002560467263073</v>
      </c>
      <c r="G179"/>
      <c r="H179" s="5">
        <f t="shared" si="25"/>
        <v>0.64916181769414538</v>
      </c>
      <c r="J179" s="16">
        <f t="shared" si="22"/>
        <v>3.0310590830716226E-6</v>
      </c>
      <c r="K179" s="16">
        <f t="shared" si="23"/>
        <v>7.1926423647692361E-2</v>
      </c>
    </row>
    <row r="180" spans="1:11" s="5" customFormat="1" x14ac:dyDescent="0.2">
      <c r="A180" s="3">
        <v>32405</v>
      </c>
      <c r="B180" s="20">
        <v>7.476E-3</v>
      </c>
      <c r="C180" s="6">
        <f t="shared" si="18"/>
        <v>2.9514354708881567E-3</v>
      </c>
      <c r="D180" s="7">
        <f t="shared" si="20"/>
        <v>3.9806048456891865E-5</v>
      </c>
      <c r="E180" s="14">
        <f t="shared" si="19"/>
        <v>9.9126563160292083</v>
      </c>
      <c r="G180"/>
      <c r="H180" s="5">
        <f t="shared" si="25"/>
        <v>0.63092034724592505</v>
      </c>
      <c r="J180" s="16">
        <f t="shared" si="22"/>
        <v>8.7109713388167948E-6</v>
      </c>
      <c r="K180" s="16">
        <f t="shared" si="23"/>
        <v>0.21883536991244884</v>
      </c>
    </row>
    <row r="181" spans="1:11" s="5" customFormat="1" x14ac:dyDescent="0.2">
      <c r="A181" s="3">
        <v>32406</v>
      </c>
      <c r="B181" s="20">
        <v>7.4679999999999998E-3</v>
      </c>
      <c r="C181" s="6">
        <f t="shared" si="18"/>
        <v>-1.0700909577314331E-3</v>
      </c>
      <c r="D181" s="7">
        <f t="shared" si="20"/>
        <v>3.8059057056968751E-5</v>
      </c>
      <c r="E181" s="14">
        <f t="shared" si="19"/>
        <v>10.146284161316295</v>
      </c>
      <c r="G181"/>
      <c r="H181" s="5">
        <f t="shared" ref="H181:H196" si="26">SQRT(D181)*100</f>
        <v>0.61692023031319665</v>
      </c>
      <c r="J181" s="16">
        <f t="shared" si="22"/>
        <v>1.1450946578185757E-6</v>
      </c>
      <c r="K181" s="16">
        <f t="shared" si="23"/>
        <v>3.0087310258489566E-2</v>
      </c>
    </row>
    <row r="182" spans="1:11" s="5" customFormat="1" x14ac:dyDescent="0.2">
      <c r="A182" s="3">
        <v>32407</v>
      </c>
      <c r="B182" s="20">
        <v>7.4539999999999997E-3</v>
      </c>
      <c r="C182" s="6">
        <f t="shared" si="18"/>
        <v>-1.8746652383503112E-3</v>
      </c>
      <c r="D182" s="7">
        <f t="shared" si="20"/>
        <v>3.6021526216785369E-5</v>
      </c>
      <c r="E182" s="14">
        <f t="shared" si="19"/>
        <v>10.133830803503093</v>
      </c>
      <c r="G182"/>
      <c r="H182" s="5">
        <f t="shared" si="26"/>
        <v>0.6001793583320354</v>
      </c>
      <c r="J182" s="16">
        <f t="shared" si="22"/>
        <v>3.5143697558790295E-6</v>
      </c>
      <c r="K182" s="16">
        <f t="shared" si="23"/>
        <v>9.7563044239957764E-2</v>
      </c>
    </row>
    <row r="183" spans="1:11" s="5" customFormat="1" x14ac:dyDescent="0.2">
      <c r="A183" s="3">
        <v>32408</v>
      </c>
      <c r="B183" s="20">
        <v>7.4400000000000004E-3</v>
      </c>
      <c r="C183" s="6">
        <f t="shared" si="18"/>
        <v>-1.8781862087468818E-3</v>
      </c>
      <c r="D183" s="7">
        <f t="shared" si="20"/>
        <v>3.4337191081501038E-5</v>
      </c>
      <c r="E183" s="14">
        <f t="shared" si="19"/>
        <v>10.176547897845408</v>
      </c>
      <c r="G183"/>
      <c r="H183" s="5">
        <f t="shared" si="26"/>
        <v>0.58597944572741667</v>
      </c>
      <c r="J183" s="16">
        <f t="shared" si="22"/>
        <v>3.5275834347269852E-6</v>
      </c>
      <c r="K183" s="16">
        <f t="shared" si="23"/>
        <v>0.10273360527231508</v>
      </c>
    </row>
    <row r="184" spans="1:11" s="5" customFormat="1" x14ac:dyDescent="0.2">
      <c r="A184" s="3">
        <v>32409</v>
      </c>
      <c r="B184" s="20">
        <v>7.4400000000000004E-3</v>
      </c>
      <c r="C184" s="6">
        <f t="shared" si="18"/>
        <v>0</v>
      </c>
      <c r="D184" s="7">
        <f t="shared" si="20"/>
        <v>3.2824551443813616E-5</v>
      </c>
      <c r="E184" s="14">
        <f t="shared" si="19"/>
        <v>10.324333802946814</v>
      </c>
      <c r="G184"/>
      <c r="H184" s="5">
        <f t="shared" si="26"/>
        <v>0.57292714583805171</v>
      </c>
      <c r="J184" s="16">
        <f t="shared" si="22"/>
        <v>0</v>
      </c>
      <c r="K184" s="16">
        <f t="shared" si="23"/>
        <v>0</v>
      </c>
    </row>
    <row r="185" spans="1:11" s="5" customFormat="1" x14ac:dyDescent="0.2">
      <c r="A185" s="3">
        <v>32412</v>
      </c>
      <c r="B185" s="20">
        <v>7.4520000000000003E-3</v>
      </c>
      <c r="C185" s="6">
        <f t="shared" si="18"/>
        <v>1.6129032258064325E-3</v>
      </c>
      <c r="D185" s="7">
        <f t="shared" si="20"/>
        <v>3.1247272074658702E-5</v>
      </c>
      <c r="E185" s="14">
        <f t="shared" si="19"/>
        <v>10.290324593564655</v>
      </c>
      <c r="G185"/>
      <c r="H185" s="5">
        <f t="shared" si="26"/>
        <v>0.55899259453644556</v>
      </c>
      <c r="J185" s="16">
        <f t="shared" si="22"/>
        <v>2.6014568158167957E-6</v>
      </c>
      <c r="K185" s="16">
        <f t="shared" si="23"/>
        <v>8.3253885638438094E-2</v>
      </c>
    </row>
    <row r="186" spans="1:11" s="5" customFormat="1" x14ac:dyDescent="0.2">
      <c r="A186" s="3">
        <v>32413</v>
      </c>
      <c r="B186" s="20">
        <v>7.4520000000000003E-3</v>
      </c>
      <c r="C186" s="6">
        <f t="shared" si="18"/>
        <v>0</v>
      </c>
      <c r="D186" s="7">
        <f t="shared" si="20"/>
        <v>2.9990850222047381E-5</v>
      </c>
      <c r="E186" s="14">
        <f t="shared" si="19"/>
        <v>10.414618215420241</v>
      </c>
      <c r="G186"/>
      <c r="H186" s="5">
        <f t="shared" si="26"/>
        <v>0.54763902547250387</v>
      </c>
      <c r="J186" s="16">
        <f t="shared" si="22"/>
        <v>0</v>
      </c>
      <c r="K186" s="16">
        <f t="shared" si="23"/>
        <v>0</v>
      </c>
    </row>
    <row r="187" spans="1:11" s="5" customFormat="1" x14ac:dyDescent="0.2">
      <c r="A187" s="3">
        <v>32414</v>
      </c>
      <c r="B187" s="20">
        <v>7.4520000000000003E-3</v>
      </c>
      <c r="C187" s="6">
        <f t="shared" si="18"/>
        <v>0</v>
      </c>
      <c r="D187" s="7">
        <f t="shared" si="20"/>
        <v>2.8701054447493536E-5</v>
      </c>
      <c r="E187" s="14">
        <f t="shared" si="19"/>
        <v>10.458576695542822</v>
      </c>
      <c r="G187"/>
      <c r="H187" s="5">
        <f t="shared" si="26"/>
        <v>0.53573365068374734</v>
      </c>
      <c r="J187" s="16">
        <f t="shared" si="22"/>
        <v>0</v>
      </c>
      <c r="K187" s="16">
        <f t="shared" si="23"/>
        <v>0</v>
      </c>
    </row>
    <row r="188" spans="1:11" s="5" customFormat="1" x14ac:dyDescent="0.2">
      <c r="A188" s="3">
        <v>32415</v>
      </c>
      <c r="B188" s="20">
        <v>7.4570000000000001E-3</v>
      </c>
      <c r="C188" s="6">
        <f t="shared" si="18"/>
        <v>6.7096081588832474E-4</v>
      </c>
      <c r="D188" s="7">
        <f t="shared" si="20"/>
        <v>2.7542110550590676E-5</v>
      </c>
      <c r="E188" s="14">
        <f t="shared" si="19"/>
        <v>10.483448973586642</v>
      </c>
      <c r="G188"/>
      <c r="H188" s="5">
        <f t="shared" si="26"/>
        <v>0.52480577884195101</v>
      </c>
      <c r="J188" s="16">
        <f t="shared" si="22"/>
        <v>4.5018841645752639E-7</v>
      </c>
      <c r="K188" s="16">
        <f t="shared" si="23"/>
        <v>1.6345458189582045E-2</v>
      </c>
    </row>
    <row r="189" spans="1:11" s="5" customFormat="1" x14ac:dyDescent="0.2">
      <c r="A189" s="3">
        <v>32416</v>
      </c>
      <c r="B189" s="20">
        <v>7.4339999999999996E-3</v>
      </c>
      <c r="C189" s="6">
        <f t="shared" si="18"/>
        <v>-3.0843502749095413E-3</v>
      </c>
      <c r="D189" s="7">
        <f t="shared" si="20"/>
        <v>2.6528577141326166E-5</v>
      </c>
      <c r="E189" s="14">
        <f t="shared" si="19"/>
        <v>10.178685427797383</v>
      </c>
      <c r="G189"/>
      <c r="H189" s="5">
        <f t="shared" si="26"/>
        <v>0.51505899799271704</v>
      </c>
      <c r="J189" s="16">
        <f t="shared" si="22"/>
        <v>9.5132166183345625E-6</v>
      </c>
      <c r="K189" s="16">
        <f t="shared" si="23"/>
        <v>0.35860259552009266</v>
      </c>
    </row>
    <row r="190" spans="1:11" s="5" customFormat="1" x14ac:dyDescent="0.2">
      <c r="A190" s="3">
        <v>32419</v>
      </c>
      <c r="B190" s="20">
        <v>7.4850000000000003E-3</v>
      </c>
      <c r="C190" s="6">
        <f t="shared" si="18"/>
        <v>6.8603712671510223E-3</v>
      </c>
      <c r="D190" s="7">
        <f t="shared" si="20"/>
        <v>2.6178207109847565E-5</v>
      </c>
      <c r="E190" s="14">
        <f t="shared" si="19"/>
        <v>8.7527254799441216</v>
      </c>
      <c r="G190"/>
      <c r="H190" s="5">
        <f t="shared" si="26"/>
        <v>0.51164643172651525</v>
      </c>
      <c r="J190" s="16">
        <f t="shared" si="22"/>
        <v>4.7064693923151324E-5</v>
      </c>
      <c r="K190" s="16">
        <f t="shared" si="23"/>
        <v>1.7978578030825803</v>
      </c>
    </row>
    <row r="191" spans="1:11" s="5" customFormat="1" x14ac:dyDescent="0.2">
      <c r="A191" s="3">
        <v>32420</v>
      </c>
      <c r="B191" s="20">
        <v>7.5100000000000002E-3</v>
      </c>
      <c r="C191" s="6">
        <f t="shared" si="18"/>
        <v>3.34001336005342E-3</v>
      </c>
      <c r="D191" s="7">
        <f t="shared" si="20"/>
        <v>2.8185073406095867E-5</v>
      </c>
      <c r="E191" s="14">
        <f t="shared" si="19"/>
        <v>10.080916712460326</v>
      </c>
      <c r="G191"/>
      <c r="H191" s="5">
        <f t="shared" si="26"/>
        <v>0.53089616127917016</v>
      </c>
      <c r="J191" s="16">
        <f t="shared" si="22"/>
        <v>1.1155689245335337E-5</v>
      </c>
      <c r="K191" s="16">
        <f t="shared" si="23"/>
        <v>0.39580131953541708</v>
      </c>
    </row>
    <row r="192" spans="1:11" s="5" customFormat="1" x14ac:dyDescent="0.2">
      <c r="A192" s="3">
        <v>32421</v>
      </c>
      <c r="B192" s="20">
        <v>7.4840000000000002E-3</v>
      </c>
      <c r="C192" s="6">
        <f t="shared" si="18"/>
        <v>-3.4620505992010628E-3</v>
      </c>
      <c r="D192" s="7">
        <f t="shared" si="20"/>
        <v>2.7768198095880403E-5</v>
      </c>
      <c r="E192" s="14">
        <f t="shared" si="19"/>
        <v>10.059981690633519</v>
      </c>
      <c r="G192"/>
      <c r="H192" s="5">
        <f t="shared" si="26"/>
        <v>0.52695538801572572</v>
      </c>
      <c r="J192" s="16">
        <f t="shared" si="22"/>
        <v>1.1985794351428439E-5</v>
      </c>
      <c r="K192" s="16">
        <f t="shared" si="23"/>
        <v>0.43163745483386662</v>
      </c>
    </row>
    <row r="193" spans="1:11" s="5" customFormat="1" x14ac:dyDescent="0.2">
      <c r="A193" s="3">
        <v>32422</v>
      </c>
      <c r="B193" s="20">
        <v>7.4989999999999996E-3</v>
      </c>
      <c r="C193" s="6">
        <f t="shared" si="18"/>
        <v>2.0042757883483951E-3</v>
      </c>
      <c r="D193" s="7">
        <f t="shared" si="20"/>
        <v>2.744493827304848E-5</v>
      </c>
      <c r="E193" s="14">
        <f t="shared" si="19"/>
        <v>10.356958592991912</v>
      </c>
      <c r="G193"/>
      <c r="H193" s="5">
        <f t="shared" si="26"/>
        <v>0.52387916806309909</v>
      </c>
      <c r="J193" s="16">
        <f t="shared" si="22"/>
        <v>4.0171214357595802E-6</v>
      </c>
      <c r="K193" s="16">
        <f t="shared" si="23"/>
        <v>0.14637021208768686</v>
      </c>
    </row>
    <row r="194" spans="1:11" s="5" customFormat="1" x14ac:dyDescent="0.2">
      <c r="A194" s="3">
        <v>32423</v>
      </c>
      <c r="B194" s="20">
        <v>7.5050000000000004E-3</v>
      </c>
      <c r="C194" s="6">
        <f t="shared" si="18"/>
        <v>8.0010668089089171E-4</v>
      </c>
      <c r="D194" s="7">
        <f t="shared" si="20"/>
        <v>2.6661795492583349E-5</v>
      </c>
      <c r="E194" s="14">
        <f t="shared" si="19"/>
        <v>10.508268110365229</v>
      </c>
      <c r="G194"/>
      <c r="H194" s="5">
        <f t="shared" si="26"/>
        <v>0.51635061239997915</v>
      </c>
      <c r="J194" s="16">
        <f t="shared" si="22"/>
        <v>6.4017070080623925E-7</v>
      </c>
      <c r="K194" s="16">
        <f t="shared" si="23"/>
        <v>2.4010787307415918E-2</v>
      </c>
    </row>
    <row r="195" spans="1:11" s="5" customFormat="1" x14ac:dyDescent="0.2">
      <c r="A195" s="3">
        <v>32426</v>
      </c>
      <c r="B195" s="20">
        <v>7.5669999999999999E-3</v>
      </c>
      <c r="C195" s="6">
        <f t="shared" ref="C195:C258" si="27">(B195-B194)/B194</f>
        <v>8.2611592271818191E-3</v>
      </c>
      <c r="D195" s="7">
        <f t="shared" si="20"/>
        <v>2.5749317488827533E-5</v>
      </c>
      <c r="E195" s="14">
        <f t="shared" si="19"/>
        <v>7.9166728937901283</v>
      </c>
      <c r="G195"/>
      <c r="H195" s="5">
        <f t="shared" si="26"/>
        <v>0.50743785322763935</v>
      </c>
      <c r="J195" s="16">
        <f t="shared" si="22"/>
        <v>6.8246751776851312E-5</v>
      </c>
      <c r="K195" s="16">
        <f t="shared" si="23"/>
        <v>2.6504295427039239</v>
      </c>
    </row>
    <row r="196" spans="1:11" s="5" customFormat="1" x14ac:dyDescent="0.2">
      <c r="A196" s="3">
        <v>32427</v>
      </c>
      <c r="B196" s="20">
        <v>7.6299999999999996E-3</v>
      </c>
      <c r="C196" s="6">
        <f t="shared" si="27"/>
        <v>8.3256244218315959E-3</v>
      </c>
      <c r="D196" s="7">
        <f t="shared" si="20"/>
        <v>2.9109315904392687E-5</v>
      </c>
      <c r="E196" s="14">
        <f t="shared" ref="E196:E259" si="28">-LN(D196)-C196*C196/D196</f>
        <v>8.0632207308213051</v>
      </c>
      <c r="G196"/>
      <c r="H196" s="5">
        <f t="shared" si="26"/>
        <v>0.53953049871525049</v>
      </c>
      <c r="J196" s="16">
        <f t="shared" si="22"/>
        <v>6.9316022013398698E-5</v>
      </c>
      <c r="K196" s="16">
        <f t="shared" si="23"/>
        <v>2.3812315700259616</v>
      </c>
    </row>
    <row r="197" spans="1:11" s="5" customFormat="1" x14ac:dyDescent="0.2">
      <c r="A197" s="3">
        <v>32428</v>
      </c>
      <c r="B197" s="20">
        <v>7.7499999999999999E-3</v>
      </c>
      <c r="C197" s="6">
        <f t="shared" si="27"/>
        <v>1.5727391874180909E-2</v>
      </c>
      <c r="D197" s="7">
        <f t="shared" ref="D197:D260" si="29">C$2426+C$2427*D196+C$2428*C196*C196</f>
        <v>3.2194546663316174E-5</v>
      </c>
      <c r="E197" s="14">
        <f t="shared" si="28"/>
        <v>2.6607087210283442</v>
      </c>
      <c r="G197"/>
      <c r="H197" s="5">
        <f t="shared" ref="H197:H212" si="30">SQRT(D197)*100</f>
        <v>0.56740238511409324</v>
      </c>
      <c r="J197" s="16">
        <f t="shared" ref="J197:J260" si="31">C197*C197</f>
        <v>2.4735085516405168E-4</v>
      </c>
      <c r="K197" s="16">
        <f t="shared" ref="K197:K260" si="32">J197/D197</f>
        <v>7.6830047570104067</v>
      </c>
    </row>
    <row r="198" spans="1:11" s="5" customFormat="1" x14ac:dyDescent="0.2">
      <c r="A198" s="3">
        <v>32429</v>
      </c>
      <c r="B198" s="20">
        <v>7.8630000000000002E-3</v>
      </c>
      <c r="C198" s="6">
        <f t="shared" si="27"/>
        <v>1.4580645161290356E-2</v>
      </c>
      <c r="D198" s="7">
        <f t="shared" si="29"/>
        <v>4.5974114189738507E-5</v>
      </c>
      <c r="E198" s="14">
        <f t="shared" si="28"/>
        <v>5.3631947625144587</v>
      </c>
      <c r="G198"/>
      <c r="H198" s="5">
        <f t="shared" si="30"/>
        <v>0.67804213873282615</v>
      </c>
      <c r="J198" s="16">
        <f t="shared" si="31"/>
        <v>2.1259521331945985E-4</v>
      </c>
      <c r="K198" s="16">
        <f t="shared" si="32"/>
        <v>4.6242372923611743</v>
      </c>
    </row>
    <row r="199" spans="1:11" s="5" customFormat="1" x14ac:dyDescent="0.2">
      <c r="A199" s="3">
        <v>32430</v>
      </c>
      <c r="B199" s="20">
        <v>7.8370000000000002E-3</v>
      </c>
      <c r="C199" s="6">
        <f t="shared" si="27"/>
        <v>-3.3066259697316523E-3</v>
      </c>
      <c r="D199" s="7">
        <f t="shared" si="29"/>
        <v>5.6206889262201219E-5</v>
      </c>
      <c r="E199" s="14">
        <f t="shared" si="28"/>
        <v>9.5919439079330324</v>
      </c>
      <c r="G199"/>
      <c r="H199" s="5">
        <f t="shared" si="30"/>
        <v>0.7497125399925042</v>
      </c>
      <c r="J199" s="16">
        <f t="shared" si="31"/>
        <v>1.093377530370379E-5</v>
      </c>
      <c r="K199" s="16">
        <f t="shared" si="32"/>
        <v>0.194527315907815</v>
      </c>
    </row>
    <row r="200" spans="1:11" s="5" customFormat="1" x14ac:dyDescent="0.2">
      <c r="A200" s="3">
        <v>32433</v>
      </c>
      <c r="B200" s="20">
        <v>7.8650000000000005E-3</v>
      </c>
      <c r="C200" s="6">
        <f t="shared" si="27"/>
        <v>3.5727957126451761E-3</v>
      </c>
      <c r="D200" s="7">
        <f t="shared" si="29"/>
        <v>5.2933434942287206E-5</v>
      </c>
      <c r="E200" s="14">
        <f t="shared" si="28"/>
        <v>9.6053259191630289</v>
      </c>
      <c r="G200"/>
      <c r="H200" s="5">
        <f t="shared" si="30"/>
        <v>0.72755367459925047</v>
      </c>
      <c r="J200" s="16">
        <f t="shared" si="31"/>
        <v>1.2764869204295752E-5</v>
      </c>
      <c r="K200" s="16">
        <f t="shared" si="32"/>
        <v>0.24114945909354193</v>
      </c>
    </row>
    <row r="201" spans="1:11" s="5" customFormat="1" x14ac:dyDescent="0.2">
      <c r="A201" s="3">
        <v>32434</v>
      </c>
      <c r="B201" s="20">
        <v>7.8750000000000001E-3</v>
      </c>
      <c r="C201" s="6">
        <f t="shared" si="27"/>
        <v>1.2714558169103106E-3</v>
      </c>
      <c r="D201" s="7">
        <f t="shared" si="29"/>
        <v>5.0105288708203546E-5</v>
      </c>
      <c r="E201" s="14">
        <f t="shared" si="28"/>
        <v>9.8691199353375492</v>
      </c>
      <c r="G201"/>
      <c r="H201" s="5">
        <f t="shared" si="30"/>
        <v>0.70785089325509465</v>
      </c>
      <c r="J201" s="16">
        <f t="shared" si="31"/>
        <v>1.6165998943550651E-6</v>
      </c>
      <c r="K201" s="16">
        <f t="shared" si="32"/>
        <v>3.2264057069296671E-2</v>
      </c>
    </row>
    <row r="202" spans="1:11" s="5" customFormat="1" x14ac:dyDescent="0.2">
      <c r="A202" s="3">
        <v>32435</v>
      </c>
      <c r="B202" s="20">
        <v>7.8600000000000007E-3</v>
      </c>
      <c r="C202" s="6">
        <f t="shared" si="27"/>
        <v>-1.9047619047618271E-3</v>
      </c>
      <c r="D202" s="7">
        <f t="shared" si="29"/>
        <v>4.6874799786247957E-5</v>
      </c>
      <c r="E202" s="14">
        <f t="shared" si="28"/>
        <v>9.8906301654874031</v>
      </c>
      <c r="G202"/>
      <c r="H202" s="5">
        <f t="shared" si="30"/>
        <v>0.68465173472538554</v>
      </c>
      <c r="J202" s="16">
        <f t="shared" si="31"/>
        <v>3.6281179138319038E-6</v>
      </c>
      <c r="K202" s="16">
        <f t="shared" si="32"/>
        <v>7.740017942212768E-2</v>
      </c>
    </row>
    <row r="203" spans="1:11" s="5" customFormat="1" x14ac:dyDescent="0.2">
      <c r="A203" s="3">
        <v>32436</v>
      </c>
      <c r="B203" s="20">
        <v>7.8779999999999996E-3</v>
      </c>
      <c r="C203" s="6">
        <f t="shared" si="27"/>
        <v>2.2900763358777248E-3</v>
      </c>
      <c r="D203" s="7">
        <f t="shared" si="29"/>
        <v>4.4096415101194811E-5</v>
      </c>
      <c r="E203" s="14">
        <f t="shared" si="28"/>
        <v>9.9102006408910643</v>
      </c>
      <c r="G203"/>
      <c r="H203" s="5">
        <f t="shared" si="30"/>
        <v>0.66405131655012029</v>
      </c>
      <c r="J203" s="16">
        <f t="shared" si="31"/>
        <v>5.2444496241471454E-6</v>
      </c>
      <c r="K203" s="16">
        <f t="shared" si="32"/>
        <v>0.1189314281469798</v>
      </c>
    </row>
    <row r="204" spans="1:11" s="5" customFormat="1" x14ac:dyDescent="0.2">
      <c r="A204" s="3">
        <v>32437</v>
      </c>
      <c r="B204" s="20">
        <v>7.8960000000000002E-3</v>
      </c>
      <c r="C204" s="6">
        <f t="shared" si="27"/>
        <v>2.2848438690023678E-3</v>
      </c>
      <c r="D204" s="7">
        <f t="shared" si="29"/>
        <v>4.1699834806491202E-5</v>
      </c>
      <c r="E204" s="14">
        <f t="shared" si="28"/>
        <v>9.9598207722556911</v>
      </c>
      <c r="G204"/>
      <c r="H204" s="5">
        <f t="shared" si="30"/>
        <v>0.64575409256536032</v>
      </c>
      <c r="J204" s="16">
        <f t="shared" si="31"/>
        <v>5.2205115057177096E-6</v>
      </c>
      <c r="K204" s="16">
        <f t="shared" si="32"/>
        <v>0.12519261838670542</v>
      </c>
    </row>
    <row r="205" spans="1:11" s="5" customFormat="1" x14ac:dyDescent="0.2">
      <c r="A205" s="3">
        <v>32440</v>
      </c>
      <c r="B205" s="20">
        <v>7.8960000000000002E-3</v>
      </c>
      <c r="C205" s="6">
        <f t="shared" si="27"/>
        <v>0</v>
      </c>
      <c r="D205" s="7">
        <f t="shared" si="29"/>
        <v>3.9544911458680191E-5</v>
      </c>
      <c r="E205" s="14">
        <f t="shared" si="28"/>
        <v>10.138073532997039</v>
      </c>
      <c r="G205"/>
      <c r="H205" s="5">
        <f t="shared" si="30"/>
        <v>0.62884744937608039</v>
      </c>
      <c r="J205" s="16">
        <f t="shared" si="31"/>
        <v>0</v>
      </c>
      <c r="K205" s="16">
        <f t="shared" si="32"/>
        <v>0</v>
      </c>
    </row>
    <row r="206" spans="1:11" s="5" customFormat="1" x14ac:dyDescent="0.2">
      <c r="A206" s="3">
        <v>32441</v>
      </c>
      <c r="B206" s="20">
        <v>7.8810000000000009E-3</v>
      </c>
      <c r="C206" s="6">
        <f t="shared" si="27"/>
        <v>-1.8996960486321415E-3</v>
      </c>
      <c r="D206" s="7">
        <f t="shared" si="29"/>
        <v>3.7285840643325133E-5</v>
      </c>
      <c r="E206" s="14">
        <f t="shared" si="28"/>
        <v>10.100108290377946</v>
      </c>
      <c r="G206"/>
      <c r="H206" s="5">
        <f t="shared" si="30"/>
        <v>0.61062132818404846</v>
      </c>
      <c r="J206" s="16">
        <f t="shared" si="31"/>
        <v>3.6088450771885716E-6</v>
      </c>
      <c r="K206" s="16">
        <f t="shared" si="32"/>
        <v>9.6788620423249677E-2</v>
      </c>
    </row>
    <row r="207" spans="1:11" s="5" customFormat="1" x14ac:dyDescent="0.2">
      <c r="A207" s="3">
        <v>32442</v>
      </c>
      <c r="B207" s="20">
        <v>7.9260000000000008E-3</v>
      </c>
      <c r="C207" s="6">
        <f t="shared" si="27"/>
        <v>5.7099352874000631E-3</v>
      </c>
      <c r="D207" s="7">
        <f t="shared" si="29"/>
        <v>3.5479079869008749E-5</v>
      </c>
      <c r="E207" s="14">
        <f t="shared" si="28"/>
        <v>9.3276212654008184</v>
      </c>
      <c r="G207"/>
      <c r="H207" s="5">
        <f t="shared" si="30"/>
        <v>0.59564318067958066</v>
      </c>
      <c r="J207" s="16">
        <f t="shared" si="31"/>
        <v>3.2603360986296444E-5</v>
      </c>
      <c r="K207" s="16">
        <f t="shared" si="32"/>
        <v>0.91894606925180522</v>
      </c>
    </row>
    <row r="208" spans="1:11" s="5" customFormat="1" x14ac:dyDescent="0.2">
      <c r="A208" s="3">
        <v>32443</v>
      </c>
      <c r="B208" s="20">
        <v>7.9670000000000001E-3</v>
      </c>
      <c r="C208" s="6">
        <f t="shared" si="27"/>
        <v>5.1728488518798087E-3</v>
      </c>
      <c r="D208" s="7">
        <f t="shared" si="29"/>
        <v>3.5648258396466538E-5</v>
      </c>
      <c r="E208" s="14">
        <f t="shared" si="28"/>
        <v>9.4911883147741136</v>
      </c>
      <c r="G208"/>
      <c r="H208" s="5">
        <f t="shared" si="30"/>
        <v>0.59706162493051373</v>
      </c>
      <c r="J208" s="16">
        <f t="shared" si="31"/>
        <v>2.6758365244394256E-5</v>
      </c>
      <c r="K208" s="16">
        <f t="shared" si="32"/>
        <v>0.75062195035723123</v>
      </c>
    </row>
    <row r="209" spans="1:11" s="5" customFormat="1" x14ac:dyDescent="0.2">
      <c r="A209" s="3">
        <v>32444</v>
      </c>
      <c r="B209" s="20">
        <v>7.927E-3</v>
      </c>
      <c r="C209" s="6">
        <f t="shared" si="27"/>
        <v>-5.0207104305259329E-3</v>
      </c>
      <c r="D209" s="7">
        <f t="shared" si="29"/>
        <v>3.5438895631185239E-5</v>
      </c>
      <c r="E209" s="14">
        <f t="shared" si="28"/>
        <v>9.5364049182902466</v>
      </c>
      <c r="G209"/>
      <c r="H209" s="5">
        <f t="shared" si="30"/>
        <v>0.59530576707424265</v>
      </c>
      <c r="J209" s="16">
        <f t="shared" si="31"/>
        <v>2.5207533227191898E-5</v>
      </c>
      <c r="K209" s="16">
        <f t="shared" si="32"/>
        <v>0.71129567607095445</v>
      </c>
    </row>
    <row r="210" spans="1:11" s="5" customFormat="1" x14ac:dyDescent="0.2">
      <c r="A210" s="3">
        <v>32447</v>
      </c>
      <c r="B210" s="20">
        <v>7.9920000000000008E-3</v>
      </c>
      <c r="C210" s="6">
        <f t="shared" si="27"/>
        <v>8.1998233884194305E-3</v>
      </c>
      <c r="D210" s="7">
        <f t="shared" si="29"/>
        <v>3.5154889952148531E-5</v>
      </c>
      <c r="E210" s="14">
        <f t="shared" si="28"/>
        <v>8.3431507843688326</v>
      </c>
      <c r="G210"/>
      <c r="H210" s="5">
        <f t="shared" si="30"/>
        <v>0.59291559224014789</v>
      </c>
      <c r="J210" s="16">
        <f t="shared" si="31"/>
        <v>6.723710360127031E-5</v>
      </c>
      <c r="K210" s="16">
        <f t="shared" si="32"/>
        <v>1.9125960483105151</v>
      </c>
    </row>
    <row r="211" spans="1:11" s="5" customFormat="1" x14ac:dyDescent="0.2">
      <c r="A211" s="3">
        <v>32448</v>
      </c>
      <c r="B211" s="20">
        <v>7.9679999999999994E-3</v>
      </c>
      <c r="C211" s="6">
        <f t="shared" si="27"/>
        <v>-3.0030030030031843E-3</v>
      </c>
      <c r="D211" s="7">
        <f t="shared" si="29"/>
        <v>3.7498254356705666E-5</v>
      </c>
      <c r="E211" s="14">
        <f t="shared" si="28"/>
        <v>9.9507242605820228</v>
      </c>
      <c r="G211"/>
      <c r="H211" s="5">
        <f t="shared" si="30"/>
        <v>0.61235818241210482</v>
      </c>
      <c r="J211" s="16">
        <f t="shared" si="31"/>
        <v>9.0180270360461422E-6</v>
      </c>
      <c r="K211" s="16">
        <f t="shared" si="32"/>
        <v>0.24049191597724293</v>
      </c>
    </row>
    <row r="212" spans="1:11" s="5" customFormat="1" x14ac:dyDescent="0.2">
      <c r="A212" s="3">
        <v>32449</v>
      </c>
      <c r="B212" s="20">
        <v>8.0059999999999992E-3</v>
      </c>
      <c r="C212" s="6">
        <f t="shared" si="27"/>
        <v>4.7690763052208639E-3</v>
      </c>
      <c r="D212" s="7">
        <f t="shared" si="29"/>
        <v>3.6004376715187314E-5</v>
      </c>
      <c r="E212" s="14">
        <f t="shared" si="28"/>
        <v>9.600166606504942</v>
      </c>
      <c r="G212"/>
      <c r="H212" s="5">
        <f t="shared" si="30"/>
        <v>0.60003647151808459</v>
      </c>
      <c r="J212" s="16">
        <f t="shared" si="31"/>
        <v>2.2744088805019088E-5</v>
      </c>
      <c r="K212" s="16">
        <f t="shared" si="32"/>
        <v>0.63170344497104458</v>
      </c>
    </row>
    <row r="213" spans="1:11" s="5" customFormat="1" x14ac:dyDescent="0.2">
      <c r="A213" s="3">
        <v>32450</v>
      </c>
      <c r="B213" s="20">
        <v>8.0420000000000005E-3</v>
      </c>
      <c r="C213" s="6">
        <f t="shared" si="27"/>
        <v>4.4966275293531494E-3</v>
      </c>
      <c r="D213" s="7">
        <f t="shared" si="29"/>
        <v>3.551069497596308E-5</v>
      </c>
      <c r="E213" s="14">
        <f t="shared" si="28"/>
        <v>9.6762803171725764</v>
      </c>
      <c r="G213"/>
      <c r="H213" s="5">
        <f t="shared" ref="H213:H228" si="33">SQRT(D213)*100</f>
        <v>0.5959085078765286</v>
      </c>
      <c r="J213" s="16">
        <f t="shared" si="31"/>
        <v>2.021965913773661E-5</v>
      </c>
      <c r="K213" s="16">
        <f t="shared" si="32"/>
        <v>0.56939632275355756</v>
      </c>
    </row>
    <row r="214" spans="1:11" s="5" customFormat="1" x14ac:dyDescent="0.2">
      <c r="A214" s="3">
        <v>32451</v>
      </c>
      <c r="B214" s="20">
        <v>8.0040000000000007E-3</v>
      </c>
      <c r="C214" s="6">
        <f t="shared" si="27"/>
        <v>-4.7251927381248239E-3</v>
      </c>
      <c r="D214" s="7">
        <f t="shared" si="29"/>
        <v>3.4911020438947333E-5</v>
      </c>
      <c r="E214" s="14">
        <f t="shared" si="28"/>
        <v>9.6231550480271277</v>
      </c>
      <c r="G214"/>
      <c r="H214" s="5">
        <f t="shared" si="33"/>
        <v>0.59085548519876951</v>
      </c>
      <c r="J214" s="16">
        <f t="shared" si="31"/>
        <v>2.232744641242757E-5</v>
      </c>
      <c r="K214" s="16">
        <f t="shared" si="32"/>
        <v>0.63955295868460749</v>
      </c>
    </row>
    <row r="215" spans="1:11" s="5" customFormat="1" x14ac:dyDescent="0.2">
      <c r="A215" s="3">
        <v>32454</v>
      </c>
      <c r="B215" s="20">
        <v>8.012E-3</v>
      </c>
      <c r="C215" s="6">
        <f t="shared" si="27"/>
        <v>9.995002498749783E-4</v>
      </c>
      <c r="D215" s="7">
        <f t="shared" si="29"/>
        <v>3.4502501771369473E-5</v>
      </c>
      <c r="E215" s="14">
        <f t="shared" si="28"/>
        <v>10.245524277614864</v>
      </c>
      <c r="G215"/>
      <c r="H215" s="5">
        <f t="shared" si="33"/>
        <v>0.58738830232963846</v>
      </c>
      <c r="J215" s="16">
        <f t="shared" si="31"/>
        <v>9.9900074950014411E-7</v>
      </c>
      <c r="K215" s="16">
        <f t="shared" si="32"/>
        <v>2.8954443829030539E-2</v>
      </c>
    </row>
    <row r="216" spans="1:11" s="5" customFormat="1" x14ac:dyDescent="0.2">
      <c r="A216" s="3">
        <v>32455</v>
      </c>
      <c r="B216" s="20">
        <v>7.9780000000000007E-3</v>
      </c>
      <c r="C216" s="6">
        <f t="shared" si="27"/>
        <v>-4.243634548177647E-3</v>
      </c>
      <c r="D216" s="7">
        <f t="shared" si="29"/>
        <v>3.2816756714743565E-5</v>
      </c>
      <c r="E216" s="14">
        <f t="shared" si="28"/>
        <v>9.7758140168066987</v>
      </c>
      <c r="G216"/>
      <c r="H216" s="5">
        <f t="shared" si="33"/>
        <v>0.57285911631694897</v>
      </c>
      <c r="J216" s="16">
        <f t="shared" si="31"/>
        <v>1.8008434178486903E-5</v>
      </c>
      <c r="K216" s="16">
        <f t="shared" si="32"/>
        <v>0.54875728077041397</v>
      </c>
    </row>
    <row r="217" spans="1:11" s="5" customFormat="1" x14ac:dyDescent="0.2">
      <c r="A217" s="3">
        <v>32456</v>
      </c>
      <c r="B217" s="20">
        <v>8.0319999999999992E-3</v>
      </c>
      <c r="C217" s="6">
        <f t="shared" si="27"/>
        <v>6.7686136876408233E-3</v>
      </c>
      <c r="D217" s="7">
        <f t="shared" si="29"/>
        <v>3.2353673450410503E-5</v>
      </c>
      <c r="E217" s="14">
        <f t="shared" si="28"/>
        <v>8.9227418928866467</v>
      </c>
      <c r="G217"/>
      <c r="H217" s="5">
        <f t="shared" si="33"/>
        <v>0.56880289600537814</v>
      </c>
      <c r="J217" s="16">
        <f t="shared" si="31"/>
        <v>4.5814131252518706E-5</v>
      </c>
      <c r="K217" s="16">
        <f t="shared" si="32"/>
        <v>1.4160410972416926</v>
      </c>
    </row>
    <row r="218" spans="1:11" s="5" customFormat="1" x14ac:dyDescent="0.2">
      <c r="A218" s="3">
        <v>32457</v>
      </c>
      <c r="B218" s="20">
        <v>8.071E-3</v>
      </c>
      <c r="C218" s="6">
        <f t="shared" si="27"/>
        <v>4.8555776892431329E-3</v>
      </c>
      <c r="D218" s="7">
        <f t="shared" si="29"/>
        <v>3.3656710259923796E-5</v>
      </c>
      <c r="E218" s="14">
        <f t="shared" si="28"/>
        <v>9.5987948650714401</v>
      </c>
      <c r="G218"/>
      <c r="H218" s="5">
        <f t="shared" si="33"/>
        <v>0.58014403608003928</v>
      </c>
      <c r="J218" s="16">
        <f t="shared" si="31"/>
        <v>2.3576634696275682E-5</v>
      </c>
      <c r="K218" s="16">
        <f t="shared" si="32"/>
        <v>0.70050324331160774</v>
      </c>
    </row>
    <row r="219" spans="1:11" s="5" customFormat="1" x14ac:dyDescent="0.2">
      <c r="A219" s="3">
        <v>32458</v>
      </c>
      <c r="B219" s="20">
        <v>8.1419999999999999E-3</v>
      </c>
      <c r="C219" s="6">
        <f t="shared" si="27"/>
        <v>8.7969272704745242E-3</v>
      </c>
      <c r="D219" s="7">
        <f t="shared" si="29"/>
        <v>3.3452676814023003E-5</v>
      </c>
      <c r="E219" s="14">
        <f t="shared" si="28"/>
        <v>7.9920831705860031</v>
      </c>
      <c r="G219"/>
      <c r="H219" s="5">
        <f t="shared" si="33"/>
        <v>0.57838289060122616</v>
      </c>
      <c r="J219" s="16">
        <f t="shared" si="31"/>
        <v>7.7385929402018364E-5</v>
      </c>
      <c r="K219" s="16">
        <f t="shared" si="32"/>
        <v>2.3132955796702945</v>
      </c>
    </row>
    <row r="220" spans="1:11" s="5" customFormat="1" x14ac:dyDescent="0.2">
      <c r="A220" s="3">
        <v>32461</v>
      </c>
      <c r="B220" s="20">
        <v>8.0789999999999994E-3</v>
      </c>
      <c r="C220" s="6">
        <f t="shared" si="27"/>
        <v>-7.7376565954311661E-3</v>
      </c>
      <c r="D220" s="7">
        <f t="shared" si="29"/>
        <v>3.659620375311128E-5</v>
      </c>
      <c r="E220" s="14">
        <f t="shared" si="28"/>
        <v>8.5795676782468284</v>
      </c>
      <c r="G220"/>
      <c r="H220" s="5">
        <f t="shared" si="33"/>
        <v>0.60494796266382522</v>
      </c>
      <c r="J220" s="16">
        <f t="shared" si="31"/>
        <v>5.9871329588819422E-5</v>
      </c>
      <c r="K220" s="16">
        <f t="shared" si="32"/>
        <v>1.6359983672822724</v>
      </c>
    </row>
    <row r="221" spans="1:11" s="5" customFormat="1" x14ac:dyDescent="0.2">
      <c r="A221" s="3">
        <v>32462</v>
      </c>
      <c r="B221" s="20">
        <v>8.0960000000000008E-3</v>
      </c>
      <c r="C221" s="6">
        <f t="shared" si="27"/>
        <v>2.1042208194085145E-3</v>
      </c>
      <c r="D221" s="7">
        <f t="shared" si="29"/>
        <v>3.8337941696658134E-5</v>
      </c>
      <c r="E221" s="14">
        <f t="shared" si="28"/>
        <v>10.053577993615821</v>
      </c>
      <c r="G221"/>
      <c r="H221" s="5">
        <f t="shared" si="33"/>
        <v>0.61917640213963365</v>
      </c>
      <c r="J221" s="16">
        <f t="shared" si="31"/>
        <v>4.4277452568322402E-6</v>
      </c>
      <c r="K221" s="16">
        <f t="shared" si="32"/>
        <v>0.11549251370524674</v>
      </c>
    </row>
    <row r="222" spans="1:11" s="5" customFormat="1" x14ac:dyDescent="0.2">
      <c r="A222" s="3">
        <v>32463</v>
      </c>
      <c r="B222" s="20">
        <v>8.0680000000000005E-3</v>
      </c>
      <c r="C222" s="6">
        <f t="shared" si="27"/>
        <v>-3.4584980237154454E-3</v>
      </c>
      <c r="D222" s="7">
        <f t="shared" si="29"/>
        <v>3.6475073604441998E-5</v>
      </c>
      <c r="E222" s="14">
        <f t="shared" si="28"/>
        <v>9.8909531538245847</v>
      </c>
      <c r="G222"/>
      <c r="H222" s="5">
        <f t="shared" si="33"/>
        <v>0.60394597113021631</v>
      </c>
      <c r="J222" s="16">
        <f t="shared" si="31"/>
        <v>1.1961208580043641E-5</v>
      </c>
      <c r="K222" s="16">
        <f t="shared" si="32"/>
        <v>0.32792829179067057</v>
      </c>
    </row>
    <row r="223" spans="1:11" s="5" customFormat="1" x14ac:dyDescent="0.2">
      <c r="A223" s="3">
        <v>32464</v>
      </c>
      <c r="B223" s="20">
        <v>8.1930000000000006E-3</v>
      </c>
      <c r="C223" s="6">
        <f t="shared" si="27"/>
        <v>1.5493306891422918E-2</v>
      </c>
      <c r="D223" s="7">
        <f t="shared" si="29"/>
        <v>3.5266967048302477E-5</v>
      </c>
      <c r="E223" s="14">
        <f t="shared" si="28"/>
        <v>3.4461220167530922</v>
      </c>
      <c r="G223"/>
      <c r="H223" s="5">
        <f t="shared" si="33"/>
        <v>0.59385997548498315</v>
      </c>
      <c r="J223" s="16">
        <f t="shared" si="31"/>
        <v>2.4004255843181288E-4</v>
      </c>
      <c r="K223" s="16">
        <f t="shared" si="32"/>
        <v>6.8064417930536774</v>
      </c>
    </row>
    <row r="224" spans="1:11" s="5" customFormat="1" x14ac:dyDescent="0.2">
      <c r="A224" s="3">
        <v>32465</v>
      </c>
      <c r="B224" s="20">
        <v>8.1270000000000005E-3</v>
      </c>
      <c r="C224" s="6">
        <f t="shared" si="27"/>
        <v>-8.0556572683998639E-3</v>
      </c>
      <c r="D224" s="7">
        <f t="shared" si="29"/>
        <v>4.828298334066946E-5</v>
      </c>
      <c r="E224" s="14">
        <f t="shared" si="28"/>
        <v>8.5944047693322769</v>
      </c>
      <c r="G224"/>
      <c r="H224" s="5">
        <f t="shared" si="33"/>
        <v>0.69485957819310118</v>
      </c>
      <c r="J224" s="16">
        <f t="shared" si="31"/>
        <v>6.4893614025923562E-5</v>
      </c>
      <c r="K224" s="16">
        <f t="shared" si="32"/>
        <v>1.34402660183723</v>
      </c>
    </row>
    <row r="225" spans="1:11" s="5" customFormat="1" x14ac:dyDescent="0.2">
      <c r="A225" s="3">
        <v>32468</v>
      </c>
      <c r="B225" s="20">
        <v>8.1799999999999998E-3</v>
      </c>
      <c r="C225" s="6">
        <f t="shared" si="27"/>
        <v>6.5214716377506119E-3</v>
      </c>
      <c r="D225" s="7">
        <f t="shared" si="29"/>
        <v>4.9149590682601796E-5</v>
      </c>
      <c r="E225" s="14">
        <f t="shared" si="28"/>
        <v>9.0553328529990171</v>
      </c>
      <c r="G225"/>
      <c r="H225" s="5">
        <f t="shared" si="33"/>
        <v>0.70106769061626129</v>
      </c>
      <c r="J225" s="16">
        <f t="shared" si="31"/>
        <v>4.2529592321985648E-5</v>
      </c>
      <c r="K225" s="16">
        <f t="shared" si="32"/>
        <v>0.86530918632940867</v>
      </c>
    </row>
    <row r="226" spans="1:11" s="5" customFormat="1" x14ac:dyDescent="0.2">
      <c r="A226" s="3">
        <v>32469</v>
      </c>
      <c r="B226" s="20">
        <v>8.2179999999999996E-3</v>
      </c>
      <c r="C226" s="6">
        <f t="shared" si="27"/>
        <v>4.6454767726161177E-3</v>
      </c>
      <c r="D226" s="7">
        <f t="shared" si="29"/>
        <v>4.8545581592691233E-5</v>
      </c>
      <c r="E226" s="14">
        <f t="shared" si="28"/>
        <v>9.4884673416930152</v>
      </c>
      <c r="G226"/>
      <c r="H226" s="5">
        <f t="shared" si="33"/>
        <v>0.69674659376771431</v>
      </c>
      <c r="J226" s="16">
        <f t="shared" si="31"/>
        <v>2.1580454444915862E-5</v>
      </c>
      <c r="K226" s="16">
        <f t="shared" si="32"/>
        <v>0.44454003303495082</v>
      </c>
    </row>
    <row r="227" spans="1:11" s="5" customFormat="1" x14ac:dyDescent="0.2">
      <c r="A227" s="3">
        <v>32470</v>
      </c>
      <c r="B227" s="20">
        <v>8.2360000000000003E-3</v>
      </c>
      <c r="C227" s="6">
        <f t="shared" si="27"/>
        <v>2.1903139449988627E-3</v>
      </c>
      <c r="D227" s="7">
        <f t="shared" si="29"/>
        <v>4.6707630352148813E-5</v>
      </c>
      <c r="E227" s="14">
        <f t="shared" si="28"/>
        <v>9.8688901369495401</v>
      </c>
      <c r="G227"/>
      <c r="H227" s="5">
        <f t="shared" si="33"/>
        <v>0.68342980877445503</v>
      </c>
      <c r="J227" s="16">
        <f t="shared" si="31"/>
        <v>4.7974751776564813E-6</v>
      </c>
      <c r="K227" s="16">
        <f t="shared" si="32"/>
        <v>0.10271287884840791</v>
      </c>
    </row>
    <row r="228" spans="1:11" s="5" customFormat="1" x14ac:dyDescent="0.2">
      <c r="A228" s="3">
        <v>32471</v>
      </c>
      <c r="B228" s="20">
        <v>8.2760000000000004E-3</v>
      </c>
      <c r="C228" s="6">
        <f t="shared" si="27"/>
        <v>4.8567265662943305E-3</v>
      </c>
      <c r="D228" s="7">
        <f t="shared" si="29"/>
        <v>4.4018502990280778E-5</v>
      </c>
      <c r="E228" s="14">
        <f t="shared" si="28"/>
        <v>9.4950396283109253</v>
      </c>
      <c r="G228"/>
      <c r="H228" s="5">
        <f t="shared" si="33"/>
        <v>0.6634644149483887</v>
      </c>
      <c r="J228" s="16">
        <f t="shared" si="31"/>
        <v>2.3587792939749119E-5</v>
      </c>
      <c r="K228" s="16">
        <f t="shared" si="32"/>
        <v>0.53586086162351476</v>
      </c>
    </row>
    <row r="229" spans="1:11" s="5" customFormat="1" x14ac:dyDescent="0.2">
      <c r="A229" s="3">
        <v>32472</v>
      </c>
      <c r="B229" s="20">
        <v>8.2579999999999997E-3</v>
      </c>
      <c r="C229" s="6">
        <f t="shared" si="27"/>
        <v>-2.1749637506042357E-3</v>
      </c>
      <c r="D229" s="7">
        <f t="shared" si="29"/>
        <v>4.2763938710114913E-5</v>
      </c>
      <c r="E229" s="14">
        <f t="shared" si="28"/>
        <v>9.9491972250257579</v>
      </c>
      <c r="G229"/>
      <c r="H229" s="5">
        <f t="shared" ref="H229:H244" si="34">SQRT(D229)*100</f>
        <v>0.6539414248242339</v>
      </c>
      <c r="J229" s="16">
        <f t="shared" si="31"/>
        <v>4.7304673164424437E-6</v>
      </c>
      <c r="K229" s="16">
        <f t="shared" si="32"/>
        <v>0.11061813900045533</v>
      </c>
    </row>
    <row r="230" spans="1:11" s="5" customFormat="1" x14ac:dyDescent="0.2">
      <c r="A230" s="3">
        <v>32475</v>
      </c>
      <c r="B230" s="20">
        <v>8.1849999999999996E-3</v>
      </c>
      <c r="C230" s="6">
        <f t="shared" si="27"/>
        <v>-8.8399128118188605E-3</v>
      </c>
      <c r="D230" s="7">
        <f t="shared" si="29"/>
        <v>4.0470762388005419E-5</v>
      </c>
      <c r="E230" s="14">
        <f t="shared" si="28"/>
        <v>8.1840539029058252</v>
      </c>
      <c r="G230"/>
      <c r="H230" s="5">
        <f t="shared" si="34"/>
        <v>0.63616634922011883</v>
      </c>
      <c r="J230" s="16">
        <f t="shared" si="31"/>
        <v>7.8144058520559237E-5</v>
      </c>
      <c r="K230" s="16">
        <f t="shared" si="32"/>
        <v>1.9308768579985855</v>
      </c>
    </row>
    <row r="231" spans="1:11" s="5" customFormat="1" x14ac:dyDescent="0.2">
      <c r="A231" s="3">
        <v>32476</v>
      </c>
      <c r="B231" s="20">
        <v>8.2240000000000004E-3</v>
      </c>
      <c r="C231" s="6">
        <f t="shared" si="27"/>
        <v>4.7648136835676041E-3</v>
      </c>
      <c r="D231" s="7">
        <f t="shared" si="29"/>
        <v>4.294916589781597E-5</v>
      </c>
      <c r="E231" s="14">
        <f t="shared" si="28"/>
        <v>9.526881214648105</v>
      </c>
      <c r="G231"/>
      <c r="H231" s="5">
        <f t="shared" si="34"/>
        <v>0.65535613141112803</v>
      </c>
      <c r="J231" s="16">
        <f t="shared" si="31"/>
        <v>2.2703449439113079E-5</v>
      </c>
      <c r="K231" s="16">
        <f t="shared" si="32"/>
        <v>0.52861211538144404</v>
      </c>
    </row>
    <row r="232" spans="1:11" s="5" customFormat="1" x14ac:dyDescent="0.2">
      <c r="A232" s="3">
        <v>32477</v>
      </c>
      <c r="B232" s="20">
        <v>8.1930000000000006E-3</v>
      </c>
      <c r="C232" s="6">
        <f t="shared" si="27"/>
        <v>-3.7694552529182607E-3</v>
      </c>
      <c r="D232" s="7">
        <f t="shared" si="29"/>
        <v>4.1748411403314716E-5</v>
      </c>
      <c r="E232" s="14">
        <f t="shared" si="28"/>
        <v>9.7435058385210063</v>
      </c>
      <c r="G232"/>
      <c r="H232" s="5">
        <f t="shared" si="34"/>
        <v>0.64613010611884281</v>
      </c>
      <c r="J232" s="16">
        <f t="shared" si="31"/>
        <v>1.4208792903753069E-5</v>
      </c>
      <c r="K232" s="16">
        <f t="shared" si="32"/>
        <v>0.34034331909033855</v>
      </c>
    </row>
    <row r="233" spans="1:11" s="5" customFormat="1" x14ac:dyDescent="0.2">
      <c r="A233" s="3">
        <v>32478</v>
      </c>
      <c r="B233" s="20">
        <v>8.2470000000000009E-3</v>
      </c>
      <c r="C233" s="6">
        <f t="shared" si="27"/>
        <v>6.5909923105089982E-3</v>
      </c>
      <c r="D233" s="7">
        <f t="shared" si="29"/>
        <v>4.0144277285164245E-5</v>
      </c>
      <c r="E233" s="14">
        <f t="shared" si="28"/>
        <v>9.0409043264157134</v>
      </c>
      <c r="G233"/>
      <c r="H233" s="5">
        <f t="shared" si="34"/>
        <v>0.63359511744618302</v>
      </c>
      <c r="J233" s="16">
        <f t="shared" si="31"/>
        <v>4.3441179637188743E-5</v>
      </c>
      <c r="K233" s="16">
        <f t="shared" si="32"/>
        <v>1.08212633468539</v>
      </c>
    </row>
    <row r="234" spans="1:11" s="5" customFormat="1" x14ac:dyDescent="0.2">
      <c r="A234" s="3">
        <v>32479</v>
      </c>
      <c r="B234" s="20">
        <v>8.2509999999999997E-3</v>
      </c>
      <c r="C234" s="6">
        <f t="shared" si="27"/>
        <v>4.850248575238021E-4</v>
      </c>
      <c r="D234" s="7">
        <f t="shared" si="29"/>
        <v>4.0510232476336348E-5</v>
      </c>
      <c r="E234" s="14">
        <f t="shared" si="28"/>
        <v>10.108148809165877</v>
      </c>
      <c r="G234"/>
      <c r="H234" s="5">
        <f t="shared" si="34"/>
        <v>0.63647649191730837</v>
      </c>
      <c r="J234" s="16">
        <f t="shared" si="31"/>
        <v>2.3524911241598452E-7</v>
      </c>
      <c r="K234" s="16">
        <f t="shared" si="32"/>
        <v>5.8071528607840737E-3</v>
      </c>
    </row>
    <row r="235" spans="1:11" s="5" customFormat="1" x14ac:dyDescent="0.2">
      <c r="A235" s="3">
        <v>32482</v>
      </c>
      <c r="B235" s="20">
        <v>8.2470000000000009E-3</v>
      </c>
      <c r="C235" s="6">
        <f t="shared" si="27"/>
        <v>-4.8478972245773801E-4</v>
      </c>
      <c r="D235" s="7">
        <f t="shared" si="29"/>
        <v>3.8167772993668683E-5</v>
      </c>
      <c r="E235" s="14">
        <f t="shared" si="28"/>
        <v>10.167361458389022</v>
      </c>
      <c r="G235"/>
      <c r="H235" s="5">
        <f t="shared" si="34"/>
        <v>0.61780072024617039</v>
      </c>
      <c r="J235" s="16">
        <f t="shared" si="31"/>
        <v>2.3502107500065066E-7</v>
      </c>
      <c r="K235" s="16">
        <f t="shared" si="32"/>
        <v>6.1575789354971341E-3</v>
      </c>
    </row>
    <row r="236" spans="1:11" s="5" customFormat="1" x14ac:dyDescent="0.2">
      <c r="A236" s="3">
        <v>32483</v>
      </c>
      <c r="B236" s="20">
        <v>8.2279999999999992E-3</v>
      </c>
      <c r="C236" s="6">
        <f t="shared" si="27"/>
        <v>-2.3038680732389537E-3</v>
      </c>
      <c r="D236" s="7">
        <f t="shared" si="29"/>
        <v>3.606294573390656E-5</v>
      </c>
      <c r="E236" s="14">
        <f t="shared" si="28"/>
        <v>10.083062886108088</v>
      </c>
      <c r="G236"/>
      <c r="H236" s="5">
        <f t="shared" si="34"/>
        <v>0.60052431869081346</v>
      </c>
      <c r="J236" s="16">
        <f t="shared" si="31"/>
        <v>5.3078080988897689E-6</v>
      </c>
      <c r="K236" s="16">
        <f t="shared" si="32"/>
        <v>0.14718176762524812</v>
      </c>
    </row>
    <row r="237" spans="1:11" s="5" customFormat="1" x14ac:dyDescent="0.2">
      <c r="A237" s="3">
        <v>32484</v>
      </c>
      <c r="B237" s="20">
        <v>8.1469999999999997E-3</v>
      </c>
      <c r="C237" s="6">
        <f t="shared" si="27"/>
        <v>-9.8444336412250224E-3</v>
      </c>
      <c r="D237" s="7">
        <f t="shared" si="29"/>
        <v>3.4485291220298689E-5</v>
      </c>
      <c r="E237" s="14">
        <f t="shared" si="28"/>
        <v>7.4647107296463293</v>
      </c>
      <c r="G237"/>
      <c r="H237" s="5">
        <f t="shared" si="34"/>
        <v>0.58724178342739441</v>
      </c>
      <c r="J237" s="16">
        <f t="shared" si="31"/>
        <v>9.6912873716482949E-5</v>
      </c>
      <c r="K237" s="16">
        <f t="shared" si="32"/>
        <v>2.8102669366306006</v>
      </c>
    </row>
    <row r="238" spans="1:11" s="5" customFormat="1" x14ac:dyDescent="0.2">
      <c r="A238" s="3">
        <v>32485</v>
      </c>
      <c r="B238" s="20">
        <v>8.1650000000000004E-3</v>
      </c>
      <c r="C238" s="6">
        <f t="shared" si="27"/>
        <v>2.2094022339512282E-3</v>
      </c>
      <c r="D238" s="7">
        <f t="shared" si="29"/>
        <v>3.8731347811906215E-5</v>
      </c>
      <c r="E238" s="14">
        <f t="shared" si="28"/>
        <v>10.032827483234103</v>
      </c>
      <c r="G238"/>
      <c r="H238" s="5">
        <f t="shared" si="34"/>
        <v>0.62234514388646278</v>
      </c>
      <c r="J238" s="16">
        <f t="shared" si="31"/>
        <v>4.8814582313886776E-6</v>
      </c>
      <c r="K238" s="16">
        <f t="shared" si="32"/>
        <v>0.12603378160488626</v>
      </c>
    </row>
    <row r="239" spans="1:11" s="5" customFormat="1" x14ac:dyDescent="0.2">
      <c r="A239" s="3">
        <v>32486</v>
      </c>
      <c r="B239" s="20">
        <v>8.1779999999999995E-3</v>
      </c>
      <c r="C239" s="6">
        <f t="shared" si="27"/>
        <v>1.5921616656459428E-3</v>
      </c>
      <c r="D239" s="7">
        <f t="shared" si="29"/>
        <v>3.6856619687974411E-5</v>
      </c>
      <c r="E239" s="14">
        <f t="shared" si="28"/>
        <v>10.139695846672453</v>
      </c>
      <c r="G239"/>
      <c r="H239" s="5">
        <f t="shared" si="34"/>
        <v>0.60709653011670572</v>
      </c>
      <c r="J239" s="16">
        <f t="shared" si="31"/>
        <v>2.5349787695524631E-6</v>
      </c>
      <c r="K239" s="16">
        <f t="shared" si="32"/>
        <v>6.8779470038582424E-2</v>
      </c>
    </row>
    <row r="240" spans="1:11" s="5" customFormat="1" x14ac:dyDescent="0.2">
      <c r="A240" s="3">
        <v>32489</v>
      </c>
      <c r="B240" s="20">
        <v>8.1469999999999997E-3</v>
      </c>
      <c r="C240" s="6">
        <f t="shared" si="27"/>
        <v>-3.7906578625580556E-3</v>
      </c>
      <c r="D240" s="7">
        <f t="shared" si="29"/>
        <v>3.5027010272788474E-5</v>
      </c>
      <c r="E240" s="14">
        <f t="shared" si="28"/>
        <v>9.8491623108701649</v>
      </c>
      <c r="G240"/>
      <c r="H240" s="5">
        <f t="shared" si="34"/>
        <v>0.59183621275474918</v>
      </c>
      <c r="J240" s="16">
        <f t="shared" si="31"/>
        <v>1.4369087030973207E-5</v>
      </c>
      <c r="K240" s="16">
        <f t="shared" si="32"/>
        <v>0.41022876114939666</v>
      </c>
    </row>
    <row r="241" spans="1:11" s="5" customFormat="1" x14ac:dyDescent="0.2">
      <c r="A241" s="3">
        <v>32490</v>
      </c>
      <c r="B241" s="20">
        <v>8.1250000000000003E-3</v>
      </c>
      <c r="C241" s="6">
        <f t="shared" si="27"/>
        <v>-2.7003805081624466E-3</v>
      </c>
      <c r="D241" s="7">
        <f t="shared" si="29"/>
        <v>3.4114683709642063E-5</v>
      </c>
      <c r="E241" s="14">
        <f t="shared" si="28"/>
        <v>10.072031450001271</v>
      </c>
      <c r="G241"/>
      <c r="H241" s="5">
        <f t="shared" si="34"/>
        <v>0.58407776630892272</v>
      </c>
      <c r="J241" s="16">
        <f t="shared" si="31"/>
        <v>7.2920548888636736E-6</v>
      </c>
      <c r="K241" s="16">
        <f t="shared" si="32"/>
        <v>0.21375120903737621</v>
      </c>
    </row>
    <row r="242" spans="1:11" s="5" customFormat="1" x14ac:dyDescent="0.2">
      <c r="A242" s="3">
        <v>32491</v>
      </c>
      <c r="B242" s="20">
        <v>8.1569999999999993E-3</v>
      </c>
      <c r="C242" s="6">
        <f t="shared" si="27"/>
        <v>3.9384615384614203E-3</v>
      </c>
      <c r="D242" s="7">
        <f t="shared" si="29"/>
        <v>3.2857363335084066E-5</v>
      </c>
      <c r="E242" s="14">
        <f t="shared" si="28"/>
        <v>9.8512493555782399</v>
      </c>
      <c r="G242"/>
      <c r="H242" s="5">
        <f t="shared" si="34"/>
        <v>0.5732134273992896</v>
      </c>
      <c r="J242" s="16">
        <f t="shared" si="31"/>
        <v>1.5511479289939898E-5</v>
      </c>
      <c r="K242" s="16">
        <f t="shared" si="32"/>
        <v>0.4720853323424532</v>
      </c>
    </row>
    <row r="243" spans="1:11" s="5" customFormat="1" x14ac:dyDescent="0.2">
      <c r="A243" s="3">
        <v>32492</v>
      </c>
      <c r="B243" s="20">
        <v>8.123E-3</v>
      </c>
      <c r="C243" s="6">
        <f t="shared" si="27"/>
        <v>-4.1681990928036424E-3</v>
      </c>
      <c r="D243" s="7">
        <f t="shared" si="29"/>
        <v>3.2235781530370841E-5</v>
      </c>
      <c r="E243" s="14">
        <f t="shared" si="28"/>
        <v>9.8034708000848472</v>
      </c>
      <c r="G243"/>
      <c r="H243" s="5">
        <f t="shared" si="34"/>
        <v>0.5677656341341103</v>
      </c>
      <c r="J243" s="16">
        <f t="shared" si="31"/>
        <v>1.7373883677249106E-5</v>
      </c>
      <c r="K243" s="16">
        <f t="shared" si="32"/>
        <v>0.53896269463423296</v>
      </c>
    </row>
    <row r="244" spans="1:11" s="5" customFormat="1" x14ac:dyDescent="0.2">
      <c r="A244" s="3">
        <v>32493</v>
      </c>
      <c r="B244" s="20">
        <v>8.0560000000000007E-3</v>
      </c>
      <c r="C244" s="6">
        <f t="shared" si="27"/>
        <v>-8.2481841684106053E-3</v>
      </c>
      <c r="D244" s="7">
        <f t="shared" si="29"/>
        <v>3.1792406864432827E-5</v>
      </c>
      <c r="E244" s="14">
        <f t="shared" si="28"/>
        <v>8.2163839984436642</v>
      </c>
      <c r="G244"/>
      <c r="H244" s="5">
        <f t="shared" si="34"/>
        <v>0.56384755798382979</v>
      </c>
      <c r="J244" s="16">
        <f t="shared" si="31"/>
        <v>6.8032542076019355E-5</v>
      </c>
      <c r="K244" s="16">
        <f t="shared" si="32"/>
        <v>2.1398990760944718</v>
      </c>
    </row>
    <row r="245" spans="1:11" s="5" customFormat="1" x14ac:dyDescent="0.2">
      <c r="A245" s="3">
        <v>32496</v>
      </c>
      <c r="B245" s="20">
        <v>8.0630000000000007E-3</v>
      </c>
      <c r="C245" s="6">
        <f t="shared" si="27"/>
        <v>8.6891757696127864E-4</v>
      </c>
      <c r="D245" s="7">
        <f t="shared" si="29"/>
        <v>3.452608012324635E-5</v>
      </c>
      <c r="E245" s="14">
        <f t="shared" si="28"/>
        <v>10.251927532333715</v>
      </c>
      <c r="G245"/>
      <c r="H245" s="5">
        <f t="shared" ref="H245:H260" si="35">SQRT(D245)*100</f>
        <v>0.58758897303511703</v>
      </c>
      <c r="J245" s="16">
        <f t="shared" si="31"/>
        <v>7.5501775555225956E-7</v>
      </c>
      <c r="K245" s="16">
        <f t="shared" si="32"/>
        <v>2.1868041574864661E-2</v>
      </c>
    </row>
    <row r="246" spans="1:11" s="5" customFormat="1" x14ac:dyDescent="0.2">
      <c r="A246" s="3">
        <v>32497</v>
      </c>
      <c r="B246" s="20">
        <v>7.9900000000000006E-3</v>
      </c>
      <c r="C246" s="6">
        <f t="shared" si="27"/>
        <v>-9.0537020959940637E-3</v>
      </c>
      <c r="D246" s="7">
        <f t="shared" si="29"/>
        <v>3.2822858296968307E-5</v>
      </c>
      <c r="E246" s="14">
        <f t="shared" si="28"/>
        <v>7.8270549919969028</v>
      </c>
      <c r="G246"/>
      <c r="H246" s="5">
        <f t="shared" si="35"/>
        <v>0.57291236936348566</v>
      </c>
      <c r="J246" s="16">
        <f t="shared" si="31"/>
        <v>8.1969521643007301E-5</v>
      </c>
      <c r="K246" s="16">
        <f t="shared" si="32"/>
        <v>2.4973303940010134</v>
      </c>
    </row>
    <row r="247" spans="1:11" s="5" customFormat="1" x14ac:dyDescent="0.2">
      <c r="A247" s="3">
        <v>32498</v>
      </c>
      <c r="B247" s="20">
        <v>8.0420000000000005E-3</v>
      </c>
      <c r="C247" s="6">
        <f t="shared" si="27"/>
        <v>6.5081351689611966E-3</v>
      </c>
      <c r="D247" s="7">
        <f t="shared" si="29"/>
        <v>3.6313670560284989E-5</v>
      </c>
      <c r="E247" s="14">
        <f t="shared" si="28"/>
        <v>9.0569284588669614</v>
      </c>
      <c r="G247"/>
      <c r="H247" s="5">
        <f t="shared" si="35"/>
        <v>0.60260825218615277</v>
      </c>
      <c r="J247" s="16">
        <f t="shared" si="31"/>
        <v>4.2355823377469582E-5</v>
      </c>
      <c r="K247" s="16">
        <f t="shared" si="32"/>
        <v>1.1663878292653975</v>
      </c>
    </row>
    <row r="248" spans="1:11" s="5" customFormat="1" x14ac:dyDescent="0.2">
      <c r="A248" s="3">
        <v>32499</v>
      </c>
      <c r="B248" s="20">
        <v>8.0210000000000004E-3</v>
      </c>
      <c r="C248" s="6">
        <f t="shared" si="27"/>
        <v>-2.6112907237005947E-3</v>
      </c>
      <c r="D248" s="7">
        <f t="shared" si="29"/>
        <v>3.7001142837324366E-5</v>
      </c>
      <c r="E248" s="14">
        <f t="shared" si="28"/>
        <v>10.020274497941664</v>
      </c>
      <c r="G248"/>
      <c r="H248" s="5">
        <f t="shared" si="35"/>
        <v>0.60828564702222232</v>
      </c>
      <c r="J248" s="16">
        <f t="shared" si="31"/>
        <v>6.8188392436847762E-6</v>
      </c>
      <c r="K248" s="16">
        <f t="shared" si="32"/>
        <v>0.1842872603601414</v>
      </c>
    </row>
    <row r="249" spans="1:11" s="5" customFormat="1" x14ac:dyDescent="0.2">
      <c r="A249" s="3">
        <v>32500</v>
      </c>
      <c r="B249" s="20">
        <v>8.0260000000000001E-3</v>
      </c>
      <c r="C249" s="6">
        <f t="shared" si="27"/>
        <v>6.2336367036526573E-4</v>
      </c>
      <c r="D249" s="7">
        <f t="shared" si="29"/>
        <v>3.5421729045481759E-5</v>
      </c>
      <c r="E249" s="14">
        <f t="shared" si="28"/>
        <v>10.237214944782499</v>
      </c>
      <c r="G249"/>
      <c r="H249" s="5">
        <f t="shared" si="35"/>
        <v>0.59516156668153364</v>
      </c>
      <c r="J249" s="16">
        <f t="shared" si="31"/>
        <v>3.8858226553125569E-7</v>
      </c>
      <c r="K249" s="16">
        <f t="shared" si="32"/>
        <v>1.0970166505206824E-2</v>
      </c>
    </row>
    <row r="250" spans="1:11" s="5" customFormat="1" x14ac:dyDescent="0.2">
      <c r="A250" s="3">
        <v>32505</v>
      </c>
      <c r="B250" s="20">
        <v>7.9550000000000003E-3</v>
      </c>
      <c r="C250" s="6">
        <f t="shared" si="27"/>
        <v>-8.8462496885123205E-3</v>
      </c>
      <c r="D250" s="7">
        <f t="shared" si="29"/>
        <v>3.3604986616898171E-5</v>
      </c>
      <c r="E250" s="14">
        <f t="shared" si="28"/>
        <v>7.9721301030851457</v>
      </c>
      <c r="G250"/>
      <c r="H250" s="5">
        <f t="shared" si="35"/>
        <v>0.57969808190900696</v>
      </c>
      <c r="J250" s="16">
        <f t="shared" si="31"/>
        <v>7.8256133551504332E-5</v>
      </c>
      <c r="K250" s="16">
        <f t="shared" si="32"/>
        <v>2.3287059877046183</v>
      </c>
    </row>
    <row r="251" spans="1:11" s="5" customFormat="1" x14ac:dyDescent="0.2">
      <c r="A251" s="3">
        <v>32506</v>
      </c>
      <c r="B251" s="20">
        <v>7.9620000000000003E-3</v>
      </c>
      <c r="C251" s="6">
        <f t="shared" si="27"/>
        <v>8.7994971715902725E-4</v>
      </c>
      <c r="D251" s="7">
        <f t="shared" si="29"/>
        <v>3.6786863487326614E-5</v>
      </c>
      <c r="E251" s="14">
        <f t="shared" si="28"/>
        <v>10.189321159749822</v>
      </c>
      <c r="G251"/>
      <c r="H251" s="5">
        <f t="shared" si="35"/>
        <v>0.60652175136038289</v>
      </c>
      <c r="J251" s="16">
        <f t="shared" si="31"/>
        <v>7.7431150472825209E-7</v>
      </c>
      <c r="K251" s="16">
        <f t="shared" si="32"/>
        <v>2.1048587221767601E-2</v>
      </c>
    </row>
    <row r="252" spans="1:11" s="5" customFormat="1" x14ac:dyDescent="0.2">
      <c r="A252" s="3">
        <v>32507</v>
      </c>
      <c r="B252" s="20">
        <v>8.0059999999999992E-3</v>
      </c>
      <c r="C252" s="6">
        <f t="shared" si="27"/>
        <v>5.5262496860084024E-3</v>
      </c>
      <c r="D252" s="7">
        <f t="shared" si="29"/>
        <v>3.4855474386615159E-5</v>
      </c>
      <c r="E252" s="14">
        <f t="shared" si="28"/>
        <v>9.3881270610022547</v>
      </c>
      <c r="G252"/>
      <c r="H252" s="5">
        <f t="shared" si="35"/>
        <v>0.59038525037991219</v>
      </c>
      <c r="J252" s="16">
        <f t="shared" si="31"/>
        <v>3.0539435592107963E-5</v>
      </c>
      <c r="K252" s="16">
        <f t="shared" si="32"/>
        <v>0.87617328782750414</v>
      </c>
    </row>
    <row r="253" spans="1:11" s="5" customFormat="1" x14ac:dyDescent="0.2">
      <c r="A253" s="3">
        <v>32511</v>
      </c>
      <c r="B253" s="20">
        <v>8.0999999999999996E-3</v>
      </c>
      <c r="C253" s="6">
        <f t="shared" si="27"/>
        <v>1.1741194104421726E-2</v>
      </c>
      <c r="D253" s="7">
        <f t="shared" si="29"/>
        <v>3.4960312634083793E-5</v>
      </c>
      <c r="E253" s="14">
        <f t="shared" si="28"/>
        <v>6.3180932254128113</v>
      </c>
      <c r="G253"/>
      <c r="H253" s="5">
        <f t="shared" si="35"/>
        <v>0.59127246370927666</v>
      </c>
      <c r="J253" s="16">
        <f t="shared" si="31"/>
        <v>1.3785563899770752E-4</v>
      </c>
      <c r="K253" s="16">
        <f t="shared" si="32"/>
        <v>3.9432038391815802</v>
      </c>
    </row>
    <row r="254" spans="1:11" s="5" customFormat="1" x14ac:dyDescent="0.2">
      <c r="A254" s="3">
        <v>32512</v>
      </c>
      <c r="B254" s="20">
        <v>8.0160000000000006E-3</v>
      </c>
      <c r="C254" s="6">
        <f t="shared" si="27"/>
        <v>-1.0370370370370249E-2</v>
      </c>
      <c r="D254" s="7">
        <f t="shared" si="29"/>
        <v>4.1689541007918992E-5</v>
      </c>
      <c r="E254" s="14">
        <f t="shared" si="28"/>
        <v>7.5056065060644332</v>
      </c>
      <c r="G254"/>
      <c r="H254" s="5">
        <f t="shared" si="35"/>
        <v>0.64567438394223897</v>
      </c>
      <c r="J254" s="16">
        <f t="shared" si="31"/>
        <v>1.0754458161865317E-4</v>
      </c>
      <c r="K254" s="16">
        <f t="shared" si="32"/>
        <v>2.5796537697122859</v>
      </c>
    </row>
    <row r="255" spans="1:11" s="5" customFormat="1" x14ac:dyDescent="0.2">
      <c r="A255" s="3">
        <v>32513</v>
      </c>
      <c r="B255" s="20">
        <v>7.9690000000000004E-3</v>
      </c>
      <c r="C255" s="6">
        <f t="shared" si="27"/>
        <v>-5.8632734530938329E-3</v>
      </c>
      <c r="D255" s="7">
        <f t="shared" si="29"/>
        <v>4.5862040088666242E-5</v>
      </c>
      <c r="E255" s="14">
        <f t="shared" si="28"/>
        <v>9.240277368020168</v>
      </c>
      <c r="G255"/>
      <c r="H255" s="5">
        <f t="shared" si="35"/>
        <v>0.6772151806380764</v>
      </c>
      <c r="J255" s="16">
        <f t="shared" si="31"/>
        <v>3.4377975585754881E-5</v>
      </c>
      <c r="K255" s="16">
        <f t="shared" si="32"/>
        <v>0.74959542836060222</v>
      </c>
    </row>
    <row r="256" spans="1:11" s="5" customFormat="1" x14ac:dyDescent="0.2">
      <c r="A256" s="3">
        <v>32514</v>
      </c>
      <c r="B256" s="20">
        <v>7.9000000000000008E-3</v>
      </c>
      <c r="C256" s="6">
        <f t="shared" si="27"/>
        <v>-8.6585518885681535E-3</v>
      </c>
      <c r="D256" s="7">
        <f t="shared" si="29"/>
        <v>4.5087569311929824E-5</v>
      </c>
      <c r="E256" s="14">
        <f t="shared" si="28"/>
        <v>8.3441281373248231</v>
      </c>
      <c r="G256"/>
      <c r="H256" s="5">
        <f t="shared" si="35"/>
        <v>0.67147277913501324</v>
      </c>
      <c r="J256" s="16">
        <f t="shared" si="31"/>
        <v>7.4970520807027139E-5</v>
      </c>
      <c r="K256" s="16">
        <f t="shared" si="32"/>
        <v>1.6627758371350152</v>
      </c>
    </row>
    <row r="257" spans="1:11" s="5" customFormat="1" x14ac:dyDescent="0.2">
      <c r="A257" s="3">
        <v>32517</v>
      </c>
      <c r="B257" s="20">
        <v>7.9050000000000006E-3</v>
      </c>
      <c r="C257" s="6">
        <f t="shared" si="27"/>
        <v>6.3291139240503739E-4</v>
      </c>
      <c r="D257" s="7">
        <f t="shared" si="29"/>
        <v>4.6901380316996731E-5</v>
      </c>
      <c r="E257" s="14">
        <f t="shared" si="28"/>
        <v>9.9589226194360307</v>
      </c>
      <c r="G257"/>
      <c r="H257" s="5">
        <f t="shared" si="35"/>
        <v>0.68484582437944919</v>
      </c>
      <c r="J257" s="16">
        <f t="shared" si="31"/>
        <v>4.005768306360832E-7</v>
      </c>
      <c r="K257" s="16">
        <f t="shared" si="32"/>
        <v>8.5408324430681411E-3</v>
      </c>
    </row>
    <row r="258" spans="1:11" s="5" customFormat="1" x14ac:dyDescent="0.2">
      <c r="A258" s="3">
        <v>32518</v>
      </c>
      <c r="B258" s="20">
        <v>7.9439999999999997E-3</v>
      </c>
      <c r="C258" s="6">
        <f t="shared" si="27"/>
        <v>4.933586337760797E-3</v>
      </c>
      <c r="D258" s="7">
        <f t="shared" si="29"/>
        <v>4.3920750195434975E-5</v>
      </c>
      <c r="E258" s="14">
        <f t="shared" si="28"/>
        <v>9.4789374685680521</v>
      </c>
      <c r="G258"/>
      <c r="H258" s="5">
        <f t="shared" si="35"/>
        <v>0.66272732096568177</v>
      </c>
      <c r="J258" s="16">
        <f t="shared" si="31"/>
        <v>2.4340274152139992E-5</v>
      </c>
      <c r="K258" s="16">
        <f t="shared" si="32"/>
        <v>0.55418621138829882</v>
      </c>
    </row>
    <row r="259" spans="1:11" s="5" customFormat="1" x14ac:dyDescent="0.2">
      <c r="A259" s="3">
        <v>32519</v>
      </c>
      <c r="B259" s="20">
        <v>7.9439999999999997E-3</v>
      </c>
      <c r="C259" s="6">
        <f t="shared" ref="C259:C322" si="36">(B259-B258)/B258</f>
        <v>0</v>
      </c>
      <c r="D259" s="7">
        <f t="shared" si="29"/>
        <v>4.2722626661555833E-5</v>
      </c>
      <c r="E259" s="14">
        <f t="shared" si="28"/>
        <v>10.060781879679181</v>
      </c>
      <c r="G259"/>
      <c r="H259" s="5">
        <f t="shared" si="35"/>
        <v>0.65362547886045441</v>
      </c>
      <c r="J259" s="16">
        <f t="shared" si="31"/>
        <v>0</v>
      </c>
      <c r="K259" s="16">
        <f t="shared" si="32"/>
        <v>0</v>
      </c>
    </row>
    <row r="260" spans="1:11" s="5" customFormat="1" x14ac:dyDescent="0.2">
      <c r="A260" s="3">
        <v>32520</v>
      </c>
      <c r="B260" s="20">
        <v>7.9430000000000004E-3</v>
      </c>
      <c r="C260" s="6">
        <f t="shared" si="36"/>
        <v>-1.258811681771482E-4</v>
      </c>
      <c r="D260" s="7">
        <f t="shared" si="29"/>
        <v>4.0141171474085589E-5</v>
      </c>
      <c r="E260" s="14">
        <f t="shared" ref="E260:E323" si="37">-LN(D260)-C260*C260/D260</f>
        <v>10.122713271819709</v>
      </c>
      <c r="G260"/>
      <c r="H260" s="5">
        <f t="shared" si="35"/>
        <v>0.63357060754177663</v>
      </c>
      <c r="J260" s="16">
        <f t="shared" si="31"/>
        <v>1.5846068501643468E-8</v>
      </c>
      <c r="K260" s="16">
        <f t="shared" si="32"/>
        <v>3.9475849656937394E-4</v>
      </c>
    </row>
    <row r="261" spans="1:11" s="5" customFormat="1" x14ac:dyDescent="0.2">
      <c r="A261" s="3">
        <v>32521</v>
      </c>
      <c r="B261" s="20">
        <v>7.9080000000000001E-3</v>
      </c>
      <c r="C261" s="6">
        <f t="shared" si="36"/>
        <v>-4.406395568425067E-3</v>
      </c>
      <c r="D261" s="7">
        <f t="shared" ref="D261:D324" si="38">C$2426+C$2427*D260+C$2428*C260*C260</f>
        <v>3.7822588824049711E-5</v>
      </c>
      <c r="E261" s="14">
        <f t="shared" si="37"/>
        <v>9.6692515095014517</v>
      </c>
      <c r="G261"/>
      <c r="H261" s="5">
        <f t="shared" ref="H261:H276" si="39">SQRT(D261)*100</f>
        <v>0.61500072214632162</v>
      </c>
      <c r="J261" s="16">
        <f t="shared" ref="J261:J324" si="40">C261*C261</f>
        <v>1.9416321905436069E-5</v>
      </c>
      <c r="K261" s="16">
        <f t="shared" ref="K261:K324" si="41">J261/D261</f>
        <v>0.51335253638402689</v>
      </c>
    </row>
    <row r="262" spans="1:11" s="5" customFormat="1" x14ac:dyDescent="0.2">
      <c r="A262" s="3">
        <v>32524</v>
      </c>
      <c r="B262" s="20">
        <v>7.8079999999999998E-3</v>
      </c>
      <c r="C262" s="6">
        <f t="shared" si="36"/>
        <v>-1.2645422357106761E-2</v>
      </c>
      <c r="D262" s="7">
        <f t="shared" si="38"/>
        <v>3.6938701063131665E-5</v>
      </c>
      <c r="E262" s="14">
        <f t="shared" si="37"/>
        <v>5.8772759325462394</v>
      </c>
      <c r="G262"/>
      <c r="H262" s="5">
        <f t="shared" si="39"/>
        <v>0.60777217000395523</v>
      </c>
      <c r="J262" s="16">
        <f t="shared" si="40"/>
        <v>1.5990670658961551E-4</v>
      </c>
      <c r="K262" s="16">
        <f t="shared" si="41"/>
        <v>4.3289748146888032</v>
      </c>
    </row>
    <row r="263" spans="1:11" s="5" customFormat="1" x14ac:dyDescent="0.2">
      <c r="A263" s="3">
        <v>32525</v>
      </c>
      <c r="B263" s="20">
        <v>7.8399999999999997E-3</v>
      </c>
      <c r="C263" s="6">
        <f t="shared" si="36"/>
        <v>4.0983606557376939E-3</v>
      </c>
      <c r="D263" s="7">
        <f t="shared" si="38"/>
        <v>4.4830567447191878E-5</v>
      </c>
      <c r="E263" s="14">
        <f t="shared" si="37"/>
        <v>9.6379527654887607</v>
      </c>
      <c r="G263"/>
      <c r="H263" s="5">
        <f t="shared" si="39"/>
        <v>0.66955632658643349</v>
      </c>
      <c r="J263" s="16">
        <f t="shared" si="40"/>
        <v>1.6796560064498701E-5</v>
      </c>
      <c r="K263" s="16">
        <f t="shared" si="41"/>
        <v>0.37466757663248834</v>
      </c>
    </row>
    <row r="264" spans="1:11" s="5" customFormat="1" x14ac:dyDescent="0.2">
      <c r="A264" s="3">
        <v>32526</v>
      </c>
      <c r="B264" s="20">
        <v>7.816E-3</v>
      </c>
      <c r="C264" s="6">
        <f t="shared" si="36"/>
        <v>-3.0612244897958822E-3</v>
      </c>
      <c r="D264" s="7">
        <f t="shared" si="38"/>
        <v>4.307373716121459E-5</v>
      </c>
      <c r="E264" s="14">
        <f t="shared" si="37"/>
        <v>9.8350377172323036</v>
      </c>
      <c r="G264"/>
      <c r="H264" s="5">
        <f t="shared" si="39"/>
        <v>0.65630585218489856</v>
      </c>
      <c r="J264" s="16">
        <f t="shared" si="40"/>
        <v>9.3710953769260587E-6</v>
      </c>
      <c r="K264" s="16">
        <f t="shared" si="41"/>
        <v>0.21755937595691577</v>
      </c>
    </row>
    <row r="265" spans="1:11" s="5" customFormat="1" x14ac:dyDescent="0.2">
      <c r="A265" s="3">
        <v>32527</v>
      </c>
      <c r="B265" s="20">
        <v>7.7229999999999998E-3</v>
      </c>
      <c r="C265" s="6">
        <f t="shared" si="36"/>
        <v>-1.1898669396110569E-2</v>
      </c>
      <c r="D265" s="7">
        <f t="shared" si="38"/>
        <v>4.1036046841566526E-5</v>
      </c>
      <c r="E265" s="14">
        <f t="shared" si="37"/>
        <v>6.6509628983222013</v>
      </c>
      <c r="G265"/>
      <c r="H265" s="5">
        <f t="shared" si="39"/>
        <v>0.64059384044468082</v>
      </c>
      <c r="J265" s="16">
        <f t="shared" si="40"/>
        <v>1.4157833339793825E-4</v>
      </c>
      <c r="K265" s="16">
        <f t="shared" si="41"/>
        <v>3.4500967879422957</v>
      </c>
    </row>
    <row r="266" spans="1:11" s="5" customFormat="1" x14ac:dyDescent="0.2">
      <c r="A266" s="3">
        <v>32528</v>
      </c>
      <c r="B266" s="20">
        <v>7.8130000000000005E-3</v>
      </c>
      <c r="C266" s="6">
        <f t="shared" si="36"/>
        <v>1.1653502524925634E-2</v>
      </c>
      <c r="D266" s="7">
        <f t="shared" si="38"/>
        <v>4.7379044688749563E-5</v>
      </c>
      <c r="E266" s="14">
        <f t="shared" si="37"/>
        <v>7.0909974842280343</v>
      </c>
      <c r="G266"/>
      <c r="H266" s="5">
        <f t="shared" si="39"/>
        <v>0.68832437621189591</v>
      </c>
      <c r="J266" s="16">
        <f t="shared" si="40"/>
        <v>1.3580412109844811E-4</v>
      </c>
      <c r="K266" s="16">
        <f t="shared" si="41"/>
        <v>2.8663330379621526</v>
      </c>
    </row>
    <row r="267" spans="1:11" s="5" customFormat="1" x14ac:dyDescent="0.2">
      <c r="A267" s="3">
        <v>32531</v>
      </c>
      <c r="B267" s="20">
        <v>7.7970000000000001E-3</v>
      </c>
      <c r="C267" s="6">
        <f t="shared" si="36"/>
        <v>-2.0478689363881207E-3</v>
      </c>
      <c r="D267" s="7">
        <f t="shared" si="38"/>
        <v>5.2721533558285972E-5</v>
      </c>
      <c r="E267" s="14">
        <f t="shared" si="37"/>
        <v>9.7709409574369914</v>
      </c>
      <c r="G267"/>
      <c r="H267" s="5">
        <f t="shared" si="39"/>
        <v>0.72609595480408762</v>
      </c>
      <c r="J267" s="16">
        <f t="shared" si="40"/>
        <v>4.1937671806234124E-6</v>
      </c>
      <c r="K267" s="16">
        <f t="shared" si="41"/>
        <v>7.9545622017747619E-2</v>
      </c>
    </row>
    <row r="268" spans="1:11" s="5" customFormat="1" x14ac:dyDescent="0.2">
      <c r="A268" s="3">
        <v>32532</v>
      </c>
      <c r="B268" s="20">
        <v>7.8720000000000005E-3</v>
      </c>
      <c r="C268" s="6">
        <f t="shared" si="36"/>
        <v>9.619084263178198E-3</v>
      </c>
      <c r="D268" s="7">
        <f t="shared" si="38"/>
        <v>4.9384960559187916E-5</v>
      </c>
      <c r="E268" s="14">
        <f t="shared" si="37"/>
        <v>8.0422824422758996</v>
      </c>
      <c r="G268"/>
      <c r="H268" s="5">
        <f t="shared" si="39"/>
        <v>0.70274433871208042</v>
      </c>
      <c r="J268" s="16">
        <f t="shared" si="40"/>
        <v>9.2526782062122461E-5</v>
      </c>
      <c r="K268" s="16">
        <f t="shared" si="41"/>
        <v>1.8735821799681107</v>
      </c>
    </row>
    <row r="269" spans="1:11" s="5" customFormat="1" x14ac:dyDescent="0.2">
      <c r="A269" s="3">
        <v>32533</v>
      </c>
      <c r="B269" s="20">
        <v>7.8309999999999994E-3</v>
      </c>
      <c r="C269" s="6">
        <f t="shared" si="36"/>
        <v>-5.2083333333334736E-3</v>
      </c>
      <c r="D269" s="7">
        <f t="shared" si="38"/>
        <v>5.1848243112976821E-5</v>
      </c>
      <c r="E269" s="14">
        <f t="shared" si="37"/>
        <v>9.3439946129002109</v>
      </c>
      <c r="G269"/>
      <c r="H269" s="5">
        <f t="shared" si="39"/>
        <v>0.72005724156470241</v>
      </c>
      <c r="J269" s="16">
        <f t="shared" si="40"/>
        <v>2.7126736111112573E-5</v>
      </c>
      <c r="K269" s="16">
        <f t="shared" si="41"/>
        <v>0.52319489499390903</v>
      </c>
    </row>
    <row r="270" spans="1:11" s="5" customFormat="1" x14ac:dyDescent="0.2">
      <c r="A270" s="3">
        <v>32534</v>
      </c>
      <c r="B270" s="20">
        <v>7.8059999999999996E-3</v>
      </c>
      <c r="C270" s="6">
        <f t="shared" si="36"/>
        <v>-3.1924403013663455E-3</v>
      </c>
      <c r="D270" s="7">
        <f t="shared" si="38"/>
        <v>5.0018140789890726E-5</v>
      </c>
      <c r="E270" s="14">
        <f t="shared" si="37"/>
        <v>9.6993652281768252</v>
      </c>
      <c r="G270"/>
      <c r="H270" s="5">
        <f t="shared" si="39"/>
        <v>0.707235044309109</v>
      </c>
      <c r="J270" s="16">
        <f t="shared" si="40"/>
        <v>1.0191675077788042E-5</v>
      </c>
      <c r="K270" s="16">
        <f t="shared" si="41"/>
        <v>0.20375957436322592</v>
      </c>
    </row>
    <row r="271" spans="1:11" s="5" customFormat="1" x14ac:dyDescent="0.2">
      <c r="A271" s="3">
        <v>32535</v>
      </c>
      <c r="B271" s="20">
        <v>7.7809999999999997E-3</v>
      </c>
      <c r="C271" s="6">
        <f t="shared" si="36"/>
        <v>-3.2026646169612924E-3</v>
      </c>
      <c r="D271" s="7">
        <f t="shared" si="38"/>
        <v>4.7326663318793861E-5</v>
      </c>
      <c r="E271" s="14">
        <f t="shared" si="37"/>
        <v>9.7417077098097611</v>
      </c>
      <c r="G271"/>
      <c r="H271" s="5">
        <f t="shared" si="39"/>
        <v>0.68794377182146116</v>
      </c>
      <c r="J271" s="16">
        <f t="shared" si="40"/>
        <v>1.0257060648735822E-5</v>
      </c>
      <c r="K271" s="16">
        <f t="shared" si="41"/>
        <v>0.21672900495105571</v>
      </c>
    </row>
    <row r="272" spans="1:11" s="5" customFormat="1" x14ac:dyDescent="0.2">
      <c r="A272" s="3">
        <v>32538</v>
      </c>
      <c r="B272" s="20">
        <v>7.7169999999999999E-3</v>
      </c>
      <c r="C272" s="6">
        <f t="shared" si="36"/>
        <v>-8.2251638606862642E-3</v>
      </c>
      <c r="D272" s="7">
        <f t="shared" si="38"/>
        <v>4.4912283197548352E-5</v>
      </c>
      <c r="E272" s="14">
        <f t="shared" si="37"/>
        <v>8.5044558514227155</v>
      </c>
      <c r="G272"/>
      <c r="H272" s="5">
        <f t="shared" si="39"/>
        <v>0.67016627188742017</v>
      </c>
      <c r="J272" s="16">
        <f t="shared" si="40"/>
        <v>6.7653320535139376E-5</v>
      </c>
      <c r="K272" s="16">
        <f t="shared" si="41"/>
        <v>1.5063433813320897</v>
      </c>
    </row>
    <row r="273" spans="1:11" s="5" customFormat="1" x14ac:dyDescent="0.2">
      <c r="A273" s="3">
        <v>32539</v>
      </c>
      <c r="B273" s="20">
        <v>7.7190000000000002E-3</v>
      </c>
      <c r="C273" s="6">
        <f t="shared" si="36"/>
        <v>2.5916807049374956E-4</v>
      </c>
      <c r="D273" s="7">
        <f t="shared" si="38"/>
        <v>4.6291477593375696E-5</v>
      </c>
      <c r="E273" s="14">
        <f t="shared" si="37"/>
        <v>9.9791017013312047</v>
      </c>
      <c r="G273"/>
      <c r="H273" s="5">
        <f t="shared" si="39"/>
        <v>0.68037840642818537</v>
      </c>
      <c r="J273" s="16">
        <f t="shared" si="40"/>
        <v>6.7168088763453147E-8</v>
      </c>
      <c r="K273" s="16">
        <f t="shared" si="41"/>
        <v>1.4509817412496008E-3</v>
      </c>
    </row>
    <row r="274" spans="1:11" s="5" customFormat="1" x14ac:dyDescent="0.2">
      <c r="A274" s="3">
        <v>32540</v>
      </c>
      <c r="B274" s="20">
        <v>7.6959999999999997E-3</v>
      </c>
      <c r="C274" s="6">
        <f t="shared" si="36"/>
        <v>-2.9796605777951094E-3</v>
      </c>
      <c r="D274" s="7">
        <f t="shared" si="38"/>
        <v>4.3352109471801437E-5</v>
      </c>
      <c r="E274" s="14">
        <f t="shared" si="37"/>
        <v>9.841358305347141</v>
      </c>
      <c r="G274"/>
      <c r="H274" s="5">
        <f t="shared" si="39"/>
        <v>0.65842318816853218</v>
      </c>
      <c r="J274" s="16">
        <f t="shared" si="40"/>
        <v>8.8783771588662842E-6</v>
      </c>
      <c r="K274" s="16">
        <f t="shared" si="41"/>
        <v>0.20479688917193897</v>
      </c>
    </row>
    <row r="275" spans="1:11" s="5" customFormat="1" x14ac:dyDescent="0.2">
      <c r="A275" s="3">
        <v>32541</v>
      </c>
      <c r="B275" s="20">
        <v>7.7190000000000002E-3</v>
      </c>
      <c r="C275" s="6">
        <f t="shared" si="36"/>
        <v>2.9885654885655473E-3</v>
      </c>
      <c r="D275" s="7">
        <f t="shared" si="38"/>
        <v>4.1255714598169209E-5</v>
      </c>
      <c r="E275" s="14">
        <f t="shared" si="37"/>
        <v>9.8792291247423396</v>
      </c>
      <c r="G275"/>
      <c r="H275" s="5">
        <f t="shared" si="39"/>
        <v>0.64230611547897631</v>
      </c>
      <c r="J275" s="16">
        <f t="shared" si="40"/>
        <v>8.9315236794450277E-6</v>
      </c>
      <c r="K275" s="16">
        <f t="shared" si="41"/>
        <v>0.21649179432323731</v>
      </c>
    </row>
    <row r="276" spans="1:11" s="5" customFormat="1" x14ac:dyDescent="0.2">
      <c r="A276" s="3">
        <v>32542</v>
      </c>
      <c r="B276" s="20">
        <v>7.7460000000000003E-3</v>
      </c>
      <c r="C276" s="6">
        <f t="shared" si="36"/>
        <v>3.4978624174115966E-3</v>
      </c>
      <c r="D276" s="7">
        <f t="shared" si="38"/>
        <v>3.9375288275369093E-5</v>
      </c>
      <c r="E276" s="14">
        <f t="shared" si="37"/>
        <v>9.8316432020259636</v>
      </c>
      <c r="G276"/>
      <c r="H276" s="5">
        <f t="shared" si="39"/>
        <v>0.62749731692947575</v>
      </c>
      <c r="J276" s="16">
        <f t="shared" si="40"/>
        <v>1.2235041491140499E-5</v>
      </c>
      <c r="K276" s="16">
        <f t="shared" si="41"/>
        <v>0.31072893754009756</v>
      </c>
    </row>
    <row r="277" spans="1:11" s="5" customFormat="1" x14ac:dyDescent="0.2">
      <c r="A277" s="3">
        <v>32545</v>
      </c>
      <c r="B277" s="20">
        <v>7.7159999999999998E-3</v>
      </c>
      <c r="C277" s="6">
        <f t="shared" si="36"/>
        <v>-3.8729666924865107E-3</v>
      </c>
      <c r="D277" s="7">
        <f t="shared" si="38"/>
        <v>3.788988046191328E-5</v>
      </c>
      <c r="E277" s="14">
        <f t="shared" si="37"/>
        <v>9.7849458247349883</v>
      </c>
      <c r="G277"/>
      <c r="H277" s="5">
        <f t="shared" ref="H277:H292" si="42">SQRT(D277)*100</f>
        <v>0.61554756487141815</v>
      </c>
      <c r="J277" s="16">
        <f t="shared" si="40"/>
        <v>1.4999871001109902E-5</v>
      </c>
      <c r="K277" s="16">
        <f t="shared" si="41"/>
        <v>0.39588066307540076</v>
      </c>
    </row>
    <row r="278" spans="1:11" s="5" customFormat="1" x14ac:dyDescent="0.2">
      <c r="A278" s="3">
        <v>32546</v>
      </c>
      <c r="B278" s="20">
        <v>7.7229999999999998E-3</v>
      </c>
      <c r="C278" s="6">
        <f t="shared" si="36"/>
        <v>9.0720580611716717E-4</v>
      </c>
      <c r="D278" s="7">
        <f t="shared" si="38"/>
        <v>3.6726110470474769E-5</v>
      </c>
      <c r="E278" s="14">
        <f t="shared" si="37"/>
        <v>10.189612864686069</v>
      </c>
      <c r="G278"/>
      <c r="H278" s="5">
        <f t="shared" si="42"/>
        <v>0.60602071309877492</v>
      </c>
      <c r="J278" s="16">
        <f t="shared" si="40"/>
        <v>8.2302237465269908E-7</v>
      </c>
      <c r="K278" s="16">
        <f t="shared" si="41"/>
        <v>2.2409734222042153E-2</v>
      </c>
    </row>
    <row r="279" spans="1:11" s="5" customFormat="1" x14ac:dyDescent="0.2">
      <c r="A279" s="3">
        <v>32547</v>
      </c>
      <c r="B279" s="20">
        <v>7.7200000000000003E-3</v>
      </c>
      <c r="C279" s="6">
        <f t="shared" si="36"/>
        <v>-3.8845008416412417E-4</v>
      </c>
      <c r="D279" s="7">
        <f t="shared" si="38"/>
        <v>3.4803896503223693E-5</v>
      </c>
      <c r="E279" s="14">
        <f t="shared" si="37"/>
        <v>10.26144567521939</v>
      </c>
      <c r="G279"/>
      <c r="H279" s="5">
        <f t="shared" si="42"/>
        <v>0.58994827318353682</v>
      </c>
      <c r="J279" s="16">
        <f t="shared" si="40"/>
        <v>1.5089346788711516E-7</v>
      </c>
      <c r="K279" s="16">
        <f t="shared" si="41"/>
        <v>4.335533749019703E-3</v>
      </c>
    </row>
    <row r="280" spans="1:11" s="5" customFormat="1" x14ac:dyDescent="0.2">
      <c r="A280" s="3">
        <v>32548</v>
      </c>
      <c r="B280" s="20">
        <v>7.7860000000000004E-3</v>
      </c>
      <c r="C280" s="6">
        <f t="shared" si="36"/>
        <v>8.5492227979274728E-3</v>
      </c>
      <c r="D280" s="7">
        <f t="shared" si="38"/>
        <v>3.3035138633217588E-5</v>
      </c>
      <c r="E280" s="14">
        <f t="shared" si="37"/>
        <v>8.1054700492018465</v>
      </c>
      <c r="G280"/>
      <c r="H280" s="5">
        <f t="shared" si="42"/>
        <v>0.57476202582649438</v>
      </c>
      <c r="J280" s="16">
        <f t="shared" si="40"/>
        <v>7.3089210448602844E-5</v>
      </c>
      <c r="K280" s="16">
        <f t="shared" si="41"/>
        <v>2.212468706733683</v>
      </c>
    </row>
    <row r="281" spans="1:11" s="5" customFormat="1" x14ac:dyDescent="0.2">
      <c r="A281" s="3">
        <v>32549</v>
      </c>
      <c r="B281" s="20">
        <v>7.8279999999999999E-3</v>
      </c>
      <c r="C281" s="6">
        <f t="shared" si="36"/>
        <v>5.3942974569739918E-3</v>
      </c>
      <c r="D281" s="7">
        <f t="shared" si="38"/>
        <v>3.595537276797027E-5</v>
      </c>
      <c r="E281" s="14">
        <f t="shared" si="37"/>
        <v>9.4239386566815622</v>
      </c>
      <c r="G281"/>
      <c r="H281" s="5">
        <f t="shared" si="42"/>
        <v>0.59962799107421827</v>
      </c>
      <c r="J281" s="16">
        <f t="shared" si="40"/>
        <v>2.9098445054316075E-5</v>
      </c>
      <c r="K281" s="16">
        <f t="shared" si="41"/>
        <v>0.80929337715662686</v>
      </c>
    </row>
    <row r="282" spans="1:11" s="5" customFormat="1" x14ac:dyDescent="0.2">
      <c r="A282" s="3">
        <v>32552</v>
      </c>
      <c r="B282" s="20">
        <v>7.7739999999999997E-3</v>
      </c>
      <c r="C282" s="6">
        <f t="shared" si="36"/>
        <v>-6.8983137455288996E-3</v>
      </c>
      <c r="D282" s="7">
        <f t="shared" si="38"/>
        <v>3.5859532586473407E-5</v>
      </c>
      <c r="E282" s="14">
        <f t="shared" si="37"/>
        <v>8.9088695346368318</v>
      </c>
      <c r="G282"/>
      <c r="H282" s="5">
        <f t="shared" si="42"/>
        <v>0.5988282941417632</v>
      </c>
      <c r="J282" s="16">
        <f t="shared" si="40"/>
        <v>4.7586732531752956E-5</v>
      </c>
      <c r="K282" s="16">
        <f t="shared" si="41"/>
        <v>1.3270315896338027</v>
      </c>
    </row>
    <row r="283" spans="1:11" s="5" customFormat="1" x14ac:dyDescent="0.2">
      <c r="A283" s="3">
        <v>32553</v>
      </c>
      <c r="B283" s="20">
        <v>7.8650000000000005E-3</v>
      </c>
      <c r="C283" s="6">
        <f t="shared" si="36"/>
        <v>1.17056856187292E-2</v>
      </c>
      <c r="D283" s="7">
        <f t="shared" si="38"/>
        <v>3.6916488696858578E-5</v>
      </c>
      <c r="E283" s="14">
        <f t="shared" si="37"/>
        <v>6.4951483386862581</v>
      </c>
      <c r="G283"/>
      <c r="H283" s="5">
        <f t="shared" si="42"/>
        <v>0.60758940656382887</v>
      </c>
      <c r="J283" s="16">
        <f t="shared" si="40"/>
        <v>1.3702307580452361E-4</v>
      </c>
      <c r="K283" s="16">
        <f t="shared" si="41"/>
        <v>3.7117039198850903</v>
      </c>
    </row>
    <row r="284" spans="1:11" s="5" customFormat="1" x14ac:dyDescent="0.2">
      <c r="A284" s="3">
        <v>32554</v>
      </c>
      <c r="B284" s="20">
        <v>7.9590000000000008E-3</v>
      </c>
      <c r="C284" s="6">
        <f t="shared" si="36"/>
        <v>1.1951684678957448E-2</v>
      </c>
      <c r="D284" s="7">
        <f t="shared" si="38"/>
        <v>4.339578504425874E-5</v>
      </c>
      <c r="E284" s="14">
        <f t="shared" si="37"/>
        <v>6.7535205737766386</v>
      </c>
      <c r="G284"/>
      <c r="H284" s="5">
        <f t="shared" si="42"/>
        <v>0.6587547726146562</v>
      </c>
      <c r="J284" s="16">
        <f t="shared" si="40"/>
        <v>1.4284276666522619E-4</v>
      </c>
      <c r="K284" s="16">
        <f t="shared" si="41"/>
        <v>3.2916276665934929</v>
      </c>
    </row>
    <row r="285" spans="1:11" s="5" customFormat="1" x14ac:dyDescent="0.2">
      <c r="A285" s="3">
        <v>32555</v>
      </c>
      <c r="B285" s="20">
        <v>7.9129999999999999E-3</v>
      </c>
      <c r="C285" s="6">
        <f t="shared" si="36"/>
        <v>-5.7796205553462621E-3</v>
      </c>
      <c r="D285" s="7">
        <f t="shared" si="38"/>
        <v>4.9577559580609046E-5</v>
      </c>
      <c r="E285" s="14">
        <f t="shared" si="37"/>
        <v>9.2381994014124391</v>
      </c>
      <c r="G285"/>
      <c r="H285" s="5">
        <f t="shared" si="42"/>
        <v>0.70411334017052285</v>
      </c>
      <c r="J285" s="16">
        <f t="shared" si="40"/>
        <v>3.3404013763781036E-5</v>
      </c>
      <c r="K285" s="16">
        <f t="shared" si="41"/>
        <v>0.67377285300759604</v>
      </c>
    </row>
    <row r="286" spans="1:11" s="5" customFormat="1" x14ac:dyDescent="0.2">
      <c r="A286" s="3">
        <v>32556</v>
      </c>
      <c r="B286" s="20">
        <v>7.9450000000000007E-3</v>
      </c>
      <c r="C286" s="6">
        <f t="shared" si="36"/>
        <v>4.0439782636169314E-3</v>
      </c>
      <c r="D286" s="7">
        <f t="shared" si="38"/>
        <v>4.8365926290868568E-5</v>
      </c>
      <c r="E286" s="14">
        <f t="shared" si="37"/>
        <v>9.5985893458355225</v>
      </c>
      <c r="G286"/>
      <c r="H286" s="5">
        <f t="shared" si="42"/>
        <v>0.69545615455518528</v>
      </c>
      <c r="J286" s="16">
        <f t="shared" si="40"/>
        <v>1.6353760196606213E-5</v>
      </c>
      <c r="K286" s="16">
        <f t="shared" si="41"/>
        <v>0.33812564858690164</v>
      </c>
    </row>
    <row r="287" spans="1:11" s="5" customFormat="1" x14ac:dyDescent="0.2">
      <c r="A287" s="3">
        <v>32559</v>
      </c>
      <c r="B287" s="20">
        <v>7.9109999999999996E-3</v>
      </c>
      <c r="C287" s="6">
        <f t="shared" si="36"/>
        <v>-4.2794210195092565E-3</v>
      </c>
      <c r="D287" s="7">
        <f t="shared" si="38"/>
        <v>4.6223051169396277E-5</v>
      </c>
      <c r="E287" s="14">
        <f t="shared" si="37"/>
        <v>9.5858347236484782</v>
      </c>
      <c r="G287"/>
      <c r="H287" s="5">
        <f t="shared" si="42"/>
        <v>0.67987536482355559</v>
      </c>
      <c r="J287" s="16">
        <f t="shared" si="40"/>
        <v>1.8313444262217643E-5</v>
      </c>
      <c r="K287" s="16">
        <f t="shared" si="41"/>
        <v>0.3961972175982782</v>
      </c>
    </row>
    <row r="288" spans="1:11" s="5" customFormat="1" x14ac:dyDescent="0.2">
      <c r="A288" s="3">
        <v>32560</v>
      </c>
      <c r="B288" s="20">
        <v>7.868E-3</v>
      </c>
      <c r="C288" s="6">
        <f t="shared" si="36"/>
        <v>-5.4354695992920787E-3</v>
      </c>
      <c r="D288" s="7">
        <f t="shared" si="38"/>
        <v>4.441873536535677E-5</v>
      </c>
      <c r="E288" s="14">
        <f t="shared" si="37"/>
        <v>9.3567170415834244</v>
      </c>
      <c r="G288"/>
      <c r="H288" s="5">
        <f t="shared" si="42"/>
        <v>0.66647382068132865</v>
      </c>
      <c r="J288" s="16">
        <f t="shared" si="40"/>
        <v>2.954432976482839E-5</v>
      </c>
      <c r="K288" s="16">
        <f t="shared" si="41"/>
        <v>0.66513216825778243</v>
      </c>
    </row>
    <row r="289" spans="1:11" s="5" customFormat="1" x14ac:dyDescent="0.2">
      <c r="A289" s="3">
        <v>32561</v>
      </c>
      <c r="B289" s="20">
        <v>7.9100000000000004E-3</v>
      </c>
      <c r="C289" s="6">
        <f t="shared" si="36"/>
        <v>5.3380782918149936E-3</v>
      </c>
      <c r="D289" s="7">
        <f t="shared" si="38"/>
        <v>4.349184095367253E-5</v>
      </c>
      <c r="E289" s="14">
        <f t="shared" si="37"/>
        <v>9.3877550060802601</v>
      </c>
      <c r="G289"/>
      <c r="H289" s="5">
        <f t="shared" si="42"/>
        <v>0.65948344144241056</v>
      </c>
      <c r="J289" s="16">
        <f t="shared" si="40"/>
        <v>2.849507984954648E-5</v>
      </c>
      <c r="K289" s="16">
        <f t="shared" si="41"/>
        <v>0.65518219566514591</v>
      </c>
    </row>
    <row r="290" spans="1:11" s="5" customFormat="1" x14ac:dyDescent="0.2">
      <c r="A290" s="3">
        <v>32562</v>
      </c>
      <c r="B290" s="20">
        <v>7.9310000000000005E-3</v>
      </c>
      <c r="C290" s="6">
        <f t="shared" si="36"/>
        <v>2.6548672566371915E-3</v>
      </c>
      <c r="D290" s="7">
        <f t="shared" si="38"/>
        <v>4.2594109636899812E-5</v>
      </c>
      <c r="E290" s="14">
        <f t="shared" si="37"/>
        <v>9.8983181803672622</v>
      </c>
      <c r="G290"/>
      <c r="H290" s="5">
        <f t="shared" si="42"/>
        <v>0.65264162935641645</v>
      </c>
      <c r="J290" s="16">
        <f t="shared" si="40"/>
        <v>7.0483201503642872E-6</v>
      </c>
      <c r="K290" s="16">
        <f t="shared" si="41"/>
        <v>0.16547640531634072</v>
      </c>
    </row>
    <row r="291" spans="1:11" s="5" customFormat="1" x14ac:dyDescent="0.2">
      <c r="A291" s="3">
        <v>32563</v>
      </c>
      <c r="B291" s="20">
        <v>7.8989999999999998E-3</v>
      </c>
      <c r="C291" s="6">
        <f t="shared" si="36"/>
        <v>-4.0348001513051037E-3</v>
      </c>
      <c r="D291" s="7">
        <f t="shared" si="38"/>
        <v>4.0461468361624045E-5</v>
      </c>
      <c r="E291" s="14">
        <f t="shared" si="37"/>
        <v>9.7128119065802654</v>
      </c>
      <c r="G291"/>
      <c r="H291" s="5">
        <f t="shared" si="42"/>
        <v>0.63609329788659186</v>
      </c>
      <c r="J291" s="16">
        <f t="shared" si="40"/>
        <v>1.6279612260971687E-5</v>
      </c>
      <c r="K291" s="16">
        <f t="shared" si="41"/>
        <v>0.40234852861672699</v>
      </c>
    </row>
    <row r="292" spans="1:11" s="5" customFormat="1" x14ac:dyDescent="0.2">
      <c r="A292" s="3">
        <v>32566</v>
      </c>
      <c r="B292" s="20">
        <v>7.9299999999999995E-3</v>
      </c>
      <c r="C292" s="6">
        <f t="shared" si="36"/>
        <v>3.9245474110646637E-3</v>
      </c>
      <c r="D292" s="7">
        <f t="shared" si="38"/>
        <v>3.9115929008703259E-5</v>
      </c>
      <c r="E292" s="14">
        <f t="shared" si="37"/>
        <v>9.7552262999747601</v>
      </c>
      <c r="G292"/>
      <c r="H292" s="5">
        <f t="shared" si="42"/>
        <v>0.62542728601095787</v>
      </c>
      <c r="J292" s="16">
        <f t="shared" si="40"/>
        <v>1.5402072381694354E-5</v>
      </c>
      <c r="K292" s="16">
        <f t="shared" si="41"/>
        <v>0.3937544824326531</v>
      </c>
    </row>
    <row r="293" spans="1:11" s="5" customFormat="1" x14ac:dyDescent="0.2">
      <c r="A293" s="3">
        <v>32567</v>
      </c>
      <c r="B293" s="20">
        <v>7.8899999999999994E-3</v>
      </c>
      <c r="C293" s="6">
        <f t="shared" si="36"/>
        <v>-5.0441361916771892E-3</v>
      </c>
      <c r="D293" s="7">
        <f t="shared" si="38"/>
        <v>3.7852641256373708E-5</v>
      </c>
      <c r="E293" s="14">
        <f t="shared" si="37"/>
        <v>9.50964243889754</v>
      </c>
      <c r="G293"/>
      <c r="H293" s="5">
        <f t="shared" ref="H293:H308" si="43">SQRT(D293)*100</f>
        <v>0.61524500206319188</v>
      </c>
      <c r="J293" s="16">
        <f t="shared" si="40"/>
        <v>2.5443309920187658E-5</v>
      </c>
      <c r="K293" s="16">
        <f t="shared" si="41"/>
        <v>0.67216735941520223</v>
      </c>
    </row>
    <row r="294" spans="1:11" s="5" customFormat="1" x14ac:dyDescent="0.2">
      <c r="A294" s="3">
        <v>32568</v>
      </c>
      <c r="B294" s="20">
        <v>7.8040000000000002E-3</v>
      </c>
      <c r="C294" s="6">
        <f t="shared" si="36"/>
        <v>-1.0899873257287614E-2</v>
      </c>
      <c r="D294" s="7">
        <f t="shared" si="38"/>
        <v>3.7338334498107883E-5</v>
      </c>
      <c r="E294" s="14">
        <f t="shared" si="37"/>
        <v>7.0135795665088363</v>
      </c>
      <c r="G294"/>
      <c r="H294" s="5">
        <f t="shared" si="43"/>
        <v>0.61105101667625006</v>
      </c>
      <c r="J294" s="16">
        <f t="shared" si="40"/>
        <v>1.188072370249337E-4</v>
      </c>
      <c r="K294" s="16">
        <f t="shared" si="41"/>
        <v>3.181910458029515</v>
      </c>
    </row>
    <row r="295" spans="1:11" s="5" customFormat="1" x14ac:dyDescent="0.2">
      <c r="A295" s="3">
        <v>32569</v>
      </c>
      <c r="B295" s="20">
        <v>7.8139999999999998E-3</v>
      </c>
      <c r="C295" s="6">
        <f t="shared" si="36"/>
        <v>1.2813941568425925E-3</v>
      </c>
      <c r="D295" s="7">
        <f t="shared" si="38"/>
        <v>4.2648605406860266E-5</v>
      </c>
      <c r="E295" s="14">
        <f t="shared" si="37"/>
        <v>10.024015990683681</v>
      </c>
      <c r="G295"/>
      <c r="H295" s="5">
        <f t="shared" si="43"/>
        <v>0.65305899738737438</v>
      </c>
      <c r="J295" s="16">
        <f t="shared" si="40"/>
        <v>1.6419709851903385E-6</v>
      </c>
      <c r="K295" s="16">
        <f t="shared" si="41"/>
        <v>3.84999924270963E-2</v>
      </c>
    </row>
    <row r="296" spans="1:11" s="5" customFormat="1" x14ac:dyDescent="0.2">
      <c r="A296" s="3">
        <v>32570</v>
      </c>
      <c r="B296" s="20">
        <v>7.8169999999999993E-3</v>
      </c>
      <c r="C296" s="6">
        <f t="shared" si="36"/>
        <v>3.8392628615299858E-4</v>
      </c>
      <c r="D296" s="7">
        <f t="shared" si="38"/>
        <v>4.01761777406879E-5</v>
      </c>
      <c r="E296" s="14">
        <f t="shared" si="37"/>
        <v>10.118567505813024</v>
      </c>
      <c r="G296"/>
      <c r="H296" s="5">
        <f t="shared" si="43"/>
        <v>0.63384680910049473</v>
      </c>
      <c r="J296" s="16">
        <f t="shared" si="40"/>
        <v>1.4739939319923414E-7</v>
      </c>
      <c r="K296" s="16">
        <f t="shared" si="41"/>
        <v>3.6688256944352707E-3</v>
      </c>
    </row>
    <row r="297" spans="1:11" s="5" customFormat="1" x14ac:dyDescent="0.2">
      <c r="A297" s="3">
        <v>32573</v>
      </c>
      <c r="B297" s="20">
        <v>7.7809999999999997E-3</v>
      </c>
      <c r="C297" s="6">
        <f t="shared" si="36"/>
        <v>-4.6053473199436585E-3</v>
      </c>
      <c r="D297" s="7">
        <f t="shared" si="38"/>
        <v>3.7862177179759848E-5</v>
      </c>
      <c r="E297" s="14">
        <f t="shared" si="37"/>
        <v>9.6213887490684762</v>
      </c>
      <c r="G297"/>
      <c r="H297" s="5">
        <f t="shared" si="43"/>
        <v>0.61532249414237938</v>
      </c>
      <c r="J297" s="16">
        <f t="shared" si="40"/>
        <v>2.1209223937312239E-5</v>
      </c>
      <c r="K297" s="16">
        <f t="shared" si="41"/>
        <v>0.56016915869936157</v>
      </c>
    </row>
    <row r="298" spans="1:11" s="5" customFormat="1" x14ac:dyDescent="0.2">
      <c r="A298" s="3">
        <v>32574</v>
      </c>
      <c r="B298" s="20">
        <v>7.7759999999999999E-3</v>
      </c>
      <c r="C298" s="6">
        <f t="shared" si="36"/>
        <v>-6.4259092661609002E-4</v>
      </c>
      <c r="D298" s="7">
        <f t="shared" si="38"/>
        <v>3.7085122656374933E-5</v>
      </c>
      <c r="E298" s="14">
        <f t="shared" si="37"/>
        <v>10.191160207679946</v>
      </c>
      <c r="G298"/>
      <c r="H298" s="5">
        <f t="shared" si="43"/>
        <v>0.60897555498045186</v>
      </c>
      <c r="J298" s="16">
        <f t="shared" si="40"/>
        <v>4.1292309896932522E-7</v>
      </c>
      <c r="K298" s="16">
        <f t="shared" si="41"/>
        <v>1.1134467662286233E-2</v>
      </c>
    </row>
    <row r="299" spans="1:11" s="5" customFormat="1" x14ac:dyDescent="0.2">
      <c r="A299" s="3">
        <v>32575</v>
      </c>
      <c r="B299" s="20">
        <v>7.7749999999999998E-3</v>
      </c>
      <c r="C299" s="6">
        <f t="shared" si="36"/>
        <v>-1.2860082304528455E-4</v>
      </c>
      <c r="D299" s="7">
        <f t="shared" si="38"/>
        <v>3.5101131160242452E-5</v>
      </c>
      <c r="E299" s="14">
        <f t="shared" si="37"/>
        <v>10.256806043425531</v>
      </c>
      <c r="G299"/>
      <c r="H299" s="5">
        <f t="shared" si="43"/>
        <v>0.59246207608793378</v>
      </c>
      <c r="J299" s="16">
        <f t="shared" si="40"/>
        <v>1.6538171687924588E-8</v>
      </c>
      <c r="K299" s="16">
        <f t="shared" si="41"/>
        <v>4.7115779865968156E-4</v>
      </c>
    </row>
    <row r="300" spans="1:11" s="5" customFormat="1" x14ac:dyDescent="0.2">
      <c r="A300" s="3">
        <v>32576</v>
      </c>
      <c r="B300" s="20">
        <v>7.7520000000000002E-3</v>
      </c>
      <c r="C300" s="6">
        <f t="shared" si="36"/>
        <v>-2.9581993569131296E-3</v>
      </c>
      <c r="D300" s="7">
        <f t="shared" si="38"/>
        <v>3.3293911582272918E-5</v>
      </c>
      <c r="E300" s="14">
        <f t="shared" si="37"/>
        <v>10.047296862617509</v>
      </c>
      <c r="G300"/>
      <c r="H300" s="5">
        <f t="shared" si="43"/>
        <v>0.57700876581099636</v>
      </c>
      <c r="J300" s="16">
        <f t="shared" si="40"/>
        <v>8.7509434352412532E-6</v>
      </c>
      <c r="K300" s="16">
        <f t="shared" si="41"/>
        <v>0.2628391504439696</v>
      </c>
    </row>
    <row r="301" spans="1:11" s="5" customFormat="1" x14ac:dyDescent="0.2">
      <c r="A301" s="3">
        <v>32577</v>
      </c>
      <c r="B301" s="20">
        <v>7.7210000000000004E-3</v>
      </c>
      <c r="C301" s="6">
        <f t="shared" si="36"/>
        <v>-3.998968008255905E-3</v>
      </c>
      <c r="D301" s="7">
        <f t="shared" si="38"/>
        <v>3.2210058402592764E-5</v>
      </c>
      <c r="E301" s="14">
        <f t="shared" si="37"/>
        <v>9.8467488216406664</v>
      </c>
      <c r="G301"/>
      <c r="H301" s="5">
        <f t="shared" si="43"/>
        <v>0.56753905947161698</v>
      </c>
      <c r="J301" s="16">
        <f t="shared" si="40"/>
        <v>1.5991745131054199E-5</v>
      </c>
      <c r="K301" s="16">
        <f t="shared" si="41"/>
        <v>0.4964829598001268</v>
      </c>
    </row>
    <row r="302" spans="1:11" s="5" customFormat="1" x14ac:dyDescent="0.2">
      <c r="A302" s="3">
        <v>32580</v>
      </c>
      <c r="B302" s="20">
        <v>7.7070000000000003E-3</v>
      </c>
      <c r="C302" s="6">
        <f t="shared" si="36"/>
        <v>-1.8132366273798889E-3</v>
      </c>
      <c r="D302" s="7">
        <f t="shared" si="38"/>
        <v>3.1683840074359544E-5</v>
      </c>
      <c r="E302" s="14">
        <f t="shared" si="37"/>
        <v>10.255933942261549</v>
      </c>
      <c r="G302"/>
      <c r="H302" s="5">
        <f t="shared" si="43"/>
        <v>0.56288400292031338</v>
      </c>
      <c r="J302" s="16">
        <f t="shared" si="40"/>
        <v>3.287827066871994E-6</v>
      </c>
      <c r="K302" s="16">
        <f t="shared" si="41"/>
        <v>0.10376984163395964</v>
      </c>
    </row>
    <row r="303" spans="1:11" s="5" customFormat="1" x14ac:dyDescent="0.2">
      <c r="A303" s="3">
        <v>32581</v>
      </c>
      <c r="B303" s="20">
        <v>7.7010000000000004E-3</v>
      </c>
      <c r="C303" s="6">
        <f t="shared" si="36"/>
        <v>-7.7851304009341231E-4</v>
      </c>
      <c r="D303" s="7">
        <f t="shared" si="38"/>
        <v>3.0425563820450317E-5</v>
      </c>
      <c r="E303" s="14">
        <f t="shared" si="37"/>
        <v>10.380307212848459</v>
      </c>
      <c r="G303"/>
      <c r="H303" s="5">
        <f t="shared" si="43"/>
        <v>0.55159372567543152</v>
      </c>
      <c r="J303" s="16">
        <f t="shared" si="40"/>
        <v>6.0608255359548696E-7</v>
      </c>
      <c r="K303" s="16">
        <f t="shared" si="41"/>
        <v>1.9920174928298718E-2</v>
      </c>
    </row>
    <row r="304" spans="1:11" s="5" customFormat="1" x14ac:dyDescent="0.2">
      <c r="A304" s="3">
        <v>32582</v>
      </c>
      <c r="B304" s="20">
        <v>7.6899999999999998E-3</v>
      </c>
      <c r="C304" s="6">
        <f t="shared" si="36"/>
        <v>-1.4283859239060631E-3</v>
      </c>
      <c r="D304" s="7">
        <f t="shared" si="38"/>
        <v>2.9129137838707884E-5</v>
      </c>
      <c r="E304" s="14">
        <f t="shared" si="37"/>
        <v>10.373728785422315</v>
      </c>
      <c r="G304"/>
      <c r="H304" s="5">
        <f t="shared" si="43"/>
        <v>0.53971416359687918</v>
      </c>
      <c r="J304" s="16">
        <f t="shared" si="40"/>
        <v>2.0402863476129773E-6</v>
      </c>
      <c r="K304" s="16">
        <f t="shared" si="41"/>
        <v>7.0042799032032074E-2</v>
      </c>
    </row>
    <row r="305" spans="1:11" s="5" customFormat="1" x14ac:dyDescent="0.2">
      <c r="A305" s="3">
        <v>32583</v>
      </c>
      <c r="B305" s="20">
        <v>7.6499999999999997E-3</v>
      </c>
      <c r="C305" s="6">
        <f t="shared" si="36"/>
        <v>-5.2015604681404561E-3</v>
      </c>
      <c r="D305" s="7">
        <f t="shared" si="38"/>
        <v>2.8052908727209511E-5</v>
      </c>
      <c r="E305" s="14">
        <f t="shared" si="37"/>
        <v>9.5169467211614709</v>
      </c>
      <c r="G305"/>
      <c r="H305" s="5">
        <f t="shared" si="43"/>
        <v>0.52964996674416498</v>
      </c>
      <c r="J305" s="16">
        <f t="shared" si="40"/>
        <v>2.7056231303721561E-5</v>
      </c>
      <c r="K305" s="16">
        <f t="shared" si="41"/>
        <v>0.96447151227062466</v>
      </c>
    </row>
    <row r="306" spans="1:11" s="5" customFormat="1" x14ac:dyDescent="0.2">
      <c r="A306" s="3">
        <v>32584</v>
      </c>
      <c r="B306" s="20">
        <v>7.5929999999999999E-3</v>
      </c>
      <c r="C306" s="6">
        <f t="shared" si="36"/>
        <v>-7.4509803921568316E-3</v>
      </c>
      <c r="D306" s="7">
        <f t="shared" si="38"/>
        <v>2.8632522660101735E-5</v>
      </c>
      <c r="E306" s="14">
        <f t="shared" si="37"/>
        <v>8.5220145714245952</v>
      </c>
      <c r="G306"/>
      <c r="H306" s="5">
        <f t="shared" si="43"/>
        <v>0.53509366152199689</v>
      </c>
      <c r="J306" s="16">
        <f t="shared" si="40"/>
        <v>5.5517108804305569E-5</v>
      </c>
      <c r="K306" s="16">
        <f t="shared" si="41"/>
        <v>1.9389527588383408</v>
      </c>
    </row>
    <row r="307" spans="1:11" s="5" customFormat="1" x14ac:dyDescent="0.2">
      <c r="A307" s="3">
        <v>32587</v>
      </c>
      <c r="B307" s="20">
        <v>7.5760000000000003E-3</v>
      </c>
      <c r="C307" s="6">
        <f t="shared" si="36"/>
        <v>-2.2389042539180371E-3</v>
      </c>
      <c r="D307" s="7">
        <f t="shared" si="38"/>
        <v>3.0912981103735727E-5</v>
      </c>
      <c r="E307" s="14">
        <f t="shared" si="37"/>
        <v>10.22217943276374</v>
      </c>
      <c r="G307"/>
      <c r="H307" s="5">
        <f t="shared" si="43"/>
        <v>0.55599443435825624</v>
      </c>
      <c r="J307" s="16">
        <f t="shared" si="40"/>
        <v>5.0126922582122825E-6</v>
      </c>
      <c r="K307" s="16">
        <f t="shared" si="41"/>
        <v>0.16215492906979831</v>
      </c>
    </row>
    <row r="308" spans="1:11" s="5" customFormat="1" x14ac:dyDescent="0.2">
      <c r="A308" s="3">
        <v>32588</v>
      </c>
      <c r="B308" s="20">
        <v>7.6179999999999998E-3</v>
      </c>
      <c r="C308" s="6">
        <f t="shared" si="36"/>
        <v>5.5438225976768086E-3</v>
      </c>
      <c r="D308" s="7">
        <f t="shared" si="38"/>
        <v>2.9839552780203996E-5</v>
      </c>
      <c r="E308" s="14">
        <f t="shared" si="37"/>
        <v>9.3897015870453124</v>
      </c>
      <c r="G308"/>
      <c r="H308" s="5">
        <f t="shared" si="43"/>
        <v>0.54625591786454819</v>
      </c>
      <c r="J308" s="16">
        <f t="shared" si="40"/>
        <v>3.0733968994512036E-5</v>
      </c>
      <c r="K308" s="16">
        <f t="shared" si="41"/>
        <v>1.0299741829542903</v>
      </c>
    </row>
    <row r="309" spans="1:11" s="5" customFormat="1" x14ac:dyDescent="0.2">
      <c r="A309" s="3">
        <v>32589</v>
      </c>
      <c r="B309" s="20">
        <v>7.6179999999999998E-3</v>
      </c>
      <c r="C309" s="6">
        <f t="shared" si="36"/>
        <v>0</v>
      </c>
      <c r="D309" s="7">
        <f t="shared" si="38"/>
        <v>3.0465291820608504E-5</v>
      </c>
      <c r="E309" s="14">
        <f t="shared" si="37"/>
        <v>10.398922495428732</v>
      </c>
      <c r="G309"/>
      <c r="H309" s="5">
        <f t="shared" ref="H309:H324" si="44">SQRT(D309)*100</f>
        <v>0.55195372831976142</v>
      </c>
      <c r="J309" s="16">
        <f t="shared" si="40"/>
        <v>0</v>
      </c>
      <c r="K309" s="16">
        <f t="shared" si="41"/>
        <v>0</v>
      </c>
    </row>
    <row r="310" spans="1:11" s="5" customFormat="1" x14ac:dyDescent="0.2">
      <c r="A310" s="3">
        <v>32590</v>
      </c>
      <c r="B310" s="20">
        <v>7.6540000000000002E-3</v>
      </c>
      <c r="C310" s="6">
        <f t="shared" si="36"/>
        <v>4.7256497768443746E-3</v>
      </c>
      <c r="D310" s="7">
        <f t="shared" si="38"/>
        <v>2.9127363174764294E-5</v>
      </c>
      <c r="E310" s="14">
        <f t="shared" si="37"/>
        <v>9.6771388113630596</v>
      </c>
      <c r="G310"/>
      <c r="H310" s="5">
        <f t="shared" si="44"/>
        <v>0.53969772257036897</v>
      </c>
      <c r="J310" s="16">
        <f t="shared" si="40"/>
        <v>2.2331765813389286E-5</v>
      </c>
      <c r="K310" s="16">
        <f t="shared" si="41"/>
        <v>0.76669369895924333</v>
      </c>
    </row>
    <row r="311" spans="1:11" s="5" customFormat="1" x14ac:dyDescent="0.2">
      <c r="A311" s="3">
        <v>32595</v>
      </c>
      <c r="B311" s="20">
        <v>7.5329999999999998E-3</v>
      </c>
      <c r="C311" s="6">
        <f t="shared" si="36"/>
        <v>-1.5808727462764627E-2</v>
      </c>
      <c r="D311" s="7">
        <f t="shared" si="38"/>
        <v>2.9305872991983334E-5</v>
      </c>
      <c r="E311" s="14">
        <f t="shared" si="37"/>
        <v>1.9098802963495984</v>
      </c>
      <c r="G311"/>
      <c r="H311" s="5">
        <f t="shared" si="44"/>
        <v>0.54134899087357069</v>
      </c>
      <c r="J311" s="16">
        <f t="shared" si="40"/>
        <v>2.4991586399196854E-4</v>
      </c>
      <c r="K311" s="16">
        <f t="shared" si="41"/>
        <v>8.5278423222653501</v>
      </c>
    </row>
    <row r="312" spans="1:11" s="5" customFormat="1" x14ac:dyDescent="0.2">
      <c r="A312" s="3">
        <v>32596</v>
      </c>
      <c r="B312" s="20">
        <v>7.5100000000000002E-3</v>
      </c>
      <c r="C312" s="6">
        <f t="shared" si="36"/>
        <v>-3.0532324439133921E-3</v>
      </c>
      <c r="D312" s="7">
        <f t="shared" si="38"/>
        <v>4.3537087652921623E-5</v>
      </c>
      <c r="E312" s="14">
        <f t="shared" si="37"/>
        <v>9.8277758510708537</v>
      </c>
      <c r="G312"/>
      <c r="H312" s="5">
        <f t="shared" si="44"/>
        <v>0.65982639878169191</v>
      </c>
      <c r="J312" s="16">
        <f t="shared" si="40"/>
        <v>9.3222283565653448E-6</v>
      </c>
      <c r="K312" s="16">
        <f t="shared" si="41"/>
        <v>0.21412154232461073</v>
      </c>
    </row>
    <row r="313" spans="1:11" s="5" customFormat="1" x14ac:dyDescent="0.2">
      <c r="A313" s="3">
        <v>32597</v>
      </c>
      <c r="B313" s="20">
        <v>7.5529999999999998E-3</v>
      </c>
      <c r="C313" s="6">
        <f t="shared" si="36"/>
        <v>5.7256990679094054E-3</v>
      </c>
      <c r="D313" s="7">
        <f t="shared" si="38"/>
        <v>4.144936837734757E-5</v>
      </c>
      <c r="E313" s="14">
        <f t="shared" si="37"/>
        <v>9.3001059632507435</v>
      </c>
      <c r="G313"/>
      <c r="H313" s="5">
        <f t="shared" si="44"/>
        <v>0.64381183879568082</v>
      </c>
      <c r="J313" s="16">
        <f t="shared" si="40"/>
        <v>3.2783629816258636E-5</v>
      </c>
      <c r="K313" s="16">
        <f t="shared" si="41"/>
        <v>0.79093195143053541</v>
      </c>
    </row>
    <row r="314" spans="1:11" s="5" customFormat="1" x14ac:dyDescent="0.2">
      <c r="A314" s="3">
        <v>32598</v>
      </c>
      <c r="B314" s="20">
        <v>7.5529999999999998E-3</v>
      </c>
      <c r="C314" s="6">
        <f t="shared" si="36"/>
        <v>0</v>
      </c>
      <c r="D314" s="7">
        <f t="shared" si="38"/>
        <v>4.1023996891541277E-5</v>
      </c>
      <c r="E314" s="14">
        <f t="shared" si="37"/>
        <v>10.101353372437785</v>
      </c>
      <c r="G314"/>
      <c r="H314" s="5">
        <f t="shared" si="44"/>
        <v>0.6404997805740551</v>
      </c>
      <c r="J314" s="16">
        <f t="shared" si="40"/>
        <v>0</v>
      </c>
      <c r="K314" s="16">
        <f t="shared" si="41"/>
        <v>0</v>
      </c>
    </row>
    <row r="315" spans="1:11" s="5" customFormat="1" x14ac:dyDescent="0.2">
      <c r="A315" s="3">
        <v>32601</v>
      </c>
      <c r="B315" s="20">
        <v>7.5789999999999998E-3</v>
      </c>
      <c r="C315" s="6">
        <f t="shared" si="36"/>
        <v>3.4423407917383796E-3</v>
      </c>
      <c r="D315" s="7">
        <f t="shared" si="38"/>
        <v>3.8614870455044924E-5</v>
      </c>
      <c r="E315" s="14">
        <f t="shared" si="37"/>
        <v>9.8550040215228467</v>
      </c>
      <c r="G315"/>
      <c r="H315" s="5">
        <f t="shared" si="44"/>
        <v>0.62140864537794227</v>
      </c>
      <c r="J315" s="16">
        <f t="shared" si="40"/>
        <v>1.1849710126466014E-5</v>
      </c>
      <c r="K315" s="16">
        <f t="shared" si="41"/>
        <v>0.30686908920907391</v>
      </c>
    </row>
    <row r="316" spans="1:11" s="5" customFormat="1" x14ac:dyDescent="0.2">
      <c r="A316" s="3">
        <v>32602</v>
      </c>
      <c r="B316" s="20">
        <v>7.6379999999999998E-3</v>
      </c>
      <c r="C316" s="6">
        <f t="shared" si="36"/>
        <v>7.7846681620266558E-3</v>
      </c>
      <c r="D316" s="7">
        <f t="shared" si="38"/>
        <v>3.7182784428950355E-5</v>
      </c>
      <c r="E316" s="14">
        <f t="shared" si="37"/>
        <v>8.5698497259238167</v>
      </c>
      <c r="G316"/>
      <c r="H316" s="5">
        <f t="shared" si="44"/>
        <v>0.6097768807436893</v>
      </c>
      <c r="J316" s="16">
        <f t="shared" si="40"/>
        <v>6.0601058392871469E-5</v>
      </c>
      <c r="K316" s="16">
        <f t="shared" si="41"/>
        <v>1.629814962046999</v>
      </c>
    </row>
    <row r="317" spans="1:11" s="5" customFormat="1" x14ac:dyDescent="0.2">
      <c r="A317" s="3">
        <v>32603</v>
      </c>
      <c r="B317" s="20">
        <v>7.5979999999999997E-3</v>
      </c>
      <c r="C317" s="6">
        <f t="shared" si="36"/>
        <v>-5.2369730295889119E-3</v>
      </c>
      <c r="D317" s="7">
        <f t="shared" si="38"/>
        <v>3.8910129665483773E-5</v>
      </c>
      <c r="E317" s="14">
        <f t="shared" si="37"/>
        <v>9.4494038409261467</v>
      </c>
      <c r="G317"/>
      <c r="H317" s="5">
        <f t="shared" si="44"/>
        <v>0.62377984630383643</v>
      </c>
      <c r="J317" s="16">
        <f t="shared" si="40"/>
        <v>2.7425886512641666E-5</v>
      </c>
      <c r="K317" s="16">
        <f t="shared" si="41"/>
        <v>0.70485209760096224</v>
      </c>
    </row>
    <row r="318" spans="1:11" s="5" customFormat="1" x14ac:dyDescent="0.2">
      <c r="A318" s="3">
        <v>32604</v>
      </c>
      <c r="B318" s="20">
        <v>7.5709999999999996E-3</v>
      </c>
      <c r="C318" s="6">
        <f t="shared" si="36"/>
        <v>-3.5535667280863536E-3</v>
      </c>
      <c r="D318" s="7">
        <f t="shared" si="38"/>
        <v>3.8411115516411875E-5</v>
      </c>
      <c r="E318" s="14">
        <f t="shared" si="37"/>
        <v>9.8384089285754204</v>
      </c>
      <c r="G318"/>
      <c r="H318" s="5">
        <f t="shared" si="44"/>
        <v>0.61976701684110191</v>
      </c>
      <c r="J318" s="16">
        <f t="shared" si="40"/>
        <v>1.2627836490962353E-5</v>
      </c>
      <c r="K318" s="16">
        <f t="shared" si="41"/>
        <v>0.32875474510931274</v>
      </c>
    </row>
    <row r="319" spans="1:11" s="5" customFormat="1" x14ac:dyDescent="0.2">
      <c r="A319" s="3">
        <v>32605</v>
      </c>
      <c r="B319" s="20">
        <v>7.5649999999999997E-3</v>
      </c>
      <c r="C319" s="6">
        <f t="shared" si="36"/>
        <v>-7.9249768854839904E-4</v>
      </c>
      <c r="D319" s="7">
        <f t="shared" si="38"/>
        <v>3.7047809886145337E-5</v>
      </c>
      <c r="E319" s="14">
        <f t="shared" si="37"/>
        <v>10.186348831440888</v>
      </c>
      <c r="G319"/>
      <c r="H319" s="5">
        <f t="shared" si="44"/>
        <v>0.60866912100208714</v>
      </c>
      <c r="J319" s="16">
        <f t="shared" si="40"/>
        <v>6.2805258635455531E-7</v>
      </c>
      <c r="K319" s="16">
        <f t="shared" si="41"/>
        <v>1.6952488913236037E-2</v>
      </c>
    </row>
    <row r="320" spans="1:11" s="5" customFormat="1" x14ac:dyDescent="0.2">
      <c r="A320" s="3">
        <v>32608</v>
      </c>
      <c r="B320" s="20">
        <v>7.5339999999999999E-3</v>
      </c>
      <c r="C320" s="6">
        <f t="shared" si="36"/>
        <v>-4.0978189028420065E-3</v>
      </c>
      <c r="D320" s="7">
        <f t="shared" si="38"/>
        <v>3.5080904616413031E-5</v>
      </c>
      <c r="E320" s="14">
        <f t="shared" si="37"/>
        <v>9.7791852241556647</v>
      </c>
      <c r="G320"/>
      <c r="H320" s="5">
        <f t="shared" si="44"/>
        <v>0.59229135243065156</v>
      </c>
      <c r="J320" s="16">
        <f t="shared" si="40"/>
        <v>1.6792119760489267E-5</v>
      </c>
      <c r="K320" s="16">
        <f t="shared" si="41"/>
        <v>0.47866837939614781</v>
      </c>
    </row>
    <row r="321" spans="1:11" s="5" customFormat="1" x14ac:dyDescent="0.2">
      <c r="A321" s="3">
        <v>32609</v>
      </c>
      <c r="B321" s="20">
        <v>7.541E-3</v>
      </c>
      <c r="C321" s="6">
        <f t="shared" si="36"/>
        <v>9.2912131669764563E-4</v>
      </c>
      <c r="D321" s="7">
        <f t="shared" si="38"/>
        <v>3.4312918940729405E-5</v>
      </c>
      <c r="E321" s="14">
        <f t="shared" si="37"/>
        <v>10.254829987857823</v>
      </c>
      <c r="G321"/>
      <c r="H321" s="5">
        <f t="shared" si="44"/>
        <v>0.58577230167300853</v>
      </c>
      <c r="J321" s="16">
        <f t="shared" si="40"/>
        <v>8.6326642114196676E-7</v>
      </c>
      <c r="K321" s="16">
        <f t="shared" si="41"/>
        <v>2.5158641345352589E-2</v>
      </c>
    </row>
    <row r="322" spans="1:11" s="5" customFormat="1" x14ac:dyDescent="0.2">
      <c r="A322" s="3">
        <v>32610</v>
      </c>
      <c r="B322" s="20">
        <v>7.5300000000000002E-3</v>
      </c>
      <c r="C322" s="6">
        <f t="shared" si="36"/>
        <v>-1.4586924811032654E-3</v>
      </c>
      <c r="D322" s="7">
        <f t="shared" si="38"/>
        <v>3.2638015340236915E-5</v>
      </c>
      <c r="E322" s="14">
        <f t="shared" si="37"/>
        <v>10.264839416928549</v>
      </c>
      <c r="G322"/>
      <c r="H322" s="5">
        <f t="shared" si="44"/>
        <v>0.57129690477226391</v>
      </c>
      <c r="J322" s="16">
        <f t="shared" si="40"/>
        <v>2.1277837544272006E-6</v>
      </c>
      <c r="K322" s="16">
        <f t="shared" si="41"/>
        <v>6.5193417315544261E-2</v>
      </c>
    </row>
    <row r="323" spans="1:11" s="5" customFormat="1" x14ac:dyDescent="0.2">
      <c r="A323" s="3">
        <v>32611</v>
      </c>
      <c r="B323" s="20">
        <v>7.5550000000000001E-3</v>
      </c>
      <c r="C323" s="6">
        <f t="shared" ref="C323:C386" si="45">(B323-B322)/B322</f>
        <v>3.3200531208499133E-3</v>
      </c>
      <c r="D323" s="7">
        <f t="shared" si="38"/>
        <v>3.121121459494103E-5</v>
      </c>
      <c r="E323" s="14">
        <f t="shared" si="37"/>
        <v>10.021566671901599</v>
      </c>
      <c r="G323"/>
      <c r="H323" s="5">
        <f t="shared" si="44"/>
        <v>0.55866997945961827</v>
      </c>
      <c r="J323" s="16">
        <f t="shared" si="40"/>
        <v>1.1022752725265248E-5</v>
      </c>
      <c r="K323" s="16">
        <f t="shared" si="41"/>
        <v>0.35316641368554452</v>
      </c>
    </row>
    <row r="324" spans="1:11" s="5" customFormat="1" x14ac:dyDescent="0.2">
      <c r="A324" s="3">
        <v>32612</v>
      </c>
      <c r="B324" s="20">
        <v>7.5560000000000002E-3</v>
      </c>
      <c r="C324" s="6">
        <f t="shared" si="45"/>
        <v>1.3236267372602684E-4</v>
      </c>
      <c r="D324" s="7">
        <f t="shared" si="38"/>
        <v>3.0479113292282586E-5</v>
      </c>
      <c r="E324" s="14">
        <f t="shared" ref="E324:E387" si="46">-LN(D324)-C324*C324/D324</f>
        <v>10.397894103180143</v>
      </c>
      <c r="G324"/>
      <c r="H324" s="5">
        <f t="shared" si="44"/>
        <v>0.5520789191074279</v>
      </c>
      <c r="J324" s="16">
        <f t="shared" si="40"/>
        <v>1.7519877395902635E-8</v>
      </c>
      <c r="K324" s="16">
        <f t="shared" si="41"/>
        <v>5.748158493947633E-4</v>
      </c>
    </row>
    <row r="325" spans="1:11" s="5" customFormat="1" x14ac:dyDescent="0.2">
      <c r="A325" s="3">
        <v>32615</v>
      </c>
      <c r="B325" s="20">
        <v>7.5709999999999996E-3</v>
      </c>
      <c r="C325" s="6">
        <f t="shared" si="45"/>
        <v>1.9851773425091832E-3</v>
      </c>
      <c r="D325" s="7">
        <f t="shared" ref="D325:D388" si="47">C$2426+C$2427*D324+C$2428*C324*C324</f>
        <v>2.9140865635047646E-5</v>
      </c>
      <c r="E325" s="14">
        <f t="shared" si="46"/>
        <v>10.308131851317253</v>
      </c>
      <c r="G325"/>
      <c r="H325" s="5">
        <f t="shared" ref="H325:H340" si="48">SQRT(D325)*100</f>
        <v>0.53982280088050782</v>
      </c>
      <c r="J325" s="16">
        <f t="shared" ref="J325:J388" si="49">C325*C325</f>
        <v>3.9409290812118232E-6</v>
      </c>
      <c r="K325" s="16">
        <f t="shared" ref="K325:K388" si="50">J325/D325</f>
        <v>0.13523720024542021</v>
      </c>
    </row>
    <row r="326" spans="1:11" s="5" customFormat="1" x14ac:dyDescent="0.2">
      <c r="A326" s="3">
        <v>32616</v>
      </c>
      <c r="B326" s="20">
        <v>7.5929999999999999E-3</v>
      </c>
      <c r="C326" s="6">
        <f t="shared" si="45"/>
        <v>2.9058248580108728E-3</v>
      </c>
      <c r="D326" s="7">
        <f t="shared" si="47"/>
        <v>2.8180957531656569E-5</v>
      </c>
      <c r="E326" s="14">
        <f t="shared" si="46"/>
        <v>10.177235570406216</v>
      </c>
      <c r="G326"/>
      <c r="H326" s="5">
        <f t="shared" si="48"/>
        <v>0.53085739640374774</v>
      </c>
      <c r="J326" s="16">
        <f t="shared" si="49"/>
        <v>8.443818105433909E-6</v>
      </c>
      <c r="K326" s="16">
        <f t="shared" si="50"/>
        <v>0.29962850254285001</v>
      </c>
    </row>
    <row r="327" spans="1:11" s="5" customFormat="1" x14ac:dyDescent="0.2">
      <c r="A327" s="3">
        <v>32617</v>
      </c>
      <c r="B327" s="20">
        <v>7.5830000000000003E-3</v>
      </c>
      <c r="C327" s="6">
        <f t="shared" si="45"/>
        <v>-1.3170025023047007E-3</v>
      </c>
      <c r="D327" s="7">
        <f t="shared" si="47"/>
        <v>2.7596833249347699E-5</v>
      </c>
      <c r="E327" s="14">
        <f t="shared" si="46"/>
        <v>10.4349582746256</v>
      </c>
      <c r="G327"/>
      <c r="H327" s="5">
        <f t="shared" si="48"/>
        <v>0.52532688156373353</v>
      </c>
      <c r="J327" s="16">
        <f t="shared" si="49"/>
        <v>1.7344955910768431E-6</v>
      </c>
      <c r="K327" s="16">
        <f t="shared" si="50"/>
        <v>6.2851254540875298E-2</v>
      </c>
    </row>
    <row r="328" spans="1:11" s="5" customFormat="1" x14ac:dyDescent="0.2">
      <c r="A328" s="3">
        <v>32618</v>
      </c>
      <c r="B328" s="20">
        <v>7.5719999999999997E-3</v>
      </c>
      <c r="C328" s="6">
        <f t="shared" si="45"/>
        <v>-1.4506132137677163E-3</v>
      </c>
      <c r="D328" s="7">
        <f t="shared" si="47"/>
        <v>2.6657152840201042E-5</v>
      </c>
      <c r="E328" s="14">
        <f t="shared" si="46"/>
        <v>10.453514430199295</v>
      </c>
      <c r="G328"/>
      <c r="H328" s="5">
        <f t="shared" si="48"/>
        <v>0.51630565404807482</v>
      </c>
      <c r="J328" s="16">
        <f t="shared" si="49"/>
        <v>2.1042786959575024E-6</v>
      </c>
      <c r="K328" s="16">
        <f t="shared" si="50"/>
        <v>7.8938613908687491E-2</v>
      </c>
    </row>
    <row r="329" spans="1:11" s="5" customFormat="1" x14ac:dyDescent="0.2">
      <c r="A329" s="3">
        <v>32619</v>
      </c>
      <c r="B329" s="20">
        <v>7.613E-3</v>
      </c>
      <c r="C329" s="6">
        <f t="shared" si="45"/>
        <v>5.4146856840993447E-3</v>
      </c>
      <c r="D329" s="7">
        <f t="shared" si="47"/>
        <v>2.5835667071857597E-5</v>
      </c>
      <c r="E329" s="14">
        <f t="shared" si="46"/>
        <v>9.4289349882659401</v>
      </c>
      <c r="G329"/>
      <c r="H329" s="5">
        <f t="shared" si="48"/>
        <v>0.5082879801043656</v>
      </c>
      <c r="J329" s="16">
        <f t="shared" si="49"/>
        <v>2.9318821057590389E-5</v>
      </c>
      <c r="K329" s="16">
        <f t="shared" si="50"/>
        <v>1.1348195878219431</v>
      </c>
    </row>
    <row r="330" spans="1:11" s="5" customFormat="1" x14ac:dyDescent="0.2">
      <c r="A330" s="3">
        <v>32622</v>
      </c>
      <c r="B330" s="20">
        <v>7.6169999999999996E-3</v>
      </c>
      <c r="C330" s="6">
        <f t="shared" si="45"/>
        <v>5.254170497832213E-4</v>
      </c>
      <c r="D330" s="7">
        <f t="shared" si="47"/>
        <v>2.6780112641854717E-5</v>
      </c>
      <c r="E330" s="14">
        <f t="shared" si="46"/>
        <v>10.517542500873354</v>
      </c>
      <c r="G330"/>
      <c r="H330" s="5">
        <f t="shared" si="48"/>
        <v>0.51749504965607851</v>
      </c>
      <c r="J330" s="16">
        <f t="shared" si="49"/>
        <v>2.7606307620290403E-7</v>
      </c>
      <c r="K330" s="16">
        <f t="shared" si="50"/>
        <v>1.0308510643508057E-2</v>
      </c>
    </row>
    <row r="331" spans="1:11" s="5" customFormat="1" x14ac:dyDescent="0.2">
      <c r="A331" s="3">
        <v>32623</v>
      </c>
      <c r="B331" s="20">
        <v>7.6189999999999999E-3</v>
      </c>
      <c r="C331" s="6">
        <f t="shared" si="45"/>
        <v>2.6257056583960423E-4</v>
      </c>
      <c r="D331" s="7">
        <f t="shared" si="47"/>
        <v>2.5833119532226549E-5</v>
      </c>
      <c r="E331" s="14">
        <f t="shared" si="46"/>
        <v>10.561184391409398</v>
      </c>
      <c r="G331"/>
      <c r="H331" s="5">
        <f t="shared" si="48"/>
        <v>0.50826291948386859</v>
      </c>
      <c r="J331" s="16">
        <f t="shared" si="49"/>
        <v>6.8943302045329942E-8</v>
      </c>
      <c r="K331" s="16">
        <f t="shared" si="50"/>
        <v>2.6687950698065671E-3</v>
      </c>
    </row>
    <row r="332" spans="1:11" s="5" customFormat="1" x14ac:dyDescent="0.2">
      <c r="A332" s="3">
        <v>32624</v>
      </c>
      <c r="B332" s="20">
        <v>7.5760000000000003E-3</v>
      </c>
      <c r="C332" s="6">
        <f t="shared" si="45"/>
        <v>-5.6437852736579124E-3</v>
      </c>
      <c r="D332" s="7">
        <f t="shared" si="47"/>
        <v>2.4969394843101964E-5</v>
      </c>
      <c r="E332" s="14">
        <f t="shared" si="46"/>
        <v>9.3222055368990038</v>
      </c>
      <c r="G332"/>
      <c r="H332" s="5">
        <f t="shared" si="48"/>
        <v>0.49969385470607869</v>
      </c>
      <c r="J332" s="16">
        <f t="shared" si="49"/>
        <v>3.1852312215157915E-5</v>
      </c>
      <c r="K332" s="16">
        <f t="shared" si="50"/>
        <v>1.2756541524256213</v>
      </c>
    </row>
    <row r="333" spans="1:11" s="5" customFormat="1" x14ac:dyDescent="0.2">
      <c r="A333" s="3">
        <v>32625</v>
      </c>
      <c r="B333" s="20">
        <v>7.5630000000000003E-3</v>
      </c>
      <c r="C333" s="6">
        <f t="shared" si="45"/>
        <v>-1.7159450897571264E-3</v>
      </c>
      <c r="D333" s="7">
        <f t="shared" si="47"/>
        <v>2.6158362994975223E-5</v>
      </c>
      <c r="E333" s="14">
        <f t="shared" si="46"/>
        <v>10.438778467107461</v>
      </c>
      <c r="G333"/>
      <c r="H333" s="5">
        <f t="shared" si="48"/>
        <v>0.51145247086093171</v>
      </c>
      <c r="J333" s="16">
        <f t="shared" si="49"/>
        <v>2.9444675510615925E-6</v>
      </c>
      <c r="K333" s="16">
        <f t="shared" si="50"/>
        <v>0.11256314287049221</v>
      </c>
    </row>
    <row r="334" spans="1:11" s="5" customFormat="1" x14ac:dyDescent="0.2">
      <c r="A334" s="3">
        <v>32626</v>
      </c>
      <c r="B334" s="20">
        <v>7.5230000000000002E-3</v>
      </c>
      <c r="C334" s="6">
        <f t="shared" si="45"/>
        <v>-5.2889065185772978E-3</v>
      </c>
      <c r="D334" s="7">
        <f t="shared" si="47"/>
        <v>2.543942652347902E-5</v>
      </c>
      <c r="E334" s="14">
        <f t="shared" si="46"/>
        <v>9.4796363549034854</v>
      </c>
      <c r="G334"/>
      <c r="H334" s="5">
        <f t="shared" si="48"/>
        <v>0.50437512352889702</v>
      </c>
      <c r="J334" s="16">
        <f t="shared" si="49"/>
        <v>2.7972532162249433E-5</v>
      </c>
      <c r="K334" s="16">
        <f t="shared" si="50"/>
        <v>1.0995740071590259</v>
      </c>
    </row>
    <row r="335" spans="1:11" s="5" customFormat="1" x14ac:dyDescent="0.2">
      <c r="A335" s="3">
        <v>32630</v>
      </c>
      <c r="B335" s="20">
        <v>7.4669999999999997E-3</v>
      </c>
      <c r="C335" s="6">
        <f t="shared" si="45"/>
        <v>-7.443838894058287E-3</v>
      </c>
      <c r="D335" s="7">
        <f t="shared" si="47"/>
        <v>2.6340834497804943E-5</v>
      </c>
      <c r="E335" s="14">
        <f t="shared" si="46"/>
        <v>8.4407841809091266</v>
      </c>
      <c r="G335"/>
      <c r="H335" s="5">
        <f t="shared" si="48"/>
        <v>0.5132332266894355</v>
      </c>
      <c r="J335" s="16">
        <f t="shared" si="49"/>
        <v>5.54107374806949E-5</v>
      </c>
      <c r="K335" s="16">
        <f t="shared" si="50"/>
        <v>2.1036059994725087</v>
      </c>
    </row>
    <row r="336" spans="1:11" s="5" customFormat="1" x14ac:dyDescent="0.2">
      <c r="A336" s="3">
        <v>32631</v>
      </c>
      <c r="B336" s="20">
        <v>7.4679999999999998E-3</v>
      </c>
      <c r="C336" s="6">
        <f t="shared" si="45"/>
        <v>1.3392259274141327E-4</v>
      </c>
      <c r="D336" s="7">
        <f t="shared" si="47"/>
        <v>2.8847211823049349E-5</v>
      </c>
      <c r="E336" s="14">
        <f t="shared" si="46"/>
        <v>10.452875480689249</v>
      </c>
      <c r="G336"/>
      <c r="H336" s="5">
        <f t="shared" si="48"/>
        <v>0.53709600466815377</v>
      </c>
      <c r="J336" s="16">
        <f t="shared" si="49"/>
        <v>1.7935260846582437E-8</v>
      </c>
      <c r="K336" s="16">
        <f t="shared" si="50"/>
        <v>6.2173290634112157E-4</v>
      </c>
    </row>
    <row r="337" spans="1:11" s="5" customFormat="1" x14ac:dyDescent="0.2">
      <c r="A337" s="3">
        <v>32632</v>
      </c>
      <c r="B337" s="20">
        <v>7.4729999999999996E-3</v>
      </c>
      <c r="C337" s="6">
        <f t="shared" si="45"/>
        <v>6.6952329941079227E-4</v>
      </c>
      <c r="D337" s="7">
        <f t="shared" si="47"/>
        <v>2.76745489040828E-5</v>
      </c>
      <c r="E337" s="14">
        <f t="shared" si="46"/>
        <v>10.478799772936535</v>
      </c>
      <c r="G337"/>
      <c r="H337" s="5">
        <f t="shared" si="48"/>
        <v>0.52606605007434948</v>
      </c>
      <c r="J337" s="16">
        <f t="shared" si="49"/>
        <v>4.4826144845391339E-7</v>
      </c>
      <c r="K337" s="16">
        <f t="shared" si="50"/>
        <v>1.6197606328021551E-2</v>
      </c>
    </row>
    <row r="338" spans="1:11" s="5" customFormat="1" x14ac:dyDescent="0.2">
      <c r="A338" s="3">
        <v>32633</v>
      </c>
      <c r="B338" s="20">
        <v>7.4790000000000004E-3</v>
      </c>
      <c r="C338" s="6">
        <f t="shared" si="45"/>
        <v>8.0289040545976137E-4</v>
      </c>
      <c r="D338" s="7">
        <f t="shared" si="47"/>
        <v>2.6647460270181222E-5</v>
      </c>
      <c r="E338" s="14">
        <f t="shared" si="46"/>
        <v>10.508625550266171</v>
      </c>
      <c r="G338"/>
      <c r="H338" s="5">
        <f t="shared" si="48"/>
        <v>0.5162117808630603</v>
      </c>
      <c r="J338" s="16">
        <f t="shared" si="49"/>
        <v>6.4463300317933997E-7</v>
      </c>
      <c r="K338" s="16">
        <f t="shared" si="50"/>
        <v>2.4191161057877279E-2</v>
      </c>
    </row>
    <row r="339" spans="1:11" s="5" customFormat="1" x14ac:dyDescent="0.2">
      <c r="A339" s="3">
        <v>32636</v>
      </c>
      <c r="B339" s="20">
        <v>7.4380000000000002E-3</v>
      </c>
      <c r="C339" s="6">
        <f t="shared" si="45"/>
        <v>-5.4820163123412537E-3</v>
      </c>
      <c r="D339" s="7">
        <f t="shared" si="47"/>
        <v>2.5736712488275127E-5</v>
      </c>
      <c r="E339" s="14">
        <f t="shared" si="46"/>
        <v>9.3999020433723715</v>
      </c>
      <c r="G339"/>
      <c r="H339" s="5">
        <f t="shared" si="48"/>
        <v>0.50731363561681575</v>
      </c>
      <c r="J339" s="16">
        <f t="shared" si="49"/>
        <v>3.0052502848775598E-5</v>
      </c>
      <c r="K339" s="16">
        <f t="shared" si="50"/>
        <v>1.16769004053904</v>
      </c>
    </row>
    <row r="340" spans="1:11" s="5" customFormat="1" x14ac:dyDescent="0.2">
      <c r="A340" s="3">
        <v>32637</v>
      </c>
      <c r="B340" s="20">
        <v>7.417E-3</v>
      </c>
      <c r="C340" s="6">
        <f t="shared" si="45"/>
        <v>-2.8233396074213747E-3</v>
      </c>
      <c r="D340" s="7">
        <f t="shared" si="47"/>
        <v>2.6736558418401908E-5</v>
      </c>
      <c r="E340" s="14">
        <f t="shared" si="46"/>
        <v>10.231338362878367</v>
      </c>
      <c r="G340"/>
      <c r="H340" s="5">
        <f t="shared" si="48"/>
        <v>0.51707406063737049</v>
      </c>
      <c r="J340" s="16">
        <f t="shared" si="49"/>
        <v>7.9712465388342818E-6</v>
      </c>
      <c r="K340" s="16">
        <f t="shared" si="50"/>
        <v>0.2981403370655189</v>
      </c>
    </row>
    <row r="341" spans="1:11" s="5" customFormat="1" x14ac:dyDescent="0.2">
      <c r="A341" s="3">
        <v>32638</v>
      </c>
      <c r="B341" s="20">
        <v>7.4390000000000003E-3</v>
      </c>
      <c r="C341" s="6">
        <f t="shared" si="45"/>
        <v>2.9661588243225451E-3</v>
      </c>
      <c r="D341" s="7">
        <f t="shared" si="47"/>
        <v>2.6269753147723578E-5</v>
      </c>
      <c r="E341" s="14">
        <f t="shared" si="46"/>
        <v>10.212178729224563</v>
      </c>
      <c r="G341"/>
      <c r="H341" s="5">
        <f t="shared" ref="H341:H356" si="51">SQRT(D341)*100</f>
        <v>0.51254027302957939</v>
      </c>
      <c r="J341" s="16">
        <f t="shared" si="49"/>
        <v>8.7980981711065025E-6</v>
      </c>
      <c r="K341" s="16">
        <f t="shared" si="50"/>
        <v>0.33491362182323769</v>
      </c>
    </row>
    <row r="342" spans="1:11" s="5" customFormat="1" x14ac:dyDescent="0.2">
      <c r="A342" s="3">
        <v>32639</v>
      </c>
      <c r="B342" s="20">
        <v>7.3899999999999999E-3</v>
      </c>
      <c r="C342" s="6">
        <f t="shared" si="45"/>
        <v>-6.5869068423175733E-3</v>
      </c>
      <c r="D342" s="7">
        <f t="shared" si="47"/>
        <v>2.5901427687930832E-5</v>
      </c>
      <c r="E342" s="14">
        <f t="shared" si="46"/>
        <v>8.8861178639458736</v>
      </c>
      <c r="G342"/>
      <c r="H342" s="5">
        <f t="shared" si="51"/>
        <v>0.50893445243892488</v>
      </c>
      <c r="J342" s="16">
        <f t="shared" si="49"/>
        <v>4.3387341749370065E-5</v>
      </c>
      <c r="K342" s="16">
        <f t="shared" si="50"/>
        <v>1.6750946037459959</v>
      </c>
    </row>
    <row r="343" spans="1:11" s="5" customFormat="1" x14ac:dyDescent="0.2">
      <c r="A343" s="3">
        <v>32640</v>
      </c>
      <c r="B343" s="20">
        <v>7.3590000000000001E-3</v>
      </c>
      <c r="C343" s="6">
        <f t="shared" si="45"/>
        <v>-4.1948579161028114E-3</v>
      </c>
      <c r="D343" s="7">
        <f t="shared" si="47"/>
        <v>2.770901449115488E-5</v>
      </c>
      <c r="E343" s="14">
        <f t="shared" si="46"/>
        <v>9.8586947066587296</v>
      </c>
      <c r="G343"/>
      <c r="H343" s="5">
        <f t="shared" si="51"/>
        <v>0.52639352666189654</v>
      </c>
      <c r="J343" s="16">
        <f t="shared" si="49"/>
        <v>1.7596832936290421E-5</v>
      </c>
      <c r="K343" s="16">
        <f t="shared" si="50"/>
        <v>0.63505805816037175</v>
      </c>
    </row>
    <row r="344" spans="1:11" s="5" customFormat="1" x14ac:dyDescent="0.2">
      <c r="A344" s="3">
        <v>32643</v>
      </c>
      <c r="B344" s="20">
        <v>7.2830000000000004E-3</v>
      </c>
      <c r="C344" s="6">
        <f t="shared" si="45"/>
        <v>-1.0327490148117907E-2</v>
      </c>
      <c r="D344" s="7">
        <f t="shared" si="47"/>
        <v>2.7738671956067988E-5</v>
      </c>
      <c r="E344" s="14">
        <f t="shared" si="46"/>
        <v>6.6476159973791136</v>
      </c>
      <c r="G344"/>
      <c r="H344" s="5">
        <f t="shared" si="51"/>
        <v>0.52667515563265366</v>
      </c>
      <c r="J344" s="16">
        <f t="shared" si="49"/>
        <v>1.0665705275947243E-4</v>
      </c>
      <c r="K344" s="16">
        <f t="shared" si="50"/>
        <v>3.8450670215356366</v>
      </c>
    </row>
    <row r="345" spans="1:11" s="5" customFormat="1" x14ac:dyDescent="0.2">
      <c r="A345" s="3">
        <v>32644</v>
      </c>
      <c r="B345" s="20">
        <v>7.3020000000000003E-3</v>
      </c>
      <c r="C345" s="6">
        <f t="shared" si="45"/>
        <v>2.6088150487436385E-3</v>
      </c>
      <c r="D345" s="7">
        <f t="shared" si="47"/>
        <v>3.327163623550385E-5</v>
      </c>
      <c r="E345" s="14">
        <f t="shared" si="46"/>
        <v>10.106249194357785</v>
      </c>
      <c r="G345"/>
      <c r="H345" s="5">
        <f t="shared" si="51"/>
        <v>0.57681570917845026</v>
      </c>
      <c r="J345" s="16">
        <f t="shared" si="49"/>
        <v>6.8059159585512728E-6</v>
      </c>
      <c r="K345" s="16">
        <f t="shared" si="50"/>
        <v>0.20455609427734558</v>
      </c>
    </row>
    <row r="346" spans="1:11" s="5" customFormat="1" x14ac:dyDescent="0.2">
      <c r="A346" s="3">
        <v>32645</v>
      </c>
      <c r="B346" s="20">
        <v>7.2329999999999998E-3</v>
      </c>
      <c r="C346" s="6">
        <f t="shared" si="45"/>
        <v>-9.4494658997535588E-3</v>
      </c>
      <c r="D346" s="7">
        <f t="shared" si="47"/>
        <v>3.2069787943621375E-5</v>
      </c>
      <c r="E346" s="14">
        <f t="shared" si="46"/>
        <v>7.5632807146559937</v>
      </c>
      <c r="G346"/>
      <c r="H346" s="5">
        <f t="shared" si="51"/>
        <v>0.56630193310301691</v>
      </c>
      <c r="J346" s="16">
        <f t="shared" si="49"/>
        <v>8.929240579060534E-5</v>
      </c>
      <c r="K346" s="16">
        <f t="shared" si="50"/>
        <v>2.7843154419225105</v>
      </c>
    </row>
    <row r="347" spans="1:11" s="5" customFormat="1" x14ac:dyDescent="0.2">
      <c r="A347" s="3">
        <v>32646</v>
      </c>
      <c r="B347" s="20">
        <v>7.1890000000000001E-3</v>
      </c>
      <c r="C347" s="6">
        <f t="shared" si="45"/>
        <v>-6.0832296419189502E-3</v>
      </c>
      <c r="D347" s="7">
        <f t="shared" si="47"/>
        <v>3.6089751505006119E-5</v>
      </c>
      <c r="E347" s="14">
        <f t="shared" si="46"/>
        <v>9.2041223596452326</v>
      </c>
      <c r="G347"/>
      <c r="H347" s="5">
        <f t="shared" si="51"/>
        <v>0.60074746362349396</v>
      </c>
      <c r="J347" s="16">
        <f t="shared" si="49"/>
        <v>3.7005682876321356E-5</v>
      </c>
      <c r="K347" s="16">
        <f t="shared" si="50"/>
        <v>1.025379265113205</v>
      </c>
    </row>
    <row r="348" spans="1:11" s="5" customFormat="1" x14ac:dyDescent="0.2">
      <c r="A348" s="3">
        <v>32647</v>
      </c>
      <c r="B348" s="20">
        <v>7.2020000000000001E-3</v>
      </c>
      <c r="C348" s="6">
        <f t="shared" si="45"/>
        <v>1.8083182640144652E-3</v>
      </c>
      <c r="D348" s="7">
        <f t="shared" si="47"/>
        <v>3.6469158234062503E-5</v>
      </c>
      <c r="E348" s="14">
        <f t="shared" si="46"/>
        <v>10.129378418637497</v>
      </c>
      <c r="G348"/>
      <c r="H348" s="5">
        <f t="shared" si="51"/>
        <v>0.60389699646597439</v>
      </c>
      <c r="J348" s="16">
        <f t="shared" si="49"/>
        <v>3.2700149439682888E-6</v>
      </c>
      <c r="K348" s="16">
        <f t="shared" si="50"/>
        <v>8.9665215823766048E-2</v>
      </c>
    </row>
    <row r="349" spans="1:11" s="5" customFormat="1" x14ac:dyDescent="0.2">
      <c r="A349" s="3">
        <v>32650</v>
      </c>
      <c r="B349" s="20">
        <v>7.0470000000000003E-3</v>
      </c>
      <c r="C349" s="6">
        <f t="shared" si="45"/>
        <v>-2.1521799500138817E-2</v>
      </c>
      <c r="D349" s="7">
        <f t="shared" si="47"/>
        <v>3.472430240720609E-5</v>
      </c>
      <c r="E349" s="14">
        <f t="shared" si="46"/>
        <v>-3.0709402974829025</v>
      </c>
      <c r="G349"/>
      <c r="H349" s="5">
        <f t="shared" si="51"/>
        <v>0.5892733016793319</v>
      </c>
      <c r="J349" s="16">
        <f t="shared" si="49"/>
        <v>4.6318785372417544E-4</v>
      </c>
      <c r="K349" s="16">
        <f t="shared" si="50"/>
        <v>13.339011056073897</v>
      </c>
    </row>
    <row r="350" spans="1:11" s="5" customFormat="1" x14ac:dyDescent="0.2">
      <c r="A350" s="3">
        <v>32651</v>
      </c>
      <c r="B350" s="20">
        <v>7.0629999999999998E-3</v>
      </c>
      <c r="C350" s="6">
        <f t="shared" si="45"/>
        <v>2.2704697034198269E-3</v>
      </c>
      <c r="D350" s="7">
        <f t="shared" si="47"/>
        <v>6.159175052640944E-5</v>
      </c>
      <c r="E350" s="14">
        <f t="shared" si="46"/>
        <v>9.6112858123810145</v>
      </c>
      <c r="G350"/>
      <c r="H350" s="5">
        <f t="shared" si="51"/>
        <v>0.78480411904123859</v>
      </c>
      <c r="J350" s="16">
        <f t="shared" si="49"/>
        <v>5.1550326741473172E-6</v>
      </c>
      <c r="K350" s="16">
        <f t="shared" si="50"/>
        <v>8.369680403769221E-2</v>
      </c>
    </row>
    <row r="351" spans="1:11" s="5" customFormat="1" x14ac:dyDescent="0.2">
      <c r="A351" s="3">
        <v>32652</v>
      </c>
      <c r="B351" s="20">
        <v>7.0210000000000003E-3</v>
      </c>
      <c r="C351" s="6">
        <f t="shared" si="45"/>
        <v>-5.9464816650147958E-3</v>
      </c>
      <c r="D351" s="7">
        <f t="shared" si="47"/>
        <v>5.7414711646286031E-5</v>
      </c>
      <c r="E351" s="14">
        <f t="shared" si="46"/>
        <v>9.1493287402379249</v>
      </c>
      <c r="G351"/>
      <c r="H351" s="5">
        <f t="shared" si="51"/>
        <v>0.75772496096067754</v>
      </c>
      <c r="J351" s="16">
        <f t="shared" si="49"/>
        <v>3.5360644192357139E-5</v>
      </c>
      <c r="K351" s="16">
        <f t="shared" si="50"/>
        <v>0.61588124678223477</v>
      </c>
    </row>
    <row r="352" spans="1:11" s="5" customFormat="1" x14ac:dyDescent="0.2">
      <c r="A352" s="3">
        <v>32653</v>
      </c>
      <c r="B352" s="20">
        <v>7.0410000000000004E-3</v>
      </c>
      <c r="C352" s="6">
        <f t="shared" si="45"/>
        <v>2.8485970659450294E-3</v>
      </c>
      <c r="D352" s="7">
        <f t="shared" si="47"/>
        <v>5.5528958898315427E-5</v>
      </c>
      <c r="E352" s="14">
        <f t="shared" si="46"/>
        <v>9.6524748381915426</v>
      </c>
      <c r="G352"/>
      <c r="H352" s="5">
        <f t="shared" si="51"/>
        <v>0.74517755534043983</v>
      </c>
      <c r="J352" s="16">
        <f t="shared" si="49"/>
        <v>8.1145052441106301E-6</v>
      </c>
      <c r="K352" s="16">
        <f t="shared" si="50"/>
        <v>0.146131053149581</v>
      </c>
    </row>
    <row r="353" spans="1:11" s="5" customFormat="1" x14ac:dyDescent="0.2">
      <c r="A353" s="3">
        <v>32654</v>
      </c>
      <c r="B353" s="20">
        <v>7.1310000000000002E-3</v>
      </c>
      <c r="C353" s="6">
        <f t="shared" si="45"/>
        <v>1.278227524499358E-2</v>
      </c>
      <c r="D353" s="7">
        <f t="shared" si="47"/>
        <v>5.2149975041195195E-5</v>
      </c>
      <c r="E353" s="14">
        <f t="shared" si="46"/>
        <v>6.7283736502235332</v>
      </c>
      <c r="G353"/>
      <c r="H353" s="5">
        <f t="shared" si="51"/>
        <v>0.72214939618610219</v>
      </c>
      <c r="J353" s="16">
        <f t="shared" si="49"/>
        <v>1.6338656043877569E-4</v>
      </c>
      <c r="K353" s="16">
        <f t="shared" si="50"/>
        <v>3.1330132048905219</v>
      </c>
    </row>
    <row r="354" spans="1:11" s="5" customFormat="1" x14ac:dyDescent="0.2">
      <c r="A354" s="3">
        <v>32658</v>
      </c>
      <c r="B354" s="20">
        <v>6.9880000000000003E-3</v>
      </c>
      <c r="C354" s="6">
        <f t="shared" si="45"/>
        <v>-2.0053288458841662E-2</v>
      </c>
      <c r="D354" s="7">
        <f t="shared" si="47"/>
        <v>5.8713781466909404E-5</v>
      </c>
      <c r="E354" s="14">
        <f t="shared" si="46"/>
        <v>2.8937732548067707</v>
      </c>
      <c r="G354"/>
      <c r="H354" s="5">
        <f t="shared" si="51"/>
        <v>0.76624918575427803</v>
      </c>
      <c r="J354" s="16">
        <f t="shared" si="49"/>
        <v>4.0213437801351216E-4</v>
      </c>
      <c r="K354" s="16">
        <f t="shared" si="50"/>
        <v>6.8490628259082875</v>
      </c>
    </row>
    <row r="355" spans="1:11" s="5" customFormat="1" x14ac:dyDescent="0.2">
      <c r="A355" s="3">
        <v>32659</v>
      </c>
      <c r="B355" s="20">
        <v>6.9930000000000001E-3</v>
      </c>
      <c r="C355" s="6">
        <f t="shared" si="45"/>
        <v>7.1551230681164799E-4</v>
      </c>
      <c r="D355" s="7">
        <f t="shared" si="47"/>
        <v>7.9372711967888072E-5</v>
      </c>
      <c r="E355" s="14">
        <f t="shared" si="46"/>
        <v>9.4349058780235051</v>
      </c>
      <c r="G355"/>
      <c r="H355" s="5">
        <f t="shared" si="51"/>
        <v>0.89091364322187849</v>
      </c>
      <c r="J355" s="16">
        <f t="shared" si="49"/>
        <v>5.1195786119892586E-7</v>
      </c>
      <c r="K355" s="16">
        <f t="shared" si="50"/>
        <v>6.4500487447883767E-3</v>
      </c>
    </row>
    <row r="356" spans="1:11" s="5" customFormat="1" x14ac:dyDescent="0.2">
      <c r="A356" s="3">
        <v>32660</v>
      </c>
      <c r="B356" s="20">
        <v>7.0280000000000004E-3</v>
      </c>
      <c r="C356" s="6">
        <f t="shared" si="45"/>
        <v>5.0050050050050492E-3</v>
      </c>
      <c r="D356" s="7">
        <f t="shared" si="47"/>
        <v>7.3104698815971205E-5</v>
      </c>
      <c r="E356" s="14">
        <f t="shared" si="46"/>
        <v>9.1809576540323068</v>
      </c>
      <c r="G356"/>
      <c r="H356" s="5">
        <f t="shared" si="51"/>
        <v>0.85501285847624076</v>
      </c>
      <c r="J356" s="16">
        <f t="shared" si="49"/>
        <v>2.5050075100125594E-5</v>
      </c>
      <c r="K356" s="16">
        <f t="shared" si="50"/>
        <v>0.34266025995380883</v>
      </c>
    </row>
    <row r="357" spans="1:11" s="5" customFormat="1" x14ac:dyDescent="0.2">
      <c r="A357" s="3">
        <v>32661</v>
      </c>
      <c r="B357" s="20">
        <v>7.0559999999999998E-3</v>
      </c>
      <c r="C357" s="6">
        <f t="shared" si="45"/>
        <v>3.9840637450198318E-3</v>
      </c>
      <c r="D357" s="7">
        <f t="shared" si="47"/>
        <v>6.8989701040215055E-5</v>
      </c>
      <c r="E357" s="14">
        <f t="shared" si="46"/>
        <v>9.3514789269484915</v>
      </c>
      <c r="G357"/>
      <c r="H357" s="5">
        <f t="shared" ref="H357:H372" si="52">SQRT(D357)*100</f>
        <v>0.83060039152540155</v>
      </c>
      <c r="J357" s="16">
        <f t="shared" si="49"/>
        <v>1.5872763924381448E-5</v>
      </c>
      <c r="K357" s="16">
        <f t="shared" si="50"/>
        <v>0.23007439784568706</v>
      </c>
    </row>
    <row r="358" spans="1:11" s="5" customFormat="1" x14ac:dyDescent="0.2">
      <c r="A358" s="3">
        <v>32664</v>
      </c>
      <c r="B358" s="20">
        <v>7.0800000000000004E-3</v>
      </c>
      <c r="C358" s="6">
        <f t="shared" si="45"/>
        <v>3.4013605442177698E-3</v>
      </c>
      <c r="D358" s="7">
        <f t="shared" si="47"/>
        <v>6.4724771951039142E-5</v>
      </c>
      <c r="E358" s="14">
        <f t="shared" si="46"/>
        <v>9.46662118195826</v>
      </c>
      <c r="G358"/>
      <c r="H358" s="5">
        <f t="shared" si="52"/>
        <v>0.8045170722305347</v>
      </c>
      <c r="J358" s="16">
        <f t="shared" si="49"/>
        <v>1.1569253551761403E-5</v>
      </c>
      <c r="K358" s="16">
        <f t="shared" si="50"/>
        <v>0.17874537372666111</v>
      </c>
    </row>
    <row r="359" spans="1:11" s="5" customFormat="1" x14ac:dyDescent="0.2">
      <c r="A359" s="3">
        <v>32665</v>
      </c>
      <c r="B359" s="20">
        <v>6.9849999999999999E-3</v>
      </c>
      <c r="C359" s="6">
        <f t="shared" si="45"/>
        <v>-1.3418079096045263E-2</v>
      </c>
      <c r="D359" s="7">
        <f t="shared" si="47"/>
        <v>6.0626454226131295E-5</v>
      </c>
      <c r="E359" s="14">
        <f t="shared" si="46"/>
        <v>6.7410385544891351</v>
      </c>
      <c r="G359"/>
      <c r="H359" s="5">
        <f t="shared" si="52"/>
        <v>0.77862991354128752</v>
      </c>
      <c r="J359" s="16">
        <f t="shared" si="49"/>
        <v>1.8004484662772685E-4</v>
      </c>
      <c r="K359" s="16">
        <f t="shared" si="50"/>
        <v>2.9697406672700262</v>
      </c>
    </row>
    <row r="360" spans="1:11" s="5" customFormat="1" x14ac:dyDescent="0.2">
      <c r="A360" s="3">
        <v>32666</v>
      </c>
      <c r="B360" s="20">
        <v>7.0099999999999997E-3</v>
      </c>
      <c r="C360" s="6">
        <f t="shared" si="45"/>
        <v>3.579098067287022E-3</v>
      </c>
      <c r="D360" s="7">
        <f t="shared" si="47"/>
        <v>6.7360237939409555E-5</v>
      </c>
      <c r="E360" s="14">
        <f t="shared" si="46"/>
        <v>9.4152849649728232</v>
      </c>
      <c r="G360"/>
      <c r="H360" s="5">
        <f t="shared" si="52"/>
        <v>0.82073283070320491</v>
      </c>
      <c r="J360" s="16">
        <f t="shared" si="49"/>
        <v>1.2809942975257697E-5</v>
      </c>
      <c r="K360" s="16">
        <f t="shared" si="50"/>
        <v>0.19017069070896431</v>
      </c>
    </row>
    <row r="361" spans="1:11" s="5" customFormat="1" x14ac:dyDescent="0.2">
      <c r="A361" s="3">
        <v>32667</v>
      </c>
      <c r="B361" s="20">
        <v>6.9820000000000004E-3</v>
      </c>
      <c r="C361" s="6">
        <f t="shared" si="45"/>
        <v>-3.9942938659057606E-3</v>
      </c>
      <c r="D361" s="7">
        <f t="shared" si="47"/>
        <v>6.307125586386332E-5</v>
      </c>
      <c r="E361" s="14">
        <f t="shared" si="46"/>
        <v>9.4182873500100293</v>
      </c>
      <c r="G361"/>
      <c r="H361" s="5">
        <f t="shared" si="52"/>
        <v>0.79417413621864652</v>
      </c>
      <c r="J361" s="16">
        <f t="shared" si="49"/>
        <v>1.5954383487212387E-5</v>
      </c>
      <c r="K361" s="16">
        <f t="shared" si="50"/>
        <v>0.25295807525458602</v>
      </c>
    </row>
    <row r="362" spans="1:11" s="5" customFormat="1" x14ac:dyDescent="0.2">
      <c r="A362" s="3">
        <v>32668</v>
      </c>
      <c r="B362" s="20">
        <v>6.8700000000000002E-3</v>
      </c>
      <c r="C362" s="6">
        <f t="shared" si="45"/>
        <v>-1.6041248925809239E-2</v>
      </c>
      <c r="D362" s="7">
        <f t="shared" si="47"/>
        <v>5.9411808940155351E-5</v>
      </c>
      <c r="E362" s="14">
        <f t="shared" si="46"/>
        <v>5.3998639993868984</v>
      </c>
      <c r="G362"/>
      <c r="H362" s="5">
        <f t="shared" si="52"/>
        <v>0.77079056130803358</v>
      </c>
      <c r="J362" s="16">
        <f t="shared" si="49"/>
        <v>2.5732166709977605E-4</v>
      </c>
      <c r="K362" s="16">
        <f t="shared" si="50"/>
        <v>4.3311535482612964</v>
      </c>
    </row>
    <row r="363" spans="1:11" s="5" customFormat="1" x14ac:dyDescent="0.2">
      <c r="A363" s="3">
        <v>32671</v>
      </c>
      <c r="B363" s="20">
        <v>6.7169999999999999E-3</v>
      </c>
      <c r="C363" s="6">
        <f t="shared" si="45"/>
        <v>-2.2270742358078653E-2</v>
      </c>
      <c r="D363" s="7">
        <f t="shared" si="47"/>
        <v>7.1046605174997961E-5</v>
      </c>
      <c r="E363" s="14">
        <f t="shared" si="46"/>
        <v>2.571039159345756</v>
      </c>
      <c r="G363"/>
      <c r="H363" s="5">
        <f t="shared" si="52"/>
        <v>0.84289148278410053</v>
      </c>
      <c r="J363" s="16">
        <f t="shared" si="49"/>
        <v>4.9598596517991874E-4</v>
      </c>
      <c r="K363" s="16">
        <f t="shared" si="50"/>
        <v>6.9811353260051527</v>
      </c>
    </row>
    <row r="364" spans="1:11" s="5" customFormat="1" x14ac:dyDescent="0.2">
      <c r="A364" s="3">
        <v>32672</v>
      </c>
      <c r="B364" s="20">
        <v>6.7200000000000003E-3</v>
      </c>
      <c r="C364" s="6">
        <f t="shared" si="45"/>
        <v>4.4662795891028706E-4</v>
      </c>
      <c r="D364" s="7">
        <f t="shared" si="47"/>
        <v>9.6256901577167558E-5</v>
      </c>
      <c r="E364" s="14">
        <f t="shared" si="46"/>
        <v>9.2464175477985311</v>
      </c>
      <c r="G364"/>
      <c r="H364" s="5">
        <f t="shared" si="52"/>
        <v>0.9811060165811214</v>
      </c>
      <c r="J364" s="16">
        <f t="shared" si="49"/>
        <v>1.9947653368036906E-7</v>
      </c>
      <c r="K364" s="16">
        <f t="shared" si="50"/>
        <v>2.0723348706632953E-3</v>
      </c>
    </row>
    <row r="365" spans="1:11" s="5" customFormat="1" x14ac:dyDescent="0.2">
      <c r="A365" s="3">
        <v>32673</v>
      </c>
      <c r="B365" s="20">
        <v>6.7239999999999999E-3</v>
      </c>
      <c r="C365" s="6">
        <f t="shared" si="45"/>
        <v>5.9523809523804509E-4</v>
      </c>
      <c r="D365" s="7">
        <f t="shared" si="47"/>
        <v>8.8256640201437629E-5</v>
      </c>
      <c r="E365" s="14">
        <f t="shared" si="46"/>
        <v>9.3312470980215672</v>
      </c>
      <c r="G365"/>
      <c r="H365" s="5">
        <f t="shared" si="52"/>
        <v>0.93945005296416706</v>
      </c>
      <c r="J365" s="16">
        <f t="shared" si="49"/>
        <v>3.5430839002261603E-7</v>
      </c>
      <c r="K365" s="16">
        <f t="shared" si="50"/>
        <v>4.0145238841399339E-3</v>
      </c>
    </row>
    <row r="366" spans="1:11" s="5" customFormat="1" x14ac:dyDescent="0.2">
      <c r="A366" s="3">
        <v>32674</v>
      </c>
      <c r="B366" s="20">
        <v>6.633E-3</v>
      </c>
      <c r="C366" s="6">
        <f t="shared" si="45"/>
        <v>-1.3533610945865547E-2</v>
      </c>
      <c r="D366" s="7">
        <f t="shared" si="47"/>
        <v>8.107759111596497E-5</v>
      </c>
      <c r="E366" s="14">
        <f t="shared" si="46"/>
        <v>7.161050332675277</v>
      </c>
      <c r="G366"/>
      <c r="H366" s="5">
        <f t="shared" si="52"/>
        <v>0.90043095857464261</v>
      </c>
      <c r="J366" s="16">
        <f t="shared" si="49"/>
        <v>1.8315862523405176E-4</v>
      </c>
      <c r="K366" s="16">
        <f t="shared" si="50"/>
        <v>2.2590536141124455</v>
      </c>
    </row>
    <row r="367" spans="1:11" s="5" customFormat="1" x14ac:dyDescent="0.2">
      <c r="A367" s="3">
        <v>32675</v>
      </c>
      <c r="B367" s="20">
        <v>6.8840000000000004E-3</v>
      </c>
      <c r="C367" s="6">
        <f t="shared" si="45"/>
        <v>3.7841097542590137E-2</v>
      </c>
      <c r="D367" s="7">
        <f t="shared" si="47"/>
        <v>8.5929088971603546E-5</v>
      </c>
      <c r="E367" s="14">
        <f t="shared" si="46"/>
        <v>-7.3023182039821766</v>
      </c>
      <c r="G367"/>
      <c r="H367" s="5">
        <f t="shared" si="52"/>
        <v>0.92697944406337041</v>
      </c>
      <c r="J367" s="16">
        <f t="shared" si="49"/>
        <v>1.4319486632278213E-3</v>
      </c>
      <c r="K367" s="16">
        <f t="shared" si="50"/>
        <v>16.664306352660489</v>
      </c>
    </row>
    <row r="368" spans="1:11" s="5" customFormat="1" x14ac:dyDescent="0.2">
      <c r="A368" s="3">
        <v>32678</v>
      </c>
      <c r="B368" s="20">
        <v>6.8890000000000002E-3</v>
      </c>
      <c r="C368" s="6">
        <f t="shared" si="45"/>
        <v>7.263219058686514E-4</v>
      </c>
      <c r="D368" s="7">
        <f t="shared" si="47"/>
        <v>1.6749718755339037E-4</v>
      </c>
      <c r="E368" s="14">
        <f t="shared" si="46"/>
        <v>8.6913944311844631</v>
      </c>
      <c r="G368"/>
      <c r="H368" s="5">
        <f t="shared" si="52"/>
        <v>1.2942070450796903</v>
      </c>
      <c r="J368" s="16">
        <f t="shared" si="49"/>
        <v>5.2754351094467012E-7</v>
      </c>
      <c r="K368" s="16">
        <f t="shared" si="50"/>
        <v>3.1495663816833558E-3</v>
      </c>
    </row>
    <row r="369" spans="1:11" s="5" customFormat="1" x14ac:dyDescent="0.2">
      <c r="A369" s="3">
        <v>32679</v>
      </c>
      <c r="B369" s="20">
        <v>6.8890000000000002E-3</v>
      </c>
      <c r="C369" s="6">
        <f t="shared" si="45"/>
        <v>0</v>
      </c>
      <c r="D369" s="7">
        <f t="shared" si="47"/>
        <v>1.5228976673553553E-4</v>
      </c>
      <c r="E369" s="14">
        <f t="shared" si="46"/>
        <v>8.7897254918141368</v>
      </c>
      <c r="G369"/>
      <c r="H369" s="5">
        <f t="shared" si="52"/>
        <v>1.2340574003486853</v>
      </c>
      <c r="J369" s="16">
        <f t="shared" si="49"/>
        <v>0</v>
      </c>
      <c r="K369" s="16">
        <f t="shared" si="50"/>
        <v>0</v>
      </c>
    </row>
    <row r="370" spans="1:11" s="5" customFormat="1" x14ac:dyDescent="0.2">
      <c r="A370" s="3">
        <v>32680</v>
      </c>
      <c r="B370" s="20">
        <v>6.9519999999999998E-3</v>
      </c>
      <c r="C370" s="6">
        <f t="shared" si="45"/>
        <v>9.1450137901001143E-3</v>
      </c>
      <c r="D370" s="7">
        <f t="shared" si="47"/>
        <v>1.3859254710660689E-4</v>
      </c>
      <c r="E370" s="14">
        <f t="shared" si="46"/>
        <v>8.2805395285890793</v>
      </c>
      <c r="G370"/>
      <c r="H370" s="5">
        <f t="shared" si="52"/>
        <v>1.1772533589105061</v>
      </c>
      <c r="J370" s="16">
        <f t="shared" si="49"/>
        <v>8.3631277221121262E-5</v>
      </c>
      <c r="K370" s="16">
        <f t="shared" si="50"/>
        <v>0.60343271674479848</v>
      </c>
    </row>
    <row r="371" spans="1:11" s="5" customFormat="1" x14ac:dyDescent="0.2">
      <c r="A371" s="3">
        <v>32681</v>
      </c>
      <c r="B371" s="20">
        <v>7.1050000000000002E-3</v>
      </c>
      <c r="C371" s="6">
        <f t="shared" si="45"/>
        <v>2.2008055235903389E-2</v>
      </c>
      <c r="D371" s="7">
        <f t="shared" si="47"/>
        <v>1.3145559369565494E-4</v>
      </c>
      <c r="E371" s="14">
        <f t="shared" si="46"/>
        <v>5.2522930703035406</v>
      </c>
      <c r="G371"/>
      <c r="H371" s="5">
        <f t="shared" si="52"/>
        <v>1.1465408570812248</v>
      </c>
      <c r="J371" s="16">
        <f t="shared" si="49"/>
        <v>4.843544952665746E-4</v>
      </c>
      <c r="K371" s="16">
        <f t="shared" si="50"/>
        <v>3.6845483836005388</v>
      </c>
    </row>
    <row r="372" spans="1:11" s="5" customFormat="1" x14ac:dyDescent="0.2">
      <c r="A372" s="3">
        <v>32682</v>
      </c>
      <c r="B372" s="20">
        <v>7.1840000000000003E-3</v>
      </c>
      <c r="C372" s="6">
        <f t="shared" si="45"/>
        <v>1.1118930330753002E-2</v>
      </c>
      <c r="D372" s="7">
        <f t="shared" si="47"/>
        <v>1.4981816252271053E-4</v>
      </c>
      <c r="E372" s="14">
        <f t="shared" si="46"/>
        <v>7.9808838171372054</v>
      </c>
      <c r="G372"/>
      <c r="H372" s="5">
        <f t="shared" si="52"/>
        <v>1.2240022978847325</v>
      </c>
      <c r="J372" s="16">
        <f t="shared" si="49"/>
        <v>1.2363061170013906E-4</v>
      </c>
      <c r="K372" s="16">
        <f t="shared" si="50"/>
        <v>0.82520443194861792</v>
      </c>
    </row>
    <row r="373" spans="1:11" s="5" customFormat="1" x14ac:dyDescent="0.2">
      <c r="A373" s="3">
        <v>32685</v>
      </c>
      <c r="B373" s="20">
        <v>7.1009999999999997E-3</v>
      </c>
      <c r="C373" s="6">
        <f t="shared" si="45"/>
        <v>-1.1553452115813002E-2</v>
      </c>
      <c r="D373" s="7">
        <f t="shared" si="47"/>
        <v>1.4401538627542877E-4</v>
      </c>
      <c r="E373" s="14">
        <f t="shared" si="46"/>
        <v>7.9187293395960756</v>
      </c>
      <c r="G373"/>
      <c r="H373" s="5">
        <f t="shared" ref="H373:H388" si="53">SQRT(D373)*100</f>
        <v>1.2000641077685341</v>
      </c>
      <c r="J373" s="16">
        <f t="shared" si="49"/>
        <v>1.3348225579238394E-4</v>
      </c>
      <c r="K373" s="16">
        <f t="shared" si="50"/>
        <v>0.92686107536523732</v>
      </c>
    </row>
    <row r="374" spans="1:11" s="5" customFormat="1" x14ac:dyDescent="0.2">
      <c r="A374" s="3">
        <v>32686</v>
      </c>
      <c r="B374" s="20">
        <v>7.1260000000000004E-3</v>
      </c>
      <c r="C374" s="6">
        <f t="shared" si="45"/>
        <v>3.5206308970568536E-3</v>
      </c>
      <c r="D374" s="7">
        <f t="shared" si="47"/>
        <v>1.3941040753667668E-4</v>
      </c>
      <c r="E374" s="14">
        <f t="shared" si="46"/>
        <v>8.7891793886359171</v>
      </c>
      <c r="G374"/>
      <c r="H374" s="5">
        <f t="shared" si="53"/>
        <v>1.180721845045126</v>
      </c>
      <c r="J374" s="16">
        <f t="shared" si="49"/>
        <v>1.2394841913311345E-5</v>
      </c>
      <c r="K374" s="16">
        <f t="shared" si="50"/>
        <v>8.8909014271767742E-2</v>
      </c>
    </row>
    <row r="375" spans="1:11" s="5" customFormat="1" x14ac:dyDescent="0.2">
      <c r="A375" s="3">
        <v>32687</v>
      </c>
      <c r="B375" s="20">
        <v>7.0080000000000003E-3</v>
      </c>
      <c r="C375" s="6">
        <f t="shared" si="45"/>
        <v>-1.6559079427448786E-2</v>
      </c>
      <c r="D375" s="7">
        <f t="shared" si="47"/>
        <v>1.2778615424741504E-4</v>
      </c>
      <c r="E375" s="14">
        <f t="shared" si="46"/>
        <v>6.8193556345460884</v>
      </c>
      <c r="G375"/>
      <c r="H375" s="5">
        <f t="shared" si="53"/>
        <v>1.1304253812057434</v>
      </c>
      <c r="J375" s="16">
        <f t="shared" si="49"/>
        <v>2.7420311148455758E-4</v>
      </c>
      <c r="K375" s="16">
        <f t="shared" si="50"/>
        <v>2.1457967265659721</v>
      </c>
    </row>
    <row r="376" spans="1:11" s="5" customFormat="1" x14ac:dyDescent="0.2">
      <c r="A376" s="3">
        <v>32688</v>
      </c>
      <c r="B376" s="20">
        <v>7.0179999999999999E-3</v>
      </c>
      <c r="C376" s="6">
        <f t="shared" si="45"/>
        <v>1.4269406392693482E-3</v>
      </c>
      <c r="D376" s="7">
        <f t="shared" si="47"/>
        <v>1.3352798907411787E-4</v>
      </c>
      <c r="E376" s="14">
        <f t="shared" si="46"/>
        <v>8.9059505113979487</v>
      </c>
      <c r="G376"/>
      <c r="H376" s="5">
        <f t="shared" si="53"/>
        <v>1.1555431150507447</v>
      </c>
      <c r="J376" s="16">
        <f t="shared" si="49"/>
        <v>2.0361595879984161E-6</v>
      </c>
      <c r="K376" s="16">
        <f t="shared" si="50"/>
        <v>1.5248934714864893E-2</v>
      </c>
    </row>
    <row r="377" spans="1:11" s="5" customFormat="1" x14ac:dyDescent="0.2">
      <c r="A377" s="3">
        <v>32689</v>
      </c>
      <c r="B377" s="20">
        <v>6.9709999999999998E-3</v>
      </c>
      <c r="C377" s="6">
        <f t="shared" si="45"/>
        <v>-6.6970646907951225E-3</v>
      </c>
      <c r="D377" s="7">
        <f t="shared" si="47"/>
        <v>1.2186007167924808E-4</v>
      </c>
      <c r="E377" s="14">
        <f t="shared" si="46"/>
        <v>8.6445865005201785</v>
      </c>
      <c r="G377"/>
      <c r="H377" s="5">
        <f t="shared" si="53"/>
        <v>1.1039024942414437</v>
      </c>
      <c r="J377" s="16">
        <f t="shared" si="49"/>
        <v>4.4850675472694772E-5</v>
      </c>
      <c r="K377" s="16">
        <f t="shared" si="50"/>
        <v>0.36805062441410435</v>
      </c>
    </row>
    <row r="378" spans="1:11" s="5" customFormat="1" x14ac:dyDescent="0.2">
      <c r="A378" s="3">
        <v>32692</v>
      </c>
      <c r="B378" s="20">
        <v>7.0569999999999999E-3</v>
      </c>
      <c r="C378" s="6">
        <f t="shared" si="45"/>
        <v>1.2336823985081071E-2</v>
      </c>
      <c r="D378" s="7">
        <f t="shared" si="47"/>
        <v>1.1402297144664273E-4</v>
      </c>
      <c r="E378" s="14">
        <f t="shared" si="46"/>
        <v>7.7443162059504029</v>
      </c>
      <c r="G378"/>
      <c r="H378" s="5">
        <f t="shared" si="53"/>
        <v>1.0678153934395342</v>
      </c>
      <c r="J378" s="16">
        <f t="shared" si="49"/>
        <v>1.5219722603887159E-4</v>
      </c>
      <c r="K378" s="16">
        <f t="shared" si="50"/>
        <v>1.334794420000645</v>
      </c>
    </row>
    <row r="379" spans="1:11" s="5" customFormat="1" x14ac:dyDescent="0.2">
      <c r="A379" s="3">
        <v>32693</v>
      </c>
      <c r="B379" s="20">
        <v>7.0699999999999999E-3</v>
      </c>
      <c r="C379" s="6">
        <f t="shared" si="45"/>
        <v>1.8421425534929845E-3</v>
      </c>
      <c r="D379" s="7">
        <f t="shared" si="47"/>
        <v>1.1361786017763296E-4</v>
      </c>
      <c r="E379" s="14">
        <f t="shared" si="46"/>
        <v>9.0528022759632361</v>
      </c>
      <c r="G379"/>
      <c r="H379" s="5">
        <f t="shared" si="53"/>
        <v>1.0659167893303536</v>
      </c>
      <c r="J379" s="16">
        <f t="shared" si="49"/>
        <v>3.393489187389653E-6</v>
      </c>
      <c r="K379" s="16">
        <f t="shared" si="50"/>
        <v>2.9867568198205709E-2</v>
      </c>
    </row>
    <row r="380" spans="1:11" s="5" customFormat="1" x14ac:dyDescent="0.2">
      <c r="A380" s="3">
        <v>32694</v>
      </c>
      <c r="B380" s="20">
        <v>7.1580000000000003E-3</v>
      </c>
      <c r="C380" s="6">
        <f t="shared" si="45"/>
        <v>1.2446958981612504E-2</v>
      </c>
      <c r="D380" s="7">
        <f t="shared" si="47"/>
        <v>1.0405377717512783E-4</v>
      </c>
      <c r="E380" s="14">
        <f t="shared" si="46"/>
        <v>7.6816919496720093</v>
      </c>
      <c r="G380"/>
      <c r="H380" s="5">
        <f t="shared" si="53"/>
        <v>1.0200675329365592</v>
      </c>
      <c r="J380" s="16">
        <f t="shared" si="49"/>
        <v>1.5492678788994418E-4</v>
      </c>
      <c r="K380" s="16">
        <f t="shared" si="50"/>
        <v>1.488910754572556</v>
      </c>
    </row>
    <row r="381" spans="1:11" s="5" customFormat="1" x14ac:dyDescent="0.2">
      <c r="A381" s="3">
        <v>32695</v>
      </c>
      <c r="B381" s="20">
        <v>7.1989999999999997E-3</v>
      </c>
      <c r="C381" s="6">
        <f t="shared" si="45"/>
        <v>5.7278569432801579E-3</v>
      </c>
      <c r="D381" s="7">
        <f t="shared" si="47"/>
        <v>1.0482881716376857E-4</v>
      </c>
      <c r="E381" s="14">
        <f t="shared" si="46"/>
        <v>8.8502111807514741</v>
      </c>
      <c r="G381"/>
      <c r="H381" s="5">
        <f t="shared" si="53"/>
        <v>1.023859449161693</v>
      </c>
      <c r="J381" s="16">
        <f t="shared" si="49"/>
        <v>3.2808345162682712E-5</v>
      </c>
      <c r="K381" s="16">
        <f t="shared" si="50"/>
        <v>0.31297067018726304</v>
      </c>
    </row>
    <row r="382" spans="1:11" s="5" customFormat="1" x14ac:dyDescent="0.2">
      <c r="A382" s="3">
        <v>32696</v>
      </c>
      <c r="B382" s="20">
        <v>7.1679999999999999E-3</v>
      </c>
      <c r="C382" s="6">
        <f t="shared" si="45"/>
        <v>-4.3061536324489206E-3</v>
      </c>
      <c r="D382" s="7">
        <f t="shared" si="47"/>
        <v>9.7975025659887555E-5</v>
      </c>
      <c r="E382" s="14">
        <f t="shared" si="46"/>
        <v>9.0415358519526485</v>
      </c>
      <c r="G382"/>
      <c r="H382" s="5">
        <f t="shared" si="53"/>
        <v>0.98982334615772494</v>
      </c>
      <c r="J382" s="16">
        <f t="shared" si="49"/>
        <v>1.8542959106253032E-5</v>
      </c>
      <c r="K382" s="16">
        <f t="shared" si="50"/>
        <v>0.18926210002356547</v>
      </c>
    </row>
    <row r="383" spans="1:11" s="5" customFormat="1" x14ac:dyDescent="0.2">
      <c r="A383" s="3">
        <v>32699</v>
      </c>
      <c r="B383" s="20">
        <v>7.1840000000000003E-3</v>
      </c>
      <c r="C383" s="6">
        <f t="shared" si="45"/>
        <v>2.2321428571429112E-3</v>
      </c>
      <c r="D383" s="7">
        <f t="shared" si="47"/>
        <v>9.093457811755347E-5</v>
      </c>
      <c r="E383" s="14">
        <f t="shared" si="46"/>
        <v>9.250578514066353</v>
      </c>
      <c r="G383"/>
      <c r="H383" s="5">
        <f t="shared" si="53"/>
        <v>0.95359623592772991</v>
      </c>
      <c r="J383" s="16">
        <f t="shared" si="49"/>
        <v>4.9824617346941194E-6</v>
      </c>
      <c r="K383" s="16">
        <f t="shared" si="50"/>
        <v>5.4791717714389822E-2</v>
      </c>
    </row>
    <row r="384" spans="1:11" s="5" customFormat="1" x14ac:dyDescent="0.2">
      <c r="A384" s="3">
        <v>32700</v>
      </c>
      <c r="B384" s="20">
        <v>7.1409999999999998E-3</v>
      </c>
      <c r="C384" s="6">
        <f t="shared" si="45"/>
        <v>-5.9855233853007379E-3</v>
      </c>
      <c r="D384" s="7">
        <f t="shared" si="47"/>
        <v>8.3769992164077313E-5</v>
      </c>
      <c r="E384" s="14">
        <f t="shared" si="46"/>
        <v>8.9597588077058958</v>
      </c>
      <c r="G384"/>
      <c r="H384" s="5">
        <f t="shared" si="53"/>
        <v>0.91525948322908579</v>
      </c>
      <c r="J384" s="16">
        <f t="shared" si="49"/>
        <v>3.5826490195982003E-5</v>
      </c>
      <c r="K384" s="16">
        <f t="shared" si="50"/>
        <v>0.42767689563358113</v>
      </c>
    </row>
    <row r="385" spans="1:11" s="5" customFormat="1" x14ac:dyDescent="0.2">
      <c r="A385" s="3">
        <v>32701</v>
      </c>
      <c r="B385" s="20">
        <v>7.1380000000000002E-3</v>
      </c>
      <c r="C385" s="6">
        <f t="shared" si="45"/>
        <v>-4.2010922839931817E-4</v>
      </c>
      <c r="D385" s="7">
        <f t="shared" si="47"/>
        <v>7.9239255177412124E-5</v>
      </c>
      <c r="E385" s="14">
        <f t="shared" si="46"/>
        <v>9.4408114083618191</v>
      </c>
      <c r="G385"/>
      <c r="H385" s="5">
        <f t="shared" si="53"/>
        <v>0.89016433975649767</v>
      </c>
      <c r="J385" s="16">
        <f t="shared" si="49"/>
        <v>1.7649176378627049E-7</v>
      </c>
      <c r="K385" s="16">
        <f t="shared" si="50"/>
        <v>2.2273273946242377E-3</v>
      </c>
    </row>
    <row r="386" spans="1:11" s="5" customFormat="1" x14ac:dyDescent="0.2">
      <c r="A386" s="3">
        <v>32702</v>
      </c>
      <c r="B386" s="20">
        <v>7.1859999999999997E-3</v>
      </c>
      <c r="C386" s="6">
        <f t="shared" si="45"/>
        <v>6.7245727094423407E-3</v>
      </c>
      <c r="D386" s="7">
        <f t="shared" si="47"/>
        <v>7.2964040611315039E-5</v>
      </c>
      <c r="E386" s="14">
        <f t="shared" si="46"/>
        <v>8.9057881591249757</v>
      </c>
      <c r="G386"/>
      <c r="H386" s="5">
        <f t="shared" si="53"/>
        <v>0.85418991220521356</v>
      </c>
      <c r="J386" s="16">
        <f t="shared" si="49"/>
        <v>4.5219878124576704E-5</v>
      </c>
      <c r="K386" s="16">
        <f t="shared" si="50"/>
        <v>0.6197556734209172</v>
      </c>
    </row>
    <row r="387" spans="1:11" s="5" customFormat="1" x14ac:dyDescent="0.2">
      <c r="A387" s="3">
        <v>32703</v>
      </c>
      <c r="B387" s="20">
        <v>7.1479999999999998E-3</v>
      </c>
      <c r="C387" s="6">
        <f t="shared" ref="C387:C450" si="54">(B387-B386)/B386</f>
        <v>-5.2880601168939388E-3</v>
      </c>
      <c r="D387" s="7">
        <f t="shared" si="47"/>
        <v>7.0110348850352974E-5</v>
      </c>
      <c r="E387" s="14">
        <f t="shared" si="46"/>
        <v>9.1665891870687197</v>
      </c>
      <c r="G387"/>
      <c r="H387" s="5">
        <f t="shared" si="53"/>
        <v>0.83731922735807862</v>
      </c>
      <c r="J387" s="16">
        <f t="shared" si="49"/>
        <v>2.7963579799884339E-5</v>
      </c>
      <c r="K387" s="16">
        <f t="shared" si="50"/>
        <v>0.39885095793163428</v>
      </c>
    </row>
    <row r="388" spans="1:11" s="5" customFormat="1" x14ac:dyDescent="0.2">
      <c r="A388" s="3">
        <v>32706</v>
      </c>
      <c r="B388" s="20">
        <v>7.0429999999999998E-3</v>
      </c>
      <c r="C388" s="6">
        <f t="shared" si="54"/>
        <v>-1.4689423614997211E-2</v>
      </c>
      <c r="D388" s="7">
        <f t="shared" si="47"/>
        <v>6.6479265653721336E-5</v>
      </c>
      <c r="E388" s="14">
        <f t="shared" ref="E388:E451" si="55">-LN(D388)-C388*C388/D388</f>
        <v>6.3728089359954154</v>
      </c>
      <c r="G388"/>
      <c r="H388" s="5">
        <f t="shared" si="53"/>
        <v>0.81534818116999164</v>
      </c>
      <c r="J388" s="16">
        <f t="shared" si="49"/>
        <v>2.1577916614083775E-4</v>
      </c>
      <c r="K388" s="16">
        <f t="shared" si="50"/>
        <v>3.245811517606001</v>
      </c>
    </row>
    <row r="389" spans="1:11" s="5" customFormat="1" x14ac:dyDescent="0.2">
      <c r="A389" s="3">
        <v>32707</v>
      </c>
      <c r="B389" s="20">
        <v>7.0600000000000003E-3</v>
      </c>
      <c r="C389" s="6">
        <f t="shared" si="54"/>
        <v>2.4137441431209034E-3</v>
      </c>
      <c r="D389" s="7">
        <f t="shared" ref="D389:D452" si="56">C$2426+C$2427*D388+C$2428*C388*C388</f>
        <v>7.482861365504946E-5</v>
      </c>
      <c r="E389" s="14">
        <f t="shared" si="55"/>
        <v>9.4224501447624682</v>
      </c>
      <c r="G389"/>
      <c r="H389" s="5">
        <f t="shared" ref="H389:H404" si="57">SQRT(D389)*100</f>
        <v>0.86503533832468049</v>
      </c>
      <c r="J389" s="16">
        <f t="shared" ref="J389:J452" si="58">C389*C389</f>
        <v>5.8261607884504638E-6</v>
      </c>
      <c r="K389" s="16">
        <f t="shared" ref="K389:K452" si="59">J389/D389</f>
        <v>7.7860065874109805E-2</v>
      </c>
    </row>
    <row r="390" spans="1:11" s="5" customFormat="1" x14ac:dyDescent="0.2">
      <c r="A390" s="3">
        <v>32708</v>
      </c>
      <c r="B390" s="20">
        <v>7.0460000000000002E-3</v>
      </c>
      <c r="C390" s="6">
        <f t="shared" si="54"/>
        <v>-1.9830028328612073E-3</v>
      </c>
      <c r="D390" s="7">
        <f t="shared" si="56"/>
        <v>6.935016725452954E-5</v>
      </c>
      <c r="E390" s="14">
        <f t="shared" si="55"/>
        <v>9.5196398977819463</v>
      </c>
      <c r="G390"/>
      <c r="H390" s="5">
        <f t="shared" si="57"/>
        <v>0.83276747807854223</v>
      </c>
      <c r="J390" s="16">
        <f t="shared" si="58"/>
        <v>3.9323002351355733E-6</v>
      </c>
      <c r="K390" s="16">
        <f t="shared" si="59"/>
        <v>5.6702101679195864E-2</v>
      </c>
    </row>
    <row r="391" spans="1:11" s="5" customFormat="1" x14ac:dyDescent="0.2">
      <c r="A391" s="3">
        <v>32709</v>
      </c>
      <c r="B391" s="20">
        <v>7.0629999999999998E-3</v>
      </c>
      <c r="C391" s="6">
        <f t="shared" si="54"/>
        <v>2.412716434856607E-3</v>
      </c>
      <c r="D391" s="7">
        <f t="shared" si="56"/>
        <v>6.4310426654481329E-5</v>
      </c>
      <c r="E391" s="14">
        <f t="shared" si="55"/>
        <v>9.5612715703829103</v>
      </c>
      <c r="G391"/>
      <c r="H391" s="5">
        <f t="shared" si="57"/>
        <v>0.80193781962494648</v>
      </c>
      <c r="J391" s="16">
        <f t="shared" si="58"/>
        <v>5.8212005950271754E-6</v>
      </c>
      <c r="K391" s="16">
        <f t="shared" si="59"/>
        <v>9.0517213115418479E-2</v>
      </c>
    </row>
    <row r="392" spans="1:11" s="5" customFormat="1" x14ac:dyDescent="0.2">
      <c r="A392" s="3">
        <v>32710</v>
      </c>
      <c r="B392" s="20">
        <v>7.0699999999999999E-3</v>
      </c>
      <c r="C392" s="6">
        <f t="shared" si="54"/>
        <v>9.9108027750248657E-4</v>
      </c>
      <c r="D392" s="7">
        <f t="shared" si="56"/>
        <v>5.9898760747231995E-5</v>
      </c>
      <c r="E392" s="14">
        <f t="shared" si="55"/>
        <v>9.7064564038853991</v>
      </c>
      <c r="G392"/>
      <c r="H392" s="5">
        <f t="shared" si="57"/>
        <v>0.77394289677748196</v>
      </c>
      <c r="J392" s="16">
        <f t="shared" si="58"/>
        <v>9.8224011645440579E-7</v>
      </c>
      <c r="K392" s="16">
        <f t="shared" si="59"/>
        <v>1.6398337865442342E-2</v>
      </c>
    </row>
    <row r="393" spans="1:11" s="5" customFormat="1" x14ac:dyDescent="0.2">
      <c r="A393" s="3">
        <v>32713</v>
      </c>
      <c r="B393" s="20">
        <v>7.0299999999999998E-3</v>
      </c>
      <c r="C393" s="6">
        <f t="shared" si="54"/>
        <v>-5.6577086280056726E-3</v>
      </c>
      <c r="D393" s="7">
        <f t="shared" si="56"/>
        <v>5.5635487682957235E-5</v>
      </c>
      <c r="E393" s="14">
        <f t="shared" si="55"/>
        <v>9.2213430837219317</v>
      </c>
      <c r="G393"/>
      <c r="H393" s="5">
        <f t="shared" si="57"/>
        <v>0.74589200078132789</v>
      </c>
      <c r="J393" s="16">
        <f t="shared" si="58"/>
        <v>3.2009666919409832E-5</v>
      </c>
      <c r="K393" s="16">
        <f t="shared" si="59"/>
        <v>0.57534620891290078</v>
      </c>
    </row>
    <row r="394" spans="1:11" s="5" customFormat="1" x14ac:dyDescent="0.2">
      <c r="A394" s="3">
        <v>32714</v>
      </c>
      <c r="B394" s="20">
        <v>7.0219999999999996E-3</v>
      </c>
      <c r="C394" s="6">
        <f t="shared" si="54"/>
        <v>-1.137980085348534E-3</v>
      </c>
      <c r="D394" s="7">
        <f t="shared" si="56"/>
        <v>5.3723059624786181E-5</v>
      </c>
      <c r="E394" s="14">
        <f t="shared" si="55"/>
        <v>9.8075631524334526</v>
      </c>
      <c r="G394"/>
      <c r="H394" s="5">
        <f t="shared" si="57"/>
        <v>0.73296016006865061</v>
      </c>
      <c r="J394" s="16">
        <f t="shared" si="58"/>
        <v>1.2949986746498567E-6</v>
      </c>
      <c r="K394" s="16">
        <f t="shared" si="59"/>
        <v>2.4105080456966077E-2</v>
      </c>
    </row>
    <row r="395" spans="1:11" s="5" customFormat="1" x14ac:dyDescent="0.2">
      <c r="A395" s="3">
        <v>32715</v>
      </c>
      <c r="B395" s="20">
        <v>7.1019999999999998E-3</v>
      </c>
      <c r="C395" s="6">
        <f t="shared" si="54"/>
        <v>1.1392765593847937E-2</v>
      </c>
      <c r="D395" s="7">
        <f t="shared" si="56"/>
        <v>5.0105658362992252E-5</v>
      </c>
      <c r="E395" s="14">
        <f t="shared" si="55"/>
        <v>7.310948465301113</v>
      </c>
      <c r="G395"/>
      <c r="H395" s="5">
        <f t="shared" si="57"/>
        <v>0.70785350435660233</v>
      </c>
      <c r="J395" s="16">
        <f t="shared" si="58"/>
        <v>1.2979510787636532E-4</v>
      </c>
      <c r="K395" s="16">
        <f t="shared" si="59"/>
        <v>2.5904281495726487</v>
      </c>
    </row>
    <row r="396" spans="1:11" s="5" customFormat="1" x14ac:dyDescent="0.2">
      <c r="A396" s="3">
        <v>32716</v>
      </c>
      <c r="B396" s="20">
        <v>7.1780000000000004E-3</v>
      </c>
      <c r="C396" s="6">
        <f t="shared" si="54"/>
        <v>1.0701210926499654E-2</v>
      </c>
      <c r="D396" s="7">
        <f t="shared" si="56"/>
        <v>5.4800009298285846E-5</v>
      </c>
      <c r="E396" s="14">
        <f t="shared" si="55"/>
        <v>7.7221140654512581</v>
      </c>
      <c r="G396"/>
      <c r="H396" s="5">
        <f t="shared" si="57"/>
        <v>0.74027028373618953</v>
      </c>
      <c r="J396" s="16">
        <f t="shared" si="58"/>
        <v>1.1451591529343558E-4</v>
      </c>
      <c r="K396" s="16">
        <f t="shared" si="59"/>
        <v>2.0897061288823111</v>
      </c>
    </row>
    <row r="397" spans="1:11" s="5" customFormat="1" x14ac:dyDescent="0.2">
      <c r="A397" s="3">
        <v>32717</v>
      </c>
      <c r="B397" s="20">
        <v>7.1809999999999999E-3</v>
      </c>
      <c r="C397" s="6">
        <f t="shared" si="54"/>
        <v>4.1794371691272368E-4</v>
      </c>
      <c r="D397" s="7">
        <f t="shared" si="56"/>
        <v>5.8073445879852643E-5</v>
      </c>
      <c r="E397" s="14">
        <f t="shared" si="55"/>
        <v>9.7507941775575731</v>
      </c>
      <c r="G397"/>
      <c r="H397" s="5">
        <f t="shared" si="57"/>
        <v>0.7620593538554109</v>
      </c>
      <c r="J397" s="16">
        <f t="shared" si="58"/>
        <v>1.7467695050682291E-7</v>
      </c>
      <c r="K397" s="16">
        <f t="shared" si="59"/>
        <v>3.0078626790669468E-3</v>
      </c>
    </row>
    <row r="398" spans="1:11" s="5" customFormat="1" x14ac:dyDescent="0.2">
      <c r="A398" s="3">
        <v>32720</v>
      </c>
      <c r="B398" s="20">
        <v>7.2919999999999999E-3</v>
      </c>
      <c r="C398" s="6">
        <f t="shared" si="54"/>
        <v>1.5457457178665923E-2</v>
      </c>
      <c r="D398" s="7">
        <f t="shared" si="56"/>
        <v>5.3945424863824141E-5</v>
      </c>
      <c r="E398" s="14">
        <f t="shared" si="55"/>
        <v>5.3983764785730033</v>
      </c>
      <c r="G398"/>
      <c r="H398" s="5">
        <f t="shared" si="57"/>
        <v>0.73447549219714703</v>
      </c>
      <c r="J398" s="16">
        <f t="shared" si="58"/>
        <v>2.3893298243029068E-4</v>
      </c>
      <c r="K398" s="16">
        <f t="shared" si="59"/>
        <v>4.4291611945486666</v>
      </c>
    </row>
    <row r="399" spans="1:11" s="5" customFormat="1" x14ac:dyDescent="0.2">
      <c r="A399" s="3">
        <v>32721</v>
      </c>
      <c r="B399" s="20">
        <v>7.3099999999999997E-3</v>
      </c>
      <c r="C399" s="6">
        <f t="shared" si="54"/>
        <v>2.4684585847503824E-3</v>
      </c>
      <c r="D399" s="7">
        <f t="shared" si="56"/>
        <v>6.4997879629053774E-5</v>
      </c>
      <c r="E399" s="14">
        <f t="shared" si="55"/>
        <v>9.5474099626028064</v>
      </c>
      <c r="G399"/>
      <c r="H399" s="5">
        <f t="shared" si="57"/>
        <v>0.80621262474023425</v>
      </c>
      <c r="J399" s="16">
        <f t="shared" si="58"/>
        <v>6.093287784627861E-6</v>
      </c>
      <c r="K399" s="16">
        <f t="shared" si="59"/>
        <v>9.3745947089390699E-2</v>
      </c>
    </row>
    <row r="400" spans="1:11" s="5" customFormat="1" x14ac:dyDescent="0.2">
      <c r="A400" s="3">
        <v>32722</v>
      </c>
      <c r="B400" s="20">
        <v>7.345E-3</v>
      </c>
      <c r="C400" s="6">
        <f t="shared" si="54"/>
        <v>4.787961696306472E-3</v>
      </c>
      <c r="D400" s="7">
        <f t="shared" si="56"/>
        <v>6.0533292802499604E-5</v>
      </c>
      <c r="E400" s="14">
        <f t="shared" si="55"/>
        <v>9.3336068205991349</v>
      </c>
      <c r="G400"/>
      <c r="H400" s="5">
        <f t="shared" si="57"/>
        <v>0.77803144411070946</v>
      </c>
      <c r="J400" s="16">
        <f t="shared" si="58"/>
        <v>2.2924577205297948E-5</v>
      </c>
      <c r="K400" s="16">
        <f t="shared" si="59"/>
        <v>0.37871022942851246</v>
      </c>
    </row>
    <row r="401" spans="1:11" s="5" customFormat="1" x14ac:dyDescent="0.2">
      <c r="A401" s="3">
        <v>32723</v>
      </c>
      <c r="B401" s="20">
        <v>7.319E-3</v>
      </c>
      <c r="C401" s="6">
        <f t="shared" si="54"/>
        <v>-3.5398230088495549E-3</v>
      </c>
      <c r="D401" s="7">
        <f t="shared" si="56"/>
        <v>5.7562271693884115E-5</v>
      </c>
      <c r="E401" s="14">
        <f t="shared" si="55"/>
        <v>9.5449598810675766</v>
      </c>
      <c r="G401"/>
      <c r="H401" s="5">
        <f t="shared" si="57"/>
        <v>0.75869804068472535</v>
      </c>
      <c r="J401" s="16">
        <f t="shared" si="58"/>
        <v>1.2530346933980715E-5</v>
      </c>
      <c r="K401" s="16">
        <f t="shared" si="59"/>
        <v>0.21768332911906327</v>
      </c>
    </row>
    <row r="402" spans="1:11" s="5" customFormat="1" x14ac:dyDescent="0.2">
      <c r="A402" s="3">
        <v>32724</v>
      </c>
      <c r="B402" s="20">
        <v>7.1710000000000003E-3</v>
      </c>
      <c r="C402" s="6">
        <f t="shared" si="54"/>
        <v>-2.0221341713348776E-2</v>
      </c>
      <c r="D402" s="7">
        <f t="shared" si="56"/>
        <v>5.4250022667542204E-5</v>
      </c>
      <c r="E402" s="14">
        <f t="shared" si="55"/>
        <v>2.284534063205748</v>
      </c>
      <c r="G402"/>
      <c r="H402" s="5">
        <f t="shared" si="57"/>
        <v>0.7365461470100988</v>
      </c>
      <c r="J402" s="16">
        <f t="shared" si="58"/>
        <v>4.0890266068801921E-4</v>
      </c>
      <c r="K402" s="16">
        <f t="shared" si="59"/>
        <v>7.537373084503165</v>
      </c>
    </row>
    <row r="403" spans="1:11" s="5" customFormat="1" x14ac:dyDescent="0.2">
      <c r="A403" s="3">
        <v>32727</v>
      </c>
      <c r="B403" s="20">
        <v>7.1679999999999999E-3</v>
      </c>
      <c r="C403" s="6">
        <f t="shared" si="54"/>
        <v>-4.1835169432441753E-4</v>
      </c>
      <c r="D403" s="7">
        <f t="shared" si="56"/>
        <v>7.5780270561192411E-5</v>
      </c>
      <c r="E403" s="14">
        <f t="shared" si="55"/>
        <v>9.4853630344537923</v>
      </c>
      <c r="G403"/>
      <c r="H403" s="5">
        <f t="shared" si="57"/>
        <v>0.87051864173716809</v>
      </c>
      <c r="J403" s="16">
        <f t="shared" si="58"/>
        <v>1.7501814014411089E-7</v>
      </c>
      <c r="K403" s="16">
        <f t="shared" si="59"/>
        <v>2.3095475754838341E-3</v>
      </c>
    </row>
    <row r="404" spans="1:11" s="5" customFormat="1" x14ac:dyDescent="0.2">
      <c r="A404" s="3">
        <v>32728</v>
      </c>
      <c r="B404" s="20">
        <v>7.1890000000000001E-3</v>
      </c>
      <c r="C404" s="6">
        <f t="shared" si="54"/>
        <v>2.929687500000026E-3</v>
      </c>
      <c r="D404" s="7">
        <f t="shared" si="56"/>
        <v>6.9855884496791687E-5</v>
      </c>
      <c r="E404" s="14">
        <f t="shared" si="55"/>
        <v>9.446208001554206</v>
      </c>
      <c r="G404"/>
      <c r="H404" s="5">
        <f t="shared" si="57"/>
        <v>0.83579832792840447</v>
      </c>
      <c r="J404" s="16">
        <f t="shared" si="58"/>
        <v>8.5830688476564025E-6</v>
      </c>
      <c r="K404" s="16">
        <f t="shared" si="59"/>
        <v>0.12286822949111184</v>
      </c>
    </row>
    <row r="405" spans="1:11" s="5" customFormat="1" x14ac:dyDescent="0.2">
      <c r="A405" s="3">
        <v>32729</v>
      </c>
      <c r="B405" s="20">
        <v>7.1780000000000004E-3</v>
      </c>
      <c r="C405" s="6">
        <f t="shared" si="54"/>
        <v>-1.5301154541660488E-3</v>
      </c>
      <c r="D405" s="7">
        <f t="shared" si="56"/>
        <v>6.5052380578116059E-5</v>
      </c>
      <c r="E405" s="14">
        <f t="shared" si="55"/>
        <v>9.6043274789094468</v>
      </c>
      <c r="G405"/>
      <c r="H405" s="5">
        <f t="shared" ref="H405:H420" si="60">SQRT(D405)*100</f>
        <v>0.80655055996580927</v>
      </c>
      <c r="J405" s="16">
        <f t="shared" si="58"/>
        <v>2.3412533030777738E-6</v>
      </c>
      <c r="K405" s="16">
        <f t="shared" si="59"/>
        <v>3.5990278638094654E-2</v>
      </c>
    </row>
    <row r="406" spans="1:11" s="5" customFormat="1" x14ac:dyDescent="0.2">
      <c r="A406" s="3">
        <v>32730</v>
      </c>
      <c r="B406" s="20">
        <v>7.1850000000000004E-3</v>
      </c>
      <c r="C406" s="6">
        <f t="shared" si="54"/>
        <v>9.7520200612984977E-4</v>
      </c>
      <c r="D406" s="7">
        <f t="shared" si="56"/>
        <v>6.0350287952312368E-5</v>
      </c>
      <c r="E406" s="14">
        <f t="shared" si="55"/>
        <v>9.699586522322285</v>
      </c>
      <c r="G406"/>
      <c r="H406" s="5">
        <f t="shared" si="60"/>
        <v>0.77685447770037575</v>
      </c>
      <c r="J406" s="16">
        <f t="shared" si="58"/>
        <v>9.5101895275968353E-7</v>
      </c>
      <c r="K406" s="16">
        <f t="shared" si="59"/>
        <v>1.5758316737629494E-2</v>
      </c>
    </row>
    <row r="407" spans="1:11" s="5" customFormat="1" x14ac:dyDescent="0.2">
      <c r="A407" s="3">
        <v>32731</v>
      </c>
      <c r="B407" s="20">
        <v>7.0920000000000002E-3</v>
      </c>
      <c r="C407" s="6">
        <f t="shared" si="54"/>
        <v>-1.2943632567849713E-2</v>
      </c>
      <c r="D407" s="7">
        <f t="shared" si="56"/>
        <v>5.6039276412036607E-5</v>
      </c>
      <c r="E407" s="14">
        <f t="shared" si="55"/>
        <v>6.7998112938285473</v>
      </c>
      <c r="G407"/>
      <c r="H407" s="5">
        <f t="shared" si="60"/>
        <v>0.74859385792321731</v>
      </c>
      <c r="J407" s="16">
        <f t="shared" si="58"/>
        <v>1.6753762405149976E-4</v>
      </c>
      <c r="K407" s="16">
        <f t="shared" si="59"/>
        <v>2.9896464547410635</v>
      </c>
    </row>
    <row r="408" spans="1:11" s="5" customFormat="1" x14ac:dyDescent="0.2">
      <c r="A408" s="3">
        <v>32734</v>
      </c>
      <c r="B408" s="20">
        <v>7.0470000000000003E-3</v>
      </c>
      <c r="C408" s="6">
        <f t="shared" si="54"/>
        <v>-6.3451776649746053E-3</v>
      </c>
      <c r="D408" s="7">
        <f t="shared" si="56"/>
        <v>6.2465154208338189E-5</v>
      </c>
      <c r="E408" s="14">
        <f t="shared" si="55"/>
        <v>9.0363618637584615</v>
      </c>
      <c r="G408"/>
      <c r="H408" s="5">
        <f t="shared" si="60"/>
        <v>0.79034900017864385</v>
      </c>
      <c r="J408" s="16">
        <f t="shared" si="58"/>
        <v>4.0261279600092583E-5</v>
      </c>
      <c r="K408" s="16">
        <f t="shared" si="59"/>
        <v>0.644539825609176</v>
      </c>
    </row>
    <row r="409" spans="1:11" s="5" customFormat="1" x14ac:dyDescent="0.2">
      <c r="A409" s="3">
        <v>32735</v>
      </c>
      <c r="B409" s="20">
        <v>7.0470000000000003E-3</v>
      </c>
      <c r="C409" s="6">
        <f t="shared" si="54"/>
        <v>0</v>
      </c>
      <c r="D409" s="7">
        <f t="shared" si="56"/>
        <v>6.0370016856056752E-5</v>
      </c>
      <c r="E409" s="14">
        <f t="shared" si="55"/>
        <v>9.7150179859435095</v>
      </c>
      <c r="G409"/>
      <c r="H409" s="5">
        <f t="shared" si="60"/>
        <v>0.77698144672866387</v>
      </c>
      <c r="J409" s="16">
        <f t="shared" si="58"/>
        <v>0</v>
      </c>
      <c r="K409" s="16">
        <f t="shared" si="59"/>
        <v>0</v>
      </c>
    </row>
    <row r="410" spans="1:11" s="5" customFormat="1" x14ac:dyDescent="0.2">
      <c r="A410" s="3">
        <v>32736</v>
      </c>
      <c r="B410" s="20">
        <v>7.0179999999999999E-3</v>
      </c>
      <c r="C410" s="6">
        <f t="shared" si="54"/>
        <v>-4.1152263374486129E-3</v>
      </c>
      <c r="D410" s="7">
        <f t="shared" si="56"/>
        <v>5.5998205250812665E-5</v>
      </c>
      <c r="E410" s="14">
        <f t="shared" si="55"/>
        <v>9.487768942192055</v>
      </c>
      <c r="G410"/>
      <c r="H410" s="5">
        <f t="shared" si="60"/>
        <v>0.74831948558628802</v>
      </c>
      <c r="J410" s="16">
        <f t="shared" si="58"/>
        <v>1.6935087808430726E-5</v>
      </c>
      <c r="K410" s="16">
        <f t="shared" si="59"/>
        <v>0.3024219746432848</v>
      </c>
    </row>
    <row r="411" spans="1:11" s="5" customFormat="1" x14ac:dyDescent="0.2">
      <c r="A411" s="3">
        <v>32737</v>
      </c>
      <c r="B411" s="20">
        <v>6.9639999999999997E-3</v>
      </c>
      <c r="C411" s="6">
        <f t="shared" si="54"/>
        <v>-7.6944998575092941E-3</v>
      </c>
      <c r="D411" s="7">
        <f t="shared" si="56"/>
        <v>5.3116964697084251E-5</v>
      </c>
      <c r="E411" s="14">
        <f t="shared" si="55"/>
        <v>8.7283923712741949</v>
      </c>
      <c r="G411"/>
      <c r="H411" s="5">
        <f t="shared" si="60"/>
        <v>0.72881386304792695</v>
      </c>
      <c r="J411" s="16">
        <f t="shared" si="58"/>
        <v>5.9205328057210547E-5</v>
      </c>
      <c r="K411" s="16">
        <f t="shared" si="59"/>
        <v>1.1146218236461185</v>
      </c>
    </row>
    <row r="412" spans="1:11" s="5" customFormat="1" x14ac:dyDescent="0.2">
      <c r="A412" s="3">
        <v>32738</v>
      </c>
      <c r="B412" s="20">
        <v>7.0000000000000001E-3</v>
      </c>
      <c r="C412" s="6">
        <f t="shared" si="54"/>
        <v>5.1694428489374557E-3</v>
      </c>
      <c r="D412" s="7">
        <f t="shared" si="56"/>
        <v>5.3141467794010713E-5</v>
      </c>
      <c r="E412" s="14">
        <f t="shared" si="55"/>
        <v>9.339685076878947</v>
      </c>
      <c r="G412"/>
      <c r="H412" s="5">
        <f t="shared" si="60"/>
        <v>0.72898194623742707</v>
      </c>
      <c r="J412" s="16">
        <f t="shared" si="58"/>
        <v>2.6723139368430599E-5</v>
      </c>
      <c r="K412" s="16">
        <f t="shared" si="59"/>
        <v>0.50286791987033563</v>
      </c>
    </row>
    <row r="413" spans="1:11" s="5" customFormat="1" x14ac:dyDescent="0.2">
      <c r="A413" s="3">
        <v>32741</v>
      </c>
      <c r="B413" s="20">
        <v>7.0089999999999996E-3</v>
      </c>
      <c r="C413" s="6">
        <f t="shared" si="54"/>
        <v>1.2857142857142085E-3</v>
      </c>
      <c r="D413" s="7">
        <f t="shared" si="56"/>
        <v>5.1155212597357762E-5</v>
      </c>
      <c r="E413" s="14">
        <f t="shared" si="55"/>
        <v>9.8483315433151635</v>
      </c>
      <c r="G413"/>
      <c r="H413" s="5">
        <f t="shared" si="60"/>
        <v>0.7152287228387697</v>
      </c>
      <c r="J413" s="16">
        <f t="shared" si="58"/>
        <v>1.6530612244895972E-6</v>
      </c>
      <c r="K413" s="16">
        <f t="shared" si="59"/>
        <v>3.2314619382013479E-2</v>
      </c>
    </row>
    <row r="414" spans="1:11" s="5" customFormat="1" x14ac:dyDescent="0.2">
      <c r="A414" s="3">
        <v>32742</v>
      </c>
      <c r="B414" s="20">
        <v>6.9890000000000004E-3</v>
      </c>
      <c r="C414" s="6">
        <f t="shared" si="54"/>
        <v>-2.8534741047223835E-3</v>
      </c>
      <c r="D414" s="7">
        <f t="shared" si="56"/>
        <v>4.7820461480711202E-5</v>
      </c>
      <c r="E414" s="14">
        <f t="shared" si="55"/>
        <v>9.7777885246414638</v>
      </c>
      <c r="G414"/>
      <c r="H414" s="5">
        <f t="shared" si="60"/>
        <v>0.69152340148914115</v>
      </c>
      <c r="J414" s="16">
        <f t="shared" si="58"/>
        <v>8.1423144663212073E-6</v>
      </c>
      <c r="K414" s="16">
        <f t="shared" si="59"/>
        <v>0.17026842096882483</v>
      </c>
    </row>
    <row r="415" spans="1:11" s="5" customFormat="1" x14ac:dyDescent="0.2">
      <c r="A415" s="3">
        <v>32743</v>
      </c>
      <c r="B415" s="20">
        <v>6.9880000000000003E-3</v>
      </c>
      <c r="C415" s="6">
        <f t="shared" si="54"/>
        <v>-1.4308198597798435E-4</v>
      </c>
      <c r="D415" s="7">
        <f t="shared" si="56"/>
        <v>4.5225236572804154E-5</v>
      </c>
      <c r="E415" s="14">
        <f t="shared" si="55"/>
        <v>10.003402618008387</v>
      </c>
      <c r="G415"/>
      <c r="H415" s="5">
        <f t="shared" si="60"/>
        <v>0.67249711205925744</v>
      </c>
      <c r="J415" s="16">
        <f t="shared" si="58"/>
        <v>2.0472454711404111E-8</v>
      </c>
      <c r="K415" s="16">
        <f t="shared" si="59"/>
        <v>4.5267766987680199E-4</v>
      </c>
    </row>
    <row r="416" spans="1:11" s="5" customFormat="1" x14ac:dyDescent="0.2">
      <c r="A416" s="3">
        <v>32744</v>
      </c>
      <c r="B416" s="20">
        <v>6.9769999999999997E-3</v>
      </c>
      <c r="C416" s="6">
        <f t="shared" si="54"/>
        <v>-1.5741270749857746E-3</v>
      </c>
      <c r="D416" s="7">
        <f t="shared" si="56"/>
        <v>4.2391153290333214E-5</v>
      </c>
      <c r="E416" s="14">
        <f t="shared" si="55"/>
        <v>10.010118197394487</v>
      </c>
      <c r="G416"/>
      <c r="H416" s="5">
        <f t="shared" si="60"/>
        <v>0.65108488916832663</v>
      </c>
      <c r="J416" s="16">
        <f t="shared" si="58"/>
        <v>2.4778760482032705E-6</v>
      </c>
      <c r="K416" s="16">
        <f t="shared" si="59"/>
        <v>5.8452668914962501E-2</v>
      </c>
    </row>
    <row r="417" spans="1:11" s="5" customFormat="1" x14ac:dyDescent="0.2">
      <c r="A417" s="3">
        <v>32745</v>
      </c>
      <c r="B417" s="20">
        <v>6.9699999999999996E-3</v>
      </c>
      <c r="C417" s="6">
        <f t="shared" si="54"/>
        <v>-1.0032965457933299E-3</v>
      </c>
      <c r="D417" s="7">
        <f t="shared" si="56"/>
        <v>3.9996525962678292E-5</v>
      </c>
      <c r="E417" s="14">
        <f t="shared" si="55"/>
        <v>10.101550673782954</v>
      </c>
      <c r="G417"/>
      <c r="H417" s="5">
        <f t="shared" si="60"/>
        <v>0.63242806676078422</v>
      </c>
      <c r="J417" s="16">
        <f t="shared" si="58"/>
        <v>1.0066039588008273E-6</v>
      </c>
      <c r="K417" s="16">
        <f t="shared" si="59"/>
        <v>2.5167284772185296E-2</v>
      </c>
    </row>
    <row r="418" spans="1:11" s="5" customFormat="1" x14ac:dyDescent="0.2">
      <c r="A418" s="3">
        <v>32749</v>
      </c>
      <c r="B418" s="20">
        <v>6.9579999999999998E-3</v>
      </c>
      <c r="C418" s="6">
        <f t="shared" si="54"/>
        <v>-1.7216642754662639E-3</v>
      </c>
      <c r="D418" s="7">
        <f t="shared" si="56"/>
        <v>3.7753873305048979E-5</v>
      </c>
      <c r="E418" s="14">
        <f t="shared" si="55"/>
        <v>10.105910595294985</v>
      </c>
      <c r="G418"/>
      <c r="H418" s="5">
        <f t="shared" si="60"/>
        <v>0.61444180607319498</v>
      </c>
      <c r="J418" s="16">
        <f t="shared" si="58"/>
        <v>2.9641278774167753E-6</v>
      </c>
      <c r="K418" s="16">
        <f t="shared" si="59"/>
        <v>7.8511888130439064E-2</v>
      </c>
    </row>
    <row r="419" spans="1:11" s="5" customFormat="1" x14ac:dyDescent="0.2">
      <c r="A419" s="3">
        <v>32750</v>
      </c>
      <c r="B419" s="20">
        <v>6.9829999999999996E-3</v>
      </c>
      <c r="C419" s="6">
        <f t="shared" si="54"/>
        <v>3.5929864903707746E-3</v>
      </c>
      <c r="D419" s="7">
        <f t="shared" si="56"/>
        <v>3.5859769002914139E-5</v>
      </c>
      <c r="E419" s="14">
        <f t="shared" si="55"/>
        <v>9.8758935532191359</v>
      </c>
      <c r="G419"/>
      <c r="H419" s="5">
        <f t="shared" si="60"/>
        <v>0.59883026813041229</v>
      </c>
      <c r="J419" s="16">
        <f t="shared" si="58"/>
        <v>1.2909551919986897E-5</v>
      </c>
      <c r="K419" s="16">
        <f t="shared" si="59"/>
        <v>0.36000097822542593</v>
      </c>
    </row>
    <row r="420" spans="1:11" s="5" customFormat="1" x14ac:dyDescent="0.2">
      <c r="A420" s="3">
        <v>32751</v>
      </c>
      <c r="B420" s="20">
        <v>6.9189999999999998E-3</v>
      </c>
      <c r="C420" s="6">
        <f t="shared" si="54"/>
        <v>-9.165115279965606E-3</v>
      </c>
      <c r="D420" s="7">
        <f t="shared" si="56"/>
        <v>3.4772719209485117E-5</v>
      </c>
      <c r="E420" s="14">
        <f t="shared" si="55"/>
        <v>7.8510096098902125</v>
      </c>
      <c r="G420"/>
      <c r="H420" s="5">
        <f t="shared" si="60"/>
        <v>0.58968397646099491</v>
      </c>
      <c r="J420" s="16">
        <f t="shared" si="58"/>
        <v>8.3999338095059023E-5</v>
      </c>
      <c r="K420" s="16">
        <f t="shared" si="59"/>
        <v>2.4156677994899556</v>
      </c>
    </row>
    <row r="421" spans="1:11" s="5" customFormat="1" x14ac:dyDescent="0.2">
      <c r="A421" s="3">
        <v>32752</v>
      </c>
      <c r="B421" s="20">
        <v>6.8820000000000001E-3</v>
      </c>
      <c r="C421" s="6">
        <f t="shared" si="54"/>
        <v>-5.3475935828876586E-3</v>
      </c>
      <c r="D421" s="7">
        <f t="shared" si="56"/>
        <v>3.8191212134317668E-5</v>
      </c>
      <c r="E421" s="14">
        <f t="shared" si="55"/>
        <v>9.4241266545076421</v>
      </c>
      <c r="G421"/>
      <c r="H421" s="5">
        <f t="shared" ref="H421:H436" si="61">SQRT(D421)*100</f>
        <v>0.61799038936149864</v>
      </c>
      <c r="J421" s="16">
        <f t="shared" si="58"/>
        <v>2.8596757127741265E-5</v>
      </c>
      <c r="K421" s="16">
        <f t="shared" si="59"/>
        <v>0.74877846314924723</v>
      </c>
    </row>
    <row r="422" spans="1:11" s="5" customFormat="1" x14ac:dyDescent="0.2">
      <c r="A422" s="3">
        <v>32755</v>
      </c>
      <c r="B422" s="20">
        <v>6.8430000000000001E-3</v>
      </c>
      <c r="C422" s="6">
        <f t="shared" si="54"/>
        <v>-5.6669572798605013E-3</v>
      </c>
      <c r="D422" s="7">
        <f t="shared" si="56"/>
        <v>3.7837524615431151E-5</v>
      </c>
      <c r="E422" s="14">
        <f t="shared" si="55"/>
        <v>9.3334643656787772</v>
      </c>
      <c r="G422"/>
      <c r="H422" s="5">
        <f t="shared" si="61"/>
        <v>0.61512213921652303</v>
      </c>
      <c r="J422" s="16">
        <f t="shared" si="58"/>
        <v>3.2114404811763935E-5</v>
      </c>
      <c r="K422" s="16">
        <f t="shared" si="59"/>
        <v>0.84874486738138322</v>
      </c>
    </row>
    <row r="423" spans="1:11" s="5" customFormat="1" x14ac:dyDescent="0.2">
      <c r="A423" s="3">
        <v>32756</v>
      </c>
      <c r="B423" s="20">
        <v>6.8100000000000001E-3</v>
      </c>
      <c r="C423" s="6">
        <f t="shared" si="54"/>
        <v>-4.8224462954844427E-3</v>
      </c>
      <c r="D423" s="7">
        <f t="shared" si="56"/>
        <v>3.7737204454936889E-5</v>
      </c>
      <c r="E423" s="14">
        <f t="shared" si="55"/>
        <v>9.5686025402503976</v>
      </c>
      <c r="G423"/>
      <c r="H423" s="5">
        <f t="shared" si="61"/>
        <v>0.61430614887804014</v>
      </c>
      <c r="J423" s="16">
        <f t="shared" si="58"/>
        <v>2.3255988272831626E-5</v>
      </c>
      <c r="K423" s="16">
        <f t="shared" si="59"/>
        <v>0.6162615543131259</v>
      </c>
    </row>
    <row r="424" spans="1:11" s="5" customFormat="1" x14ac:dyDescent="0.2">
      <c r="A424" s="3">
        <v>32757</v>
      </c>
      <c r="B424" s="20">
        <v>6.8300000000000001E-3</v>
      </c>
      <c r="C424" s="6">
        <f t="shared" si="54"/>
        <v>2.9368575624082308E-3</v>
      </c>
      <c r="D424" s="7">
        <f t="shared" si="56"/>
        <v>3.7099373672605403E-5</v>
      </c>
      <c r="E424" s="14">
        <f t="shared" si="55"/>
        <v>9.9694231942176508</v>
      </c>
      <c r="G424"/>
      <c r="H424" s="5">
        <f t="shared" si="61"/>
        <v>0.60909255185567168</v>
      </c>
      <c r="J424" s="16">
        <f t="shared" si="58"/>
        <v>8.625132341874416E-6</v>
      </c>
      <c r="K424" s="16">
        <f t="shared" si="59"/>
        <v>0.23248727641575553</v>
      </c>
    </row>
    <row r="425" spans="1:11" s="5" customFormat="1" x14ac:dyDescent="0.2">
      <c r="A425" s="3">
        <v>32758</v>
      </c>
      <c r="B425" s="20">
        <v>6.7999999999999996E-3</v>
      </c>
      <c r="C425" s="6">
        <f t="shared" si="54"/>
        <v>-4.392386530014716E-3</v>
      </c>
      <c r="D425" s="7">
        <f t="shared" si="56"/>
        <v>3.5621671671294419E-5</v>
      </c>
      <c r="E425" s="14">
        <f t="shared" si="55"/>
        <v>9.7009461867012874</v>
      </c>
      <c r="G425"/>
      <c r="H425" s="5">
        <f t="shared" si="61"/>
        <v>0.59683893699468382</v>
      </c>
      <c r="J425" s="16">
        <f t="shared" si="58"/>
        <v>1.9293059429054718E-5</v>
      </c>
      <c r="K425" s="16">
        <f t="shared" si="59"/>
        <v>0.54161016380940796</v>
      </c>
    </row>
    <row r="426" spans="1:11" s="5" customFormat="1" x14ac:dyDescent="0.2">
      <c r="A426" s="3">
        <v>32759</v>
      </c>
      <c r="B426" s="20">
        <v>6.8320000000000004E-3</v>
      </c>
      <c r="C426" s="6">
        <f t="shared" si="54"/>
        <v>4.7058823529412914E-3</v>
      </c>
      <c r="D426" s="7">
        <f t="shared" si="56"/>
        <v>3.4953449598245205E-5</v>
      </c>
      <c r="E426" s="14">
        <f t="shared" si="55"/>
        <v>9.6279270650084214</v>
      </c>
      <c r="G426"/>
      <c r="H426" s="5">
        <f t="shared" si="61"/>
        <v>0.59121442470769603</v>
      </c>
      <c r="J426" s="16">
        <f t="shared" si="58"/>
        <v>2.2145328719724264E-5</v>
      </c>
      <c r="K426" s="16">
        <f t="shared" si="59"/>
        <v>0.63356632819543057</v>
      </c>
    </row>
    <row r="427" spans="1:11" s="5" customFormat="1" x14ac:dyDescent="0.2">
      <c r="A427" s="3">
        <v>32762</v>
      </c>
      <c r="B427" s="20">
        <v>6.8320000000000004E-3</v>
      </c>
      <c r="C427" s="6">
        <f t="shared" si="54"/>
        <v>0</v>
      </c>
      <c r="D427" s="7">
        <f t="shared" si="56"/>
        <v>3.4529366654581744E-5</v>
      </c>
      <c r="E427" s="14">
        <f t="shared" si="55"/>
        <v>10.27370038861933</v>
      </c>
      <c r="G427"/>
      <c r="H427" s="5">
        <f t="shared" si="61"/>
        <v>0.58761693861376862</v>
      </c>
      <c r="J427" s="16">
        <f t="shared" si="58"/>
        <v>0</v>
      </c>
      <c r="K427" s="16">
        <f t="shared" si="59"/>
        <v>0</v>
      </c>
    </row>
    <row r="428" spans="1:11" s="5" customFormat="1" x14ac:dyDescent="0.2">
      <c r="A428" s="3">
        <v>32763</v>
      </c>
      <c r="B428" s="20">
        <v>6.8269999999999997E-3</v>
      </c>
      <c r="C428" s="6">
        <f t="shared" si="54"/>
        <v>-7.3185011709611583E-4</v>
      </c>
      <c r="D428" s="7">
        <f t="shared" si="56"/>
        <v>3.2779131011435213E-5</v>
      </c>
      <c r="E428" s="14">
        <f t="shared" si="55"/>
        <v>10.309378690172887</v>
      </c>
      <c r="G428"/>
      <c r="H428" s="5">
        <f t="shared" si="61"/>
        <v>0.57253061936838989</v>
      </c>
      <c r="J428" s="16">
        <f t="shared" si="58"/>
        <v>5.3560459389359841E-7</v>
      </c>
      <c r="K428" s="16">
        <f t="shared" si="59"/>
        <v>1.6339804545359951E-2</v>
      </c>
    </row>
    <row r="429" spans="1:11" s="5" customFormat="1" x14ac:dyDescent="0.2">
      <c r="A429" s="3">
        <v>32764</v>
      </c>
      <c r="B429" s="20">
        <v>6.816E-3</v>
      </c>
      <c r="C429" s="6">
        <f t="shared" si="54"/>
        <v>-1.6112494507103743E-3</v>
      </c>
      <c r="D429" s="7">
        <f t="shared" si="56"/>
        <v>3.1239574380455433E-5</v>
      </c>
      <c r="E429" s="14">
        <f t="shared" si="55"/>
        <v>10.290721138865473</v>
      </c>
      <c r="G429"/>
      <c r="H429" s="5">
        <f t="shared" si="61"/>
        <v>0.55892373702013609</v>
      </c>
      <c r="J429" s="16">
        <f t="shared" si="58"/>
        <v>2.596124792414483E-6</v>
      </c>
      <c r="K429" s="16">
        <f t="shared" si="59"/>
        <v>8.3103718405290086E-2</v>
      </c>
    </row>
    <row r="430" spans="1:11" s="5" customFormat="1" x14ac:dyDescent="0.2">
      <c r="A430" s="3">
        <v>32765</v>
      </c>
      <c r="B430" s="20">
        <v>6.8250000000000003E-3</v>
      </c>
      <c r="C430" s="6">
        <f t="shared" si="54"/>
        <v>1.3204225352113155E-3</v>
      </c>
      <c r="D430" s="7">
        <f t="shared" si="56"/>
        <v>2.9983603809055832E-5</v>
      </c>
      <c r="E430" s="14">
        <f t="shared" si="55"/>
        <v>10.356710895637338</v>
      </c>
      <c r="G430"/>
      <c r="H430" s="5">
        <f t="shared" si="61"/>
        <v>0.54757286098797686</v>
      </c>
      <c r="J430" s="16">
        <f t="shared" si="58"/>
        <v>1.7435156714938777E-6</v>
      </c>
      <c r="K430" s="16">
        <f t="shared" si="59"/>
        <v>5.8148969770181205E-2</v>
      </c>
    </row>
    <row r="431" spans="1:11" s="5" customFormat="1" x14ac:dyDescent="0.2">
      <c r="A431" s="3">
        <v>32766</v>
      </c>
      <c r="B431" s="20">
        <v>6.7340000000000004E-3</v>
      </c>
      <c r="C431" s="6">
        <f t="shared" si="54"/>
        <v>-1.3333333333333324E-2</v>
      </c>
      <c r="D431" s="7">
        <f t="shared" si="56"/>
        <v>2.8802339330814871E-5</v>
      </c>
      <c r="E431" s="14">
        <f t="shared" si="55"/>
        <v>4.282715800240358</v>
      </c>
      <c r="G431"/>
      <c r="H431" s="5">
        <f t="shared" si="61"/>
        <v>0.53667810958539075</v>
      </c>
      <c r="J431" s="16">
        <f t="shared" si="58"/>
        <v>1.7777777777777752E-4</v>
      </c>
      <c r="K431" s="16">
        <f t="shared" si="59"/>
        <v>6.1723381471163252</v>
      </c>
    </row>
    <row r="432" spans="1:11" s="5" customFormat="1" x14ac:dyDescent="0.2">
      <c r="A432" s="3">
        <v>32769</v>
      </c>
      <c r="B432" s="20">
        <v>6.8240000000000002E-3</v>
      </c>
      <c r="C432" s="6">
        <f t="shared" si="54"/>
        <v>1.3365013365013334E-2</v>
      </c>
      <c r="D432" s="7">
        <f t="shared" si="56"/>
        <v>3.8624565428389929E-5</v>
      </c>
      <c r="E432" s="14">
        <f t="shared" si="55"/>
        <v>5.5370112784747905</v>
      </c>
      <c r="G432"/>
      <c r="H432" s="5">
        <f t="shared" si="61"/>
        <v>0.6214866485162005</v>
      </c>
      <c r="J432" s="16">
        <f t="shared" si="58"/>
        <v>1.7862358224698504E-4</v>
      </c>
      <c r="K432" s="16">
        <f t="shared" si="59"/>
        <v>4.6246107953797884</v>
      </c>
    </row>
    <row r="433" spans="1:11" s="5" customFormat="1" x14ac:dyDescent="0.2">
      <c r="A433" s="3">
        <v>32770</v>
      </c>
      <c r="B433" s="20">
        <v>6.8539999999999998E-3</v>
      </c>
      <c r="C433" s="6">
        <f t="shared" si="54"/>
        <v>4.3962485345837698E-3</v>
      </c>
      <c r="D433" s="7">
        <f t="shared" si="56"/>
        <v>4.7502604176433316E-5</v>
      </c>
      <c r="E433" s="14">
        <f t="shared" si="55"/>
        <v>9.5478640944472257</v>
      </c>
      <c r="G433"/>
      <c r="H433" s="5">
        <f t="shared" si="61"/>
        <v>0.68922133002710617</v>
      </c>
      <c r="J433" s="16">
        <f t="shared" si="58"/>
        <v>1.9327001177829942E-5</v>
      </c>
      <c r="K433" s="16">
        <f t="shared" si="59"/>
        <v>0.40686192921225839</v>
      </c>
    </row>
    <row r="434" spans="1:11" s="5" customFormat="1" x14ac:dyDescent="0.2">
      <c r="A434" s="3">
        <v>32771</v>
      </c>
      <c r="B434" s="20">
        <v>6.894E-3</v>
      </c>
      <c r="C434" s="6">
        <f t="shared" si="54"/>
        <v>5.8360081704114542E-3</v>
      </c>
      <c r="D434" s="7">
        <f t="shared" si="56"/>
        <v>4.5631140702959975E-5</v>
      </c>
      <c r="E434" s="14">
        <f t="shared" si="55"/>
        <v>9.2485221817533603</v>
      </c>
      <c r="G434"/>
      <c r="H434" s="5">
        <f t="shared" si="61"/>
        <v>0.67550825829859384</v>
      </c>
      <c r="J434" s="16">
        <f t="shared" si="58"/>
        <v>3.4058991365109251E-5</v>
      </c>
      <c r="K434" s="16">
        <f t="shared" si="59"/>
        <v>0.74639798261497181</v>
      </c>
    </row>
    <row r="435" spans="1:11" s="5" customFormat="1" x14ac:dyDescent="0.2">
      <c r="A435" s="3">
        <v>32772</v>
      </c>
      <c r="B435" s="20">
        <v>6.888E-3</v>
      </c>
      <c r="C435" s="6">
        <f t="shared" si="54"/>
        <v>-8.703220191470741E-4</v>
      </c>
      <c r="D435" s="7">
        <f t="shared" si="56"/>
        <v>4.4860373244737696E-5</v>
      </c>
      <c r="E435" s="14">
        <f t="shared" si="55"/>
        <v>9.9950708644045818</v>
      </c>
      <c r="G435"/>
      <c r="H435" s="5">
        <f t="shared" si="61"/>
        <v>0.66977886831952005</v>
      </c>
      <c r="J435" s="16">
        <f t="shared" si="58"/>
        <v>7.5746041701223998E-7</v>
      </c>
      <c r="K435" s="16">
        <f t="shared" si="59"/>
        <v>1.6884844289633574E-2</v>
      </c>
    </row>
    <row r="436" spans="1:11" s="5" customFormat="1" x14ac:dyDescent="0.2">
      <c r="A436" s="3">
        <v>32773</v>
      </c>
      <c r="B436" s="20">
        <v>6.8789999999999997E-3</v>
      </c>
      <c r="C436" s="6">
        <f t="shared" si="54"/>
        <v>-1.306620209059281E-3</v>
      </c>
      <c r="D436" s="7">
        <f t="shared" si="56"/>
        <v>4.2108871606957518E-5</v>
      </c>
      <c r="E436" s="14">
        <f t="shared" si="55"/>
        <v>10.034708248301119</v>
      </c>
      <c r="G436"/>
      <c r="H436" s="5">
        <f t="shared" si="61"/>
        <v>0.64891348889476419</v>
      </c>
      <c r="J436" s="16">
        <f t="shared" si="58"/>
        <v>1.7072563707221194E-6</v>
      </c>
      <c r="K436" s="16">
        <f t="shared" si="59"/>
        <v>4.0543864168519649E-2</v>
      </c>
    </row>
    <row r="437" spans="1:11" s="5" customFormat="1" x14ac:dyDescent="0.2">
      <c r="A437" s="3">
        <v>32776</v>
      </c>
      <c r="B437" s="20">
        <v>7.0010000000000003E-3</v>
      </c>
      <c r="C437" s="6">
        <f t="shared" si="54"/>
        <v>1.7735135920918823E-2</v>
      </c>
      <c r="D437" s="7">
        <f t="shared" si="56"/>
        <v>3.9695237203784018E-5</v>
      </c>
      <c r="E437" s="14">
        <f t="shared" si="55"/>
        <v>2.2105316058557802</v>
      </c>
      <c r="G437"/>
      <c r="H437" s="5">
        <f t="shared" ref="H437:H452" si="62">SQRT(D437)*100</f>
        <v>0.63004156373832998</v>
      </c>
      <c r="J437" s="16">
        <f t="shared" si="58"/>
        <v>3.1453504613346517E-4</v>
      </c>
      <c r="K437" s="16">
        <f t="shared" si="59"/>
        <v>7.9237477412902715</v>
      </c>
    </row>
    <row r="438" spans="1:11" s="5" customFormat="1" x14ac:dyDescent="0.2">
      <c r="A438" s="3">
        <v>32777</v>
      </c>
      <c r="B438" s="20">
        <v>7.0109999999999999E-3</v>
      </c>
      <c r="C438" s="6">
        <f t="shared" si="54"/>
        <v>1.4283673760890718E-3</v>
      </c>
      <c r="D438" s="7">
        <f t="shared" si="56"/>
        <v>5.6867636463822465E-5</v>
      </c>
      <c r="E438" s="14">
        <f t="shared" si="55"/>
        <v>9.7389072779874777</v>
      </c>
      <c r="G438"/>
      <c r="H438" s="5">
        <f t="shared" si="62"/>
        <v>0.75410633510017977</v>
      </c>
      <c r="J438" s="16">
        <f t="shared" si="58"/>
        <v>2.0402333610755801E-6</v>
      </c>
      <c r="K438" s="16">
        <f t="shared" si="59"/>
        <v>3.587687985544321E-2</v>
      </c>
    </row>
    <row r="439" spans="1:11" s="5" customFormat="1" x14ac:dyDescent="0.2">
      <c r="A439" s="3">
        <v>32778</v>
      </c>
      <c r="B439" s="20">
        <v>7.149E-3</v>
      </c>
      <c r="C439" s="6">
        <f t="shared" si="54"/>
        <v>1.9683354728284141E-2</v>
      </c>
      <c r="D439" s="7">
        <f t="shared" si="56"/>
        <v>5.2977288307057276E-5</v>
      </c>
      <c r="E439" s="14">
        <f t="shared" si="55"/>
        <v>2.5324293546318071</v>
      </c>
      <c r="G439"/>
      <c r="H439" s="5">
        <f t="shared" si="62"/>
        <v>0.72785498766620593</v>
      </c>
      <c r="J439" s="16">
        <f t="shared" si="58"/>
        <v>3.8743445335946567E-4</v>
      </c>
      <c r="K439" s="16">
        <f t="shared" si="59"/>
        <v>7.3132179041307079</v>
      </c>
    </row>
    <row r="440" spans="1:11" s="5" customFormat="1" x14ac:dyDescent="0.2">
      <c r="A440" s="3">
        <v>32779</v>
      </c>
      <c r="B440" s="20">
        <v>7.0949999999999997E-3</v>
      </c>
      <c r="C440" s="6">
        <f t="shared" si="54"/>
        <v>-7.5535039865715801E-3</v>
      </c>
      <c r="D440" s="7">
        <f t="shared" si="56"/>
        <v>7.3309344870457738E-5</v>
      </c>
      <c r="E440" s="14">
        <f t="shared" si="55"/>
        <v>8.7425393925170898</v>
      </c>
      <c r="G440"/>
      <c r="H440" s="5">
        <f t="shared" si="62"/>
        <v>0.85620876467400009</v>
      </c>
      <c r="J440" s="16">
        <f t="shared" si="58"/>
        <v>5.7055422475152757E-5</v>
      </c>
      <c r="K440" s="16">
        <f t="shared" si="59"/>
        <v>0.77828307667969621</v>
      </c>
    </row>
    <row r="441" spans="1:11" s="5" customFormat="1" x14ac:dyDescent="0.2">
      <c r="A441" s="3">
        <v>32780</v>
      </c>
      <c r="B441" s="20">
        <v>7.1789999999999996E-3</v>
      </c>
      <c r="C441" s="6">
        <f t="shared" si="54"/>
        <v>1.1839323467230427E-2</v>
      </c>
      <c r="D441" s="7">
        <f t="shared" si="56"/>
        <v>7.1152376223271272E-5</v>
      </c>
      <c r="E441" s="14">
        <f t="shared" si="55"/>
        <v>7.5806952832452499</v>
      </c>
      <c r="G441"/>
      <c r="H441" s="5">
        <f t="shared" si="62"/>
        <v>0.84351867924350832</v>
      </c>
      <c r="J441" s="16">
        <f t="shared" si="58"/>
        <v>1.401695801617131E-4</v>
      </c>
      <c r="K441" s="16">
        <f t="shared" si="59"/>
        <v>1.9699915533652814</v>
      </c>
    </row>
    <row r="442" spans="1:11" s="5" customFormat="1" x14ac:dyDescent="0.2">
      <c r="A442" s="3">
        <v>32783</v>
      </c>
      <c r="B442" s="20">
        <v>7.1735999999999996E-3</v>
      </c>
      <c r="C442" s="6">
        <f t="shared" si="54"/>
        <v>-7.5219389887171237E-4</v>
      </c>
      <c r="D442" s="7">
        <f t="shared" si="56"/>
        <v>7.4352924687513607E-5</v>
      </c>
      <c r="E442" s="14">
        <f t="shared" si="55"/>
        <v>9.4990779538435461</v>
      </c>
      <c r="G442"/>
      <c r="H442" s="5">
        <f t="shared" si="62"/>
        <v>0.86228141976685091</v>
      </c>
      <c r="J442" s="16">
        <f t="shared" si="58"/>
        <v>5.6579566149982788E-7</v>
      </c>
      <c r="K442" s="16">
        <f t="shared" si="59"/>
        <v>7.6095952362025144E-3</v>
      </c>
    </row>
    <row r="443" spans="1:11" s="5" customFormat="1" x14ac:dyDescent="0.2">
      <c r="A443" s="3">
        <v>32784</v>
      </c>
      <c r="B443" s="20">
        <v>7.0846599999999996E-3</v>
      </c>
      <c r="C443" s="6">
        <f t="shared" si="54"/>
        <v>-1.2398237983718082E-2</v>
      </c>
      <c r="D443" s="7">
        <f t="shared" si="56"/>
        <v>6.859750573719116E-5</v>
      </c>
      <c r="E443" s="14">
        <f t="shared" si="55"/>
        <v>7.3464104423802876</v>
      </c>
      <c r="G443"/>
      <c r="H443" s="5">
        <f t="shared" si="62"/>
        <v>0.82823611209117876</v>
      </c>
      <c r="J443" s="16">
        <f t="shared" si="58"/>
        <v>1.5371630510090982E-4</v>
      </c>
      <c r="K443" s="16">
        <f t="shared" si="59"/>
        <v>2.2408439410293344</v>
      </c>
    </row>
    <row r="444" spans="1:11" s="5" customFormat="1" x14ac:dyDescent="0.2">
      <c r="A444" s="3">
        <v>32785</v>
      </c>
      <c r="B444" s="20">
        <v>7.1022699999999999E-3</v>
      </c>
      <c r="C444" s="6">
        <f t="shared" si="54"/>
        <v>2.4856520990422081E-3</v>
      </c>
      <c r="D444" s="7">
        <f t="shared" si="56"/>
        <v>7.2894801715421532E-5</v>
      </c>
      <c r="E444" s="14">
        <f t="shared" si="55"/>
        <v>9.4417345597284061</v>
      </c>
      <c r="G444"/>
      <c r="H444" s="5">
        <f t="shared" si="62"/>
        <v>0.85378452618574385</v>
      </c>
      <c r="J444" s="16">
        <f t="shared" si="58"/>
        <v>6.178466357472935E-6</v>
      </c>
      <c r="K444" s="16">
        <f t="shared" si="59"/>
        <v>8.4758668822413799E-2</v>
      </c>
    </row>
    <row r="445" spans="1:11" s="5" customFormat="1" x14ac:dyDescent="0.2">
      <c r="A445" s="3">
        <v>32786</v>
      </c>
      <c r="B445" s="20">
        <v>7.0274100000000004E-3</v>
      </c>
      <c r="C445" s="6">
        <f t="shared" si="54"/>
        <v>-1.0540292047472078E-2</v>
      </c>
      <c r="D445" s="7">
        <f t="shared" si="56"/>
        <v>6.7634325633717944E-5</v>
      </c>
      <c r="E445" s="14">
        <f t="shared" si="55"/>
        <v>7.9587710769396613</v>
      </c>
      <c r="G445"/>
      <c r="H445" s="5">
        <f t="shared" si="62"/>
        <v>0.82240090973756796</v>
      </c>
      <c r="J445" s="16">
        <f t="shared" si="58"/>
        <v>1.1109775644600314E-4</v>
      </c>
      <c r="K445" s="16">
        <f t="shared" si="59"/>
        <v>1.6426238512034079</v>
      </c>
    </row>
    <row r="446" spans="1:11" s="5" customFormat="1" x14ac:dyDescent="0.2">
      <c r="A446" s="3">
        <v>32787</v>
      </c>
      <c r="B446" s="20">
        <v>7.0126199999999998E-3</v>
      </c>
      <c r="C446" s="6">
        <f t="shared" si="54"/>
        <v>-2.1046160676551724E-3</v>
      </c>
      <c r="D446" s="7">
        <f t="shared" si="56"/>
        <v>6.9394365862979635E-5</v>
      </c>
      <c r="E446" s="14">
        <f t="shared" si="55"/>
        <v>9.511875361190139</v>
      </c>
      <c r="G446"/>
      <c r="H446" s="5">
        <f t="shared" si="62"/>
        <v>0.83303280765513443</v>
      </c>
      <c r="J446" s="16">
        <f t="shared" si="58"/>
        <v>4.4294087922323208E-6</v>
      </c>
      <c r="K446" s="16">
        <f t="shared" si="59"/>
        <v>6.3829516087491378E-2</v>
      </c>
    </row>
    <row r="447" spans="1:11" s="5" customFormat="1" x14ac:dyDescent="0.2">
      <c r="A447" s="3">
        <v>32790</v>
      </c>
      <c r="B447" s="20">
        <v>7.0126199999999998E-3</v>
      </c>
      <c r="C447" s="6">
        <f t="shared" si="54"/>
        <v>0</v>
      </c>
      <c r="D447" s="7">
        <f t="shared" si="56"/>
        <v>6.4380875913869583E-5</v>
      </c>
      <c r="E447" s="14">
        <f t="shared" si="55"/>
        <v>9.650693926813851</v>
      </c>
      <c r="G447"/>
      <c r="H447" s="5">
        <f t="shared" si="62"/>
        <v>0.80237694329952924</v>
      </c>
      <c r="J447" s="16">
        <f t="shared" si="58"/>
        <v>0</v>
      </c>
      <c r="K447" s="16">
        <f t="shared" si="59"/>
        <v>0</v>
      </c>
    </row>
    <row r="448" spans="1:11" s="5" customFormat="1" x14ac:dyDescent="0.2">
      <c r="A448" s="3">
        <v>32791</v>
      </c>
      <c r="B448" s="20">
        <v>6.95169E-3</v>
      </c>
      <c r="C448" s="6">
        <f t="shared" si="54"/>
        <v>-8.6886213711850693E-3</v>
      </c>
      <c r="D448" s="7">
        <f t="shared" si="56"/>
        <v>5.9602156138306965E-5</v>
      </c>
      <c r="E448" s="14">
        <f t="shared" si="55"/>
        <v>8.4612179626762067</v>
      </c>
      <c r="G448"/>
      <c r="H448" s="5">
        <f t="shared" si="62"/>
        <v>0.7720243269373509</v>
      </c>
      <c r="J448" s="16">
        <f t="shared" si="58"/>
        <v>7.5492141331813916E-5</v>
      </c>
      <c r="K448" s="16">
        <f t="shared" si="59"/>
        <v>1.266600845053897</v>
      </c>
    </row>
    <row r="449" spans="1:11" s="5" customFormat="1" x14ac:dyDescent="0.2">
      <c r="A449" s="3">
        <v>32792</v>
      </c>
      <c r="B449" s="20">
        <v>6.9156299999999999E-3</v>
      </c>
      <c r="C449" s="6">
        <f t="shared" si="54"/>
        <v>-5.187227853946319E-3</v>
      </c>
      <c r="D449" s="7">
        <f t="shared" si="56"/>
        <v>5.9975688889195215E-5</v>
      </c>
      <c r="E449" s="14">
        <f t="shared" si="55"/>
        <v>9.2729339350228006</v>
      </c>
      <c r="G449"/>
      <c r="H449" s="5">
        <f t="shared" si="62"/>
        <v>0.77443972579662523</v>
      </c>
      <c r="J449" s="16">
        <f t="shared" si="58"/>
        <v>2.6907332808756535E-5</v>
      </c>
      <c r="K449" s="16">
        <f t="shared" si="59"/>
        <v>0.44863732800914879</v>
      </c>
    </row>
    <row r="450" spans="1:11" s="5" customFormat="1" x14ac:dyDescent="0.2">
      <c r="A450" s="3">
        <v>32793</v>
      </c>
      <c r="B450" s="20">
        <v>6.93241E-3</v>
      </c>
      <c r="C450" s="6">
        <f t="shared" si="54"/>
        <v>2.4263877622140127E-3</v>
      </c>
      <c r="D450" s="7">
        <f t="shared" si="56"/>
        <v>5.7307478960599296E-5</v>
      </c>
      <c r="E450" s="14">
        <f t="shared" si="55"/>
        <v>9.664346623412186</v>
      </c>
      <c r="G450"/>
      <c r="H450" s="5">
        <f t="shared" si="62"/>
        <v>0.7570170338942136</v>
      </c>
      <c r="J450" s="16">
        <f t="shared" si="58"/>
        <v>5.8873575726219242E-6</v>
      </c>
      <c r="K450" s="16">
        <f t="shared" si="59"/>
        <v>0.10273279647617493</v>
      </c>
    </row>
    <row r="451" spans="1:11" s="5" customFormat="1" x14ac:dyDescent="0.2">
      <c r="A451" s="3">
        <v>32794</v>
      </c>
      <c r="B451" s="20">
        <v>6.9905599999999998E-3</v>
      </c>
      <c r="C451" s="6">
        <f t="shared" ref="C451:C514" si="63">(B451-B450)/B450</f>
        <v>8.3881363046905584E-3</v>
      </c>
      <c r="D451" s="7">
        <f t="shared" si="56"/>
        <v>5.3610363758460639E-5</v>
      </c>
      <c r="E451" s="14">
        <f t="shared" si="55"/>
        <v>8.5213198569477751</v>
      </c>
      <c r="G451"/>
      <c r="H451" s="5">
        <f t="shared" si="62"/>
        <v>0.7321909843644665</v>
      </c>
      <c r="J451" s="16">
        <f t="shared" si="58"/>
        <v>7.0360830666067774E-5</v>
      </c>
      <c r="K451" s="16">
        <f t="shared" si="59"/>
        <v>1.3124482979275369</v>
      </c>
    </row>
    <row r="452" spans="1:11" s="5" customFormat="1" x14ac:dyDescent="0.2">
      <c r="A452" s="3">
        <v>32797</v>
      </c>
      <c r="B452" s="20">
        <v>7.0571599999999998E-3</v>
      </c>
      <c r="C452" s="6">
        <f t="shared" si="63"/>
        <v>9.527133734636423E-3</v>
      </c>
      <c r="D452" s="7">
        <f t="shared" si="56"/>
        <v>5.4274520650937635E-5</v>
      </c>
      <c r="E452" s="14">
        <f t="shared" ref="E452:E515" si="64">-LN(D452)-C452*C452/D452</f>
        <v>8.1491004674718042</v>
      </c>
      <c r="G452"/>
      <c r="H452" s="5">
        <f t="shared" si="62"/>
        <v>0.73671243135254361</v>
      </c>
      <c r="J452" s="16">
        <f t="shared" si="58"/>
        <v>9.0766277197647355E-5</v>
      </c>
      <c r="K452" s="16">
        <f t="shared" si="59"/>
        <v>1.6723552066245526</v>
      </c>
    </row>
    <row r="453" spans="1:11" s="5" customFormat="1" x14ac:dyDescent="0.2">
      <c r="A453" s="3">
        <v>32798</v>
      </c>
      <c r="B453" s="20">
        <v>7.07714E-3</v>
      </c>
      <c r="C453" s="6">
        <f t="shared" si="63"/>
        <v>2.831167211739591E-3</v>
      </c>
      <c r="D453" s="7">
        <f t="shared" ref="D453:D516" si="65">C$2426+C$2427*D452+C$2428*C452*C452</f>
        <v>5.6132902861600563E-5</v>
      </c>
      <c r="E453" s="14">
        <f t="shared" si="64"/>
        <v>9.6449932369251119</v>
      </c>
      <c r="G453"/>
      <c r="H453" s="5">
        <f t="shared" ref="H453:H468" si="66">SQRT(D453)*100</f>
        <v>0.74921894571347147</v>
      </c>
      <c r="J453" s="16">
        <f t="shared" ref="J453:J516" si="67">C453*C453</f>
        <v>8.0155077808293304E-6</v>
      </c>
      <c r="K453" s="16">
        <f t="shared" ref="K453:K516" si="68">J453/D453</f>
        <v>0.14279517666478256</v>
      </c>
    </row>
    <row r="454" spans="1:11" s="5" customFormat="1" x14ac:dyDescent="0.2">
      <c r="A454" s="3">
        <v>32799</v>
      </c>
      <c r="B454" s="20">
        <v>7.0596499999999998E-3</v>
      </c>
      <c r="C454" s="6">
        <f t="shared" si="63"/>
        <v>-2.4713372916178307E-3</v>
      </c>
      <c r="D454" s="7">
        <f t="shared" si="65"/>
        <v>5.2686527203425518E-5</v>
      </c>
      <c r="E454" s="14">
        <f t="shared" si="64"/>
        <v>9.7352291578548993</v>
      </c>
      <c r="G454"/>
      <c r="H454" s="5">
        <f t="shared" si="66"/>
        <v>0.72585485603821309</v>
      </c>
      <c r="J454" s="16">
        <f t="shared" si="67"/>
        <v>6.1075080089409543E-6</v>
      </c>
      <c r="K454" s="16">
        <f t="shared" si="68"/>
        <v>0.11592162803518131</v>
      </c>
    </row>
    <row r="455" spans="1:11" s="5" customFormat="1" x14ac:dyDescent="0.2">
      <c r="A455" s="3">
        <v>32800</v>
      </c>
      <c r="B455" s="20">
        <v>7.0496999999999999E-3</v>
      </c>
      <c r="C455" s="6">
        <f t="shared" si="63"/>
        <v>-1.4094183139390607E-3</v>
      </c>
      <c r="D455" s="7">
        <f t="shared" si="65"/>
        <v>4.9471826282375124E-5</v>
      </c>
      <c r="E455" s="14">
        <f t="shared" si="64"/>
        <v>9.8739538577911379</v>
      </c>
      <c r="G455"/>
      <c r="H455" s="5">
        <f t="shared" si="66"/>
        <v>0.70336211358286227</v>
      </c>
      <c r="J455" s="16">
        <f t="shared" si="67"/>
        <v>1.9864599836668247E-6</v>
      </c>
      <c r="K455" s="16">
        <f t="shared" si="68"/>
        <v>4.0153358647576805E-2</v>
      </c>
    </row>
    <row r="456" spans="1:11" s="5" customFormat="1" x14ac:dyDescent="0.2">
      <c r="A456" s="3">
        <v>32801</v>
      </c>
      <c r="B456" s="20">
        <v>7.0372999999999998E-3</v>
      </c>
      <c r="C456" s="6">
        <f t="shared" si="63"/>
        <v>-1.7589400967417174E-3</v>
      </c>
      <c r="D456" s="7">
        <f t="shared" si="65"/>
        <v>4.6328470448822145E-5</v>
      </c>
      <c r="E456" s="14">
        <f t="shared" si="64"/>
        <v>9.9129726860180707</v>
      </c>
      <c r="G456"/>
      <c r="H456" s="5">
        <f t="shared" si="66"/>
        <v>0.68065020714624147</v>
      </c>
      <c r="J456" s="16">
        <f t="shared" si="67"/>
        <v>3.0938702639257621E-6</v>
      </c>
      <c r="K456" s="16">
        <f t="shared" si="68"/>
        <v>6.6781187333682421E-2</v>
      </c>
    </row>
    <row r="457" spans="1:11" s="5" customFormat="1" x14ac:dyDescent="0.2">
      <c r="A457" s="3">
        <v>32804</v>
      </c>
      <c r="B457" s="20">
        <v>7.0298799999999996E-3</v>
      </c>
      <c r="C457" s="6">
        <f t="shared" si="63"/>
        <v>-1.054381652054079E-3</v>
      </c>
      <c r="D457" s="7">
        <f t="shared" si="65"/>
        <v>4.3572480897133837E-5</v>
      </c>
      <c r="E457" s="14">
        <f t="shared" si="64"/>
        <v>10.015570494599254</v>
      </c>
      <c r="G457"/>
      <c r="H457" s="5">
        <f t="shared" si="66"/>
        <v>0.66009454547915958</v>
      </c>
      <c r="J457" s="16">
        <f t="shared" si="67"/>
        <v>1.111720668188289E-6</v>
      </c>
      <c r="K457" s="16">
        <f t="shared" si="68"/>
        <v>2.5514284367072086E-2</v>
      </c>
    </row>
    <row r="458" spans="1:11" s="5" customFormat="1" x14ac:dyDescent="0.2">
      <c r="A458" s="3">
        <v>32805</v>
      </c>
      <c r="B458" s="20">
        <v>7.0721400000000002E-3</v>
      </c>
      <c r="C458" s="6">
        <f t="shared" si="63"/>
        <v>6.0114824150626417E-3</v>
      </c>
      <c r="D458" s="7">
        <f t="shared" si="65"/>
        <v>4.0973540837638193E-5</v>
      </c>
      <c r="E458" s="14">
        <f t="shared" si="64"/>
        <v>9.2206021589466864</v>
      </c>
      <c r="G458"/>
      <c r="H458" s="5">
        <f t="shared" si="66"/>
        <v>0.64010577905247967</v>
      </c>
      <c r="J458" s="16">
        <f t="shared" si="67"/>
        <v>3.6137920826607371E-5</v>
      </c>
      <c r="K458" s="16">
        <f t="shared" si="68"/>
        <v>0.88198188606172812</v>
      </c>
    </row>
    <row r="459" spans="1:11" s="5" customFormat="1" x14ac:dyDescent="0.2">
      <c r="A459" s="3">
        <v>32806</v>
      </c>
      <c r="B459" s="20">
        <v>7.0646399999999996E-3</v>
      </c>
      <c r="C459" s="6">
        <f t="shared" si="63"/>
        <v>-1.0604993679424561E-3</v>
      </c>
      <c r="D459" s="7">
        <f t="shared" si="65"/>
        <v>4.0803828180229218E-5</v>
      </c>
      <c r="E459" s="14">
        <f t="shared" si="64"/>
        <v>10.079172069801325</v>
      </c>
      <c r="G459"/>
      <c r="H459" s="5">
        <f t="shared" si="66"/>
        <v>0.63877874244709498</v>
      </c>
      <c r="J459" s="16">
        <f t="shared" si="67"/>
        <v>1.1246589094063489E-6</v>
      </c>
      <c r="K459" s="16">
        <f t="shared" si="68"/>
        <v>2.7562583207604102E-2</v>
      </c>
    </row>
    <row r="460" spans="1:11" s="5" customFormat="1" x14ac:dyDescent="0.2">
      <c r="A460" s="3">
        <v>32807</v>
      </c>
      <c r="B460" s="20">
        <v>7.0472199999999999E-3</v>
      </c>
      <c r="C460" s="6">
        <f t="shared" si="63"/>
        <v>-2.4658015128866811E-3</v>
      </c>
      <c r="D460" s="7">
        <f t="shared" si="65"/>
        <v>3.8486572369892317E-5</v>
      </c>
      <c r="E460" s="14">
        <f t="shared" si="64"/>
        <v>10.007219369927803</v>
      </c>
      <c r="G460"/>
      <c r="H460" s="5">
        <f t="shared" si="66"/>
        <v>0.62037546993649184</v>
      </c>
      <c r="J460" s="16">
        <f t="shared" si="67"/>
        <v>6.0801771009542455E-6</v>
      </c>
      <c r="K460" s="16">
        <f t="shared" si="68"/>
        <v>0.15798177719018466</v>
      </c>
    </row>
    <row r="461" spans="1:11" s="5" customFormat="1" x14ac:dyDescent="0.2">
      <c r="A461" s="3">
        <v>32808</v>
      </c>
      <c r="B461" s="20">
        <v>7.0596499999999998E-3</v>
      </c>
      <c r="C461" s="6">
        <f t="shared" si="63"/>
        <v>1.763816086343254E-3</v>
      </c>
      <c r="D461" s="7">
        <f t="shared" si="65"/>
        <v>3.6710790161286695E-5</v>
      </c>
      <c r="E461" s="14">
        <f t="shared" si="64"/>
        <v>10.127695073961505</v>
      </c>
      <c r="G461"/>
      <c r="H461" s="5">
        <f t="shared" si="66"/>
        <v>0.60589429904304837</v>
      </c>
      <c r="J461" s="16">
        <f t="shared" si="67"/>
        <v>3.1110471864432335E-6</v>
      </c>
      <c r="K461" s="16">
        <f t="shared" si="68"/>
        <v>8.4744762310346111E-2</v>
      </c>
    </row>
    <row r="462" spans="1:11" s="5" customFormat="1" x14ac:dyDescent="0.2">
      <c r="A462" s="3">
        <v>32811</v>
      </c>
      <c r="B462" s="20">
        <v>7.0372999999999998E-3</v>
      </c>
      <c r="C462" s="6">
        <f t="shared" si="63"/>
        <v>-3.1658793282953084E-3</v>
      </c>
      <c r="D462" s="7">
        <f t="shared" si="65"/>
        <v>3.493159190205895E-5</v>
      </c>
      <c r="E462" s="14">
        <f t="shared" si="64"/>
        <v>9.9751926403259592</v>
      </c>
      <c r="G462"/>
      <c r="H462" s="5">
        <f t="shared" si="66"/>
        <v>0.59102954158027454</v>
      </c>
      <c r="J462" s="16">
        <f t="shared" si="67"/>
        <v>1.0022791921327553E-5</v>
      </c>
      <c r="K462" s="16">
        <f t="shared" si="68"/>
        <v>0.28692628579394303</v>
      </c>
    </row>
    <row r="463" spans="1:11" s="5" customFormat="1" x14ac:dyDescent="0.2">
      <c r="A463" s="3">
        <v>32812</v>
      </c>
      <c r="B463" s="20">
        <v>7.0150799999999999E-3</v>
      </c>
      <c r="C463" s="6">
        <f t="shared" si="63"/>
        <v>-3.1574609580378669E-3</v>
      </c>
      <c r="D463" s="7">
        <f t="shared" si="65"/>
        <v>3.3760227817187548E-5</v>
      </c>
      <c r="E463" s="14">
        <f t="shared" si="64"/>
        <v>10.000922269681208</v>
      </c>
      <c r="G463"/>
      <c r="H463" s="5">
        <f t="shared" si="66"/>
        <v>0.58103552229779842</v>
      </c>
      <c r="J463" s="16">
        <f t="shared" si="67"/>
        <v>9.9695597015334034E-6</v>
      </c>
      <c r="K463" s="16">
        <f t="shared" si="68"/>
        <v>0.29530487043863596</v>
      </c>
    </row>
    <row r="464" spans="1:11" s="5" customFormat="1" x14ac:dyDescent="0.2">
      <c r="A464" s="3">
        <v>32813</v>
      </c>
      <c r="B464" s="20">
        <v>6.9939900000000003E-3</v>
      </c>
      <c r="C464" s="6">
        <f t="shared" si="63"/>
        <v>-3.0063805402076173E-3</v>
      </c>
      <c r="D464" s="7">
        <f t="shared" si="65"/>
        <v>3.2704409340441823E-5</v>
      </c>
      <c r="E464" s="14">
        <f t="shared" si="64"/>
        <v>10.051636568366368</v>
      </c>
      <c r="G464"/>
      <c r="H464" s="5">
        <f t="shared" si="66"/>
        <v>0.5718776909483515</v>
      </c>
      <c r="J464" s="16">
        <f t="shared" si="67"/>
        <v>9.038323952539045E-6</v>
      </c>
      <c r="K464" s="16">
        <f t="shared" si="68"/>
        <v>0.27636407856974743</v>
      </c>
    </row>
    <row r="465" spans="1:11" s="5" customFormat="1" x14ac:dyDescent="0.2">
      <c r="A465" s="3">
        <v>32814</v>
      </c>
      <c r="B465" s="20">
        <v>6.9637900000000001E-3</v>
      </c>
      <c r="C465" s="6">
        <f t="shared" si="63"/>
        <v>-4.3179930197212455E-3</v>
      </c>
      <c r="D465" s="7">
        <f t="shared" si="65"/>
        <v>3.1698129962365116E-5</v>
      </c>
      <c r="E465" s="14">
        <f t="shared" si="64"/>
        <v>9.7710458141504866</v>
      </c>
      <c r="G465"/>
      <c r="H465" s="5">
        <f t="shared" si="66"/>
        <v>0.56301092318324619</v>
      </c>
      <c r="J465" s="16">
        <f t="shared" si="67"/>
        <v>1.86450637183614E-5</v>
      </c>
      <c r="K465" s="16">
        <f t="shared" si="68"/>
        <v>0.58820705639413129</v>
      </c>
    </row>
    <row r="466" spans="1:11" s="5" customFormat="1" x14ac:dyDescent="0.2">
      <c r="A466" s="3">
        <v>32815</v>
      </c>
      <c r="B466" s="20">
        <v>6.9954500000000003E-3</v>
      </c>
      <c r="C466" s="6">
        <f t="shared" si="63"/>
        <v>4.5463748906845545E-3</v>
      </c>
      <c r="D466" s="7">
        <f t="shared" si="65"/>
        <v>3.138789401898077E-5</v>
      </c>
      <c r="E466" s="14">
        <f t="shared" si="64"/>
        <v>9.7105692781107997</v>
      </c>
      <c r="G466"/>
      <c r="H466" s="5">
        <f t="shared" si="66"/>
        <v>0.56024899838358277</v>
      </c>
      <c r="J466" s="16">
        <f t="shared" si="67"/>
        <v>2.0669524646646993E-5</v>
      </c>
      <c r="K466" s="16">
        <f t="shared" si="68"/>
        <v>0.65851900207601677</v>
      </c>
    </row>
    <row r="467" spans="1:11" s="5" customFormat="1" x14ac:dyDescent="0.2">
      <c r="A467" s="3">
        <v>32818</v>
      </c>
      <c r="B467" s="20">
        <v>6.9686399999999999E-3</v>
      </c>
      <c r="C467" s="6">
        <f t="shared" si="63"/>
        <v>-3.8324911192275514E-3</v>
      </c>
      <c r="D467" s="7">
        <f t="shared" si="65"/>
        <v>3.1234298121178859E-5</v>
      </c>
      <c r="E467" s="14">
        <f t="shared" si="64"/>
        <v>9.9037418636234058</v>
      </c>
      <c r="G467"/>
      <c r="H467" s="5">
        <f t="shared" si="66"/>
        <v>0.55887653485522959</v>
      </c>
      <c r="J467" s="16">
        <f t="shared" si="67"/>
        <v>1.4687988178958049E-5</v>
      </c>
      <c r="K467" s="16">
        <f t="shared" si="68"/>
        <v>0.47025190455612159</v>
      </c>
    </row>
    <row r="468" spans="1:11" s="5" customFormat="1" x14ac:dyDescent="0.2">
      <c r="A468" s="3">
        <v>32819</v>
      </c>
      <c r="B468" s="20">
        <v>6.9783700000000002E-3</v>
      </c>
      <c r="C468" s="6">
        <f t="shared" si="63"/>
        <v>1.396255223400883E-3</v>
      </c>
      <c r="D468" s="7">
        <f t="shared" si="65"/>
        <v>3.0726465033485681E-5</v>
      </c>
      <c r="E468" s="14">
        <f t="shared" si="64"/>
        <v>10.326938355101788</v>
      </c>
      <c r="G468"/>
      <c r="H468" s="5">
        <f t="shared" si="66"/>
        <v>0.55431457705427234</v>
      </c>
      <c r="J468" s="16">
        <f t="shared" si="67"/>
        <v>1.9495286488742497E-6</v>
      </c>
      <c r="K468" s="16">
        <f t="shared" si="68"/>
        <v>6.3447866415796764E-2</v>
      </c>
    </row>
    <row r="469" spans="1:11" s="5" customFormat="1" x14ac:dyDescent="0.2">
      <c r="A469" s="3">
        <v>32820</v>
      </c>
      <c r="B469" s="20">
        <v>6.9881199999999996E-3</v>
      </c>
      <c r="C469" s="6">
        <f t="shared" si="63"/>
        <v>1.3971744117894783E-3</v>
      </c>
      <c r="D469" s="7">
        <f t="shared" si="65"/>
        <v>2.9482573216480182E-5</v>
      </c>
      <c r="E469" s="14">
        <f t="shared" si="64"/>
        <v>10.36549933651613</v>
      </c>
      <c r="G469"/>
      <c r="H469" s="5">
        <f t="shared" ref="H469:H484" si="69">SQRT(D469)*100</f>
        <v>0.54297857431467933</v>
      </c>
      <c r="J469" s="16">
        <f t="shared" si="67"/>
        <v>1.9520963369592747E-6</v>
      </c>
      <c r="K469" s="16">
        <f t="shared" si="68"/>
        <v>6.6211871081459442E-2</v>
      </c>
    </row>
    <row r="470" spans="1:11" s="5" customFormat="1" x14ac:dyDescent="0.2">
      <c r="A470" s="3">
        <v>32821</v>
      </c>
      <c r="B470" s="20">
        <v>7.0028E-3</v>
      </c>
      <c r="C470" s="6">
        <f t="shared" si="63"/>
        <v>2.1007080588198862E-3</v>
      </c>
      <c r="D470" s="7">
        <f t="shared" si="65"/>
        <v>2.8365034998169737E-5</v>
      </c>
      <c r="E470" s="14">
        <f t="shared" si="64"/>
        <v>10.314775370937021</v>
      </c>
      <c r="G470"/>
      <c r="H470" s="5">
        <f t="shared" si="69"/>
        <v>0.53258834946109868</v>
      </c>
      <c r="J470" s="16">
        <f t="shared" si="67"/>
        <v>4.4129743483908147E-6</v>
      </c>
      <c r="K470" s="16">
        <f t="shared" si="68"/>
        <v>0.15557796239897337</v>
      </c>
    </row>
    <row r="471" spans="1:11" s="5" customFormat="1" x14ac:dyDescent="0.2">
      <c r="A471" s="3">
        <v>32822</v>
      </c>
      <c r="B471" s="20">
        <v>6.9807999999999997E-3</v>
      </c>
      <c r="C471" s="6">
        <f t="shared" si="63"/>
        <v>-3.141600502656126E-3</v>
      </c>
      <c r="D471" s="7">
        <f t="shared" si="65"/>
        <v>2.7513021260416834E-5</v>
      </c>
      <c r="E471" s="14">
        <f t="shared" si="64"/>
        <v>10.142124523332708</v>
      </c>
      <c r="G471"/>
      <c r="H471" s="5">
        <f t="shared" si="69"/>
        <v>0.52452856223867195</v>
      </c>
      <c r="J471" s="16">
        <f t="shared" si="67"/>
        <v>9.8696537182892225E-6</v>
      </c>
      <c r="K471" s="16">
        <f t="shared" si="68"/>
        <v>0.35872664164617785</v>
      </c>
    </row>
    <row r="472" spans="1:11" s="5" customFormat="1" x14ac:dyDescent="0.2">
      <c r="A472" s="3">
        <v>32825</v>
      </c>
      <c r="B472" s="20">
        <v>6.9574900000000002E-3</v>
      </c>
      <c r="C472" s="6">
        <f t="shared" si="63"/>
        <v>-3.3391588356634595E-3</v>
      </c>
      <c r="D472" s="7">
        <f t="shared" si="65"/>
        <v>2.7084815167187834E-5</v>
      </c>
      <c r="E472" s="14">
        <f t="shared" si="64"/>
        <v>10.104868203962196</v>
      </c>
      <c r="G472"/>
      <c r="H472" s="5">
        <f t="shared" si="69"/>
        <v>0.52043073667096018</v>
      </c>
      <c r="J472" s="16">
        <f t="shared" si="67"/>
        <v>1.114998172978935E-5</v>
      </c>
      <c r="K472" s="16">
        <f t="shared" si="68"/>
        <v>0.41166910909169152</v>
      </c>
    </row>
    <row r="473" spans="1:11" s="5" customFormat="1" x14ac:dyDescent="0.2">
      <c r="A473" s="3">
        <v>32826</v>
      </c>
      <c r="B473" s="20">
        <v>6.9637900000000001E-3</v>
      </c>
      <c r="C473" s="6">
        <f t="shared" si="63"/>
        <v>9.0549896586267198E-4</v>
      </c>
      <c r="D473" s="7">
        <f t="shared" si="65"/>
        <v>2.6779209965689724E-5</v>
      </c>
      <c r="E473" s="14">
        <f t="shared" si="64"/>
        <v>10.497266624700517</v>
      </c>
      <c r="G473"/>
      <c r="H473" s="5">
        <f t="shared" si="69"/>
        <v>0.51748632799031247</v>
      </c>
      <c r="J473" s="16">
        <f t="shared" si="67"/>
        <v>8.1992837717836841E-7</v>
      </c>
      <c r="K473" s="16">
        <f t="shared" si="68"/>
        <v>3.0618094343667482E-2</v>
      </c>
    </row>
    <row r="474" spans="1:11" s="5" customFormat="1" x14ac:dyDescent="0.2">
      <c r="A474" s="3">
        <v>32827</v>
      </c>
      <c r="B474" s="20">
        <v>6.9662099999999996E-3</v>
      </c>
      <c r="C474" s="6">
        <f t="shared" si="63"/>
        <v>3.4751191520702171E-4</v>
      </c>
      <c r="D474" s="7">
        <f t="shared" si="65"/>
        <v>2.5865933929267225E-5</v>
      </c>
      <c r="E474" s="14">
        <f t="shared" si="64"/>
        <v>10.557914883187376</v>
      </c>
      <c r="G474"/>
      <c r="H474" s="5">
        <f t="shared" si="69"/>
        <v>0.50858562631347759</v>
      </c>
      <c r="J474" s="16">
        <f t="shared" si="67"/>
        <v>1.2076453121085226E-7</v>
      </c>
      <c r="K474" s="16">
        <f t="shared" si="68"/>
        <v>4.6688641338485581E-3</v>
      </c>
    </row>
    <row r="475" spans="1:11" s="5" customFormat="1" x14ac:dyDescent="0.2">
      <c r="A475" s="3">
        <v>32828</v>
      </c>
      <c r="B475" s="20">
        <v>6.9589400000000003E-3</v>
      </c>
      <c r="C475" s="6">
        <f t="shared" si="63"/>
        <v>-1.0436090786811374E-3</v>
      </c>
      <c r="D475" s="7">
        <f t="shared" si="65"/>
        <v>2.5002084111197894E-5</v>
      </c>
      <c r="E475" s="14">
        <f t="shared" si="64"/>
        <v>10.552990207211016</v>
      </c>
      <c r="G475"/>
      <c r="H475" s="5">
        <f t="shared" si="69"/>
        <v>0.50002084067764507</v>
      </c>
      <c r="J475" s="16">
        <f t="shared" si="67"/>
        <v>1.0891199091056923E-6</v>
      </c>
      <c r="K475" s="16">
        <f t="shared" si="68"/>
        <v>4.3561164911764254E-2</v>
      </c>
    </row>
    <row r="476" spans="1:11" s="5" customFormat="1" x14ac:dyDescent="0.2">
      <c r="A476" s="3">
        <v>32829</v>
      </c>
      <c r="B476" s="20">
        <v>6.93722E-3</v>
      </c>
      <c r="C476" s="6">
        <f t="shared" si="63"/>
        <v>-3.1211650050151671E-3</v>
      </c>
      <c r="D476" s="7">
        <f t="shared" si="65"/>
        <v>2.4285743653910026E-5</v>
      </c>
      <c r="E476" s="14">
        <f t="shared" si="64"/>
        <v>10.224493916826374</v>
      </c>
      <c r="G476"/>
      <c r="H476" s="5">
        <f t="shared" si="69"/>
        <v>0.49280567827400307</v>
      </c>
      <c r="J476" s="16">
        <f t="shared" si="67"/>
        <v>9.7416709885313273E-6</v>
      </c>
      <c r="K476" s="16">
        <f t="shared" si="68"/>
        <v>0.40112714386503501</v>
      </c>
    </row>
    <row r="477" spans="1:11" s="5" customFormat="1" x14ac:dyDescent="0.2">
      <c r="A477" s="3">
        <v>32832</v>
      </c>
      <c r="B477" s="20">
        <v>6.9276099999999998E-3</v>
      </c>
      <c r="C477" s="6">
        <f t="shared" si="63"/>
        <v>-1.3852811356710865E-3</v>
      </c>
      <c r="D477" s="7">
        <f t="shared" si="65"/>
        <v>2.4177037346196674E-5</v>
      </c>
      <c r="E477" s="14">
        <f t="shared" si="64"/>
        <v>10.550734251891393</v>
      </c>
      <c r="G477"/>
      <c r="H477" s="5">
        <f t="shared" si="69"/>
        <v>0.49170150850080452</v>
      </c>
      <c r="J477" s="16">
        <f t="shared" si="67"/>
        <v>1.919003824846175E-6</v>
      </c>
      <c r="K477" s="16">
        <f t="shared" si="68"/>
        <v>7.9372993364220296E-2</v>
      </c>
    </row>
    <row r="478" spans="1:11" s="5" customFormat="1" x14ac:dyDescent="0.2">
      <c r="A478" s="3">
        <v>32833</v>
      </c>
      <c r="B478" s="20">
        <v>6.9589400000000003E-3</v>
      </c>
      <c r="C478" s="6">
        <f t="shared" si="63"/>
        <v>4.5224832229297579E-3</v>
      </c>
      <c r="D478" s="7">
        <f t="shared" si="65"/>
        <v>2.3595708358277329E-5</v>
      </c>
      <c r="E478" s="14">
        <f t="shared" si="64"/>
        <v>9.7876417068679729</v>
      </c>
      <c r="G478"/>
      <c r="H478" s="5">
        <f t="shared" si="69"/>
        <v>0.48575413902793801</v>
      </c>
      <c r="J478" s="16">
        <f t="shared" si="67"/>
        <v>2.0452854501681131E-5</v>
      </c>
      <c r="K478" s="16">
        <f t="shared" si="68"/>
        <v>0.8668040048268485</v>
      </c>
    </row>
    <row r="479" spans="1:11" s="5" customFormat="1" x14ac:dyDescent="0.2">
      <c r="A479" s="3">
        <v>32834</v>
      </c>
      <c r="B479" s="20">
        <v>6.9662099999999996E-3</v>
      </c>
      <c r="C479" s="6">
        <f t="shared" si="63"/>
        <v>1.0446993363930894E-3</v>
      </c>
      <c r="D479" s="7">
        <f t="shared" si="65"/>
        <v>2.4219246321230096E-5</v>
      </c>
      <c r="E479" s="14">
        <f t="shared" si="64"/>
        <v>10.58329973989963</v>
      </c>
      <c r="G479"/>
      <c r="H479" s="5">
        <f t="shared" si="69"/>
        <v>0.49213053472864393</v>
      </c>
      <c r="J479" s="16">
        <f t="shared" si="67"/>
        <v>1.0913967034601615E-6</v>
      </c>
      <c r="K479" s="16">
        <f t="shared" si="68"/>
        <v>4.5063198457313908E-2</v>
      </c>
    </row>
    <row r="480" spans="1:11" s="5" customFormat="1" x14ac:dyDescent="0.2">
      <c r="A480" s="3">
        <v>32835</v>
      </c>
      <c r="B480" s="20">
        <v>6.9396299999999996E-3</v>
      </c>
      <c r="C480" s="6">
        <f t="shared" si="63"/>
        <v>-3.8155611157286396E-3</v>
      </c>
      <c r="D480" s="7">
        <f t="shared" si="65"/>
        <v>2.3582466797184903E-5</v>
      </c>
      <c r="E480" s="14">
        <f t="shared" si="64"/>
        <v>10.037662535106902</v>
      </c>
      <c r="G480"/>
      <c r="H480" s="5">
        <f t="shared" si="69"/>
        <v>0.48561782089607153</v>
      </c>
      <c r="J480" s="16">
        <f t="shared" si="67"/>
        <v>1.4558506627860381E-5</v>
      </c>
      <c r="K480" s="16">
        <f t="shared" si="68"/>
        <v>0.61734451925946388</v>
      </c>
    </row>
    <row r="481" spans="1:11" s="5" customFormat="1" x14ac:dyDescent="0.2">
      <c r="A481" s="3">
        <v>32836</v>
      </c>
      <c r="B481" s="20">
        <v>6.9686399999999999E-3</v>
      </c>
      <c r="C481" s="6">
        <f t="shared" si="63"/>
        <v>4.1803381448290936E-3</v>
      </c>
      <c r="D481" s="7">
        <f t="shared" si="65"/>
        <v>2.3842918993484779E-5</v>
      </c>
      <c r="E481" s="14">
        <f t="shared" si="64"/>
        <v>9.9110917561378997</v>
      </c>
      <c r="G481"/>
      <c r="H481" s="5">
        <f t="shared" si="69"/>
        <v>0.48829211537239442</v>
      </c>
      <c r="J481" s="16">
        <f t="shared" si="67"/>
        <v>1.7475227005113147E-5</v>
      </c>
      <c r="K481" s="16">
        <f t="shared" si="68"/>
        <v>0.73293152612263446</v>
      </c>
    </row>
    <row r="482" spans="1:11" s="5" customFormat="1" x14ac:dyDescent="0.2">
      <c r="A482" s="3">
        <v>32839</v>
      </c>
      <c r="B482" s="20">
        <v>6.97593E-3</v>
      </c>
      <c r="C482" s="6">
        <f t="shared" si="63"/>
        <v>1.0461151673784375E-3</v>
      </c>
      <c r="D482" s="7">
        <f t="shared" si="65"/>
        <v>2.4257279614818389E-5</v>
      </c>
      <c r="E482" s="14">
        <f t="shared" si="64"/>
        <v>10.581679216907887</v>
      </c>
      <c r="G482"/>
      <c r="H482" s="5">
        <f t="shared" si="69"/>
        <v>0.49251679783351943</v>
      </c>
      <c r="J482" s="16">
        <f t="shared" si="67"/>
        <v>1.0943569434192163E-6</v>
      </c>
      <c r="K482" s="16">
        <f t="shared" si="68"/>
        <v>4.5114578419201259E-2</v>
      </c>
    </row>
    <row r="483" spans="1:11" s="5" customFormat="1" x14ac:dyDescent="0.2">
      <c r="A483" s="3">
        <v>32840</v>
      </c>
      <c r="B483" s="20">
        <v>6.9613599999999998E-3</v>
      </c>
      <c r="C483" s="6">
        <f t="shared" si="63"/>
        <v>-2.0886104075012518E-3</v>
      </c>
      <c r="D483" s="7">
        <f t="shared" si="65"/>
        <v>2.3616824573726308E-5</v>
      </c>
      <c r="E483" s="14">
        <f t="shared" si="64"/>
        <v>10.468839933834767</v>
      </c>
      <c r="G483"/>
      <c r="H483" s="5">
        <f t="shared" si="69"/>
        <v>0.48597144539289866</v>
      </c>
      <c r="J483" s="16">
        <f t="shared" si="67"/>
        <v>4.3622934343225453E-6</v>
      </c>
      <c r="K483" s="16">
        <f t="shared" si="68"/>
        <v>0.1847112604281099</v>
      </c>
    </row>
    <row r="484" spans="1:11" s="5" customFormat="1" x14ac:dyDescent="0.2">
      <c r="A484" s="3">
        <v>32841</v>
      </c>
      <c r="B484" s="20">
        <v>7.0249400000000004E-3</v>
      </c>
      <c r="C484" s="6">
        <f t="shared" si="63"/>
        <v>9.1332728087615903E-3</v>
      </c>
      <c r="D484" s="7">
        <f t="shared" si="65"/>
        <v>2.3243391058020849E-5</v>
      </c>
      <c r="E484" s="14">
        <f t="shared" si="64"/>
        <v>7.0806557178234613</v>
      </c>
      <c r="G484"/>
      <c r="H484" s="5">
        <f t="shared" si="69"/>
        <v>0.48211400164298124</v>
      </c>
      <c r="J484" s="16">
        <f t="shared" si="67"/>
        <v>8.3416672199263824E-5</v>
      </c>
      <c r="K484" s="16">
        <f t="shared" si="68"/>
        <v>3.5888340040847151</v>
      </c>
    </row>
    <row r="485" spans="1:11" s="5" customFormat="1" x14ac:dyDescent="0.2">
      <c r="A485" s="3">
        <v>32842</v>
      </c>
      <c r="B485" s="20">
        <v>7.0077100000000003E-3</v>
      </c>
      <c r="C485" s="6">
        <f t="shared" si="63"/>
        <v>-2.4526899873877957E-3</v>
      </c>
      <c r="D485" s="7">
        <f t="shared" si="65"/>
        <v>2.779552864759215E-5</v>
      </c>
      <c r="E485" s="14">
        <f t="shared" si="64"/>
        <v>10.274208919238118</v>
      </c>
      <c r="G485"/>
      <c r="H485" s="5">
        <f t="shared" ref="H485:H500" si="70">SQRT(D485)*100</f>
        <v>0.52721464933736573</v>
      </c>
      <c r="J485" s="16">
        <f t="shared" si="67"/>
        <v>6.0156881742323457E-6</v>
      </c>
      <c r="K485" s="16">
        <f t="shared" si="68"/>
        <v>0.21642647098037721</v>
      </c>
    </row>
    <row r="486" spans="1:11" s="5" customFormat="1" x14ac:dyDescent="0.2">
      <c r="A486" s="3">
        <v>32843</v>
      </c>
      <c r="B486" s="20">
        <v>6.99301E-3</v>
      </c>
      <c r="C486" s="6">
        <f t="shared" si="63"/>
        <v>-2.0976895448014121E-3</v>
      </c>
      <c r="D486" s="7">
        <f t="shared" si="65"/>
        <v>2.7100383051713654E-5</v>
      </c>
      <c r="E486" s="14">
        <f t="shared" si="64"/>
        <v>10.353592244134115</v>
      </c>
      <c r="G486"/>
      <c r="H486" s="5">
        <f t="shared" si="70"/>
        <v>0.5205802824897775</v>
      </c>
      <c r="J486" s="16">
        <f t="shared" si="67"/>
        <v>4.4003014263691555E-6</v>
      </c>
      <c r="K486" s="16">
        <f t="shared" si="68"/>
        <v>0.16237045129481698</v>
      </c>
    </row>
    <row r="487" spans="1:11" s="5" customFormat="1" x14ac:dyDescent="0.2">
      <c r="A487" s="3">
        <v>32846</v>
      </c>
      <c r="B487" s="20">
        <v>6.9696100000000002E-3</v>
      </c>
      <c r="C487" s="6">
        <f t="shared" si="63"/>
        <v>-3.3461985611345914E-3</v>
      </c>
      <c r="D487" s="7">
        <f t="shared" si="65"/>
        <v>2.6375886782142903E-5</v>
      </c>
      <c r="E487" s="14">
        <f t="shared" si="64"/>
        <v>10.118542113178936</v>
      </c>
      <c r="G487"/>
      <c r="H487" s="5">
        <f t="shared" si="70"/>
        <v>0.51357459810764494</v>
      </c>
      <c r="J487" s="16">
        <f t="shared" si="67"/>
        <v>1.119704481053921E-5</v>
      </c>
      <c r="K487" s="16">
        <f t="shared" si="68"/>
        <v>0.42451823148254769</v>
      </c>
    </row>
    <row r="488" spans="1:11" s="5" customFormat="1" x14ac:dyDescent="0.2">
      <c r="A488" s="3">
        <v>32847</v>
      </c>
      <c r="B488" s="20">
        <v>6.9623300000000001E-3</v>
      </c>
      <c r="C488" s="6">
        <f t="shared" si="63"/>
        <v>-1.0445347731078401E-3</v>
      </c>
      <c r="D488" s="7">
        <f t="shared" si="65"/>
        <v>2.6145113281031339E-5</v>
      </c>
      <c r="E488" s="14">
        <f t="shared" si="64"/>
        <v>10.510117595268724</v>
      </c>
      <c r="G488"/>
      <c r="H488" s="5">
        <f t="shared" si="70"/>
        <v>0.51132292419792147</v>
      </c>
      <c r="J488" s="16">
        <f t="shared" si="67"/>
        <v>1.0910528922314469E-6</v>
      </c>
      <c r="K488" s="16">
        <f t="shared" si="68"/>
        <v>4.1730662265786457E-2</v>
      </c>
    </row>
    <row r="489" spans="1:11" s="5" customFormat="1" x14ac:dyDescent="0.2">
      <c r="A489" s="3">
        <v>32848</v>
      </c>
      <c r="B489" s="20">
        <v>6.9526500000000003E-3</v>
      </c>
      <c r="C489" s="6">
        <f t="shared" si="63"/>
        <v>-1.3903391537028204E-3</v>
      </c>
      <c r="D489" s="7">
        <f t="shared" si="65"/>
        <v>2.5312930167000797E-5</v>
      </c>
      <c r="E489" s="14">
        <f t="shared" si="64"/>
        <v>10.507829387394644</v>
      </c>
      <c r="G489"/>
      <c r="H489" s="5">
        <f t="shared" si="70"/>
        <v>0.50311956995331442</v>
      </c>
      <c r="J489" s="16">
        <f t="shared" si="67"/>
        <v>1.9330429623190749E-6</v>
      </c>
      <c r="K489" s="16">
        <f t="shared" si="68"/>
        <v>7.6365831595390982E-2</v>
      </c>
    </row>
    <row r="490" spans="1:11" s="5" customFormat="1" x14ac:dyDescent="0.2">
      <c r="A490" s="3">
        <v>32849</v>
      </c>
      <c r="B490" s="20">
        <v>6.93241E-3</v>
      </c>
      <c r="C490" s="6">
        <f t="shared" si="63"/>
        <v>-2.911120220347689E-3</v>
      </c>
      <c r="D490" s="7">
        <f t="shared" si="65"/>
        <v>2.4617231002310757E-5</v>
      </c>
      <c r="E490" s="14">
        <f t="shared" si="64"/>
        <v>10.267808259831423</v>
      </c>
      <c r="G490"/>
      <c r="H490" s="5">
        <f t="shared" si="70"/>
        <v>0.49615754556703817</v>
      </c>
      <c r="J490" s="16">
        <f t="shared" si="67"/>
        <v>8.4746209373171776E-6</v>
      </c>
      <c r="K490" s="16">
        <f t="shared" si="68"/>
        <v>0.34425565314481088</v>
      </c>
    </row>
    <row r="491" spans="1:11" s="5" customFormat="1" x14ac:dyDescent="0.2">
      <c r="A491" s="3">
        <v>32850</v>
      </c>
      <c r="B491" s="20">
        <v>6.9396299999999996E-3</v>
      </c>
      <c r="C491" s="6">
        <f t="shared" si="63"/>
        <v>1.0414848515883542E-3</v>
      </c>
      <c r="D491" s="7">
        <f t="shared" si="65"/>
        <v>2.4396557011598106E-5</v>
      </c>
      <c r="E491" s="14">
        <f t="shared" si="64"/>
        <v>10.576607731287883</v>
      </c>
      <c r="G491"/>
      <c r="H491" s="5">
        <f t="shared" si="70"/>
        <v>0.49392870954823137</v>
      </c>
      <c r="J491" s="16">
        <f t="shared" si="67"/>
        <v>1.0846906960880161E-6</v>
      </c>
      <c r="K491" s="16">
        <f t="shared" si="68"/>
        <v>4.4460810415680993E-2</v>
      </c>
    </row>
    <row r="492" spans="1:11" s="5" customFormat="1" x14ac:dyDescent="0.2">
      <c r="A492" s="3">
        <v>32853</v>
      </c>
      <c r="B492" s="20">
        <v>6.9252100000000002E-3</v>
      </c>
      <c r="C492" s="6">
        <f t="shared" si="63"/>
        <v>-2.0779205807801519E-3</v>
      </c>
      <c r="D492" s="7">
        <f t="shared" si="65"/>
        <v>2.3741374418309859E-5</v>
      </c>
      <c r="E492" s="14">
        <f t="shared" si="64"/>
        <v>10.46642505933467</v>
      </c>
      <c r="G492"/>
      <c r="H492" s="5">
        <f t="shared" si="70"/>
        <v>0.4872512126030048</v>
      </c>
      <c r="J492" s="16">
        <f t="shared" si="67"/>
        <v>4.3177539400297238E-6</v>
      </c>
      <c r="K492" s="16">
        <f t="shared" si="68"/>
        <v>0.18186621650260396</v>
      </c>
    </row>
    <row r="493" spans="1:11" s="5" customFormat="1" x14ac:dyDescent="0.2">
      <c r="A493" s="3">
        <v>32854</v>
      </c>
      <c r="B493" s="20">
        <v>6.9541000000000004E-3</v>
      </c>
      <c r="C493" s="6">
        <f t="shared" si="63"/>
        <v>4.1717146483644775E-3</v>
      </c>
      <c r="D493" s="7">
        <f t="shared" si="65"/>
        <v>2.335255138042556E-5</v>
      </c>
      <c r="E493" s="14">
        <f t="shared" si="64"/>
        <v>9.9195665518627418</v>
      </c>
      <c r="G493"/>
      <c r="H493" s="5">
        <f t="shared" si="70"/>
        <v>0.48324477628242979</v>
      </c>
      <c r="J493" s="16">
        <f t="shared" si="67"/>
        <v>1.7403203107378758E-5</v>
      </c>
      <c r="K493" s="16">
        <f t="shared" si="68"/>
        <v>0.74523776112816387</v>
      </c>
    </row>
    <row r="494" spans="1:11" s="5" customFormat="1" x14ac:dyDescent="0.2">
      <c r="A494" s="3">
        <v>32855</v>
      </c>
      <c r="B494" s="20">
        <v>6.94686E-3</v>
      </c>
      <c r="C494" s="6">
        <f t="shared" si="63"/>
        <v>-1.0411124372672769E-3</v>
      </c>
      <c r="D494" s="7">
        <f t="shared" si="65"/>
        <v>2.3812207580150997E-5</v>
      </c>
      <c r="E494" s="14">
        <f t="shared" si="64"/>
        <v>10.599792881617574</v>
      </c>
      <c r="G494"/>
      <c r="H494" s="5">
        <f t="shared" si="70"/>
        <v>0.48797753616484235</v>
      </c>
      <c r="J494" s="16">
        <f t="shared" si="67"/>
        <v>1.0839151070326097E-6</v>
      </c>
      <c r="K494" s="16">
        <f t="shared" si="68"/>
        <v>4.5519303633826981E-2</v>
      </c>
    </row>
    <row r="495" spans="1:11" s="5" customFormat="1" x14ac:dyDescent="0.2">
      <c r="A495" s="3">
        <v>32856</v>
      </c>
      <c r="B495" s="20">
        <v>6.94686E-3</v>
      </c>
      <c r="C495" s="6">
        <f t="shared" si="63"/>
        <v>0</v>
      </c>
      <c r="D495" s="7">
        <f t="shared" si="65"/>
        <v>2.3216260234181852E-5</v>
      </c>
      <c r="E495" s="14">
        <f t="shared" si="64"/>
        <v>10.670657652625193</v>
      </c>
      <c r="G495"/>
      <c r="H495" s="5">
        <f t="shared" si="70"/>
        <v>0.48183254595535419</v>
      </c>
      <c r="J495" s="16">
        <f t="shared" si="67"/>
        <v>0</v>
      </c>
      <c r="K495" s="16">
        <f t="shared" si="68"/>
        <v>0</v>
      </c>
    </row>
    <row r="496" spans="1:11" s="5" customFormat="1" x14ac:dyDescent="0.2">
      <c r="A496" s="3">
        <v>32857</v>
      </c>
      <c r="B496" s="20">
        <v>6.9541000000000004E-3</v>
      </c>
      <c r="C496" s="6">
        <f t="shared" si="63"/>
        <v>1.0421974820279049E-3</v>
      </c>
      <c r="D496" s="7">
        <f t="shared" si="65"/>
        <v>2.2613757624729607E-5</v>
      </c>
      <c r="E496" s="14">
        <f t="shared" si="64"/>
        <v>10.648920464543428</v>
      </c>
      <c r="G496"/>
      <c r="H496" s="5">
        <f t="shared" si="70"/>
        <v>0.47553924785163221</v>
      </c>
      <c r="J496" s="16">
        <f t="shared" si="67"/>
        <v>1.0861755915453051E-6</v>
      </c>
      <c r="K496" s="16">
        <f t="shared" si="68"/>
        <v>4.8031627895290689E-2</v>
      </c>
    </row>
    <row r="497" spans="1:11" s="5" customFormat="1" x14ac:dyDescent="0.2">
      <c r="A497" s="3">
        <v>32860</v>
      </c>
      <c r="B497" s="20">
        <v>6.9430000000000004E-3</v>
      </c>
      <c r="C497" s="6">
        <f t="shared" si="63"/>
        <v>-1.5961806703958814E-3</v>
      </c>
      <c r="D497" s="7">
        <f t="shared" si="65"/>
        <v>2.213953473330183E-5</v>
      </c>
      <c r="E497" s="14">
        <f t="shared" si="64"/>
        <v>10.603066771454953</v>
      </c>
      <c r="G497"/>
      <c r="H497" s="5">
        <f t="shared" si="70"/>
        <v>0.47052667016123356</v>
      </c>
      <c r="J497" s="16">
        <f t="shared" si="67"/>
        <v>2.5477927325454455E-6</v>
      </c>
      <c r="K497" s="16">
        <f t="shared" si="68"/>
        <v>0.11507887420565836</v>
      </c>
    </row>
    <row r="498" spans="1:11" s="5" customFormat="1" x14ac:dyDescent="0.2">
      <c r="A498" s="3">
        <v>32861</v>
      </c>
      <c r="B498" s="20">
        <v>6.9565199999999999E-3</v>
      </c>
      <c r="C498" s="6">
        <f t="shared" si="63"/>
        <v>1.9472850352872683E-3</v>
      </c>
      <c r="D498" s="7">
        <f t="shared" si="65"/>
        <v>2.1803789754009512E-5</v>
      </c>
      <c r="E498" s="14">
        <f t="shared" si="64"/>
        <v>10.559515755446276</v>
      </c>
      <c r="G498"/>
      <c r="H498" s="5">
        <f t="shared" si="70"/>
        <v>0.46694528324001211</v>
      </c>
      <c r="J498" s="16">
        <f t="shared" si="67"/>
        <v>3.7919190086537379E-6</v>
      </c>
      <c r="K498" s="16">
        <f t="shared" si="68"/>
        <v>0.17391100590467029</v>
      </c>
    </row>
    <row r="499" spans="1:11" s="5" customFormat="1" x14ac:dyDescent="0.2">
      <c r="A499" s="3">
        <v>32862</v>
      </c>
      <c r="B499" s="20">
        <v>6.9492699999999996E-3</v>
      </c>
      <c r="C499" s="6">
        <f t="shared" si="63"/>
        <v>-1.042187760546985E-3</v>
      </c>
      <c r="D499" s="7">
        <f t="shared" si="65"/>
        <v>2.1579027095774969E-5</v>
      </c>
      <c r="E499" s="14">
        <f t="shared" si="64"/>
        <v>10.69345484131852</v>
      </c>
      <c r="G499"/>
      <c r="H499" s="5">
        <f t="shared" si="70"/>
        <v>0.46453231422340219</v>
      </c>
      <c r="J499" s="16">
        <f t="shared" si="67"/>
        <v>1.0861553282339397E-6</v>
      </c>
      <c r="K499" s="16">
        <f t="shared" si="68"/>
        <v>5.033384143841229E-2</v>
      </c>
    </row>
    <row r="500" spans="1:11" s="5" customFormat="1" x14ac:dyDescent="0.2">
      <c r="A500" s="3">
        <v>32863</v>
      </c>
      <c r="B500" s="20">
        <v>6.9637900000000001E-3</v>
      </c>
      <c r="C500" s="6">
        <f t="shared" si="63"/>
        <v>2.0894280982031934E-3</v>
      </c>
      <c r="D500" s="7">
        <f t="shared" si="65"/>
        <v>2.1209778045453812E-5</v>
      </c>
      <c r="E500" s="14">
        <f t="shared" si="64"/>
        <v>10.555213484445847</v>
      </c>
      <c r="G500"/>
      <c r="H500" s="5">
        <f t="shared" si="70"/>
        <v>0.46054074787638294</v>
      </c>
      <c r="J500" s="16">
        <f t="shared" si="67"/>
        <v>4.3657097775610134E-6</v>
      </c>
      <c r="K500" s="16">
        <f t="shared" si="68"/>
        <v>0.20583476961451641</v>
      </c>
    </row>
    <row r="501" spans="1:11" s="5" customFormat="1" x14ac:dyDescent="0.2">
      <c r="A501" s="3">
        <v>32864</v>
      </c>
      <c r="B501" s="20">
        <v>7.0028E-3</v>
      </c>
      <c r="C501" s="6">
        <f t="shared" si="63"/>
        <v>5.601834633152337E-3</v>
      </c>
      <c r="D501" s="7">
        <f t="shared" si="65"/>
        <v>2.1080754534093691E-5</v>
      </c>
      <c r="E501" s="14">
        <f t="shared" si="64"/>
        <v>9.2785623718799499</v>
      </c>
      <c r="G501"/>
      <c r="H501" s="5">
        <f t="shared" ref="H501:H516" si="71">SQRT(D501)*100</f>
        <v>0.45913782826177252</v>
      </c>
      <c r="J501" s="16">
        <f t="shared" si="67"/>
        <v>3.1380551257184975E-5</v>
      </c>
      <c r="K501" s="16">
        <f t="shared" si="68"/>
        <v>1.4885876692142839</v>
      </c>
    </row>
    <row r="502" spans="1:11" s="5" customFormat="1" x14ac:dyDescent="0.2">
      <c r="A502" s="3">
        <v>32869</v>
      </c>
      <c r="B502" s="20">
        <v>7.0422499999999999E-3</v>
      </c>
      <c r="C502" s="6">
        <f t="shared" si="63"/>
        <v>5.6334609013537302E-3</v>
      </c>
      <c r="D502" s="7">
        <f t="shared" si="65"/>
        <v>2.2635064056968029E-5</v>
      </c>
      <c r="E502" s="14">
        <f t="shared" si="64"/>
        <v>9.2939431098449692</v>
      </c>
      <c r="G502"/>
      <c r="H502" s="5">
        <f t="shared" si="71"/>
        <v>0.4757632190172757</v>
      </c>
      <c r="J502" s="16">
        <f t="shared" si="67"/>
        <v>3.173588172708118E-5</v>
      </c>
      <c r="K502" s="16">
        <f t="shared" si="68"/>
        <v>1.4020672372390099</v>
      </c>
    </row>
    <row r="503" spans="1:11" s="5" customFormat="1" x14ac:dyDescent="0.2">
      <c r="A503" s="3">
        <v>32870</v>
      </c>
      <c r="B503" s="20">
        <v>6.99301E-3</v>
      </c>
      <c r="C503" s="6">
        <f t="shared" si="63"/>
        <v>-6.9920834960417299E-3</v>
      </c>
      <c r="D503" s="7">
        <f t="shared" si="65"/>
        <v>2.4053655327183244E-5</v>
      </c>
      <c r="E503" s="14">
        <f t="shared" si="64"/>
        <v>8.6027162189749262</v>
      </c>
      <c r="G503"/>
      <c r="H503" s="5">
        <f t="shared" si="71"/>
        <v>0.49044526021956053</v>
      </c>
      <c r="J503" s="16">
        <f t="shared" si="67"/>
        <v>4.8889231615619139E-5</v>
      </c>
      <c r="K503" s="16">
        <f t="shared" si="68"/>
        <v>2.032507365330416</v>
      </c>
    </row>
    <row r="504" spans="1:11" s="5" customFormat="1" x14ac:dyDescent="0.2">
      <c r="A504" s="3">
        <v>32871</v>
      </c>
      <c r="B504" s="20">
        <v>6.9686399999999999E-3</v>
      </c>
      <c r="C504" s="6">
        <f t="shared" si="63"/>
        <v>-3.4849085014893614E-3</v>
      </c>
      <c r="D504" s="7">
        <f t="shared" si="65"/>
        <v>2.6388866329631621E-5</v>
      </c>
      <c r="E504" s="14">
        <f t="shared" si="64"/>
        <v>10.082352034858973</v>
      </c>
      <c r="G504"/>
      <c r="H504" s="5">
        <f t="shared" si="71"/>
        <v>0.51370094733834804</v>
      </c>
      <c r="J504" s="16">
        <f t="shared" si="67"/>
        <v>1.2144587263752826E-5</v>
      </c>
      <c r="K504" s="16">
        <f t="shared" si="68"/>
        <v>0.46021633184430777</v>
      </c>
    </row>
    <row r="505" spans="1:11" s="5" customFormat="1" x14ac:dyDescent="0.2">
      <c r="A505" s="3">
        <v>32875</v>
      </c>
      <c r="B505" s="20">
        <v>6.8493199999999999E-3</v>
      </c>
      <c r="C505" s="6">
        <f t="shared" si="63"/>
        <v>-1.7122422739587639E-2</v>
      </c>
      <c r="D505" s="7">
        <f t="shared" si="65"/>
        <v>2.6215359626825578E-5</v>
      </c>
      <c r="E505" s="14">
        <f t="shared" si="64"/>
        <v>-0.63425428987986443</v>
      </c>
      <c r="G505"/>
      <c r="H505" s="5">
        <f t="shared" si="71"/>
        <v>0.51200937126995616</v>
      </c>
      <c r="J505" s="16">
        <f t="shared" si="67"/>
        <v>2.931773604731479E-4</v>
      </c>
      <c r="K505" s="16">
        <f t="shared" si="68"/>
        <v>11.183419363553044</v>
      </c>
    </row>
    <row r="506" spans="1:11" s="5" customFormat="1" x14ac:dyDescent="0.2">
      <c r="A506" s="3">
        <v>32876</v>
      </c>
      <c r="B506" s="20">
        <v>6.8634200000000003E-3</v>
      </c>
      <c r="C506" s="6">
        <f t="shared" si="63"/>
        <v>2.058598517809125E-3</v>
      </c>
      <c r="D506" s="7">
        <f t="shared" si="65"/>
        <v>4.3434835286389912E-5</v>
      </c>
      <c r="E506" s="14">
        <f t="shared" si="64"/>
        <v>9.9466812924442394</v>
      </c>
      <c r="G506"/>
      <c r="H506" s="5">
        <f t="shared" si="71"/>
        <v>0.65905110034344005</v>
      </c>
      <c r="J506" s="16">
        <f t="shared" si="67"/>
        <v>4.2378278575259262E-6</v>
      </c>
      <c r="K506" s="16">
        <f t="shared" si="68"/>
        <v>9.756749000159852E-2</v>
      </c>
    </row>
    <row r="507" spans="1:11" s="5" customFormat="1" x14ac:dyDescent="0.2">
      <c r="A507" s="3">
        <v>32877</v>
      </c>
      <c r="B507" s="20">
        <v>6.99301E-3</v>
      </c>
      <c r="C507" s="6">
        <f t="shared" si="63"/>
        <v>1.8881257448910272E-2</v>
      </c>
      <c r="D507" s="7">
        <f t="shared" si="65"/>
        <v>4.1043137054999368E-5</v>
      </c>
      <c r="E507" s="14">
        <f t="shared" si="64"/>
        <v>1.4148578201591953</v>
      </c>
      <c r="G507"/>
      <c r="H507" s="5">
        <f t="shared" si="71"/>
        <v>0.64064917899736185</v>
      </c>
      <c r="J507" s="16">
        <f t="shared" si="67"/>
        <v>3.5650188285202961E-4</v>
      </c>
      <c r="K507" s="16">
        <f t="shared" si="68"/>
        <v>8.6860291009018997</v>
      </c>
    </row>
    <row r="508" spans="1:11" s="5" customFormat="1" x14ac:dyDescent="0.2">
      <c r="A508" s="3">
        <v>32878</v>
      </c>
      <c r="B508" s="20">
        <v>6.9444399999999996E-3</v>
      </c>
      <c r="C508" s="6">
        <f t="shared" si="63"/>
        <v>-6.9455070134320394E-3</v>
      </c>
      <c r="D508" s="7">
        <f t="shared" si="65"/>
        <v>6.0673468303975527E-5</v>
      </c>
      <c r="E508" s="14">
        <f t="shared" si="64"/>
        <v>8.9149272402326858</v>
      </c>
      <c r="G508"/>
      <c r="H508" s="5">
        <f t="shared" si="71"/>
        <v>0.77893175762691513</v>
      </c>
      <c r="J508" s="16">
        <f t="shared" si="67"/>
        <v>4.824006767363365E-5</v>
      </c>
      <c r="K508" s="16">
        <f t="shared" si="68"/>
        <v>0.79507681070661329</v>
      </c>
    </row>
    <row r="509" spans="1:11" s="5" customFormat="1" x14ac:dyDescent="0.2">
      <c r="A509" s="3">
        <v>32881</v>
      </c>
      <c r="B509" s="20">
        <v>6.9420300000000001E-3</v>
      </c>
      <c r="C509" s="6">
        <f t="shared" si="63"/>
        <v>-3.4704022210567956E-4</v>
      </c>
      <c r="D509" s="7">
        <f t="shared" si="65"/>
        <v>5.9253403979463078E-5</v>
      </c>
      <c r="E509" s="14">
        <f t="shared" si="64"/>
        <v>9.7316547546814327</v>
      </c>
      <c r="G509"/>
      <c r="H509" s="5">
        <f t="shared" si="71"/>
        <v>0.76976232682213719</v>
      </c>
      <c r="J509" s="16">
        <f t="shared" si="67"/>
        <v>1.2043691575915941E-7</v>
      </c>
      <c r="K509" s="16">
        <f t="shared" si="68"/>
        <v>2.0325737876747507E-3</v>
      </c>
    </row>
    <row r="510" spans="1:11" s="5" customFormat="1" x14ac:dyDescent="0.2">
      <c r="A510" s="3">
        <v>32882</v>
      </c>
      <c r="B510" s="20">
        <v>6.8908499999999996E-3</v>
      </c>
      <c r="C510" s="6">
        <f t="shared" si="63"/>
        <v>-7.3724832649816399E-3</v>
      </c>
      <c r="D510" s="7">
        <f t="shared" si="65"/>
        <v>5.5002320804253658E-5</v>
      </c>
      <c r="E510" s="14">
        <f t="shared" si="64"/>
        <v>8.8199312487346404</v>
      </c>
      <c r="G510"/>
      <c r="H510" s="5">
        <f t="shared" si="71"/>
        <v>0.74163549540359552</v>
      </c>
      <c r="J510" s="16">
        <f t="shared" si="67"/>
        <v>5.4353509492434339E-5</v>
      </c>
      <c r="K510" s="16">
        <f t="shared" si="68"/>
        <v>0.98820392844643123</v>
      </c>
    </row>
    <row r="511" spans="1:11" s="5" customFormat="1" x14ac:dyDescent="0.2">
      <c r="A511" s="3">
        <v>32883</v>
      </c>
      <c r="B511" s="20">
        <v>6.8908499999999996E-3</v>
      </c>
      <c r="C511" s="6">
        <f t="shared" si="63"/>
        <v>0</v>
      </c>
      <c r="D511" s="7">
        <f t="shared" si="65"/>
        <v>5.4535578650791419E-5</v>
      </c>
      <c r="E511" s="14">
        <f t="shared" si="64"/>
        <v>9.8166572500083138</v>
      </c>
      <c r="G511"/>
      <c r="H511" s="5">
        <f t="shared" si="71"/>
        <v>0.73848208272639504</v>
      </c>
      <c r="J511" s="16">
        <f t="shared" si="67"/>
        <v>0</v>
      </c>
      <c r="K511" s="16">
        <f t="shared" si="68"/>
        <v>0</v>
      </c>
    </row>
    <row r="512" spans="1:11" s="5" customFormat="1" x14ac:dyDescent="0.2">
      <c r="A512" s="3">
        <v>32884</v>
      </c>
      <c r="B512" s="20">
        <v>6.88231E-3</v>
      </c>
      <c r="C512" s="6">
        <f t="shared" si="63"/>
        <v>-1.2393246116225996E-3</v>
      </c>
      <c r="D512" s="7">
        <f t="shared" si="65"/>
        <v>5.0755680284262744E-5</v>
      </c>
      <c r="E512" s="14">
        <f t="shared" si="64"/>
        <v>9.8582258648224528</v>
      </c>
      <c r="G512"/>
      <c r="H512" s="5">
        <f t="shared" si="71"/>
        <v>0.71243020910305832</v>
      </c>
      <c r="J512" s="16">
        <f t="shared" si="67"/>
        <v>1.5359254929735072E-6</v>
      </c>
      <c r="K512" s="16">
        <f t="shared" si="68"/>
        <v>3.0261154699757511E-2</v>
      </c>
    </row>
    <row r="513" spans="1:11" s="5" customFormat="1" x14ac:dyDescent="0.2">
      <c r="A513" s="3">
        <v>32885</v>
      </c>
      <c r="B513" s="20">
        <v>6.88231E-3</v>
      </c>
      <c r="C513" s="6">
        <f t="shared" si="63"/>
        <v>0</v>
      </c>
      <c r="D513" s="7">
        <f t="shared" si="65"/>
        <v>4.7454220233212048E-5</v>
      </c>
      <c r="E513" s="14">
        <f t="shared" si="64"/>
        <v>9.9557450962266074</v>
      </c>
      <c r="G513"/>
      <c r="H513" s="5">
        <f t="shared" si="71"/>
        <v>0.68887023620716881</v>
      </c>
      <c r="J513" s="16">
        <f t="shared" si="67"/>
        <v>0</v>
      </c>
      <c r="K513" s="16">
        <f t="shared" si="68"/>
        <v>0</v>
      </c>
    </row>
    <row r="514" spans="1:11" s="5" customFormat="1" x14ac:dyDescent="0.2">
      <c r="A514" s="3">
        <v>32888</v>
      </c>
      <c r="B514" s="20">
        <v>6.8799400000000002E-3</v>
      </c>
      <c r="C514" s="6">
        <f t="shared" si="63"/>
        <v>-3.4436112293689223E-4</v>
      </c>
      <c r="D514" s="7">
        <f t="shared" si="65"/>
        <v>4.4392737187574315E-5</v>
      </c>
      <c r="E514" s="14">
        <f t="shared" si="64"/>
        <v>10.019763417864997</v>
      </c>
      <c r="G514"/>
      <c r="H514" s="5">
        <f t="shared" si="71"/>
        <v>0.66627874938027487</v>
      </c>
      <c r="J514" s="16">
        <f t="shared" si="67"/>
        <v>1.185845829903574E-7</v>
      </c>
      <c r="K514" s="16">
        <f t="shared" si="68"/>
        <v>2.6712608976846249E-3</v>
      </c>
    </row>
    <row r="515" spans="1:11" s="5" customFormat="1" x14ac:dyDescent="0.2">
      <c r="A515" s="3">
        <v>32889</v>
      </c>
      <c r="B515" s="20">
        <v>6.8761600000000001E-3</v>
      </c>
      <c r="C515" s="6">
        <f t="shared" ref="C515:C578" si="72">(B515-B514)/B514</f>
        <v>-5.4942339613428353E-4</v>
      </c>
      <c r="D515" s="7">
        <f t="shared" si="65"/>
        <v>4.1649178287686867E-5</v>
      </c>
      <c r="E515" s="14">
        <f t="shared" si="64"/>
        <v>10.078981090829695</v>
      </c>
      <c r="G515"/>
      <c r="H515" s="5">
        <f t="shared" si="71"/>
        <v>0.64536174574952043</v>
      </c>
      <c r="J515" s="16">
        <f t="shared" si="67"/>
        <v>3.0186606821972984E-7</v>
      </c>
      <c r="K515" s="16">
        <f t="shared" si="68"/>
        <v>7.2478277034573168E-3</v>
      </c>
    </row>
    <row r="516" spans="1:11" s="5" customFormat="1" x14ac:dyDescent="0.2">
      <c r="A516" s="3">
        <v>32890</v>
      </c>
      <c r="B516" s="20">
        <v>6.8775800000000003E-3</v>
      </c>
      <c r="C516" s="6">
        <f t="shared" si="72"/>
        <v>2.0651061057337823E-4</v>
      </c>
      <c r="D516" s="7">
        <f t="shared" si="65"/>
        <v>3.9195289619912518E-5</v>
      </c>
      <c r="E516" s="14">
        <f t="shared" ref="E516:E579" si="73">-LN(D516)-C516*C516/D516</f>
        <v>10.14586592610878</v>
      </c>
      <c r="G516"/>
      <c r="H516" s="5">
        <f t="shared" si="71"/>
        <v>0.62606141567670914</v>
      </c>
      <c r="J516" s="16">
        <f t="shared" si="67"/>
        <v>4.2646632279389476E-8</v>
      </c>
      <c r="K516" s="16">
        <f t="shared" si="68"/>
        <v>1.0880550365348891E-3</v>
      </c>
    </row>
    <row r="517" spans="1:11" s="5" customFormat="1" x14ac:dyDescent="0.2">
      <c r="A517" s="3">
        <v>32891</v>
      </c>
      <c r="B517" s="20">
        <v>6.8516599999999999E-3</v>
      </c>
      <c r="C517" s="6">
        <f t="shared" si="72"/>
        <v>-3.7687675025227557E-3</v>
      </c>
      <c r="D517" s="7">
        <f t="shared" ref="D517:D580" si="74">C$2426+C$2427*D516+C$2428*C516*C516</f>
        <v>3.6974325216604388E-5</v>
      </c>
      <c r="E517" s="14">
        <f t="shared" si="73"/>
        <v>9.8211389235357238</v>
      </c>
      <c r="G517"/>
      <c r="H517" s="5">
        <f t="shared" ref="H517:H532" si="75">SQRT(D517)*100</f>
        <v>0.60806517098584412</v>
      </c>
      <c r="J517" s="16">
        <f t="shared" ref="J517:J580" si="76">C517*C517</f>
        <v>1.420360848807161E-5</v>
      </c>
      <c r="K517" s="16">
        <f t="shared" ref="K517:K580" si="77">J517/D517</f>
        <v>0.38414787571817727</v>
      </c>
    </row>
    <row r="518" spans="1:11" s="5" customFormat="1" x14ac:dyDescent="0.2">
      <c r="A518" s="3">
        <v>32892</v>
      </c>
      <c r="B518" s="20">
        <v>6.8704899999999999E-3</v>
      </c>
      <c r="C518" s="6">
        <f t="shared" si="72"/>
        <v>2.7482391128573311E-3</v>
      </c>
      <c r="D518" s="7">
        <f t="shared" si="74"/>
        <v>3.5854209365231084E-5</v>
      </c>
      <c r="E518" s="14">
        <f t="shared" si="73"/>
        <v>10.025395983341721</v>
      </c>
      <c r="G518"/>
      <c r="H518" s="5">
        <f t="shared" si="75"/>
        <v>0.59878384551715391</v>
      </c>
      <c r="J518" s="16">
        <f t="shared" si="76"/>
        <v>7.5528182214388502E-6</v>
      </c>
      <c r="K518" s="16">
        <f t="shared" si="77"/>
        <v>0.21065359842415177</v>
      </c>
    </row>
    <row r="519" spans="1:11" s="5" customFormat="1" x14ac:dyDescent="0.2">
      <c r="A519" s="3">
        <v>32895</v>
      </c>
      <c r="B519" s="20">
        <v>6.8329300000000001E-3</v>
      </c>
      <c r="C519" s="6">
        <f t="shared" si="72"/>
        <v>-5.4668589867680256E-3</v>
      </c>
      <c r="D519" s="7">
        <f t="shared" si="74"/>
        <v>3.4436533469170436E-5</v>
      </c>
      <c r="E519" s="14">
        <f t="shared" si="73"/>
        <v>9.4085192597816736</v>
      </c>
      <c r="G519"/>
      <c r="H519" s="5">
        <f t="shared" si="75"/>
        <v>0.58682649453795488</v>
      </c>
      <c r="J519" s="16">
        <f t="shared" si="76"/>
        <v>2.9886547181206322E-5</v>
      </c>
      <c r="K519" s="16">
        <f t="shared" si="77"/>
        <v>0.86787327789431756</v>
      </c>
    </row>
    <row r="520" spans="1:11" s="5" customFormat="1" x14ac:dyDescent="0.2">
      <c r="A520" s="3">
        <v>32896</v>
      </c>
      <c r="B520" s="20">
        <v>6.8516599999999999E-3</v>
      </c>
      <c r="C520" s="6">
        <f t="shared" si="72"/>
        <v>2.7411374037198959E-3</v>
      </c>
      <c r="D520" s="7">
        <f t="shared" si="74"/>
        <v>3.4543507899539284E-5</v>
      </c>
      <c r="E520" s="14">
        <f t="shared" si="73"/>
        <v>10.05577294395307</v>
      </c>
      <c r="G520"/>
      <c r="H520" s="5">
        <f t="shared" si="75"/>
        <v>0.58773725336700655</v>
      </c>
      <c r="J520" s="16">
        <f t="shared" si="76"/>
        <v>7.5138342660722514E-6</v>
      </c>
      <c r="K520" s="16">
        <f t="shared" si="77"/>
        <v>0.21751798595337404</v>
      </c>
    </row>
    <row r="521" spans="1:11" s="5" customFormat="1" x14ac:dyDescent="0.2">
      <c r="A521" s="3">
        <v>32897</v>
      </c>
      <c r="B521" s="20">
        <v>6.8846799999999998E-3</v>
      </c>
      <c r="C521" s="6">
        <f t="shared" si="72"/>
        <v>4.8192700746972159E-3</v>
      </c>
      <c r="D521" s="7">
        <f t="shared" si="74"/>
        <v>3.3256394541104636E-5</v>
      </c>
      <c r="E521" s="14">
        <f t="shared" si="73"/>
        <v>9.6128906117624151</v>
      </c>
      <c r="G521"/>
      <c r="H521" s="5">
        <f t="shared" si="75"/>
        <v>0.57668357477133536</v>
      </c>
      <c r="J521" s="16">
        <f t="shared" si="76"/>
        <v>2.3225364052872109E-5</v>
      </c>
      <c r="K521" s="16">
        <f t="shared" si="77"/>
        <v>0.69837288056484137</v>
      </c>
    </row>
    <row r="522" spans="1:11" s="5" customFormat="1" x14ac:dyDescent="0.2">
      <c r="A522" s="3">
        <v>32898</v>
      </c>
      <c r="B522" s="20">
        <v>6.9156299999999999E-3</v>
      </c>
      <c r="C522" s="6">
        <f t="shared" si="72"/>
        <v>4.4954885339623741E-3</v>
      </c>
      <c r="D522" s="7">
        <f t="shared" si="74"/>
        <v>3.307125580724928E-5</v>
      </c>
      <c r="E522" s="14">
        <f t="shared" si="73"/>
        <v>9.7057589769999861</v>
      </c>
      <c r="G522"/>
      <c r="H522" s="5">
        <f t="shared" si="75"/>
        <v>0.57507613241421596</v>
      </c>
      <c r="J522" s="16">
        <f t="shared" si="76"/>
        <v>2.0209417158987176E-5</v>
      </c>
      <c r="K522" s="16">
        <f t="shared" si="77"/>
        <v>0.6110870804778219</v>
      </c>
    </row>
    <row r="523" spans="1:11" s="5" customFormat="1" x14ac:dyDescent="0.2">
      <c r="A523" s="3">
        <v>32899</v>
      </c>
      <c r="B523" s="20">
        <v>6.9156299999999999E-3</v>
      </c>
      <c r="C523" s="6">
        <f t="shared" si="72"/>
        <v>0</v>
      </c>
      <c r="D523" s="7">
        <f t="shared" si="74"/>
        <v>3.271843310915168E-5</v>
      </c>
      <c r="E523" s="14">
        <f t="shared" si="73"/>
        <v>10.327571935238501</v>
      </c>
      <c r="G523"/>
      <c r="H523" s="5">
        <f t="shared" si="75"/>
        <v>0.57200028941558834</v>
      </c>
      <c r="J523" s="16">
        <f t="shared" si="76"/>
        <v>0</v>
      </c>
      <c r="K523" s="16">
        <f t="shared" si="77"/>
        <v>0</v>
      </c>
    </row>
    <row r="524" spans="1:11" s="5" customFormat="1" x14ac:dyDescent="0.2">
      <c r="A524" s="3">
        <v>32902</v>
      </c>
      <c r="B524" s="20">
        <v>6.9881199999999996E-3</v>
      </c>
      <c r="C524" s="6">
        <f t="shared" si="72"/>
        <v>1.0482052972758766E-2</v>
      </c>
      <c r="D524" s="7">
        <f t="shared" si="74"/>
        <v>3.1151919617523788E-5</v>
      </c>
      <c r="E524" s="14">
        <f t="shared" si="73"/>
        <v>6.849614978757935</v>
      </c>
      <c r="G524"/>
      <c r="H524" s="5">
        <f t="shared" si="75"/>
        <v>0.55813904734863151</v>
      </c>
      <c r="J524" s="16">
        <f t="shared" si="76"/>
        <v>1.0987343452372089E-4</v>
      </c>
      <c r="K524" s="16">
        <f t="shared" si="77"/>
        <v>3.5270197109109818</v>
      </c>
    </row>
    <row r="525" spans="1:11" s="5" customFormat="1" x14ac:dyDescent="0.2">
      <c r="A525" s="3">
        <v>32903</v>
      </c>
      <c r="B525" s="20">
        <v>6.9444399999999996E-3</v>
      </c>
      <c r="C525" s="6">
        <f t="shared" si="72"/>
        <v>-6.2506081750170195E-3</v>
      </c>
      <c r="D525" s="7">
        <f t="shared" si="74"/>
        <v>3.6537463226685315E-5</v>
      </c>
      <c r="E525" s="14">
        <f t="shared" si="73"/>
        <v>9.147856200525645</v>
      </c>
      <c r="G525"/>
      <c r="H525" s="5">
        <f t="shared" si="75"/>
        <v>0.60446226703314831</v>
      </c>
      <c r="J525" s="16">
        <f t="shared" si="76"/>
        <v>3.9070102557589595E-5</v>
      </c>
      <c r="K525" s="16">
        <f t="shared" si="77"/>
        <v>1.0693162334558179</v>
      </c>
    </row>
    <row r="526" spans="1:11" s="5" customFormat="1" x14ac:dyDescent="0.2">
      <c r="A526" s="3">
        <v>32904</v>
      </c>
      <c r="B526" s="20">
        <v>6.9237700000000001E-3</v>
      </c>
      <c r="C526" s="6">
        <f t="shared" si="72"/>
        <v>-2.9764819049483537E-3</v>
      </c>
      <c r="D526" s="7">
        <f t="shared" si="74"/>
        <v>3.6999085503866292E-5</v>
      </c>
      <c r="E526" s="14">
        <f t="shared" si="73"/>
        <v>9.9651669966853813</v>
      </c>
      <c r="G526"/>
      <c r="H526" s="5">
        <f t="shared" si="75"/>
        <v>0.60826873587145913</v>
      </c>
      <c r="J526" s="16">
        <f t="shared" si="76"/>
        <v>8.8594445304849804E-6</v>
      </c>
      <c r="K526" s="16">
        <f t="shared" si="77"/>
        <v>0.23945036505183878</v>
      </c>
    </row>
    <row r="527" spans="1:11" s="5" customFormat="1" x14ac:dyDescent="0.2">
      <c r="A527" s="3">
        <v>32905</v>
      </c>
      <c r="B527" s="20">
        <v>6.9084599999999999E-3</v>
      </c>
      <c r="C527" s="6">
        <f t="shared" si="72"/>
        <v>-2.2112230764453687E-3</v>
      </c>
      <c r="D527" s="7">
        <f t="shared" si="74"/>
        <v>3.5546044692074892E-5</v>
      </c>
      <c r="E527" s="14">
        <f t="shared" si="73"/>
        <v>10.107127475272875</v>
      </c>
      <c r="G527"/>
      <c r="H527" s="5">
        <f t="shared" si="75"/>
        <v>0.5962050376512672</v>
      </c>
      <c r="J527" s="16">
        <f t="shared" si="76"/>
        <v>4.8895074938045207E-6</v>
      </c>
      <c r="K527" s="16">
        <f t="shared" si="77"/>
        <v>0.13755419305188271</v>
      </c>
    </row>
    <row r="528" spans="1:11" s="5" customFormat="1" x14ac:dyDescent="0.2">
      <c r="A528" s="3">
        <v>32906</v>
      </c>
      <c r="B528" s="20">
        <v>6.8799400000000002E-3</v>
      </c>
      <c r="C528" s="6">
        <f t="shared" si="72"/>
        <v>-4.1282717132327265E-3</v>
      </c>
      <c r="D528" s="7">
        <f t="shared" si="74"/>
        <v>3.3994968407555671E-5</v>
      </c>
      <c r="E528" s="14">
        <f t="shared" si="73"/>
        <v>9.7879700965439227</v>
      </c>
      <c r="G528"/>
      <c r="H528" s="5">
        <f t="shared" si="75"/>
        <v>0.58305204233889507</v>
      </c>
      <c r="J528" s="16">
        <f t="shared" si="76"/>
        <v>1.704262733827747E-5</v>
      </c>
      <c r="K528" s="16">
        <f t="shared" si="77"/>
        <v>0.50132793576856516</v>
      </c>
    </row>
    <row r="529" spans="1:11" s="5" customFormat="1" x14ac:dyDescent="0.2">
      <c r="A529" s="3">
        <v>32909</v>
      </c>
      <c r="B529" s="20">
        <v>6.8808899999999997E-3</v>
      </c>
      <c r="C529" s="6">
        <f t="shared" si="72"/>
        <v>1.3808259955749066E-4</v>
      </c>
      <c r="D529" s="7">
        <f t="shared" si="74"/>
        <v>3.3352640827448081E-5</v>
      </c>
      <c r="E529" s="14">
        <f t="shared" si="73"/>
        <v>10.307801930504976</v>
      </c>
      <c r="G529"/>
      <c r="H529" s="5">
        <f t="shared" si="75"/>
        <v>0.57751745278777578</v>
      </c>
      <c r="J529" s="16">
        <f t="shared" si="76"/>
        <v>1.906680430055432E-8</v>
      </c>
      <c r="K529" s="16">
        <f t="shared" si="77"/>
        <v>5.7167300182308181E-4</v>
      </c>
    </row>
    <row r="530" spans="1:11" s="5" customFormat="1" x14ac:dyDescent="0.2">
      <c r="A530" s="3">
        <v>32910</v>
      </c>
      <c r="B530" s="20">
        <v>6.8941699999999998E-3</v>
      </c>
      <c r="C530" s="6">
        <f t="shared" si="72"/>
        <v>1.9299828946546251E-3</v>
      </c>
      <c r="D530" s="7">
        <f t="shared" si="74"/>
        <v>3.1722964773053119E-5</v>
      </c>
      <c r="E530" s="14">
        <f t="shared" si="73"/>
        <v>10.241052111649413</v>
      </c>
      <c r="G530"/>
      <c r="H530" s="5">
        <f t="shared" si="75"/>
        <v>0.56323143354267002</v>
      </c>
      <c r="J530" s="16">
        <f t="shared" si="76"/>
        <v>3.7248339736594458E-6</v>
      </c>
      <c r="K530" s="16">
        <f t="shared" si="77"/>
        <v>0.11741758692187193</v>
      </c>
    </row>
    <row r="531" spans="1:11" s="5" customFormat="1" x14ac:dyDescent="0.2">
      <c r="A531" s="3">
        <v>32911</v>
      </c>
      <c r="B531" s="20">
        <v>6.8799400000000002E-3</v>
      </c>
      <c r="C531" s="6">
        <f t="shared" si="72"/>
        <v>-2.0640628240962472E-3</v>
      </c>
      <c r="D531" s="7">
        <f t="shared" si="74"/>
        <v>3.0487738028892175E-5</v>
      </c>
      <c r="E531" s="14">
        <f t="shared" si="73"/>
        <v>10.258446025414251</v>
      </c>
      <c r="G531"/>
      <c r="H531" s="5">
        <f t="shared" si="75"/>
        <v>0.55215702502904174</v>
      </c>
      <c r="J531" s="16">
        <f t="shared" si="76"/>
        <v>4.2603553418161751E-6</v>
      </c>
      <c r="K531" s="16">
        <f t="shared" si="77"/>
        <v>0.1397399616127239</v>
      </c>
    </row>
    <row r="532" spans="1:11" s="5" customFormat="1" x14ac:dyDescent="0.2">
      <c r="A532" s="3">
        <v>32912</v>
      </c>
      <c r="B532" s="20">
        <v>6.8846799999999998E-3</v>
      </c>
      <c r="C532" s="6">
        <f t="shared" si="72"/>
        <v>6.8895949673973978E-4</v>
      </c>
      <c r="D532" s="7">
        <f t="shared" si="74"/>
        <v>2.9410936661457253E-5</v>
      </c>
      <c r="E532" s="14">
        <f t="shared" si="73"/>
        <v>10.418004886736544</v>
      </c>
      <c r="G532"/>
      <c r="H532" s="5">
        <f t="shared" si="75"/>
        <v>0.54231851030051748</v>
      </c>
      <c r="J532" s="16">
        <f t="shared" si="76"/>
        <v>4.746651881478755E-7</v>
      </c>
      <c r="K532" s="16">
        <f t="shared" si="77"/>
        <v>1.6139070768525356E-2</v>
      </c>
    </row>
    <row r="533" spans="1:11" s="5" customFormat="1" x14ac:dyDescent="0.2">
      <c r="A533" s="3">
        <v>32913</v>
      </c>
      <c r="B533" s="20">
        <v>6.8919999999999997E-3</v>
      </c>
      <c r="C533" s="6">
        <f t="shared" si="72"/>
        <v>1.0632302445429411E-3</v>
      </c>
      <c r="D533" s="7">
        <f t="shared" si="74"/>
        <v>2.8209321128267478E-5</v>
      </c>
      <c r="E533" s="14">
        <f t="shared" si="73"/>
        <v>10.435784161341983</v>
      </c>
      <c r="G533"/>
      <c r="H533" s="5">
        <f t="shared" ref="H533:H548" si="78">SQRT(D533)*100</f>
        <v>0.53112447814300068</v>
      </c>
      <c r="J533" s="16">
        <f t="shared" si="76"/>
        <v>1.1304585529108423E-6</v>
      </c>
      <c r="K533" s="16">
        <f t="shared" si="77"/>
        <v>4.0073936829981109E-2</v>
      </c>
    </row>
    <row r="534" spans="1:11" s="5" customFormat="1" x14ac:dyDescent="0.2">
      <c r="A534" s="3">
        <v>32916</v>
      </c>
      <c r="B534" s="20">
        <v>6.93722E-3</v>
      </c>
      <c r="C534" s="6">
        <f t="shared" si="72"/>
        <v>6.5612304120720158E-3</v>
      </c>
      <c r="D534" s="7">
        <f t="shared" si="74"/>
        <v>2.7170157102243343E-5</v>
      </c>
      <c r="E534" s="14">
        <f t="shared" si="73"/>
        <v>8.9289417535359021</v>
      </c>
      <c r="G534"/>
      <c r="H534" s="5">
        <f t="shared" si="78"/>
        <v>0.521250008174996</v>
      </c>
      <c r="J534" s="16">
        <f t="shared" si="76"/>
        <v>4.3049744520298711E-5</v>
      </c>
      <c r="K534" s="16">
        <f t="shared" si="77"/>
        <v>1.5844495988116405</v>
      </c>
    </row>
    <row r="535" spans="1:11" s="5" customFormat="1" x14ac:dyDescent="0.2">
      <c r="A535" s="3">
        <v>32917</v>
      </c>
      <c r="B535" s="20">
        <v>6.93241E-3</v>
      </c>
      <c r="C535" s="6">
        <f t="shared" si="72"/>
        <v>-6.9336131764598176E-4</v>
      </c>
      <c r="D535" s="7">
        <f t="shared" si="74"/>
        <v>2.8828156660595743E-5</v>
      </c>
      <c r="E535" s="14">
        <f t="shared" si="73"/>
        <v>10.437481585032687</v>
      </c>
      <c r="G535"/>
      <c r="H535" s="5">
        <f t="shared" si="78"/>
        <v>0.53691858470903897</v>
      </c>
      <c r="J535" s="16">
        <f t="shared" si="76"/>
        <v>4.8074991680777204E-7</v>
      </c>
      <c r="K535" s="16">
        <f t="shared" si="77"/>
        <v>1.6676401563506599E-2</v>
      </c>
    </row>
    <row r="536" spans="1:11" s="5" customFormat="1" x14ac:dyDescent="0.2">
      <c r="A536" s="3">
        <v>32918</v>
      </c>
      <c r="B536" s="20">
        <v>6.9362599999999996E-3</v>
      </c>
      <c r="C536" s="6">
        <f t="shared" si="72"/>
        <v>5.5536242086080985E-4</v>
      </c>
      <c r="D536" s="7">
        <f t="shared" si="74"/>
        <v>2.7686041305488332E-5</v>
      </c>
      <c r="E536" s="14">
        <f t="shared" si="73"/>
        <v>10.483442018125249</v>
      </c>
      <c r="G536"/>
      <c r="H536" s="5">
        <f t="shared" si="78"/>
        <v>0.52617526838011242</v>
      </c>
      <c r="J536" s="16">
        <f t="shared" si="76"/>
        <v>3.0842741850437929E-7</v>
      </c>
      <c r="K536" s="16">
        <f t="shared" si="77"/>
        <v>1.1140177647688414E-2</v>
      </c>
    </row>
    <row r="537" spans="1:11" s="5" customFormat="1" x14ac:dyDescent="0.2">
      <c r="A537" s="3">
        <v>32919</v>
      </c>
      <c r="B537" s="20">
        <v>6.9300100000000003E-3</v>
      </c>
      <c r="C537" s="6">
        <f t="shared" si="72"/>
        <v>-9.0106195557826721E-4</v>
      </c>
      <c r="D537" s="7">
        <f t="shared" si="74"/>
        <v>2.664914124685644E-5</v>
      </c>
      <c r="E537" s="14">
        <f t="shared" si="73"/>
        <v>10.502286884116939</v>
      </c>
      <c r="G537"/>
      <c r="H537" s="5">
        <f t="shared" si="78"/>
        <v>0.51622806245744168</v>
      </c>
      <c r="J537" s="16">
        <f t="shared" si="76"/>
        <v>8.1191264779053123E-7</v>
      </c>
      <c r="K537" s="16">
        <f t="shared" si="77"/>
        <v>3.0466747137163578E-2</v>
      </c>
    </row>
    <row r="538" spans="1:11" s="5" customFormat="1" x14ac:dyDescent="0.2">
      <c r="A538" s="3">
        <v>32920</v>
      </c>
      <c r="B538" s="20">
        <v>6.9420300000000001E-3</v>
      </c>
      <c r="C538" s="6">
        <f t="shared" si="72"/>
        <v>1.7344852316230047E-3</v>
      </c>
      <c r="D538" s="7">
        <f t="shared" si="74"/>
        <v>2.5748565305815063E-5</v>
      </c>
      <c r="E538" s="14">
        <f t="shared" si="73"/>
        <v>10.450292555595055</v>
      </c>
      <c r="G538"/>
      <c r="H538" s="5">
        <f t="shared" si="78"/>
        <v>0.50743044159584139</v>
      </c>
      <c r="J538" s="16">
        <f t="shared" si="76"/>
        <v>3.0084390187183082E-6</v>
      </c>
      <c r="K538" s="16">
        <f t="shared" si="77"/>
        <v>0.11683909309070831</v>
      </c>
    </row>
    <row r="539" spans="1:11" s="5" customFormat="1" x14ac:dyDescent="0.2">
      <c r="A539" s="3">
        <v>32923</v>
      </c>
      <c r="B539" s="20">
        <v>6.9180200000000004E-3</v>
      </c>
      <c r="C539" s="6">
        <f t="shared" si="72"/>
        <v>-3.458642500824637E-3</v>
      </c>
      <c r="D539" s="7">
        <f t="shared" si="74"/>
        <v>2.5075158632251872E-5</v>
      </c>
      <c r="E539" s="14">
        <f t="shared" si="73"/>
        <v>10.116578769317076</v>
      </c>
      <c r="G539"/>
      <c r="H539" s="5">
        <f t="shared" si="78"/>
        <v>0.50075102228804158</v>
      </c>
      <c r="J539" s="16">
        <f t="shared" si="76"/>
        <v>1.1962207948510499E-5</v>
      </c>
      <c r="K539" s="16">
        <f t="shared" si="77"/>
        <v>0.47705412850806894</v>
      </c>
    </row>
    <row r="540" spans="1:11" s="5" customFormat="1" x14ac:dyDescent="0.2">
      <c r="A540" s="3">
        <v>32924</v>
      </c>
      <c r="B540" s="20">
        <v>6.8799400000000002E-3</v>
      </c>
      <c r="C540" s="6">
        <f t="shared" si="72"/>
        <v>-5.5044651504332492E-3</v>
      </c>
      <c r="D540" s="7">
        <f t="shared" si="74"/>
        <v>2.5023653766312144E-5</v>
      </c>
      <c r="E540" s="14">
        <f t="shared" si="73"/>
        <v>9.3848691840556775</v>
      </c>
      <c r="G540"/>
      <c r="H540" s="5">
        <f t="shared" si="78"/>
        <v>0.5002364817395083</v>
      </c>
      <c r="J540" s="16">
        <f t="shared" si="76"/>
        <v>3.0299136592334132E-5</v>
      </c>
      <c r="K540" s="16">
        <f t="shared" si="77"/>
        <v>1.2108198457063075</v>
      </c>
    </row>
    <row r="541" spans="1:11" s="5" customFormat="1" x14ac:dyDescent="0.2">
      <c r="A541" s="3">
        <v>32925</v>
      </c>
      <c r="B541" s="20">
        <v>6.8837300000000002E-3</v>
      </c>
      <c r="C541" s="6">
        <f t="shared" si="72"/>
        <v>5.5087689718224912E-4</v>
      </c>
      <c r="D541" s="7">
        <f t="shared" si="74"/>
        <v>2.6111089257838789E-5</v>
      </c>
      <c r="E541" s="14">
        <f t="shared" si="73"/>
        <v>10.541528370905549</v>
      </c>
      <c r="G541"/>
      <c r="H541" s="5">
        <f t="shared" si="78"/>
        <v>0.51099011005927297</v>
      </c>
      <c r="J541" s="16">
        <f t="shared" si="76"/>
        <v>3.0346535584914226E-7</v>
      </c>
      <c r="K541" s="16">
        <f t="shared" si="77"/>
        <v>1.1622087184970238E-2</v>
      </c>
    </row>
    <row r="542" spans="1:11" s="5" customFormat="1" x14ac:dyDescent="0.2">
      <c r="A542" s="3">
        <v>32926</v>
      </c>
      <c r="B542" s="20">
        <v>6.8563599999999997E-3</v>
      </c>
      <c r="C542" s="6">
        <f t="shared" si="72"/>
        <v>-3.976042058593309E-3</v>
      </c>
      <c r="D542" s="7">
        <f t="shared" si="74"/>
        <v>2.5233663855374505E-5</v>
      </c>
      <c r="E542" s="14">
        <f t="shared" si="73"/>
        <v>9.9608307932197047</v>
      </c>
      <c r="G542"/>
      <c r="H542" s="5">
        <f t="shared" si="78"/>
        <v>0.50233120404146214</v>
      </c>
      <c r="J542" s="16">
        <f t="shared" si="76"/>
        <v>1.5808910451702919E-5</v>
      </c>
      <c r="K542" s="16">
        <f t="shared" si="77"/>
        <v>0.62650079442727413</v>
      </c>
    </row>
    <row r="543" spans="1:11" s="5" customFormat="1" x14ac:dyDescent="0.2">
      <c r="A543" s="3">
        <v>32927</v>
      </c>
      <c r="B543" s="20">
        <v>6.8119900000000004E-3</v>
      </c>
      <c r="C543" s="6">
        <f t="shared" si="72"/>
        <v>-6.4713638140353347E-3</v>
      </c>
      <c r="D543" s="7">
        <f t="shared" si="74"/>
        <v>2.540390799482259E-5</v>
      </c>
      <c r="E543" s="14">
        <f t="shared" si="73"/>
        <v>8.9320993781733016</v>
      </c>
      <c r="G543"/>
      <c r="H543" s="5">
        <f t="shared" si="78"/>
        <v>0.5040228962539558</v>
      </c>
      <c r="J543" s="16">
        <f t="shared" si="76"/>
        <v>4.1878549613605957E-5</v>
      </c>
      <c r="K543" s="16">
        <f t="shared" si="77"/>
        <v>1.6485081595375388</v>
      </c>
    </row>
    <row r="544" spans="1:11" s="5" customFormat="1" x14ac:dyDescent="0.2">
      <c r="A544" s="3">
        <v>32930</v>
      </c>
      <c r="B544" s="20">
        <v>6.7249500000000004E-3</v>
      </c>
      <c r="C544" s="6">
        <f t="shared" si="72"/>
        <v>-1.2777470313373923E-2</v>
      </c>
      <c r="D544" s="7">
        <f t="shared" si="74"/>
        <v>2.7168685067711423E-5</v>
      </c>
      <c r="E544" s="14">
        <f t="shared" si="73"/>
        <v>4.5041835011907834</v>
      </c>
      <c r="G544"/>
      <c r="H544" s="5">
        <f t="shared" si="78"/>
        <v>0.52123588774864138</v>
      </c>
      <c r="J544" s="16">
        <f t="shared" si="76"/>
        <v>1.6326374760915191E-4</v>
      </c>
      <c r="K544" s="16">
        <f t="shared" si="77"/>
        <v>6.0092620309836944</v>
      </c>
    </row>
    <row r="545" spans="1:11" s="5" customFormat="1" x14ac:dyDescent="0.2">
      <c r="A545" s="3">
        <v>32931</v>
      </c>
      <c r="B545" s="20">
        <v>6.7317399999999999E-3</v>
      </c>
      <c r="C545" s="6">
        <f t="shared" si="72"/>
        <v>1.009672934371196E-3</v>
      </c>
      <c r="D545" s="7">
        <f t="shared" si="74"/>
        <v>3.6259290829461675E-5</v>
      </c>
      <c r="E545" s="14">
        <f t="shared" si="73"/>
        <v>10.196699649508961</v>
      </c>
      <c r="G545"/>
      <c r="H545" s="5">
        <f t="shared" si="78"/>
        <v>0.60215688013558122</v>
      </c>
      <c r="J545" s="16">
        <f t="shared" si="76"/>
        <v>1.0194394344017414E-6</v>
      </c>
      <c r="K545" s="16">
        <f t="shared" si="77"/>
        <v>2.8115261249771015E-2</v>
      </c>
    </row>
    <row r="546" spans="1:11" s="5" customFormat="1" x14ac:dyDescent="0.2">
      <c r="A546" s="3">
        <v>32932</v>
      </c>
      <c r="B546" s="20">
        <v>6.7249500000000004E-3</v>
      </c>
      <c r="C546" s="6">
        <f t="shared" si="72"/>
        <v>-1.0086545231989907E-3</v>
      </c>
      <c r="D546" s="7">
        <f t="shared" si="74"/>
        <v>3.4396580327698461E-5</v>
      </c>
      <c r="E546" s="14">
        <f t="shared" si="73"/>
        <v>10.247975352534358</v>
      </c>
      <c r="G546"/>
      <c r="H546" s="5">
        <f t="shared" si="78"/>
        <v>0.58648597875566011</v>
      </c>
      <c r="J546" s="16">
        <f t="shared" si="76"/>
        <v>1.0173839471697834E-6</v>
      </c>
      <c r="K546" s="16">
        <f t="shared" si="77"/>
        <v>2.9578055070507019E-2</v>
      </c>
    </row>
    <row r="547" spans="1:11" s="5" customFormat="1" x14ac:dyDescent="0.2">
      <c r="A547" s="3">
        <v>32933</v>
      </c>
      <c r="B547" s="20">
        <v>6.6867300000000001E-3</v>
      </c>
      <c r="C547" s="6">
        <f t="shared" si="72"/>
        <v>-5.6833136305846537E-3</v>
      </c>
      <c r="D547" s="7">
        <f t="shared" si="74"/>
        <v>3.2722717749463186E-5</v>
      </c>
      <c r="E547" s="14">
        <f t="shared" si="73"/>
        <v>9.3403575176656837</v>
      </c>
      <c r="G547"/>
      <c r="H547" s="5">
        <f t="shared" si="78"/>
        <v>0.57203774132012641</v>
      </c>
      <c r="J547" s="16">
        <f t="shared" si="76"/>
        <v>3.2300053823589316E-5</v>
      </c>
      <c r="K547" s="16">
        <f t="shared" si="77"/>
        <v>0.98708347121073692</v>
      </c>
    </row>
    <row r="548" spans="1:11" s="5" customFormat="1" x14ac:dyDescent="0.2">
      <c r="A548" s="3">
        <v>32934</v>
      </c>
      <c r="B548" s="20">
        <v>6.6867300000000001E-3</v>
      </c>
      <c r="C548" s="6">
        <f t="shared" si="72"/>
        <v>0</v>
      </c>
      <c r="D548" s="7">
        <f t="shared" si="74"/>
        <v>3.3152781158047342E-5</v>
      </c>
      <c r="E548" s="14">
        <f t="shared" si="73"/>
        <v>10.314383948681133</v>
      </c>
      <c r="G548"/>
      <c r="H548" s="5">
        <f t="shared" si="78"/>
        <v>0.57578451835775635</v>
      </c>
      <c r="J548" s="16">
        <f t="shared" si="76"/>
        <v>0</v>
      </c>
      <c r="K548" s="16">
        <f t="shared" si="77"/>
        <v>0</v>
      </c>
    </row>
    <row r="549" spans="1:11" s="5" customFormat="1" x14ac:dyDescent="0.2">
      <c r="A549" s="3">
        <v>32937</v>
      </c>
      <c r="B549" s="20">
        <v>6.6844900000000004E-3</v>
      </c>
      <c r="C549" s="6">
        <f t="shared" si="72"/>
        <v>-3.3499184205130274E-4</v>
      </c>
      <c r="D549" s="7">
        <f t="shared" si="74"/>
        <v>3.1542202350907234E-5</v>
      </c>
      <c r="E549" s="14">
        <f t="shared" si="73"/>
        <v>10.36062639327062</v>
      </c>
      <c r="G549"/>
      <c r="H549" s="5">
        <f t="shared" ref="H549:H564" si="79">SQRT(D549)*100</f>
        <v>0.56162445059761446</v>
      </c>
      <c r="J549" s="16">
        <f t="shared" si="76"/>
        <v>1.1221953424092497E-7</v>
      </c>
      <c r="K549" s="16">
        <f t="shared" si="77"/>
        <v>3.5577583642537646E-3</v>
      </c>
    </row>
    <row r="550" spans="1:11" s="5" customFormat="1" x14ac:dyDescent="0.2">
      <c r="A550" s="3">
        <v>32938</v>
      </c>
      <c r="B550" s="20">
        <v>6.6764600000000004E-3</v>
      </c>
      <c r="C550" s="6">
        <f t="shared" si="72"/>
        <v>-1.2012883555813556E-3</v>
      </c>
      <c r="D550" s="7">
        <f t="shared" si="74"/>
        <v>3.0101957565235992E-5</v>
      </c>
      <c r="E550" s="14">
        <f t="shared" si="73"/>
        <v>10.362980158010785</v>
      </c>
      <c r="G550"/>
      <c r="H550" s="5">
        <f t="shared" si="79"/>
        <v>0.548652509018559</v>
      </c>
      <c r="J550" s="16">
        <f t="shared" si="76"/>
        <v>1.4430937132553575E-6</v>
      </c>
      <c r="K550" s="16">
        <f t="shared" si="77"/>
        <v>4.7940194923467398E-2</v>
      </c>
    </row>
    <row r="551" spans="1:11" s="5" customFormat="1" x14ac:dyDescent="0.2">
      <c r="A551" s="3">
        <v>32939</v>
      </c>
      <c r="B551" s="20">
        <v>6.6159399999999998E-3</v>
      </c>
      <c r="C551" s="6">
        <f t="shared" si="72"/>
        <v>-9.0646839792345845E-3</v>
      </c>
      <c r="D551" s="7">
        <f t="shared" si="74"/>
        <v>2.8890111753407807E-5</v>
      </c>
      <c r="E551" s="14">
        <f t="shared" si="73"/>
        <v>7.6078374889523142</v>
      </c>
      <c r="G551"/>
      <c r="H551" s="5">
        <f t="shared" si="79"/>
        <v>0.53749522559189122</v>
      </c>
      <c r="J551" s="16">
        <f t="shared" si="76"/>
        <v>8.2168495643392136E-5</v>
      </c>
      <c r="K551" s="16">
        <f t="shared" si="77"/>
        <v>2.8441736863028835</v>
      </c>
    </row>
    <row r="552" spans="1:11" s="5" customFormat="1" x14ac:dyDescent="0.2">
      <c r="A552" s="3">
        <v>32940</v>
      </c>
      <c r="B552" s="20">
        <v>6.6334999999999996E-3</v>
      </c>
      <c r="C552" s="6">
        <f t="shared" si="72"/>
        <v>2.6541957756569434E-3</v>
      </c>
      <c r="D552" s="7">
        <f t="shared" si="74"/>
        <v>3.279220948735801E-5</v>
      </c>
      <c r="E552" s="14">
        <f t="shared" si="73"/>
        <v>10.110489438472779</v>
      </c>
      <c r="G552"/>
      <c r="H552" s="5">
        <f t="shared" si="79"/>
        <v>0.57264482436636066</v>
      </c>
      <c r="J552" s="16">
        <f t="shared" si="76"/>
        <v>7.0447552155151635E-6</v>
      </c>
      <c r="K552" s="16">
        <f t="shared" si="77"/>
        <v>0.21483014794203006</v>
      </c>
    </row>
    <row r="553" spans="1:11" s="5" customFormat="1" x14ac:dyDescent="0.2">
      <c r="A553" s="3">
        <v>32941</v>
      </c>
      <c r="B553" s="20">
        <v>6.6093899999999997E-3</v>
      </c>
      <c r="C553" s="6">
        <f t="shared" si="72"/>
        <v>-3.634582045677234E-3</v>
      </c>
      <c r="D553" s="7">
        <f t="shared" si="74"/>
        <v>3.1653766504611325E-5</v>
      </c>
      <c r="E553" s="14">
        <f t="shared" si="73"/>
        <v>9.9433196119778309</v>
      </c>
      <c r="G553"/>
      <c r="H553" s="5">
        <f t="shared" si="79"/>
        <v>0.56261680124762825</v>
      </c>
      <c r="J553" s="16">
        <f t="shared" si="76"/>
        <v>1.3210186646759308E-5</v>
      </c>
      <c r="K553" s="16">
        <f t="shared" si="77"/>
        <v>0.41733379959174355</v>
      </c>
    </row>
    <row r="554" spans="1:11" s="5" customFormat="1" x14ac:dyDescent="0.2">
      <c r="A554" s="3">
        <v>32944</v>
      </c>
      <c r="B554" s="20">
        <v>6.5668499999999999E-3</v>
      </c>
      <c r="C554" s="6">
        <f t="shared" si="72"/>
        <v>-6.4362974495376681E-3</v>
      </c>
      <c r="D554" s="7">
        <f t="shared" si="74"/>
        <v>3.101200980818342E-5</v>
      </c>
      <c r="E554" s="14">
        <f t="shared" si="73"/>
        <v>9.0453333661325992</v>
      </c>
      <c r="G554"/>
      <c r="H554" s="5">
        <f t="shared" si="79"/>
        <v>0.55688427710057875</v>
      </c>
      <c r="J554" s="16">
        <f t="shared" si="76"/>
        <v>4.1425924858925092E-5</v>
      </c>
      <c r="K554" s="16">
        <f t="shared" si="77"/>
        <v>1.335802649204427</v>
      </c>
    </row>
    <row r="555" spans="1:11" s="5" customFormat="1" x14ac:dyDescent="0.2">
      <c r="A555" s="3">
        <v>32945</v>
      </c>
      <c r="B555" s="20">
        <v>6.5616800000000003E-3</v>
      </c>
      <c r="C555" s="6">
        <f t="shared" si="72"/>
        <v>-7.8728766455753586E-4</v>
      </c>
      <c r="D555" s="7">
        <f t="shared" si="74"/>
        <v>3.2179851460339367E-5</v>
      </c>
      <c r="E555" s="14">
        <f t="shared" si="73"/>
        <v>10.324908853696186</v>
      </c>
      <c r="G555"/>
      <c r="H555" s="5">
        <f t="shared" si="79"/>
        <v>0.56727287490536127</v>
      </c>
      <c r="J555" s="16">
        <f t="shared" si="76"/>
        <v>6.1982186676445909E-7</v>
      </c>
      <c r="K555" s="16">
        <f t="shared" si="77"/>
        <v>1.9261178614462207E-2</v>
      </c>
    </row>
    <row r="556" spans="1:11" s="5" customFormat="1" x14ac:dyDescent="0.2">
      <c r="A556" s="3">
        <v>32946</v>
      </c>
      <c r="B556" s="20">
        <v>6.5724599999999996E-3</v>
      </c>
      <c r="C556" s="6">
        <f t="shared" si="72"/>
        <v>1.6428719474279904E-3</v>
      </c>
      <c r="D556" s="7">
        <f t="shared" si="74"/>
        <v>3.0706299605143063E-5</v>
      </c>
      <c r="E556" s="14">
        <f t="shared" si="73"/>
        <v>10.303144532992119</v>
      </c>
      <c r="G556"/>
      <c r="H556" s="5">
        <f t="shared" si="79"/>
        <v>0.55413265203507966</v>
      </c>
      <c r="J556" s="16">
        <f t="shared" si="76"/>
        <v>2.6990282356458376E-6</v>
      </c>
      <c r="K556" s="16">
        <f t="shared" si="77"/>
        <v>8.7898192564817276E-2</v>
      </c>
    </row>
    <row r="557" spans="1:11" s="5" customFormat="1" x14ac:dyDescent="0.2">
      <c r="A557" s="3">
        <v>32947</v>
      </c>
      <c r="B557" s="20">
        <v>6.5359499999999996E-3</v>
      </c>
      <c r="C557" s="6">
        <f t="shared" si="72"/>
        <v>-5.5549976721045117E-3</v>
      </c>
      <c r="D557" s="7">
        <f t="shared" si="74"/>
        <v>2.9510792825376409E-5</v>
      </c>
      <c r="E557" s="14">
        <f t="shared" si="73"/>
        <v>9.3851031943933432</v>
      </c>
      <c r="G557"/>
      <c r="H557" s="5">
        <f t="shared" si="79"/>
        <v>0.54323837148508214</v>
      </c>
      <c r="J557" s="16">
        <f t="shared" si="76"/>
        <v>3.0857999137086542E-5</v>
      </c>
      <c r="K557" s="16">
        <f t="shared" si="77"/>
        <v>1.0456513086477184</v>
      </c>
    </row>
    <row r="558" spans="1:11" s="5" customFormat="1" x14ac:dyDescent="0.2">
      <c r="A558" s="3">
        <v>32948</v>
      </c>
      <c r="B558" s="20">
        <v>6.5724599999999996E-3</v>
      </c>
      <c r="C558" s="6">
        <f t="shared" si="72"/>
        <v>5.5860280448901869E-3</v>
      </c>
      <c r="D558" s="7">
        <f t="shared" si="74"/>
        <v>3.0177553494401119E-5</v>
      </c>
      <c r="E558" s="14">
        <f t="shared" si="73"/>
        <v>9.374408228217316</v>
      </c>
      <c r="G558"/>
      <c r="H558" s="5">
        <f t="shared" si="79"/>
        <v>0.54934100060346047</v>
      </c>
      <c r="J558" s="16">
        <f t="shared" si="76"/>
        <v>3.1203709318299686E-5</v>
      </c>
      <c r="K558" s="16">
        <f t="shared" si="77"/>
        <v>1.0340039434969091</v>
      </c>
    </row>
    <row r="559" spans="1:11" s="5" customFormat="1" x14ac:dyDescent="0.2">
      <c r="A559" s="3">
        <v>32951</v>
      </c>
      <c r="B559" s="20">
        <v>6.5146600000000002E-3</v>
      </c>
      <c r="C559" s="6">
        <f t="shared" si="72"/>
        <v>-8.7942718555912621E-3</v>
      </c>
      <c r="D559" s="7">
        <f t="shared" si="74"/>
        <v>3.0798044392091334E-5</v>
      </c>
      <c r="E559" s="14">
        <f t="shared" si="73"/>
        <v>7.8768863657177377</v>
      </c>
      <c r="G559"/>
      <c r="H559" s="5">
        <f t="shared" si="79"/>
        <v>0.55495985793651181</v>
      </c>
      <c r="J559" s="16">
        <f t="shared" si="76"/>
        <v>7.7339217470044576E-5</v>
      </c>
      <c r="K559" s="16">
        <f t="shared" si="77"/>
        <v>2.5111729980460904</v>
      </c>
    </row>
    <row r="560" spans="1:11" s="5" customFormat="1" x14ac:dyDescent="0.2">
      <c r="A560" s="3">
        <v>32952</v>
      </c>
      <c r="B560" s="20">
        <v>6.4977300000000002E-3</v>
      </c>
      <c r="C560" s="6">
        <f t="shared" si="72"/>
        <v>-2.5987541943862102E-3</v>
      </c>
      <c r="D560" s="7">
        <f t="shared" si="74"/>
        <v>3.4208000051935251E-5</v>
      </c>
      <c r="E560" s="14">
        <f t="shared" si="73"/>
        <v>10.085625759893102</v>
      </c>
      <c r="G560"/>
      <c r="H560" s="5">
        <f t="shared" si="79"/>
        <v>0.58487605568988077</v>
      </c>
      <c r="J560" s="16">
        <f t="shared" si="76"/>
        <v>6.7535233628399209E-6</v>
      </c>
      <c r="K560" s="16">
        <f t="shared" si="77"/>
        <v>0.19742526171031893</v>
      </c>
    </row>
    <row r="561" spans="1:11" s="5" customFormat="1" x14ac:dyDescent="0.2">
      <c r="A561" s="3">
        <v>32953</v>
      </c>
      <c r="B561" s="20">
        <v>6.48929E-3</v>
      </c>
      <c r="C561" s="6">
        <f t="shared" si="72"/>
        <v>-1.2989151596019199E-3</v>
      </c>
      <c r="D561" s="7">
        <f t="shared" si="74"/>
        <v>3.2907916858210896E-5</v>
      </c>
      <c r="E561" s="14">
        <f t="shared" si="73"/>
        <v>10.27052754753786</v>
      </c>
      <c r="G561"/>
      <c r="H561" s="5">
        <f t="shared" si="79"/>
        <v>0.57365422388587795</v>
      </c>
      <c r="J561" s="16">
        <f t="shared" si="76"/>
        <v>1.6871805918436809E-6</v>
      </c>
      <c r="K561" s="16">
        <f t="shared" si="77"/>
        <v>5.1269747614629407E-2</v>
      </c>
    </row>
    <row r="562" spans="1:11" s="5" customFormat="1" x14ac:dyDescent="0.2">
      <c r="A562" s="3">
        <v>32954</v>
      </c>
      <c r="B562" s="20">
        <v>6.4453799999999997E-3</v>
      </c>
      <c r="C562" s="6">
        <f t="shared" si="72"/>
        <v>-6.7665337810454305E-3</v>
      </c>
      <c r="D562" s="7">
        <f t="shared" si="74"/>
        <v>3.1426493045942175E-5</v>
      </c>
      <c r="E562" s="14">
        <f t="shared" si="73"/>
        <v>8.9109363287836238</v>
      </c>
      <c r="G562"/>
      <c r="H562" s="5">
        <f t="shared" si="79"/>
        <v>0.56059337354219752</v>
      </c>
      <c r="J562" s="16">
        <f t="shared" si="76"/>
        <v>4.5785979410028972E-5</v>
      </c>
      <c r="K562" s="16">
        <f t="shared" si="77"/>
        <v>1.4569229644266946</v>
      </c>
    </row>
    <row r="563" spans="1:11" s="5" customFormat="1" x14ac:dyDescent="0.2">
      <c r="A563" s="3">
        <v>32955</v>
      </c>
      <c r="B563" s="20">
        <v>6.4998399999999998E-3</v>
      </c>
      <c r="C563" s="6">
        <f t="shared" si="72"/>
        <v>8.4494630262296564E-3</v>
      </c>
      <c r="D563" s="7">
        <f t="shared" si="74"/>
        <v>3.2821853273832169E-5</v>
      </c>
      <c r="E563" s="14">
        <f t="shared" si="73"/>
        <v>8.1492364135055038</v>
      </c>
      <c r="G563"/>
      <c r="H563" s="5">
        <f t="shared" si="79"/>
        <v>0.5729035981195455</v>
      </c>
      <c r="J563" s="16">
        <f t="shared" si="76"/>
        <v>7.1393425431622018E-5</v>
      </c>
      <c r="K563" s="16">
        <f t="shared" si="77"/>
        <v>2.175179592571689</v>
      </c>
    </row>
    <row r="564" spans="1:11" s="5" customFormat="1" x14ac:dyDescent="0.2">
      <c r="A564" s="3">
        <v>32958</v>
      </c>
      <c r="B564" s="20">
        <v>6.3979500000000003E-3</v>
      </c>
      <c r="C564" s="6">
        <f t="shared" si="72"/>
        <v>-1.5675770480504052E-2</v>
      </c>
      <c r="D564" s="7">
        <f t="shared" si="74"/>
        <v>3.5658880456509346E-5</v>
      </c>
      <c r="E564" s="14">
        <f t="shared" si="73"/>
        <v>3.3503879699316892</v>
      </c>
      <c r="G564"/>
      <c r="H564" s="5">
        <f t="shared" si="79"/>
        <v>0.59715057110003122</v>
      </c>
      <c r="J564" s="16">
        <f t="shared" si="76"/>
        <v>2.4572978015744221E-4</v>
      </c>
      <c r="K564" s="16">
        <f t="shared" si="77"/>
        <v>6.8911243710284653</v>
      </c>
    </row>
    <row r="565" spans="1:11" s="5" customFormat="1" x14ac:dyDescent="0.2">
      <c r="A565" s="3">
        <v>32959</v>
      </c>
      <c r="B565" s="20">
        <v>6.3593E-3</v>
      </c>
      <c r="C565" s="6">
        <f t="shared" si="72"/>
        <v>-6.0409975070140143E-3</v>
      </c>
      <c r="D565" s="7">
        <f t="shared" si="74"/>
        <v>4.8986759677463468E-5</v>
      </c>
      <c r="E565" s="14">
        <f t="shared" si="73"/>
        <v>9.1789908229771306</v>
      </c>
      <c r="G565"/>
      <c r="H565" s="5">
        <f t="shared" ref="H565:H580" si="80">SQRT(D565)*100</f>
        <v>0.69990541987802513</v>
      </c>
      <c r="J565" s="16">
        <f t="shared" si="76"/>
        <v>3.6493650879749536E-5</v>
      </c>
      <c r="K565" s="16">
        <f t="shared" si="77"/>
        <v>0.7449696840540071</v>
      </c>
    </row>
    <row r="566" spans="1:11" s="5" customFormat="1" x14ac:dyDescent="0.2">
      <c r="A566" s="3">
        <v>32960</v>
      </c>
      <c r="B566" s="20">
        <v>6.2992100000000004E-3</v>
      </c>
      <c r="C566" s="6">
        <f t="shared" si="72"/>
        <v>-9.449153208686431E-3</v>
      </c>
      <c r="D566" s="7">
        <f t="shared" si="74"/>
        <v>4.8026086624423906E-5</v>
      </c>
      <c r="E566" s="14">
        <f t="shared" si="73"/>
        <v>8.0846412636194565</v>
      </c>
      <c r="G566"/>
      <c r="H566" s="5">
        <f t="shared" si="80"/>
        <v>0.69300856145089518</v>
      </c>
      <c r="J566" s="16">
        <f t="shared" si="76"/>
        <v>8.9286496361229081E-5</v>
      </c>
      <c r="K566" s="16">
        <f t="shared" si="77"/>
        <v>1.8591249597218273</v>
      </c>
    </row>
    <row r="567" spans="1:11" s="5" customFormat="1" x14ac:dyDescent="0.2">
      <c r="A567" s="3">
        <v>32961</v>
      </c>
      <c r="B567" s="20">
        <v>6.3857000000000002E-3</v>
      </c>
      <c r="C567" s="6">
        <f t="shared" si="72"/>
        <v>1.3730293163745902E-2</v>
      </c>
      <c r="D567" s="7">
        <f t="shared" si="74"/>
        <v>5.0426892389066595E-5</v>
      </c>
      <c r="E567" s="14">
        <f t="shared" si="73"/>
        <v>6.1564856849530347</v>
      </c>
      <c r="G567"/>
      <c r="H567" s="5">
        <f t="shared" si="80"/>
        <v>0.71011895052214025</v>
      </c>
      <c r="J567" s="16">
        <f t="shared" si="76"/>
        <v>1.8852095036240744E-4</v>
      </c>
      <c r="K567" s="16">
        <f t="shared" si="77"/>
        <v>3.7385002610885056</v>
      </c>
    </row>
    <row r="568" spans="1:11" s="5" customFormat="1" x14ac:dyDescent="0.2">
      <c r="A568" s="3">
        <v>32962</v>
      </c>
      <c r="B568" s="20">
        <v>6.3211099999999996E-3</v>
      </c>
      <c r="C568" s="6">
        <f t="shared" si="72"/>
        <v>-1.011478772883171E-2</v>
      </c>
      <c r="D568" s="7">
        <f t="shared" si="74"/>
        <v>5.8719489285119844E-5</v>
      </c>
      <c r="E568" s="14">
        <f t="shared" si="73"/>
        <v>8.000405413476706</v>
      </c>
      <c r="G568"/>
      <c r="H568" s="5">
        <f t="shared" si="80"/>
        <v>0.76628643003200725</v>
      </c>
      <c r="J568" s="16">
        <f t="shared" si="76"/>
        <v>1.0230893079932455E-4</v>
      </c>
      <c r="K568" s="16">
        <f t="shared" si="77"/>
        <v>1.742333457679625</v>
      </c>
    </row>
    <row r="569" spans="1:11" s="5" customFormat="1" x14ac:dyDescent="0.2">
      <c r="A569" s="3">
        <v>32965</v>
      </c>
      <c r="B569" s="20">
        <v>6.2893100000000002E-3</v>
      </c>
      <c r="C569" s="6">
        <f t="shared" si="72"/>
        <v>-5.0307620022431764E-3</v>
      </c>
      <c r="D569" s="7">
        <f t="shared" si="74"/>
        <v>6.0840568473993539E-5</v>
      </c>
      <c r="E569" s="14">
        <f t="shared" si="73"/>
        <v>9.2912719939304598</v>
      </c>
      <c r="G569"/>
      <c r="H569" s="5">
        <f t="shared" si="80"/>
        <v>0.78000364405554889</v>
      </c>
      <c r="J569" s="16">
        <f t="shared" si="76"/>
        <v>2.5308566323213773E-5</v>
      </c>
      <c r="K569" s="16">
        <f t="shared" si="77"/>
        <v>0.41598175293237089</v>
      </c>
    </row>
    <row r="570" spans="1:11" s="5" customFormat="1" x14ac:dyDescent="0.2">
      <c r="A570" s="3">
        <v>32966</v>
      </c>
      <c r="B570" s="20">
        <v>6.2893100000000002E-3</v>
      </c>
      <c r="C570" s="6">
        <f t="shared" si="72"/>
        <v>0</v>
      </c>
      <c r="D570" s="7">
        <f t="shared" si="74"/>
        <v>5.798576836057631E-5</v>
      </c>
      <c r="E570" s="14">
        <f t="shared" si="73"/>
        <v>9.7553129506202687</v>
      </c>
      <c r="G570"/>
      <c r="H570" s="5">
        <f t="shared" si="80"/>
        <v>0.76148386956373748</v>
      </c>
      <c r="J570" s="16">
        <f t="shared" si="76"/>
        <v>0</v>
      </c>
      <c r="K570" s="16">
        <f t="shared" si="77"/>
        <v>0</v>
      </c>
    </row>
    <row r="571" spans="1:11" s="5" customFormat="1" x14ac:dyDescent="0.2">
      <c r="A571" s="3">
        <v>32967</v>
      </c>
      <c r="B571" s="20">
        <v>6.3091500000000003E-3</v>
      </c>
      <c r="C571" s="6">
        <f t="shared" si="72"/>
        <v>3.1545590851778868E-3</v>
      </c>
      <c r="D571" s="7">
        <f t="shared" si="74"/>
        <v>5.3855842640350005E-5</v>
      </c>
      <c r="E571" s="14">
        <f t="shared" si="73"/>
        <v>9.6444241103841595</v>
      </c>
      <c r="G571"/>
      <c r="H571" s="5">
        <f t="shared" si="80"/>
        <v>0.73386540074014939</v>
      </c>
      <c r="J571" s="16">
        <f t="shared" si="76"/>
        <v>9.9512430218783459E-6</v>
      </c>
      <c r="K571" s="16">
        <f t="shared" si="77"/>
        <v>0.18477555143520588</v>
      </c>
    </row>
    <row r="572" spans="1:11" s="5" customFormat="1" x14ac:dyDescent="0.2">
      <c r="A572" s="3">
        <v>32968</v>
      </c>
      <c r="B572" s="20">
        <v>6.3451799999999997E-3</v>
      </c>
      <c r="C572" s="6">
        <f t="shared" si="72"/>
        <v>5.7107534295427111E-3</v>
      </c>
      <c r="D572" s="7">
        <f t="shared" si="74"/>
        <v>5.0760158914946871E-5</v>
      </c>
      <c r="E572" s="14">
        <f t="shared" si="73"/>
        <v>9.2459125229379886</v>
      </c>
      <c r="G572"/>
      <c r="H572" s="5">
        <f t="shared" si="80"/>
        <v>0.71246164047580041</v>
      </c>
      <c r="J572" s="16">
        <f t="shared" si="76"/>
        <v>3.2612704733033837E-5</v>
      </c>
      <c r="K572" s="16">
        <f t="shared" si="77"/>
        <v>0.64248626147288668</v>
      </c>
    </row>
    <row r="573" spans="1:11" s="5" customFormat="1" x14ac:dyDescent="0.2">
      <c r="A573" s="3">
        <v>32969</v>
      </c>
      <c r="B573" s="20">
        <v>6.3572799999999999E-3</v>
      </c>
      <c r="C573" s="6">
        <f t="shared" si="72"/>
        <v>1.906959298238999E-3</v>
      </c>
      <c r="D573" s="7">
        <f t="shared" si="74"/>
        <v>4.9379624831367584E-5</v>
      </c>
      <c r="E573" s="14">
        <f t="shared" si="73"/>
        <v>9.8423290630335813</v>
      </c>
      <c r="G573"/>
      <c r="H573" s="5">
        <f t="shared" si="80"/>
        <v>0.7027063741803371</v>
      </c>
      <c r="J573" s="16">
        <f t="shared" si="76"/>
        <v>3.6364937651401755E-6</v>
      </c>
      <c r="K573" s="16">
        <f t="shared" si="77"/>
        <v>7.3643608625194604E-2</v>
      </c>
    </row>
    <row r="574" spans="1:11" s="5" customFormat="1" x14ac:dyDescent="0.2">
      <c r="A574" s="3">
        <v>32972</v>
      </c>
      <c r="B574" s="20">
        <v>6.3572799999999999E-3</v>
      </c>
      <c r="C574" s="6">
        <f t="shared" si="72"/>
        <v>0</v>
      </c>
      <c r="D574" s="7">
        <f t="shared" si="74"/>
        <v>4.6347639427123143E-5</v>
      </c>
      <c r="E574" s="14">
        <f t="shared" si="73"/>
        <v>9.9793401965455075</v>
      </c>
      <c r="G574"/>
      <c r="H574" s="5">
        <f t="shared" si="80"/>
        <v>0.6807910063090078</v>
      </c>
      <c r="J574" s="16">
        <f t="shared" si="76"/>
        <v>0</v>
      </c>
      <c r="K574" s="16">
        <f t="shared" si="77"/>
        <v>0</v>
      </c>
    </row>
    <row r="575" spans="1:11" s="5" customFormat="1" x14ac:dyDescent="0.2">
      <c r="A575" s="3">
        <v>32973</v>
      </c>
      <c r="B575" s="20">
        <v>6.3131300000000001E-3</v>
      </c>
      <c r="C575" s="6">
        <f t="shared" si="72"/>
        <v>-6.9447939999496243E-3</v>
      </c>
      <c r="D575" s="7">
        <f t="shared" si="74"/>
        <v>4.3398420802803871E-5</v>
      </c>
      <c r="E575" s="14">
        <f t="shared" si="73"/>
        <v>8.9337529718766628</v>
      </c>
      <c r="G575"/>
      <c r="H575" s="5">
        <f t="shared" si="80"/>
        <v>0.65877477792341044</v>
      </c>
      <c r="J575" s="16">
        <f t="shared" si="76"/>
        <v>4.82301637017363E-5</v>
      </c>
      <c r="K575" s="16">
        <f t="shared" si="77"/>
        <v>1.1113345326754438</v>
      </c>
    </row>
    <row r="576" spans="1:11" s="5" customFormat="1" x14ac:dyDescent="0.2">
      <c r="A576" s="3">
        <v>32974</v>
      </c>
      <c r="B576" s="20">
        <v>6.3251100000000001E-3</v>
      </c>
      <c r="C576" s="6">
        <f t="shared" si="72"/>
        <v>1.8976323947075345E-3</v>
      </c>
      <c r="D576" s="7">
        <f t="shared" si="74"/>
        <v>4.3730325792961514E-5</v>
      </c>
      <c r="E576" s="14">
        <f t="shared" si="73"/>
        <v>9.9551229414644613</v>
      </c>
      <c r="G576"/>
      <c r="H576" s="5">
        <f t="shared" si="80"/>
        <v>0.66128908801644015</v>
      </c>
      <c r="J576" s="16">
        <f t="shared" si="76"/>
        <v>3.6010087054434519E-6</v>
      </c>
      <c r="K576" s="16">
        <f t="shared" si="77"/>
        <v>8.2345801000710622E-2</v>
      </c>
    </row>
    <row r="577" spans="1:11" s="5" customFormat="1" x14ac:dyDescent="0.2">
      <c r="A577" s="3">
        <v>32975</v>
      </c>
      <c r="B577" s="20">
        <v>6.3211099999999996E-3</v>
      </c>
      <c r="C577" s="6">
        <f t="shared" si="72"/>
        <v>-6.3240006893169139E-4</v>
      </c>
      <c r="D577" s="7">
        <f t="shared" si="74"/>
        <v>4.1269277027482403E-5</v>
      </c>
      <c r="E577" s="14">
        <f t="shared" si="73"/>
        <v>10.085701492138394</v>
      </c>
      <c r="G577"/>
      <c r="H577" s="5">
        <f t="shared" si="80"/>
        <v>0.64241168285984962</v>
      </c>
      <c r="J577" s="16">
        <f t="shared" si="76"/>
        <v>3.9992984718480801E-7</v>
      </c>
      <c r="K577" s="16">
        <f t="shared" si="77"/>
        <v>9.690740327689365E-3</v>
      </c>
    </row>
    <row r="578" spans="1:11" s="5" customFormat="1" x14ac:dyDescent="0.2">
      <c r="A578" s="3">
        <v>32980</v>
      </c>
      <c r="B578" s="20">
        <v>6.2890000000000003E-3</v>
      </c>
      <c r="C578" s="6">
        <f t="shared" si="72"/>
        <v>-5.0798040217618834E-3</v>
      </c>
      <c r="D578" s="7">
        <f t="shared" si="74"/>
        <v>3.8859992937606596E-5</v>
      </c>
      <c r="E578" s="14">
        <f t="shared" si="73"/>
        <v>9.491509948631732</v>
      </c>
      <c r="G578"/>
      <c r="H578" s="5">
        <f t="shared" si="80"/>
        <v>0.62337783837418059</v>
      </c>
      <c r="J578" s="16">
        <f t="shared" si="76"/>
        <v>2.5804408899508205E-5</v>
      </c>
      <c r="K578" s="16">
        <f t="shared" si="77"/>
        <v>0.66403534712267265</v>
      </c>
    </row>
    <row r="579" spans="1:11" s="5" customFormat="1" x14ac:dyDescent="0.2">
      <c r="A579" s="3">
        <v>32981</v>
      </c>
      <c r="B579" s="20">
        <v>6.2830000000000004E-3</v>
      </c>
      <c r="C579" s="6">
        <f t="shared" ref="C579:C642" si="81">(B579-B578)/B578</f>
        <v>-9.5404674829065487E-4</v>
      </c>
      <c r="D579" s="7">
        <f t="shared" si="74"/>
        <v>3.8265814337639849E-5</v>
      </c>
      <c r="E579" s="14">
        <f t="shared" si="73"/>
        <v>10.147167256477921</v>
      </c>
      <c r="G579"/>
      <c r="H579" s="5">
        <f t="shared" si="80"/>
        <v>0.61859368197258402</v>
      </c>
      <c r="J579" s="16">
        <f t="shared" si="76"/>
        <v>9.1020519792397222E-7</v>
      </c>
      <c r="K579" s="16">
        <f t="shared" si="77"/>
        <v>2.3786379923676586E-2</v>
      </c>
    </row>
    <row r="580" spans="1:11" s="5" customFormat="1" x14ac:dyDescent="0.2">
      <c r="A580" s="3">
        <v>32982</v>
      </c>
      <c r="B580" s="20">
        <v>6.3959999999999998E-3</v>
      </c>
      <c r="C580" s="6">
        <f t="shared" si="81"/>
        <v>1.7985038994110993E-2</v>
      </c>
      <c r="D580" s="7">
        <f t="shared" si="74"/>
        <v>3.6192785152602719E-5</v>
      </c>
      <c r="E580" s="14">
        <f t="shared" ref="E580:E643" si="82">-LN(D580)-C580*C580/D580</f>
        <v>1.2894654589844787</v>
      </c>
      <c r="G580"/>
      <c r="H580" s="5">
        <f t="shared" si="80"/>
        <v>0.60160439786127495</v>
      </c>
      <c r="J580" s="16">
        <f t="shared" si="76"/>
        <v>3.2346162761969296E-4</v>
      </c>
      <c r="K580" s="16">
        <f t="shared" si="77"/>
        <v>8.9371853051887058</v>
      </c>
    </row>
    <row r="581" spans="1:11" s="5" customFormat="1" x14ac:dyDescent="0.2">
      <c r="A581" s="3">
        <v>32983</v>
      </c>
      <c r="B581" s="20">
        <v>6.3569999999999998E-3</v>
      </c>
      <c r="C581" s="6">
        <f t="shared" si="81"/>
        <v>-6.097560975609752E-3</v>
      </c>
      <c r="D581" s="7">
        <f t="shared" ref="D581:D644" si="83">C$2426+C$2427*D580+C$2428*C580*C580</f>
        <v>5.4272416557071807E-5</v>
      </c>
      <c r="E581" s="14">
        <f t="shared" si="82"/>
        <v>9.1364272903113211</v>
      </c>
      <c r="G581"/>
      <c r="H581" s="5">
        <f t="shared" ref="H581:H596" si="84">SQRT(D581)*100</f>
        <v>0.73669815092120194</v>
      </c>
      <c r="J581" s="16">
        <f t="shared" ref="J581:J644" si="85">C581*C581</f>
        <v>3.7180249851278948E-5</v>
      </c>
      <c r="K581" s="16">
        <f t="shared" ref="K581:K644" si="86">J581/D581</f>
        <v>0.68506715215418734</v>
      </c>
    </row>
    <row r="582" spans="1:11" s="5" customFormat="1" x14ac:dyDescent="0.2">
      <c r="A582" s="3">
        <v>32986</v>
      </c>
      <c r="B582" s="20">
        <v>6.306E-3</v>
      </c>
      <c r="C582" s="6">
        <f t="shared" si="81"/>
        <v>-8.0226521944313095E-3</v>
      </c>
      <c r="D582" s="7">
        <f t="shared" si="83"/>
        <v>5.281795529565159E-5</v>
      </c>
      <c r="E582" s="14">
        <f t="shared" si="82"/>
        <v>8.63007852450637</v>
      </c>
      <c r="G582"/>
      <c r="H582" s="5">
        <f t="shared" si="84"/>
        <v>0.72675962529333993</v>
      </c>
      <c r="J582" s="16">
        <f t="shared" si="85"/>
        <v>6.4362948232813509E-5</v>
      </c>
      <c r="K582" s="16">
        <f t="shared" si="86"/>
        <v>1.2185808381361631</v>
      </c>
    </row>
    <row r="583" spans="1:11" s="5" customFormat="1" x14ac:dyDescent="0.2">
      <c r="A583" s="3">
        <v>32987</v>
      </c>
      <c r="B583" s="20">
        <v>6.3070000000000001E-3</v>
      </c>
      <c r="C583" s="6">
        <f t="shared" si="81"/>
        <v>1.5857913098638325E-4</v>
      </c>
      <c r="D583" s="7">
        <f t="shared" si="83"/>
        <v>5.3191672951160196E-5</v>
      </c>
      <c r="E583" s="14">
        <f t="shared" si="82"/>
        <v>9.8411359289671889</v>
      </c>
      <c r="G583"/>
      <c r="H583" s="5">
        <f t="shared" si="84"/>
        <v>0.7293262161142996</v>
      </c>
      <c r="J583" s="16">
        <f t="shared" si="85"/>
        <v>2.5147340784396498E-8</v>
      </c>
      <c r="K583" s="16">
        <f t="shared" si="86"/>
        <v>4.7276837499520675E-4</v>
      </c>
    </row>
    <row r="584" spans="1:11" s="5" customFormat="1" x14ac:dyDescent="0.2">
      <c r="A584" s="3">
        <v>32988</v>
      </c>
      <c r="B584" s="20">
        <v>6.3049999999999998E-3</v>
      </c>
      <c r="C584" s="6">
        <f t="shared" si="81"/>
        <v>-3.1710797526562001E-4</v>
      </c>
      <c r="D584" s="7">
        <f t="shared" si="83"/>
        <v>4.9549670783773263E-5</v>
      </c>
      <c r="E584" s="14">
        <f t="shared" si="82"/>
        <v>9.9105055137618976</v>
      </c>
      <c r="G584"/>
      <c r="H584" s="5">
        <f t="shared" si="84"/>
        <v>0.70391527035413337</v>
      </c>
      <c r="J584" s="16">
        <f t="shared" si="85"/>
        <v>1.0055746797706107E-7</v>
      </c>
      <c r="K584" s="16">
        <f t="shared" si="86"/>
        <v>2.0294275700816979E-3</v>
      </c>
    </row>
    <row r="585" spans="1:11" s="5" customFormat="1" x14ac:dyDescent="0.2">
      <c r="A585" s="3">
        <v>32989</v>
      </c>
      <c r="B585" s="20">
        <v>6.3010000000000002E-3</v>
      </c>
      <c r="C585" s="6">
        <f t="shared" si="81"/>
        <v>-6.3441712926243677E-4</v>
      </c>
      <c r="D585" s="7">
        <f t="shared" si="83"/>
        <v>4.6281818028622948E-5</v>
      </c>
      <c r="E585" s="14">
        <f t="shared" si="82"/>
        <v>9.9720649755066333</v>
      </c>
      <c r="G585"/>
      <c r="H585" s="5">
        <f t="shared" si="84"/>
        <v>0.68030741601589906</v>
      </c>
      <c r="J585" s="16">
        <f t="shared" si="85"/>
        <v>4.0248509390159139E-7</v>
      </c>
      <c r="K585" s="16">
        <f t="shared" si="86"/>
        <v>8.6963976577729696E-3</v>
      </c>
    </row>
    <row r="586" spans="1:11" s="5" customFormat="1" x14ac:dyDescent="0.2">
      <c r="A586" s="3">
        <v>32990</v>
      </c>
      <c r="B586" s="20">
        <v>6.2989999999999999E-3</v>
      </c>
      <c r="C586" s="6">
        <f t="shared" si="81"/>
        <v>-3.1740993493100544E-4</v>
      </c>
      <c r="D586" s="7">
        <f t="shared" si="83"/>
        <v>4.3364161490165492E-5</v>
      </c>
      <c r="E586" s="14">
        <f t="shared" si="82"/>
        <v>10.043553904505062</v>
      </c>
      <c r="G586"/>
      <c r="H586" s="5">
        <f t="shared" si="84"/>
        <v>0.65851470363360531</v>
      </c>
      <c r="J586" s="16">
        <f t="shared" si="85"/>
        <v>1.0074906679290511E-7</v>
      </c>
      <c r="K586" s="16">
        <f t="shared" si="86"/>
        <v>2.323325606463159E-3</v>
      </c>
    </row>
    <row r="587" spans="1:11" s="5" customFormat="1" x14ac:dyDescent="0.2">
      <c r="A587" s="3">
        <v>32993</v>
      </c>
      <c r="B587" s="20">
        <v>6.29723E-3</v>
      </c>
      <c r="C587" s="6">
        <f t="shared" si="81"/>
        <v>-2.8099698364818172E-4</v>
      </c>
      <c r="D587" s="7">
        <f t="shared" si="83"/>
        <v>4.0723850552200702E-5</v>
      </c>
      <c r="E587" s="14">
        <f t="shared" si="82"/>
        <v>10.106757732648468</v>
      </c>
      <c r="G587"/>
      <c r="H587" s="5">
        <f t="shared" si="84"/>
        <v>0.6381524155889462</v>
      </c>
      <c r="J587" s="16">
        <f t="shared" si="85"/>
        <v>7.8959304819376504E-8</v>
      </c>
      <c r="K587" s="16">
        <f t="shared" si="86"/>
        <v>1.938895849697827E-3</v>
      </c>
    </row>
    <row r="588" spans="1:11" s="5" customFormat="1" x14ac:dyDescent="0.2">
      <c r="A588" s="3">
        <v>32994</v>
      </c>
      <c r="B588" s="20">
        <v>6.3023899999999997E-3</v>
      </c>
      <c r="C588" s="6">
        <f t="shared" si="81"/>
        <v>8.1940789839337507E-4</v>
      </c>
      <c r="D588" s="7">
        <f t="shared" si="83"/>
        <v>3.8350056257204994E-5</v>
      </c>
      <c r="E588" s="14">
        <f t="shared" si="82"/>
        <v>10.151246653979767</v>
      </c>
      <c r="G588"/>
      <c r="H588" s="5">
        <f t="shared" si="84"/>
        <v>0.61927422243465768</v>
      </c>
      <c r="J588" s="16">
        <f t="shared" si="85"/>
        <v>6.7142930394944763E-7</v>
      </c>
      <c r="K588" s="16">
        <f t="shared" si="86"/>
        <v>1.7507909230858123E-2</v>
      </c>
    </row>
    <row r="589" spans="1:11" s="5" customFormat="1" x14ac:dyDescent="0.2">
      <c r="A589" s="3">
        <v>32995</v>
      </c>
      <c r="B589" s="20">
        <v>6.3231099999999998E-3</v>
      </c>
      <c r="C589" s="6">
        <f t="shared" si="81"/>
        <v>3.2876416724449162E-3</v>
      </c>
      <c r="D589" s="7">
        <f t="shared" si="83"/>
        <v>3.6253717823726824E-5</v>
      </c>
      <c r="E589" s="14">
        <f t="shared" si="82"/>
        <v>9.9268312600476012</v>
      </c>
      <c r="G589"/>
      <c r="H589" s="5">
        <f t="shared" si="84"/>
        <v>0.60211060299355978</v>
      </c>
      <c r="J589" s="16">
        <f t="shared" si="85"/>
        <v>1.0808587766396405E-5</v>
      </c>
      <c r="K589" s="16">
        <f t="shared" si="86"/>
        <v>0.29813736122044154</v>
      </c>
    </row>
    <row r="590" spans="1:11" s="5" customFormat="1" x14ac:dyDescent="0.2">
      <c r="A590" s="3">
        <v>32996</v>
      </c>
      <c r="B590" s="20">
        <v>6.3271100000000004E-3</v>
      </c>
      <c r="C590" s="6">
        <f t="shared" si="81"/>
        <v>6.326000971041989E-4</v>
      </c>
      <c r="D590" s="7">
        <f t="shared" si="83"/>
        <v>3.4996805221433803E-5</v>
      </c>
      <c r="E590" s="14">
        <f t="shared" si="82"/>
        <v>10.248818939610416</v>
      </c>
      <c r="G590"/>
      <c r="H590" s="5">
        <f t="shared" si="84"/>
        <v>0.59158097688679778</v>
      </c>
      <c r="J590" s="16">
        <f t="shared" si="85"/>
        <v>4.0018288285624189E-7</v>
      </c>
      <c r="K590" s="16">
        <f t="shared" si="86"/>
        <v>1.1434840418266231E-2</v>
      </c>
    </row>
    <row r="591" spans="1:11" s="5" customFormat="1" x14ac:dyDescent="0.2">
      <c r="A591" s="3">
        <v>32997</v>
      </c>
      <c r="B591" s="20">
        <v>6.3191200000000001E-3</v>
      </c>
      <c r="C591" s="6">
        <f t="shared" si="81"/>
        <v>-1.2628198340158862E-3</v>
      </c>
      <c r="D591" s="7">
        <f t="shared" si="83"/>
        <v>3.3223889235421148E-5</v>
      </c>
      <c r="E591" s="14">
        <f t="shared" si="82"/>
        <v>10.26424237125384</v>
      </c>
      <c r="G591"/>
      <c r="H591" s="5">
        <f t="shared" si="84"/>
        <v>0.57640167622432492</v>
      </c>
      <c r="J591" s="16">
        <f t="shared" si="85"/>
        <v>1.5947139331839103E-6</v>
      </c>
      <c r="K591" s="16">
        <f t="shared" si="86"/>
        <v>4.7999014260008133E-2</v>
      </c>
    </row>
    <row r="592" spans="1:11" s="5" customFormat="1" x14ac:dyDescent="0.2">
      <c r="A592" s="3">
        <v>33001</v>
      </c>
      <c r="B592" s="20">
        <v>6.3371399999999998E-3</v>
      </c>
      <c r="C592" s="6">
        <f t="shared" si="81"/>
        <v>2.8516628897694092E-3</v>
      </c>
      <c r="D592" s="7">
        <f t="shared" si="83"/>
        <v>3.1704692586829162E-5</v>
      </c>
      <c r="E592" s="14">
        <f t="shared" si="82"/>
        <v>10.10255444906133</v>
      </c>
      <c r="G592"/>
      <c r="H592" s="5">
        <f t="shared" si="84"/>
        <v>0.56306920166911245</v>
      </c>
      <c r="J592" s="16">
        <f t="shared" si="85"/>
        <v>8.1319812368880178E-6</v>
      </c>
      <c r="K592" s="16">
        <f t="shared" si="86"/>
        <v>0.25649140784497704</v>
      </c>
    </row>
    <row r="593" spans="1:11" s="5" customFormat="1" x14ac:dyDescent="0.2">
      <c r="A593" s="3">
        <v>33002</v>
      </c>
      <c r="B593" s="20">
        <v>6.3897800000000003E-3</v>
      </c>
      <c r="C593" s="6">
        <f t="shared" si="81"/>
        <v>8.3065862518423919E-3</v>
      </c>
      <c r="D593" s="7">
        <f t="shared" si="83"/>
        <v>3.0743799755036895E-5</v>
      </c>
      <c r="E593" s="14">
        <f t="shared" si="82"/>
        <v>8.1454875648893577</v>
      </c>
      <c r="G593"/>
      <c r="H593" s="5">
        <f t="shared" si="84"/>
        <v>0.55447091677595584</v>
      </c>
      <c r="J593" s="16">
        <f t="shared" si="85"/>
        <v>6.8999375159297042E-5</v>
      </c>
      <c r="K593" s="16">
        <f t="shared" si="86"/>
        <v>2.2443346531357942</v>
      </c>
    </row>
    <row r="594" spans="1:11" s="5" customFormat="1" x14ac:dyDescent="0.2">
      <c r="A594" s="3">
        <v>33003</v>
      </c>
      <c r="B594" s="20">
        <v>6.3734899999999999E-3</v>
      </c>
      <c r="C594" s="6">
        <f t="shared" si="81"/>
        <v>-2.549383546851441E-3</v>
      </c>
      <c r="D594" s="7">
        <f t="shared" si="83"/>
        <v>3.3643632183397343E-5</v>
      </c>
      <c r="E594" s="14">
        <f t="shared" si="82"/>
        <v>10.106504390442815</v>
      </c>
      <c r="G594"/>
      <c r="H594" s="5">
        <f t="shared" si="84"/>
        <v>0.58003131108068073</v>
      </c>
      <c r="J594" s="16">
        <f t="shared" si="85"/>
        <v>6.499356468956833E-6</v>
      </c>
      <c r="K594" s="16">
        <f t="shared" si="86"/>
        <v>0.19318236608721973</v>
      </c>
    </row>
    <row r="595" spans="1:11" s="5" customFormat="1" x14ac:dyDescent="0.2">
      <c r="A595" s="3">
        <v>33004</v>
      </c>
      <c r="B595" s="20">
        <v>6.5423599999999997E-3</v>
      </c>
      <c r="C595" s="6">
        <f t="shared" si="81"/>
        <v>2.6495687606005468E-2</v>
      </c>
      <c r="D595" s="7">
        <f t="shared" si="83"/>
        <v>3.2385090680909487E-5</v>
      </c>
      <c r="E595" s="14">
        <f t="shared" si="82"/>
        <v>-11.339491778711233</v>
      </c>
      <c r="G595"/>
      <c r="H595" s="5">
        <f t="shared" si="84"/>
        <v>0.56907899874191004</v>
      </c>
      <c r="J595" s="16">
        <f t="shared" si="85"/>
        <v>7.0202146171503181E-4</v>
      </c>
      <c r="K595" s="16">
        <f t="shared" si="86"/>
        <v>21.677304183954707</v>
      </c>
    </row>
    <row r="596" spans="1:11" s="5" customFormat="1" x14ac:dyDescent="0.2">
      <c r="A596" s="3">
        <v>33007</v>
      </c>
      <c r="B596" s="20">
        <v>6.5487899999999996E-3</v>
      </c>
      <c r="C596" s="6">
        <f t="shared" si="81"/>
        <v>9.8282576929425731E-4</v>
      </c>
      <c r="D596" s="7">
        <f t="shared" si="83"/>
        <v>7.4256192690942577E-5</v>
      </c>
      <c r="E596" s="14">
        <f t="shared" si="82"/>
        <v>9.4949810850740963</v>
      </c>
      <c r="G596"/>
      <c r="H596" s="5">
        <f t="shared" si="84"/>
        <v>0.86172032986893476</v>
      </c>
      <c r="J596" s="16">
        <f t="shared" si="85"/>
        <v>9.659464927888488E-7</v>
      </c>
      <c r="K596" s="16">
        <f t="shared" si="86"/>
        <v>1.3008295440208725E-2</v>
      </c>
    </row>
    <row r="597" spans="1:11" s="5" customFormat="1" x14ac:dyDescent="0.2">
      <c r="A597" s="3">
        <v>33008</v>
      </c>
      <c r="B597" s="20">
        <v>6.6115699999999998E-3</v>
      </c>
      <c r="C597" s="6">
        <f t="shared" si="81"/>
        <v>9.5865037663446419E-3</v>
      </c>
      <c r="D597" s="7">
        <f t="shared" si="83"/>
        <v>6.8535327436718886E-5</v>
      </c>
      <c r="E597" s="14">
        <f t="shared" si="82"/>
        <v>8.2472315399369727</v>
      </c>
      <c r="G597"/>
      <c r="H597" s="5">
        <f t="shared" ref="H597:H612" si="87">SQRT(D597)*100</f>
        <v>0.8278606612028313</v>
      </c>
      <c r="J597" s="16">
        <f t="shared" si="85"/>
        <v>9.1901054462140011E-5</v>
      </c>
      <c r="K597" s="16">
        <f t="shared" si="86"/>
        <v>1.3409296766984229</v>
      </c>
    </row>
    <row r="598" spans="1:11" s="5" customFormat="1" x14ac:dyDescent="0.2">
      <c r="A598" s="3">
        <v>33009</v>
      </c>
      <c r="B598" s="20">
        <v>6.5954400000000002E-3</v>
      </c>
      <c r="C598" s="6">
        <f t="shared" si="81"/>
        <v>-2.4396625914872893E-3</v>
      </c>
      <c r="D598" s="7">
        <f t="shared" si="83"/>
        <v>6.9017087359571827E-5</v>
      </c>
      <c r="E598" s="14">
        <f t="shared" si="82"/>
        <v>9.4949176010427792</v>
      </c>
      <c r="G598"/>
      <c r="H598" s="5">
        <f t="shared" si="87"/>
        <v>0.83076523374279354</v>
      </c>
      <c r="J598" s="16">
        <f t="shared" si="85"/>
        <v>5.9519535603024763E-6</v>
      </c>
      <c r="K598" s="16">
        <f t="shared" si="86"/>
        <v>8.6238840090330365E-2</v>
      </c>
    </row>
    <row r="599" spans="1:11" s="5" customFormat="1" x14ac:dyDescent="0.2">
      <c r="A599" s="3">
        <v>33010</v>
      </c>
      <c r="B599" s="20">
        <v>6.5703000000000003E-3</v>
      </c>
      <c r="C599" s="6">
        <f t="shared" si="81"/>
        <v>-3.8117244641752306E-3</v>
      </c>
      <c r="D599" s="7">
        <f t="shared" si="83"/>
        <v>6.4136007122015851E-5</v>
      </c>
      <c r="E599" s="14">
        <f t="shared" si="82"/>
        <v>9.4279666086766589</v>
      </c>
      <c r="G599"/>
      <c r="H599" s="5">
        <f t="shared" si="87"/>
        <v>0.80084959338202732</v>
      </c>
      <c r="J599" s="16">
        <f t="shared" si="85"/>
        <v>1.4529243390791949E-5</v>
      </c>
      <c r="K599" s="16">
        <f t="shared" si="86"/>
        <v>0.22653800950144465</v>
      </c>
    </row>
    <row r="600" spans="1:11" s="5" customFormat="1" x14ac:dyDescent="0.2">
      <c r="A600" s="3">
        <v>33011</v>
      </c>
      <c r="B600" s="20">
        <v>6.5423599999999997E-3</v>
      </c>
      <c r="C600" s="6">
        <f t="shared" si="81"/>
        <v>-4.2524694458397029E-3</v>
      </c>
      <c r="D600" s="7">
        <f t="shared" si="83"/>
        <v>6.0280427485468796E-5</v>
      </c>
      <c r="E600" s="14">
        <f t="shared" si="82"/>
        <v>9.4165135745411899</v>
      </c>
      <c r="G600"/>
      <c r="H600" s="5">
        <f t="shared" si="87"/>
        <v>0.77640471073705364</v>
      </c>
      <c r="J600" s="16">
        <f t="shared" si="85"/>
        <v>1.8083496387800231E-5</v>
      </c>
      <c r="K600" s="16">
        <f t="shared" si="86"/>
        <v>0.29998951802655083</v>
      </c>
    </row>
    <row r="601" spans="1:11" s="5" customFormat="1" x14ac:dyDescent="0.2">
      <c r="A601" s="3">
        <v>33014</v>
      </c>
      <c r="B601" s="20">
        <v>6.5201800000000004E-3</v>
      </c>
      <c r="C601" s="6">
        <f t="shared" si="81"/>
        <v>-3.390213928918502E-3</v>
      </c>
      <c r="D601" s="7">
        <f t="shared" si="83"/>
        <v>5.7035751046653036E-5</v>
      </c>
      <c r="E601" s="14">
        <f t="shared" si="82"/>
        <v>9.5703174312376902</v>
      </c>
      <c r="G601"/>
      <c r="H601" s="5">
        <f t="shared" si="87"/>
        <v>0.75522017350341641</v>
      </c>
      <c r="J601" s="16">
        <f t="shared" si="85"/>
        <v>1.1493550483833025E-5</v>
      </c>
      <c r="K601" s="16">
        <f t="shared" si="86"/>
        <v>0.20151484416207208</v>
      </c>
    </row>
    <row r="602" spans="1:11" s="5" customFormat="1" x14ac:dyDescent="0.2">
      <c r="A602" s="3">
        <v>33015</v>
      </c>
      <c r="B602" s="20">
        <v>6.59196E-3</v>
      </c>
      <c r="C602" s="6">
        <f t="shared" si="81"/>
        <v>1.1008898527341205E-2</v>
      </c>
      <c r="D602" s="7">
        <f t="shared" si="83"/>
        <v>5.3712816504992839E-5</v>
      </c>
      <c r="E602" s="14">
        <f t="shared" si="82"/>
        <v>7.5754915412287032</v>
      </c>
      <c r="G602"/>
      <c r="H602" s="5">
        <f t="shared" si="87"/>
        <v>0.73289028172703197</v>
      </c>
      <c r="J602" s="16">
        <f t="shared" si="85"/>
        <v>1.2119584678529535E-4</v>
      </c>
      <c r="K602" s="16">
        <f t="shared" si="86"/>
        <v>2.2563673750757358</v>
      </c>
    </row>
    <row r="603" spans="1:11" s="5" customFormat="1" x14ac:dyDescent="0.2">
      <c r="A603" s="3">
        <v>33016</v>
      </c>
      <c r="B603" s="20">
        <v>6.6159399999999998E-3</v>
      </c>
      <c r="C603" s="6">
        <f t="shared" si="81"/>
        <v>3.637764792262064E-3</v>
      </c>
      <c r="D603" s="7">
        <f t="shared" si="83"/>
        <v>5.7509549891881149E-5</v>
      </c>
      <c r="E603" s="14">
        <f t="shared" si="82"/>
        <v>9.5334528399236298</v>
      </c>
      <c r="G603"/>
      <c r="H603" s="5">
        <f t="shared" si="87"/>
        <v>0.75835051191306746</v>
      </c>
      <c r="J603" s="16">
        <f t="shared" si="85"/>
        <v>1.3233332683821459E-5</v>
      </c>
      <c r="K603" s="16">
        <f t="shared" si="86"/>
        <v>0.23010669895174507</v>
      </c>
    </row>
    <row r="604" spans="1:11" s="5" customFormat="1" x14ac:dyDescent="0.2">
      <c r="A604" s="3">
        <v>33017</v>
      </c>
      <c r="B604" s="20">
        <v>6.6006600000000004E-3</v>
      </c>
      <c r="C604" s="6">
        <f t="shared" si="81"/>
        <v>-2.3095735451046204E-3</v>
      </c>
      <c r="D604" s="7">
        <f t="shared" si="83"/>
        <v>5.4246112994339622E-5</v>
      </c>
      <c r="E604" s="14">
        <f t="shared" si="82"/>
        <v>9.7236471962818918</v>
      </c>
      <c r="G604"/>
      <c r="H604" s="5">
        <f t="shared" si="87"/>
        <v>0.73651960594637</v>
      </c>
      <c r="J604" s="16">
        <f t="shared" si="85"/>
        <v>5.3341299602471241E-6</v>
      </c>
      <c r="K604" s="16">
        <f t="shared" si="86"/>
        <v>9.8332021702711131E-2</v>
      </c>
    </row>
    <row r="605" spans="1:11" s="5" customFormat="1" x14ac:dyDescent="0.2">
      <c r="A605" s="3">
        <v>33018</v>
      </c>
      <c r="B605" s="20">
        <v>6.6889599999999999E-3</v>
      </c>
      <c r="C605" s="6">
        <f t="shared" si="81"/>
        <v>1.3377450133774423E-2</v>
      </c>
      <c r="D605" s="7">
        <f t="shared" si="83"/>
        <v>5.0825374007403141E-5</v>
      </c>
      <c r="E605" s="14">
        <f t="shared" si="82"/>
        <v>6.3661142455259156</v>
      </c>
      <c r="G605"/>
      <c r="H605" s="5">
        <f t="shared" si="87"/>
        <v>0.71291916798051613</v>
      </c>
      <c r="J605" s="16">
        <f t="shared" si="85"/>
        <v>1.7895617208162133E-4</v>
      </c>
      <c r="K605" s="16">
        <f t="shared" si="86"/>
        <v>3.5210005942219897</v>
      </c>
    </row>
    <row r="606" spans="1:11" s="5" customFormat="1" x14ac:dyDescent="0.2">
      <c r="A606" s="3">
        <v>33022</v>
      </c>
      <c r="B606" s="20">
        <v>6.6312999999999997E-3</v>
      </c>
      <c r="C606" s="6">
        <f t="shared" si="81"/>
        <v>-8.6201741376836123E-3</v>
      </c>
      <c r="D606" s="7">
        <f t="shared" si="83"/>
        <v>5.8486183887093353E-5</v>
      </c>
      <c r="E606" s="14">
        <f t="shared" si="82"/>
        <v>8.4762079412060203</v>
      </c>
      <c r="G606"/>
      <c r="H606" s="5">
        <f t="shared" si="87"/>
        <v>0.7647626029500485</v>
      </c>
      <c r="J606" s="16">
        <f t="shared" si="85"/>
        <v>7.4307402163989412E-5</v>
      </c>
      <c r="K606" s="16">
        <f t="shared" si="86"/>
        <v>1.270512063283846</v>
      </c>
    </row>
    <row r="607" spans="1:11" s="5" customFormat="1" x14ac:dyDescent="0.2">
      <c r="A607" s="3">
        <v>33023</v>
      </c>
      <c r="B607" s="20">
        <v>6.6115699999999998E-3</v>
      </c>
      <c r="C607" s="6">
        <f t="shared" si="81"/>
        <v>-2.9752838809886332E-3</v>
      </c>
      <c r="D607" s="7">
        <f t="shared" si="83"/>
        <v>5.8899685109130885E-5</v>
      </c>
      <c r="E607" s="14">
        <f t="shared" si="82"/>
        <v>9.5893800512250991</v>
      </c>
      <c r="G607"/>
      <c r="H607" s="5">
        <f t="shared" si="87"/>
        <v>0.7674613026669872</v>
      </c>
      <c r="J607" s="16">
        <f t="shared" si="85"/>
        <v>8.8523141724707835E-6</v>
      </c>
      <c r="K607" s="16">
        <f t="shared" si="86"/>
        <v>0.15029476229064695</v>
      </c>
    </row>
    <row r="608" spans="1:11" s="5" customFormat="1" x14ac:dyDescent="0.2">
      <c r="A608" s="3">
        <v>33024</v>
      </c>
      <c r="B608" s="20">
        <v>6.5560899999999997E-3</v>
      </c>
      <c r="C608" s="6">
        <f t="shared" si="81"/>
        <v>-8.3913503146756541E-3</v>
      </c>
      <c r="D608" s="7">
        <f t="shared" si="83"/>
        <v>5.5224352024248542E-5</v>
      </c>
      <c r="E608" s="14">
        <f t="shared" si="82"/>
        <v>8.529039338550648</v>
      </c>
      <c r="G608"/>
      <c r="H608" s="5">
        <f t="shared" si="87"/>
        <v>0.74313089038370994</v>
      </c>
      <c r="J608" s="16">
        <f t="shared" si="85"/>
        <v>7.0414760103607206E-5</v>
      </c>
      <c r="K608" s="16">
        <f t="shared" si="86"/>
        <v>1.2750672035534014</v>
      </c>
    </row>
    <row r="609" spans="1:11" s="5" customFormat="1" x14ac:dyDescent="0.2">
      <c r="A609" s="3">
        <v>33025</v>
      </c>
      <c r="B609" s="20">
        <v>6.6137599999999998E-3</v>
      </c>
      <c r="C609" s="6">
        <f t="shared" si="81"/>
        <v>8.7964015137071208E-3</v>
      </c>
      <c r="D609" s="7">
        <f t="shared" si="83"/>
        <v>5.5728101472841379E-5</v>
      </c>
      <c r="E609" s="14">
        <f t="shared" si="82"/>
        <v>8.4065581312463902</v>
      </c>
      <c r="G609"/>
      <c r="H609" s="5">
        <f t="shared" si="87"/>
        <v>0.74651256836600799</v>
      </c>
      <c r="J609" s="16">
        <f t="shared" si="85"/>
        <v>7.737667959034892E-5</v>
      </c>
      <c r="K609" s="16">
        <f t="shared" si="86"/>
        <v>1.3884678922366984</v>
      </c>
    </row>
    <row r="610" spans="1:11" s="5" customFormat="1" x14ac:dyDescent="0.2">
      <c r="A610" s="3">
        <v>33028</v>
      </c>
      <c r="B610" s="20">
        <v>6.5552300000000004E-3</v>
      </c>
      <c r="C610" s="6">
        <f t="shared" si="81"/>
        <v>-8.8497314689373902E-3</v>
      </c>
      <c r="D610" s="7">
        <f t="shared" si="83"/>
        <v>5.661117848873853E-5</v>
      </c>
      <c r="E610" s="14">
        <f t="shared" si="82"/>
        <v>8.3958715414456329</v>
      </c>
      <c r="G610"/>
      <c r="H610" s="5">
        <f t="shared" si="87"/>
        <v>0.75240400376884309</v>
      </c>
      <c r="J610" s="16">
        <f t="shared" si="85"/>
        <v>7.8317747072300739E-5</v>
      </c>
      <c r="K610" s="16">
        <f t="shared" si="86"/>
        <v>1.3834325510089889</v>
      </c>
    </row>
    <row r="611" spans="1:11" s="5" customFormat="1" x14ac:dyDescent="0.2">
      <c r="A611" s="3">
        <v>33029</v>
      </c>
      <c r="B611" s="20">
        <v>6.5616800000000003E-3</v>
      </c>
      <c r="C611" s="6">
        <f t="shared" si="81"/>
        <v>9.8394716890175607E-4</v>
      </c>
      <c r="D611" s="7">
        <f t="shared" si="83"/>
        <v>5.7462849173312335E-5</v>
      </c>
      <c r="E611" s="14">
        <f t="shared" si="82"/>
        <v>9.7475236079616181</v>
      </c>
      <c r="G611"/>
      <c r="H611" s="5">
        <f t="shared" si="87"/>
        <v>0.75804253952738254</v>
      </c>
      <c r="J611" s="16">
        <f t="shared" si="85"/>
        <v>9.6815203118978097E-7</v>
      </c>
      <c r="K611" s="16">
        <f t="shared" si="86"/>
        <v>1.6848312346465114E-2</v>
      </c>
    </row>
    <row r="612" spans="1:11" s="5" customFormat="1" x14ac:dyDescent="0.2">
      <c r="A612" s="3">
        <v>33030</v>
      </c>
      <c r="B612" s="20">
        <v>6.5573799999999998E-3</v>
      </c>
      <c r="C612" s="6">
        <f t="shared" si="81"/>
        <v>-6.5531997902983443E-4</v>
      </c>
      <c r="D612" s="7">
        <f t="shared" si="83"/>
        <v>5.3445832274960593E-5</v>
      </c>
      <c r="E612" s="14">
        <f t="shared" si="82"/>
        <v>9.8288067665999037</v>
      </c>
      <c r="G612"/>
      <c r="H612" s="5">
        <f t="shared" si="87"/>
        <v>0.73106656519745583</v>
      </c>
      <c r="J612" s="16">
        <f t="shared" si="85"/>
        <v>4.2944427491566263E-7</v>
      </c>
      <c r="K612" s="16">
        <f t="shared" si="86"/>
        <v>8.0351312092272822E-3</v>
      </c>
    </row>
    <row r="613" spans="1:11" s="5" customFormat="1" x14ac:dyDescent="0.2">
      <c r="A613" s="3">
        <v>33031</v>
      </c>
      <c r="B613" s="20">
        <v>6.5573799999999998E-3</v>
      </c>
      <c r="C613" s="6">
        <f t="shared" si="81"/>
        <v>0</v>
      </c>
      <c r="D613" s="7">
        <f t="shared" si="83"/>
        <v>4.9803041649519361E-5</v>
      </c>
      <c r="E613" s="14">
        <f t="shared" si="82"/>
        <v>9.9074344984992244</v>
      </c>
      <c r="G613"/>
      <c r="H613" s="5">
        <f t="shared" ref="H613:H628" si="88">SQRT(D613)*100</f>
        <v>0.7057127011009463</v>
      </c>
      <c r="J613" s="16">
        <f t="shared" si="85"/>
        <v>0</v>
      </c>
      <c r="K613" s="16">
        <f t="shared" si="86"/>
        <v>0</v>
      </c>
    </row>
    <row r="614" spans="1:11" s="5" customFormat="1" x14ac:dyDescent="0.2">
      <c r="A614" s="3">
        <v>33032</v>
      </c>
      <c r="B614" s="20">
        <v>6.5248600000000004E-3</v>
      </c>
      <c r="C614" s="6">
        <f t="shared" si="81"/>
        <v>-4.9592977683159166E-3</v>
      </c>
      <c r="D614" s="7">
        <f t="shared" si="83"/>
        <v>4.6503266853626068E-5</v>
      </c>
      <c r="E614" s="14">
        <f t="shared" si="82"/>
        <v>9.4471082814764404</v>
      </c>
      <c r="G614"/>
      <c r="H614" s="5">
        <f t="shared" si="88"/>
        <v>0.6819330381615637</v>
      </c>
      <c r="J614" s="16">
        <f t="shared" si="85"/>
        <v>2.4594634354823229E-5</v>
      </c>
      <c r="K614" s="16">
        <f t="shared" si="86"/>
        <v>0.52887971144559442</v>
      </c>
    </row>
    <row r="615" spans="1:11" s="5" customFormat="1" x14ac:dyDescent="0.2">
      <c r="A615" s="3">
        <v>33035</v>
      </c>
      <c r="B615" s="20">
        <v>6.4780000000000003E-3</v>
      </c>
      <c r="C615" s="6">
        <f t="shared" si="81"/>
        <v>-7.1817632868751407E-3</v>
      </c>
      <c r="D615" s="7">
        <f t="shared" si="83"/>
        <v>4.5058869105355799E-5</v>
      </c>
      <c r="E615" s="14">
        <f t="shared" si="82"/>
        <v>8.8628665438263994</v>
      </c>
      <c r="G615"/>
      <c r="H615" s="5">
        <f t="shared" si="88"/>
        <v>0.67125903424353106</v>
      </c>
      <c r="J615" s="16">
        <f t="shared" si="85"/>
        <v>5.1577723908707627E-5</v>
      </c>
      <c r="K615" s="16">
        <f t="shared" si="86"/>
        <v>1.1446741769774462</v>
      </c>
    </row>
    <row r="616" spans="1:11" s="5" customFormat="1" x14ac:dyDescent="0.2">
      <c r="A616" s="3">
        <v>33036</v>
      </c>
      <c r="B616" s="20">
        <v>6.4770000000000001E-3</v>
      </c>
      <c r="C616" s="6">
        <f t="shared" si="81"/>
        <v>-1.5436863229393837E-4</v>
      </c>
      <c r="D616" s="7">
        <f t="shared" si="83"/>
        <v>4.5429288123015926E-5</v>
      </c>
      <c r="E616" s="14">
        <f t="shared" si="82"/>
        <v>9.9988290037600827</v>
      </c>
      <c r="G616"/>
      <c r="H616" s="5">
        <f t="shared" si="88"/>
        <v>0.67401252305143355</v>
      </c>
      <c r="J616" s="16">
        <f t="shared" si="85"/>
        <v>2.3829674636301153E-8</v>
      </c>
      <c r="K616" s="16">
        <f t="shared" si="86"/>
        <v>5.2454431096903497E-4</v>
      </c>
    </row>
    <row r="617" spans="1:11" s="5" customFormat="1" x14ac:dyDescent="0.2">
      <c r="A617" s="3">
        <v>33037</v>
      </c>
      <c r="B617" s="20">
        <v>6.4650000000000003E-3</v>
      </c>
      <c r="C617" s="6">
        <f t="shared" si="81"/>
        <v>-1.8527095877720948E-3</v>
      </c>
      <c r="D617" s="7">
        <f t="shared" si="83"/>
        <v>4.2574711045565041E-5</v>
      </c>
      <c r="E617" s="14">
        <f t="shared" si="82"/>
        <v>9.9836263694003264</v>
      </c>
      <c r="G617"/>
      <c r="H617" s="5">
        <f t="shared" si="88"/>
        <v>0.65249299648015413</v>
      </c>
      <c r="J617" s="16">
        <f t="shared" si="85"/>
        <v>3.4325328166226452E-6</v>
      </c>
      <c r="K617" s="16">
        <f t="shared" si="86"/>
        <v>8.0623748989136323E-2</v>
      </c>
    </row>
    <row r="618" spans="1:11" s="5" customFormat="1" x14ac:dyDescent="0.2">
      <c r="A618" s="3">
        <v>33038</v>
      </c>
      <c r="B618" s="20">
        <v>6.4939999999999998E-3</v>
      </c>
      <c r="C618" s="6">
        <f t="shared" si="81"/>
        <v>4.485692188708354E-3</v>
      </c>
      <c r="D618" s="7">
        <f t="shared" si="83"/>
        <v>4.0220484935716641E-5</v>
      </c>
      <c r="E618" s="14">
        <f t="shared" si="82"/>
        <v>9.6208558518436984</v>
      </c>
      <c r="G618"/>
      <c r="H618" s="5">
        <f t="shared" si="88"/>
        <v>0.63419622307071999</v>
      </c>
      <c r="J618" s="16">
        <f t="shared" si="85"/>
        <v>2.0121434411839142E-5</v>
      </c>
      <c r="K618" s="16">
        <f t="shared" si="86"/>
        <v>0.50027826476977366</v>
      </c>
    </row>
    <row r="619" spans="1:11" s="5" customFormat="1" x14ac:dyDescent="0.2">
      <c r="A619" s="3">
        <v>33039</v>
      </c>
      <c r="B619" s="20">
        <v>6.4939999999999998E-3</v>
      </c>
      <c r="C619" s="6">
        <f t="shared" si="81"/>
        <v>0</v>
      </c>
      <c r="D619" s="7">
        <f t="shared" si="83"/>
        <v>3.913692162395965E-5</v>
      </c>
      <c r="E619" s="14">
        <f t="shared" si="82"/>
        <v>10.148444249473718</v>
      </c>
      <c r="G619"/>
      <c r="H619" s="5">
        <f t="shared" si="88"/>
        <v>0.62559508968628941</v>
      </c>
      <c r="J619" s="16">
        <f t="shared" si="85"/>
        <v>0</v>
      </c>
      <c r="K619" s="16">
        <f t="shared" si="86"/>
        <v>0</v>
      </c>
    </row>
    <row r="620" spans="1:11" s="5" customFormat="1" x14ac:dyDescent="0.2">
      <c r="A620" s="3">
        <v>33042</v>
      </c>
      <c r="B620" s="20">
        <v>6.4910000000000002E-3</v>
      </c>
      <c r="C620" s="6">
        <f t="shared" si="81"/>
        <v>-4.6196489066823696E-4</v>
      </c>
      <c r="D620" s="7">
        <f t="shared" si="83"/>
        <v>3.6919242040448383E-5</v>
      </c>
      <c r="E620" s="14">
        <f t="shared" si="82"/>
        <v>10.200997181529493</v>
      </c>
      <c r="G620"/>
      <c r="H620" s="5">
        <f t="shared" si="88"/>
        <v>0.60761206407088708</v>
      </c>
      <c r="J620" s="16">
        <f t="shared" si="85"/>
        <v>2.1341156021011613E-7</v>
      </c>
      <c r="K620" s="16">
        <f t="shared" si="86"/>
        <v>5.7804967928730602E-3</v>
      </c>
    </row>
    <row r="621" spans="1:11" s="5" customFormat="1" x14ac:dyDescent="0.2">
      <c r="A621" s="3">
        <v>33043</v>
      </c>
      <c r="B621" s="20">
        <v>6.5129999999999997E-3</v>
      </c>
      <c r="C621" s="6">
        <f t="shared" si="81"/>
        <v>3.3893082729932905E-3</v>
      </c>
      <c r="D621" s="7">
        <f t="shared" si="83"/>
        <v>3.493974422624534E-5</v>
      </c>
      <c r="E621" s="14">
        <f t="shared" si="82"/>
        <v>9.9331078214492603</v>
      </c>
      <c r="G621"/>
      <c r="H621" s="5">
        <f t="shared" si="88"/>
        <v>0.59109850470327996</v>
      </c>
      <c r="J621" s="16">
        <f t="shared" si="85"/>
        <v>1.1487410569380762E-5</v>
      </c>
      <c r="K621" s="16">
        <f t="shared" si="86"/>
        <v>0.3287777522066655</v>
      </c>
    </row>
    <row r="622" spans="1:11" s="5" customFormat="1" x14ac:dyDescent="0.2">
      <c r="A622" s="3">
        <v>33044</v>
      </c>
      <c r="B622" s="20">
        <v>6.4949999999999999E-3</v>
      </c>
      <c r="C622" s="6">
        <f t="shared" si="81"/>
        <v>-2.7637033625057253E-3</v>
      </c>
      <c r="D622" s="7">
        <f t="shared" si="83"/>
        <v>3.3858105877693765E-5</v>
      </c>
      <c r="E622" s="14">
        <f t="shared" si="82"/>
        <v>10.06774194038406</v>
      </c>
      <c r="G622"/>
      <c r="H622" s="5">
        <f t="shared" si="88"/>
        <v>0.58187718530368382</v>
      </c>
      <c r="J622" s="16">
        <f t="shared" si="85"/>
        <v>7.6380562759254518E-6</v>
      </c>
      <c r="K622" s="16">
        <f t="shared" si="86"/>
        <v>0.22559018225994501</v>
      </c>
    </row>
    <row r="623" spans="1:11" s="5" customFormat="1" x14ac:dyDescent="0.2">
      <c r="A623" s="3">
        <v>33045</v>
      </c>
      <c r="B623" s="20">
        <v>6.463E-3</v>
      </c>
      <c r="C623" s="6">
        <f t="shared" si="81"/>
        <v>-4.9268668206312411E-3</v>
      </c>
      <c r="D623" s="7">
        <f t="shared" si="83"/>
        <v>3.2648207927788868E-5</v>
      </c>
      <c r="E623" s="14">
        <f t="shared" si="82"/>
        <v>9.5862183222541493</v>
      </c>
      <c r="G623"/>
      <c r="H623" s="5">
        <f t="shared" si="88"/>
        <v>0.57138610350435437</v>
      </c>
      <c r="J623" s="16">
        <f t="shared" si="85"/>
        <v>2.4274016668236993E-5</v>
      </c>
      <c r="K623" s="16">
        <f t="shared" si="86"/>
        <v>0.74350226885120718</v>
      </c>
    </row>
    <row r="624" spans="1:11" s="5" customFormat="1" x14ac:dyDescent="0.2">
      <c r="A624" s="3">
        <v>33046</v>
      </c>
      <c r="B624" s="20">
        <v>6.4609999999999997E-3</v>
      </c>
      <c r="C624" s="6">
        <f t="shared" si="81"/>
        <v>-3.0945381401829885E-4</v>
      </c>
      <c r="D624" s="7">
        <f t="shared" si="83"/>
        <v>3.2589605634805275E-5</v>
      </c>
      <c r="E624" s="14">
        <f t="shared" si="82"/>
        <v>10.328578754766944</v>
      </c>
      <c r="G624"/>
      <c r="H624" s="5">
        <f t="shared" si="88"/>
        <v>0.57087306500486845</v>
      </c>
      <c r="J624" s="16">
        <f t="shared" si="85"/>
        <v>9.5761663010471897E-8</v>
      </c>
      <c r="K624" s="16">
        <f t="shared" si="86"/>
        <v>2.93841122484157E-3</v>
      </c>
    </row>
    <row r="625" spans="1:11" s="5" customFormat="1" x14ac:dyDescent="0.2">
      <c r="A625" s="3">
        <v>33049</v>
      </c>
      <c r="B625" s="20">
        <v>6.4339999999999996E-3</v>
      </c>
      <c r="C625" s="6">
        <f t="shared" si="81"/>
        <v>-4.1789196718774362E-3</v>
      </c>
      <c r="D625" s="7">
        <f t="shared" si="83"/>
        <v>3.1042082544777849E-5</v>
      </c>
      <c r="E625" s="14">
        <f t="shared" si="82"/>
        <v>9.8175959592982753</v>
      </c>
      <c r="G625"/>
      <c r="H625" s="5">
        <f t="shared" si="88"/>
        <v>0.55715422052406505</v>
      </c>
      <c r="J625" s="16">
        <f t="shared" si="85"/>
        <v>1.746336962400422E-5</v>
      </c>
      <c r="K625" s="16">
        <f t="shared" si="86"/>
        <v>0.56257081330846637</v>
      </c>
    </row>
    <row r="626" spans="1:11" s="5" customFormat="1" x14ac:dyDescent="0.2">
      <c r="A626" s="3">
        <v>33050</v>
      </c>
      <c r="B626" s="20">
        <v>6.4520000000000003E-3</v>
      </c>
      <c r="C626" s="6">
        <f t="shared" si="81"/>
        <v>2.7976375505130019E-3</v>
      </c>
      <c r="D626" s="7">
        <f t="shared" si="83"/>
        <v>3.0725343218044231E-5</v>
      </c>
      <c r="E626" s="14">
        <f t="shared" si="82"/>
        <v>10.135689178313134</v>
      </c>
      <c r="G626"/>
      <c r="H626" s="5">
        <f t="shared" si="88"/>
        <v>0.5543044580196359</v>
      </c>
      <c r="J626" s="16">
        <f t="shared" si="85"/>
        <v>7.8267758640403889E-6</v>
      </c>
      <c r="K626" s="16">
        <f t="shared" si="86"/>
        <v>0.25473355361719502</v>
      </c>
    </row>
    <row r="627" spans="1:11" s="5" customFormat="1" x14ac:dyDescent="0.2">
      <c r="A627" s="3">
        <v>33051</v>
      </c>
      <c r="B627" s="20">
        <v>6.4780000000000003E-3</v>
      </c>
      <c r="C627" s="6">
        <f t="shared" si="81"/>
        <v>4.0297582145071269E-3</v>
      </c>
      <c r="D627" s="7">
        <f t="shared" si="83"/>
        <v>2.9844937075198373E-5</v>
      </c>
      <c r="E627" s="14">
        <f t="shared" si="82"/>
        <v>9.8753845889795784</v>
      </c>
      <c r="G627"/>
      <c r="H627" s="5">
        <f t="shared" si="88"/>
        <v>0.54630519927233323</v>
      </c>
      <c r="J627" s="16">
        <f t="shared" si="85"/>
        <v>1.6238951267387669E-5</v>
      </c>
      <c r="K627" s="16">
        <f t="shared" si="86"/>
        <v>0.54411075575302525</v>
      </c>
    </row>
    <row r="628" spans="1:11" s="5" customFormat="1" x14ac:dyDescent="0.2">
      <c r="A628" s="3">
        <v>33052</v>
      </c>
      <c r="B628" s="20">
        <v>6.5319999999999996E-3</v>
      </c>
      <c r="C628" s="6">
        <f t="shared" si="81"/>
        <v>8.3359061438714657E-3</v>
      </c>
      <c r="D628" s="7">
        <f t="shared" si="83"/>
        <v>2.9573948134065688E-5</v>
      </c>
      <c r="E628" s="14">
        <f t="shared" si="82"/>
        <v>8.079003774216309</v>
      </c>
      <c r="G628"/>
      <c r="H628" s="5">
        <f t="shared" si="88"/>
        <v>0.54381934623609784</v>
      </c>
      <c r="J628" s="16">
        <f t="shared" si="85"/>
        <v>6.9487331239434042E-5</v>
      </c>
      <c r="K628" s="16">
        <f t="shared" si="86"/>
        <v>2.349612940566189</v>
      </c>
    </row>
    <row r="629" spans="1:11" s="5" customFormat="1" x14ac:dyDescent="0.2">
      <c r="A629" s="3">
        <v>33053</v>
      </c>
      <c r="B629" s="20">
        <v>6.581E-3</v>
      </c>
      <c r="C629" s="6">
        <f t="shared" si="81"/>
        <v>7.5015309246785726E-3</v>
      </c>
      <c r="D629" s="7">
        <f t="shared" si="83"/>
        <v>3.2622632713247525E-5</v>
      </c>
      <c r="E629" s="14">
        <f t="shared" si="82"/>
        <v>8.6055372146849205</v>
      </c>
      <c r="G629"/>
      <c r="H629" s="5">
        <f t="shared" ref="H629:H644" si="89">SQRT(D629)*100</f>
        <v>0.57116225989859937</v>
      </c>
      <c r="J629" s="16">
        <f t="shared" si="85"/>
        <v>5.6272966213908964E-5</v>
      </c>
      <c r="K629" s="16">
        <f t="shared" si="86"/>
        <v>1.7249670407826228</v>
      </c>
    </row>
    <row r="630" spans="1:11" s="5" customFormat="1" x14ac:dyDescent="0.2">
      <c r="A630" s="3">
        <v>33056</v>
      </c>
      <c r="B630" s="20">
        <v>6.6225199999999998E-3</v>
      </c>
      <c r="C630" s="6">
        <f t="shared" si="81"/>
        <v>6.3090715696702254E-3</v>
      </c>
      <c r="D630" s="7">
        <f t="shared" si="83"/>
        <v>3.4545020312924061E-5</v>
      </c>
      <c r="E630" s="14">
        <f t="shared" si="82"/>
        <v>9.1210004939149503</v>
      </c>
      <c r="G630"/>
      <c r="H630" s="5">
        <f t="shared" si="89"/>
        <v>0.58775011963354007</v>
      </c>
      <c r="J630" s="16">
        <f t="shared" si="85"/>
        <v>3.9804384071221123E-5</v>
      </c>
      <c r="K630" s="16">
        <f t="shared" si="86"/>
        <v>1.1522466540953058</v>
      </c>
    </row>
    <row r="631" spans="1:11" s="5" customFormat="1" x14ac:dyDescent="0.2">
      <c r="A631" s="3">
        <v>33057</v>
      </c>
      <c r="B631" s="20">
        <v>6.6137599999999998E-3</v>
      </c>
      <c r="C631" s="6">
        <f t="shared" si="81"/>
        <v>-1.3227593121651604E-3</v>
      </c>
      <c r="D631" s="7">
        <f t="shared" si="83"/>
        <v>3.5254177497811816E-5</v>
      </c>
      <c r="E631" s="14">
        <f t="shared" si="82"/>
        <v>10.203295748826488</v>
      </c>
      <c r="G631"/>
      <c r="H631" s="5">
        <f t="shared" si="89"/>
        <v>0.59375228418770587</v>
      </c>
      <c r="J631" s="16">
        <f t="shared" si="85"/>
        <v>1.7496921979196484E-6</v>
      </c>
      <c r="K631" s="16">
        <f t="shared" si="86"/>
        <v>4.9630776325110683E-2</v>
      </c>
    </row>
    <row r="632" spans="1:11" s="5" customFormat="1" x14ac:dyDescent="0.2">
      <c r="A632" s="3">
        <v>33058</v>
      </c>
      <c r="B632" s="20">
        <v>6.68003E-3</v>
      </c>
      <c r="C632" s="6">
        <f t="shared" si="81"/>
        <v>1.0020018869750373E-2</v>
      </c>
      <c r="D632" s="7">
        <f t="shared" si="83"/>
        <v>3.3538586627876229E-5</v>
      </c>
      <c r="E632" s="14">
        <f t="shared" si="82"/>
        <v>7.3092239242605999</v>
      </c>
      <c r="G632"/>
      <c r="H632" s="5">
        <f t="shared" si="89"/>
        <v>0.57912508690157971</v>
      </c>
      <c r="J632" s="16">
        <f t="shared" si="85"/>
        <v>1.0040077815015354E-4</v>
      </c>
      <c r="K632" s="16">
        <f t="shared" si="86"/>
        <v>2.9935900180928776</v>
      </c>
    </row>
    <row r="633" spans="1:11" s="5" customFormat="1" x14ac:dyDescent="0.2">
      <c r="A633" s="3">
        <v>33059</v>
      </c>
      <c r="B633" s="20">
        <v>6.6379000000000004E-3</v>
      </c>
      <c r="C633" s="6">
        <f t="shared" si="81"/>
        <v>-6.3068579033327098E-3</v>
      </c>
      <c r="D633" s="7">
        <f t="shared" si="83"/>
        <v>3.8096334191424922E-5</v>
      </c>
      <c r="E633" s="14">
        <f t="shared" si="82"/>
        <v>9.1312905512711957</v>
      </c>
      <c r="G633"/>
      <c r="H633" s="5">
        <f t="shared" si="89"/>
        <v>0.61722227917845707</v>
      </c>
      <c r="J633" s="16">
        <f t="shared" si="85"/>
        <v>3.9776456612830263E-5</v>
      </c>
      <c r="K633" s="16">
        <f t="shared" si="86"/>
        <v>1.0441019446375899</v>
      </c>
    </row>
    <row r="634" spans="1:11" s="5" customFormat="1" x14ac:dyDescent="0.2">
      <c r="A634" s="3">
        <v>33060</v>
      </c>
      <c r="B634" s="20">
        <v>6.6290999999999997E-3</v>
      </c>
      <c r="C634" s="6">
        <f t="shared" si="81"/>
        <v>-1.325720483888074E-3</v>
      </c>
      <c r="D634" s="7">
        <f t="shared" si="83"/>
        <v>3.8443478143693873E-5</v>
      </c>
      <c r="E634" s="14">
        <f t="shared" si="82"/>
        <v>10.120604123285743</v>
      </c>
      <c r="G634"/>
      <c r="H634" s="5">
        <f t="shared" si="89"/>
        <v>0.62002804891144947</v>
      </c>
      <c r="J634" s="16">
        <f t="shared" si="85"/>
        <v>1.7575348014004291E-6</v>
      </c>
      <c r="K634" s="16">
        <f t="shared" si="86"/>
        <v>4.5717372263537726E-2</v>
      </c>
    </row>
    <row r="635" spans="1:11" s="5" customFormat="1" x14ac:dyDescent="0.2">
      <c r="A635" s="3">
        <v>33063</v>
      </c>
      <c r="B635" s="20">
        <v>6.6260299999999998E-3</v>
      </c>
      <c r="C635" s="6">
        <f t="shared" si="81"/>
        <v>-4.6310962272404742E-4</v>
      </c>
      <c r="D635" s="7">
        <f t="shared" si="83"/>
        <v>3.6404812423332234E-5</v>
      </c>
      <c r="E635" s="14">
        <f t="shared" si="82"/>
        <v>10.214918314183715</v>
      </c>
      <c r="G635"/>
      <c r="H635" s="5">
        <f t="shared" si="89"/>
        <v>0.60336400641181964</v>
      </c>
      <c r="J635" s="16">
        <f t="shared" si="85"/>
        <v>2.1447052265960955E-7</v>
      </c>
      <c r="K635" s="16">
        <f t="shared" si="86"/>
        <v>5.8912684445574315E-3</v>
      </c>
    </row>
    <row r="636" spans="1:11" s="5" customFormat="1" x14ac:dyDescent="0.2">
      <c r="A636" s="3">
        <v>33064</v>
      </c>
      <c r="B636" s="20">
        <v>6.7226899999999999E-3</v>
      </c>
      <c r="C636" s="6">
        <f t="shared" si="81"/>
        <v>1.458792067044673E-2</v>
      </c>
      <c r="D636" s="7">
        <f t="shared" si="83"/>
        <v>3.4477569802240373E-5</v>
      </c>
      <c r="E636" s="14">
        <f t="shared" si="82"/>
        <v>4.1028573528592434</v>
      </c>
      <c r="G636"/>
      <c r="H636" s="5">
        <f t="shared" si="89"/>
        <v>0.58717603665545115</v>
      </c>
      <c r="J636" s="16">
        <f t="shared" si="85"/>
        <v>2.1280742948724698E-4</v>
      </c>
      <c r="K636" s="16">
        <f t="shared" si="86"/>
        <v>6.1723442431670064</v>
      </c>
    </row>
    <row r="637" spans="1:11" s="5" customFormat="1" x14ac:dyDescent="0.2">
      <c r="A637" s="3">
        <v>33065</v>
      </c>
      <c r="B637" s="20">
        <v>6.7303800000000002E-3</v>
      </c>
      <c r="C637" s="6">
        <f t="shared" si="81"/>
        <v>1.1438873427155351E-3</v>
      </c>
      <c r="D637" s="7">
        <f t="shared" si="83"/>
        <v>4.5889808652055034E-5</v>
      </c>
      <c r="E637" s="14">
        <f t="shared" si="82"/>
        <v>9.9607540168428415</v>
      </c>
      <c r="G637"/>
      <c r="H637" s="5">
        <f t="shared" si="89"/>
        <v>0.67742016985069931</v>
      </c>
      <c r="J637" s="16">
        <f t="shared" si="85"/>
        <v>1.308478252824808E-6</v>
      </c>
      <c r="K637" s="16">
        <f t="shared" si="86"/>
        <v>2.8513482432361632E-2</v>
      </c>
    </row>
    <row r="638" spans="1:11" s="5" customFormat="1" x14ac:dyDescent="0.2">
      <c r="A638" s="3">
        <v>33066</v>
      </c>
      <c r="B638" s="20">
        <v>6.7385400000000003E-3</v>
      </c>
      <c r="C638" s="6">
        <f t="shared" si="81"/>
        <v>1.2124129692528672E-3</v>
      </c>
      <c r="D638" s="7">
        <f t="shared" si="83"/>
        <v>4.3067936833209031E-5</v>
      </c>
      <c r="E638" s="14">
        <f t="shared" si="82"/>
        <v>10.018600914634574</v>
      </c>
      <c r="G638"/>
      <c r="H638" s="5">
        <f t="shared" si="89"/>
        <v>0.65626166148274301</v>
      </c>
      <c r="J638" s="16">
        <f t="shared" si="85"/>
        <v>1.4699452080125539E-6</v>
      </c>
      <c r="K638" s="16">
        <f t="shared" si="86"/>
        <v>3.4130848053048633E-2</v>
      </c>
    </row>
    <row r="639" spans="1:11" s="5" customFormat="1" x14ac:dyDescent="0.2">
      <c r="A639" s="3">
        <v>33067</v>
      </c>
      <c r="B639" s="20">
        <v>6.7842600000000003E-3</v>
      </c>
      <c r="C639" s="6">
        <f t="shared" si="81"/>
        <v>6.7848525051420576E-3</v>
      </c>
      <c r="D639" s="7">
        <f t="shared" si="83"/>
        <v>4.0542331495034628E-5</v>
      </c>
      <c r="E639" s="14">
        <f t="shared" si="82"/>
        <v>8.9777032219829511</v>
      </c>
      <c r="G639"/>
      <c r="H639" s="5">
        <f t="shared" si="89"/>
        <v>0.6367286038418144</v>
      </c>
      <c r="J639" s="16">
        <f t="shared" si="85"/>
        <v>4.6034223516532452E-5</v>
      </c>
      <c r="K639" s="16">
        <f t="shared" si="86"/>
        <v>1.1354606856334948</v>
      </c>
    </row>
    <row r="640" spans="1:11" s="5" customFormat="1" x14ac:dyDescent="0.2">
      <c r="A640" s="3">
        <v>33070</v>
      </c>
      <c r="B640" s="20">
        <v>6.7681900000000003E-3</v>
      </c>
      <c r="C640" s="6">
        <f t="shared" si="81"/>
        <v>-2.3687181800225777E-3</v>
      </c>
      <c r="D640" s="7">
        <f t="shared" si="83"/>
        <v>4.10282232549997E-5</v>
      </c>
      <c r="E640" s="14">
        <f t="shared" si="82"/>
        <v>9.9644950843606903</v>
      </c>
      <c r="G640"/>
      <c r="H640" s="5">
        <f t="shared" si="89"/>
        <v>0.64053277242464113</v>
      </c>
      <c r="J640" s="16">
        <f t="shared" si="85"/>
        <v>5.6108258163694726E-6</v>
      </c>
      <c r="K640" s="16">
        <f t="shared" si="86"/>
        <v>0.13675527164549436</v>
      </c>
    </row>
    <row r="641" spans="1:11" s="5" customFormat="1" x14ac:dyDescent="0.2">
      <c r="A641" s="3">
        <v>33071</v>
      </c>
      <c r="B641" s="20">
        <v>6.7544700000000003E-3</v>
      </c>
      <c r="C641" s="6">
        <f t="shared" si="81"/>
        <v>-2.0271298530330933E-3</v>
      </c>
      <c r="D641" s="7">
        <f t="shared" si="83"/>
        <v>3.896556790710277E-5</v>
      </c>
      <c r="E641" s="14">
        <f t="shared" si="82"/>
        <v>10.047373545142849</v>
      </c>
      <c r="G641"/>
      <c r="H641" s="5">
        <f t="shared" si="89"/>
        <v>0.62422406159249233</v>
      </c>
      <c r="J641" s="16">
        <f t="shared" si="85"/>
        <v>4.1092554410579703E-6</v>
      </c>
      <c r="K641" s="16">
        <f t="shared" si="86"/>
        <v>0.10545863083157891</v>
      </c>
    </row>
    <row r="642" spans="1:11" s="5" customFormat="1" x14ac:dyDescent="0.2">
      <c r="A642" s="3">
        <v>33072</v>
      </c>
      <c r="B642" s="20">
        <v>6.7934800000000002E-3</v>
      </c>
      <c r="C642" s="6">
        <f t="shared" si="81"/>
        <v>5.7754346380989047E-3</v>
      </c>
      <c r="D642" s="7">
        <f t="shared" si="83"/>
        <v>3.7019334883809159E-5</v>
      </c>
      <c r="E642" s="14">
        <f t="shared" si="82"/>
        <v>9.3030371392987838</v>
      </c>
      <c r="G642"/>
      <c r="H642" s="5">
        <f t="shared" si="89"/>
        <v>0.60843516403811804</v>
      </c>
      <c r="J642" s="16">
        <f t="shared" si="85"/>
        <v>3.3355645258952628E-5</v>
      </c>
      <c r="K642" s="16">
        <f t="shared" si="86"/>
        <v>0.90103307808323463</v>
      </c>
    </row>
    <row r="643" spans="1:11" s="5" customFormat="1" x14ac:dyDescent="0.2">
      <c r="A643" s="3">
        <v>33073</v>
      </c>
      <c r="B643" s="20">
        <v>6.7636099999999998E-3</v>
      </c>
      <c r="C643" s="6">
        <f t="shared" ref="C643:C706" si="90">(B643-B642)/B642</f>
        <v>-4.3968628744031658E-3</v>
      </c>
      <c r="D643" s="7">
        <f t="shared" si="83"/>
        <v>3.7078763426819299E-5</v>
      </c>
      <c r="E643" s="14">
        <f t="shared" si="82"/>
        <v>9.6810786836020348</v>
      </c>
      <c r="G643"/>
      <c r="H643" s="5">
        <f t="shared" si="89"/>
        <v>0.60892334022288308</v>
      </c>
      <c r="J643" s="16">
        <f t="shared" si="85"/>
        <v>1.933240313630487E-5</v>
      </c>
      <c r="K643" s="16">
        <f t="shared" si="86"/>
        <v>0.52138748301195026</v>
      </c>
    </row>
    <row r="644" spans="1:11" s="5" customFormat="1" x14ac:dyDescent="0.2">
      <c r="A644" s="3">
        <v>33074</v>
      </c>
      <c r="B644" s="20">
        <v>6.7181699999999999E-3</v>
      </c>
      <c r="C644" s="6">
        <f t="shared" si="90"/>
        <v>-6.7183057568369394E-3</v>
      </c>
      <c r="D644" s="7">
        <f t="shared" si="83"/>
        <v>3.6265149525647288E-5</v>
      </c>
      <c r="E644" s="14">
        <f t="shared" ref="E644:E707" si="91">-LN(D644)-C644*C644/D644</f>
        <v>8.9800525975659724</v>
      </c>
      <c r="G644"/>
      <c r="H644" s="5">
        <f t="shared" si="89"/>
        <v>0.60220552576049391</v>
      </c>
      <c r="J644" s="16">
        <f t="shared" si="85"/>
        <v>4.513563224234836E-5</v>
      </c>
      <c r="K644" s="16">
        <f t="shared" si="86"/>
        <v>1.2446007484521118</v>
      </c>
    </row>
    <row r="645" spans="1:11" s="5" customFormat="1" x14ac:dyDescent="0.2">
      <c r="A645" s="3">
        <v>33077</v>
      </c>
      <c r="B645" s="20">
        <v>6.7394500000000001E-3</v>
      </c>
      <c r="C645" s="6">
        <f t="shared" si="90"/>
        <v>3.1675292527578577E-3</v>
      </c>
      <c r="D645" s="7">
        <f t="shared" ref="D645:D708" si="92">C$2426+C$2427*D644+C$2428*C644*C644</f>
        <v>3.7129411252394765E-5</v>
      </c>
      <c r="E645" s="14">
        <f t="shared" si="91"/>
        <v>9.9308775895793335</v>
      </c>
      <c r="G645"/>
      <c r="H645" s="5">
        <f t="shared" ref="H645:H660" si="93">SQRT(D645)*100</f>
        <v>0.60933907844807367</v>
      </c>
      <c r="J645" s="16">
        <f t="shared" ref="J645:J708" si="94">C645*C645</f>
        <v>1.0033241567076752E-5</v>
      </c>
      <c r="K645" s="16">
        <f t="shared" ref="K645:K708" si="95">J645/D645</f>
        <v>0.27022355670747755</v>
      </c>
    </row>
    <row r="646" spans="1:11" s="5" customFormat="1" x14ac:dyDescent="0.2">
      <c r="A646" s="3">
        <v>33078</v>
      </c>
      <c r="B646" s="20">
        <v>6.7453599999999997E-3</v>
      </c>
      <c r="C646" s="6">
        <f t="shared" si="90"/>
        <v>8.7692615866273897E-4</v>
      </c>
      <c r="D646" s="7">
        <f t="shared" si="92"/>
        <v>3.5735720891290499E-5</v>
      </c>
      <c r="E646" s="14">
        <f t="shared" si="91"/>
        <v>10.217840714005472</v>
      </c>
      <c r="G646"/>
      <c r="H646" s="5">
        <f t="shared" si="93"/>
        <v>0.59779361732365877</v>
      </c>
      <c r="J646" s="16">
        <f t="shared" si="94"/>
        <v>7.6899948774698725E-7</v>
      </c>
      <c r="K646" s="16">
        <f t="shared" si="95"/>
        <v>2.1519070234690792E-2</v>
      </c>
    </row>
    <row r="647" spans="1:11" s="5" customFormat="1" x14ac:dyDescent="0.2">
      <c r="A647" s="3">
        <v>33079</v>
      </c>
      <c r="B647" s="20">
        <v>6.7226899999999999E-3</v>
      </c>
      <c r="C647" s="6">
        <f t="shared" si="90"/>
        <v>-3.3608287771149069E-3</v>
      </c>
      <c r="D647" s="7">
        <f t="shared" si="92"/>
        <v>3.3910643489941419E-5</v>
      </c>
      <c r="E647" s="14">
        <f t="shared" si="91"/>
        <v>9.9586953462900336</v>
      </c>
      <c r="G647"/>
      <c r="H647" s="5">
        <f t="shared" si="93"/>
        <v>0.58232845963374846</v>
      </c>
      <c r="J647" s="16">
        <f t="shared" si="94"/>
        <v>1.129517006908368E-5</v>
      </c>
      <c r="K647" s="16">
        <f t="shared" si="95"/>
        <v>0.33308627931033086</v>
      </c>
    </row>
    <row r="648" spans="1:11" s="5" customFormat="1" x14ac:dyDescent="0.2">
      <c r="A648" s="3">
        <v>33080</v>
      </c>
      <c r="B648" s="20">
        <v>6.6511499999999998E-3</v>
      </c>
      <c r="C648" s="6">
        <f t="shared" si="90"/>
        <v>-1.0641573536783661E-2</v>
      </c>
      <c r="D648" s="7">
        <f t="shared" si="92"/>
        <v>3.2921523453164608E-5</v>
      </c>
      <c r="E648" s="14">
        <f t="shared" si="91"/>
        <v>6.881595115339767</v>
      </c>
      <c r="G648"/>
      <c r="H648" s="5">
        <f t="shared" si="93"/>
        <v>0.57377280741740111</v>
      </c>
      <c r="J648" s="16">
        <f t="shared" si="94"/>
        <v>1.132430873387743E-4</v>
      </c>
      <c r="K648" s="16">
        <f t="shared" si="95"/>
        <v>3.4397887904512729</v>
      </c>
    </row>
    <row r="649" spans="1:11" s="5" customFormat="1" x14ac:dyDescent="0.2">
      <c r="A649" s="3">
        <v>33081</v>
      </c>
      <c r="B649" s="20">
        <v>6.6889599999999999E-3</v>
      </c>
      <c r="C649" s="6">
        <f t="shared" si="90"/>
        <v>5.6847312118957025E-3</v>
      </c>
      <c r="D649" s="7">
        <f t="shared" si="92"/>
        <v>3.8335873000635586E-5</v>
      </c>
      <c r="E649" s="14">
        <f t="shared" si="91"/>
        <v>9.3261498228030248</v>
      </c>
      <c r="G649"/>
      <c r="H649" s="5">
        <f t="shared" si="93"/>
        <v>0.61915969669089077</v>
      </c>
      <c r="J649" s="16">
        <f t="shared" si="94"/>
        <v>3.231616895150118E-5</v>
      </c>
      <c r="K649" s="16">
        <f t="shared" si="95"/>
        <v>0.84297464547019441</v>
      </c>
    </row>
    <row r="650" spans="1:11" s="5" customFormat="1" x14ac:dyDescent="0.2">
      <c r="A650" s="3">
        <v>33084</v>
      </c>
      <c r="B650" s="20">
        <v>6.744E-3</v>
      </c>
      <c r="C650" s="6">
        <f t="shared" si="90"/>
        <v>8.2284839496723147E-3</v>
      </c>
      <c r="D650" s="7">
        <f t="shared" si="92"/>
        <v>3.8197469033946888E-5</v>
      </c>
      <c r="E650" s="14">
        <f t="shared" si="91"/>
        <v>8.4001644823552741</v>
      </c>
      <c r="G650"/>
      <c r="H650" s="5">
        <f t="shared" si="93"/>
        <v>0.61804101024080016</v>
      </c>
      <c r="J650" s="16">
        <f t="shared" si="94"/>
        <v>6.7707948110014903E-5</v>
      </c>
      <c r="K650" s="16">
        <f t="shared" si="95"/>
        <v>1.7725768178473142</v>
      </c>
    </row>
    <row r="651" spans="1:11" s="5" customFormat="1" x14ac:dyDescent="0.2">
      <c r="A651" s="3">
        <v>33085</v>
      </c>
      <c r="B651" s="20">
        <v>6.84229E-3</v>
      </c>
      <c r="C651" s="6">
        <f t="shared" si="90"/>
        <v>1.457443653618031E-2</v>
      </c>
      <c r="D651" s="7">
        <f t="shared" si="92"/>
        <v>4.0261269692920753E-5</v>
      </c>
      <c r="E651" s="14">
        <f t="shared" si="91"/>
        <v>4.8442263738555456</v>
      </c>
      <c r="G651"/>
      <c r="H651" s="5">
        <f t="shared" si="93"/>
        <v>0.63451768842894174</v>
      </c>
      <c r="J651" s="16">
        <f t="shared" si="94"/>
        <v>2.124142003471475E-4</v>
      </c>
      <c r="K651" s="16">
        <f t="shared" si="95"/>
        <v>5.2758942270640032</v>
      </c>
    </row>
    <row r="652" spans="1:11" s="5" customFormat="1" x14ac:dyDescent="0.2">
      <c r="A652" s="3">
        <v>33086</v>
      </c>
      <c r="B652" s="20">
        <v>6.7980999999999996E-3</v>
      </c>
      <c r="C652" s="6">
        <f t="shared" si="90"/>
        <v>-6.4583640857082021E-3</v>
      </c>
      <c r="D652" s="7">
        <f t="shared" si="92"/>
        <v>5.1062430657250976E-5</v>
      </c>
      <c r="E652" s="14">
        <f t="shared" si="91"/>
        <v>9.0656091897297149</v>
      </c>
      <c r="G652"/>
      <c r="H652" s="5">
        <f t="shared" si="93"/>
        <v>0.7145798111985181</v>
      </c>
      <c r="J652" s="16">
        <f t="shared" si="94"/>
        <v>4.1710466663565543E-5</v>
      </c>
      <c r="K652" s="16">
        <f t="shared" si="95"/>
        <v>0.81685235361279396</v>
      </c>
    </row>
    <row r="653" spans="1:11" s="5" customFormat="1" x14ac:dyDescent="0.2">
      <c r="A653" s="3">
        <v>33087</v>
      </c>
      <c r="B653" s="20">
        <v>6.6889599999999999E-3</v>
      </c>
      <c r="C653" s="6">
        <f t="shared" si="90"/>
        <v>-1.6054485812212201E-2</v>
      </c>
      <c r="D653" s="7">
        <f t="shared" si="92"/>
        <v>5.0213716858343175E-5</v>
      </c>
      <c r="E653" s="14">
        <f t="shared" si="91"/>
        <v>4.766232161142387</v>
      </c>
      <c r="G653"/>
      <c r="H653" s="5">
        <f t="shared" si="93"/>
        <v>0.70861637617503015</v>
      </c>
      <c r="J653" s="16">
        <f t="shared" si="94"/>
        <v>2.5774651469452284E-4</v>
      </c>
      <c r="K653" s="16">
        <f t="shared" si="95"/>
        <v>5.132990163258496</v>
      </c>
    </row>
    <row r="654" spans="1:11" s="5" customFormat="1" x14ac:dyDescent="0.2">
      <c r="A654" s="3">
        <v>33088</v>
      </c>
      <c r="B654" s="20">
        <v>6.6778000000000002E-3</v>
      </c>
      <c r="C654" s="6">
        <f t="shared" si="90"/>
        <v>-1.6684208008419311E-3</v>
      </c>
      <c r="D654" s="7">
        <f t="shared" si="92"/>
        <v>6.2807941486351076E-5</v>
      </c>
      <c r="E654" s="14">
        <f t="shared" si="91"/>
        <v>9.6311093540951926</v>
      </c>
      <c r="G654"/>
      <c r="H654" s="5">
        <f t="shared" si="93"/>
        <v>0.79251461492108199</v>
      </c>
      <c r="J654" s="16">
        <f t="shared" si="94"/>
        <v>2.7836279686820307E-6</v>
      </c>
      <c r="K654" s="16">
        <f t="shared" si="95"/>
        <v>4.4319681600883967E-2</v>
      </c>
    </row>
    <row r="655" spans="1:11" s="5" customFormat="1" x14ac:dyDescent="0.2">
      <c r="A655" s="3">
        <v>33091</v>
      </c>
      <c r="B655" s="20">
        <v>6.6934400000000002E-3</v>
      </c>
      <c r="C655" s="6">
        <f t="shared" si="90"/>
        <v>2.3420887118511973E-3</v>
      </c>
      <c r="D655" s="7">
        <f t="shared" si="92"/>
        <v>5.8360901500130361E-5</v>
      </c>
      <c r="E655" s="14">
        <f t="shared" si="91"/>
        <v>9.6548737291904647</v>
      </c>
      <c r="G655"/>
      <c r="H655" s="5">
        <f t="shared" si="93"/>
        <v>0.76394307052378163</v>
      </c>
      <c r="J655" s="16">
        <f t="shared" si="94"/>
        <v>5.4853795341808006E-6</v>
      </c>
      <c r="K655" s="16">
        <f t="shared" si="95"/>
        <v>9.3990658012171865E-2</v>
      </c>
    </row>
    <row r="656" spans="1:11" s="5" customFormat="1" x14ac:dyDescent="0.2">
      <c r="A656" s="3">
        <v>33092</v>
      </c>
      <c r="B656" s="20">
        <v>6.6889599999999999E-3</v>
      </c>
      <c r="C656" s="6">
        <f t="shared" si="90"/>
        <v>-6.6931204283601287E-4</v>
      </c>
      <c r="D656" s="7">
        <f t="shared" si="92"/>
        <v>5.4532061820868444E-5</v>
      </c>
      <c r="E656" s="14">
        <f t="shared" si="91"/>
        <v>9.8085067807372344</v>
      </c>
      <c r="G656"/>
      <c r="H656" s="5">
        <f t="shared" si="93"/>
        <v>0.7384582711356712</v>
      </c>
      <c r="J656" s="16">
        <f t="shared" si="94"/>
        <v>4.4797861068531673E-7</v>
      </c>
      <c r="K656" s="16">
        <f t="shared" si="95"/>
        <v>8.2149582415730945E-3</v>
      </c>
    </row>
    <row r="657" spans="1:11" s="5" customFormat="1" x14ac:dyDescent="0.2">
      <c r="A657" s="3">
        <v>33093</v>
      </c>
      <c r="B657" s="20">
        <v>6.6622299999999999E-3</v>
      </c>
      <c r="C657" s="6">
        <f t="shared" si="90"/>
        <v>-3.9961369181457183E-3</v>
      </c>
      <c r="D657" s="7">
        <f t="shared" si="92"/>
        <v>5.0780217362703281E-5</v>
      </c>
      <c r="E657" s="14">
        <f t="shared" si="91"/>
        <v>9.5735286733840184</v>
      </c>
      <c r="G657"/>
      <c r="H657" s="5">
        <f t="shared" si="93"/>
        <v>0.71260239518754975</v>
      </c>
      <c r="J657" s="16">
        <f t="shared" si="94"/>
        <v>1.5969110268567158E-5</v>
      </c>
      <c r="K657" s="16">
        <f t="shared" si="95"/>
        <v>0.31447502783428499</v>
      </c>
    </row>
    <row r="658" spans="1:11" s="5" customFormat="1" x14ac:dyDescent="0.2">
      <c r="A658" s="3">
        <v>33094</v>
      </c>
      <c r="B658" s="20">
        <v>6.6755699999999996E-3</v>
      </c>
      <c r="C658" s="6">
        <f t="shared" si="90"/>
        <v>2.0023325523135208E-3</v>
      </c>
      <c r="D658" s="7">
        <f t="shared" si="92"/>
        <v>4.8368626782687223E-5</v>
      </c>
      <c r="E658" s="14">
        <f t="shared" si="91"/>
        <v>9.8537679172749257</v>
      </c>
      <c r="G658"/>
      <c r="H658" s="5">
        <f t="shared" si="93"/>
        <v>0.69547556953991718</v>
      </c>
      <c r="J658" s="16">
        <f t="shared" si="94"/>
        <v>4.0093356500543781E-6</v>
      </c>
      <c r="K658" s="16">
        <f t="shared" si="95"/>
        <v>8.2891244113001278E-2</v>
      </c>
    </row>
    <row r="659" spans="1:11" s="5" customFormat="1" x14ac:dyDescent="0.2">
      <c r="A659" s="3">
        <v>33095</v>
      </c>
      <c r="B659" s="20">
        <v>6.6688900000000002E-3</v>
      </c>
      <c r="C659" s="6">
        <f t="shared" si="90"/>
        <v>-1.0006636137437493E-3</v>
      </c>
      <c r="D659" s="7">
        <f t="shared" si="92"/>
        <v>4.5462260424519344E-5</v>
      </c>
      <c r="E659" s="14">
        <f t="shared" si="91"/>
        <v>9.9766025470787962</v>
      </c>
      <c r="G659"/>
      <c r="H659" s="5">
        <f t="shared" si="93"/>
        <v>0.67425707578429861</v>
      </c>
      <c r="J659" s="16">
        <f t="shared" si="94"/>
        <v>1.0013276678706996E-6</v>
      </c>
      <c r="K659" s="16">
        <f t="shared" si="95"/>
        <v>2.2025470324626654E-2</v>
      </c>
    </row>
    <row r="660" spans="1:11" s="5" customFormat="1" x14ac:dyDescent="0.2">
      <c r="A660" s="3">
        <v>33098</v>
      </c>
      <c r="B660" s="20">
        <v>6.6555700000000004E-3</v>
      </c>
      <c r="C660" s="6">
        <f t="shared" si="90"/>
        <v>-1.9973338891479428E-3</v>
      </c>
      <c r="D660" s="7">
        <f t="shared" si="92"/>
        <v>4.2664773905592744E-5</v>
      </c>
      <c r="E660" s="14">
        <f t="shared" si="91"/>
        <v>9.9686325785774645</v>
      </c>
      <c r="G660"/>
      <c r="H660" s="5">
        <f t="shared" si="93"/>
        <v>0.65318277614763187</v>
      </c>
      <c r="J660" s="16">
        <f t="shared" si="94"/>
        <v>3.9893426647388463E-6</v>
      </c>
      <c r="K660" s="16">
        <f t="shared" si="95"/>
        <v>9.3504366706977912E-2</v>
      </c>
    </row>
    <row r="661" spans="1:11" s="5" customFormat="1" x14ac:dyDescent="0.2">
      <c r="A661" s="3">
        <v>33099</v>
      </c>
      <c r="B661" s="20">
        <v>6.6979199999999996E-3</v>
      </c>
      <c r="C661" s="6">
        <f t="shared" si="90"/>
        <v>6.3630913655778783E-3</v>
      </c>
      <c r="D661" s="7">
        <f t="shared" si="92"/>
        <v>4.0335836588431376E-5</v>
      </c>
      <c r="E661" s="14">
        <f t="shared" si="91"/>
        <v>9.1144747271212676</v>
      </c>
      <c r="G661"/>
      <c r="H661" s="5">
        <f t="shared" ref="H661:H676" si="96">SQRT(D661)*100</f>
        <v>0.63510500382559876</v>
      </c>
      <c r="J661" s="16">
        <f t="shared" si="94"/>
        <v>4.0488931726691747E-5</v>
      </c>
      <c r="K661" s="16">
        <f t="shared" si="95"/>
        <v>1.003795511664292</v>
      </c>
    </row>
    <row r="662" spans="1:11" s="5" customFormat="1" x14ac:dyDescent="0.2">
      <c r="A662" s="3">
        <v>33100</v>
      </c>
      <c r="B662" s="20">
        <v>6.8004099999999998E-3</v>
      </c>
      <c r="C662" s="6">
        <f t="shared" si="90"/>
        <v>1.5301765324160371E-2</v>
      </c>
      <c r="D662" s="7">
        <f t="shared" si="92"/>
        <v>4.049982949670828E-5</v>
      </c>
      <c r="E662" s="14">
        <f t="shared" si="91"/>
        <v>4.332854577120111</v>
      </c>
      <c r="G662"/>
      <c r="H662" s="5">
        <f t="shared" si="96"/>
        <v>0.63639476346610735</v>
      </c>
      <c r="J662" s="16">
        <f t="shared" si="94"/>
        <v>2.3414402203567674E-4</v>
      </c>
      <c r="K662" s="16">
        <f t="shared" si="95"/>
        <v>5.7813582166983526</v>
      </c>
    </row>
    <row r="663" spans="1:11" s="5" customFormat="1" x14ac:dyDescent="0.2">
      <c r="A663" s="3">
        <v>33101</v>
      </c>
      <c r="B663" s="20">
        <v>6.7521899999999999E-3</v>
      </c>
      <c r="C663" s="6">
        <f t="shared" si="90"/>
        <v>-7.0907489401374124E-3</v>
      </c>
      <c r="D663" s="7">
        <f t="shared" si="92"/>
        <v>5.26202752808243E-5</v>
      </c>
      <c r="E663" s="14">
        <f t="shared" si="91"/>
        <v>8.8969081481619341</v>
      </c>
      <c r="G663"/>
      <c r="H663" s="5">
        <f t="shared" si="96"/>
        <v>0.72539834078128618</v>
      </c>
      <c r="J663" s="16">
        <f t="shared" si="94"/>
        <v>5.0278720532059834E-5</v>
      </c>
      <c r="K663" s="16">
        <f t="shared" si="95"/>
        <v>0.95550090271728838</v>
      </c>
    </row>
    <row r="664" spans="1:11" s="5" customFormat="1" x14ac:dyDescent="0.2">
      <c r="A664" s="3">
        <v>33102</v>
      </c>
      <c r="B664" s="20">
        <v>6.7934800000000002E-3</v>
      </c>
      <c r="C664" s="6">
        <f t="shared" si="90"/>
        <v>6.1150530420500983E-3</v>
      </c>
      <c r="D664" s="7">
        <f t="shared" si="92"/>
        <v>5.2143264025145312E-5</v>
      </c>
      <c r="E664" s="14">
        <f t="shared" si="91"/>
        <v>9.1443783628026587</v>
      </c>
      <c r="G664"/>
      <c r="H664" s="5">
        <f t="shared" si="96"/>
        <v>0.72210292912537966</v>
      </c>
      <c r="J664" s="16">
        <f t="shared" si="94"/>
        <v>3.7393873707086164E-5</v>
      </c>
      <c r="K664" s="16">
        <f t="shared" si="95"/>
        <v>0.71713718744291743</v>
      </c>
    </row>
    <row r="665" spans="1:11" s="5" customFormat="1" x14ac:dyDescent="0.2">
      <c r="A665" s="3">
        <v>33105</v>
      </c>
      <c r="B665" s="20">
        <v>6.8152400000000002E-3</v>
      </c>
      <c r="C665" s="6">
        <f t="shared" si="90"/>
        <v>3.2030711800137791E-3</v>
      </c>
      <c r="D665" s="7">
        <f t="shared" si="92"/>
        <v>5.0918016445340447E-5</v>
      </c>
      <c r="E665" s="14">
        <f t="shared" si="91"/>
        <v>9.6837999322538533</v>
      </c>
      <c r="G665"/>
      <c r="H665" s="5">
        <f t="shared" si="96"/>
        <v>0.71356861229555524</v>
      </c>
      <c r="J665" s="16">
        <f t="shared" si="94"/>
        <v>1.0259664984234864E-5</v>
      </c>
      <c r="K665" s="16">
        <f t="shared" si="95"/>
        <v>0.20149380711340995</v>
      </c>
    </row>
    <row r="666" spans="1:11" s="5" customFormat="1" x14ac:dyDescent="0.2">
      <c r="A666" s="3">
        <v>33106</v>
      </c>
      <c r="B666" s="20">
        <v>6.8306E-3</v>
      </c>
      <c r="C666" s="6">
        <f t="shared" si="90"/>
        <v>2.2537724276767731E-3</v>
      </c>
      <c r="D666" s="7">
        <f t="shared" si="92"/>
        <v>4.8139448730273006E-5</v>
      </c>
      <c r="E666" s="14">
        <f t="shared" si="91"/>
        <v>9.8358924091419251</v>
      </c>
      <c r="G666"/>
      <c r="H666" s="5">
        <f t="shared" si="96"/>
        <v>0.69382597767936738</v>
      </c>
      <c r="J666" s="16">
        <f t="shared" si="94"/>
        <v>5.0794901557560559E-6</v>
      </c>
      <c r="K666" s="16">
        <f t="shared" si="95"/>
        <v>0.10551616791909302</v>
      </c>
    </row>
    <row r="667" spans="1:11" s="5" customFormat="1" x14ac:dyDescent="0.2">
      <c r="A667" s="3">
        <v>33107</v>
      </c>
      <c r="B667" s="20">
        <v>6.8587099999999996E-3</v>
      </c>
      <c r="C667" s="6">
        <f t="shared" si="90"/>
        <v>4.1153046584486855E-3</v>
      </c>
      <c r="D667" s="7">
        <f t="shared" si="92"/>
        <v>4.5322497173280752E-5</v>
      </c>
      <c r="E667" s="14">
        <f t="shared" si="91"/>
        <v>9.6280353695214345</v>
      </c>
      <c r="G667"/>
      <c r="H667" s="5">
        <f t="shared" si="96"/>
        <v>0.67321985393540462</v>
      </c>
      <c r="J667" s="16">
        <f t="shared" si="94"/>
        <v>1.6935732431849454E-5</v>
      </c>
      <c r="K667" s="16">
        <f t="shared" si="95"/>
        <v>0.37367165289016069</v>
      </c>
    </row>
    <row r="668" spans="1:11" s="5" customFormat="1" x14ac:dyDescent="0.2">
      <c r="A668" s="3">
        <v>33108</v>
      </c>
      <c r="B668" s="20">
        <v>6.8352700000000001E-3</v>
      </c>
      <c r="C668" s="6">
        <f t="shared" si="90"/>
        <v>-3.417552280239225E-3</v>
      </c>
      <c r="D668" s="7">
        <f t="shared" si="92"/>
        <v>4.352436441044593E-5</v>
      </c>
      <c r="E668" s="14">
        <f t="shared" si="91"/>
        <v>9.7738419636833509</v>
      </c>
      <c r="G668"/>
      <c r="H668" s="5">
        <f t="shared" si="96"/>
        <v>0.65972997817626811</v>
      </c>
      <c r="J668" s="16">
        <f t="shared" si="94"/>
        <v>1.1679663588168326E-5</v>
      </c>
      <c r="K668" s="16">
        <f t="shared" si="95"/>
        <v>0.26834771159496096</v>
      </c>
    </row>
    <row r="669" spans="1:11" s="5" customFormat="1" x14ac:dyDescent="0.2">
      <c r="A669" s="3">
        <v>33109</v>
      </c>
      <c r="B669" s="20">
        <v>6.83761E-3</v>
      </c>
      <c r="C669" s="6">
        <f t="shared" si="90"/>
        <v>3.4234199965765523E-4</v>
      </c>
      <c r="D669" s="7">
        <f t="shared" si="92"/>
        <v>4.1583688796021852E-5</v>
      </c>
      <c r="E669" s="14">
        <f t="shared" si="91"/>
        <v>10.084984198075105</v>
      </c>
      <c r="G669"/>
      <c r="H669" s="5">
        <f t="shared" si="96"/>
        <v>0.64485416022556497</v>
      </c>
      <c r="J669" s="16">
        <f t="shared" si="94"/>
        <v>1.1719804472960201E-7</v>
      </c>
      <c r="K669" s="16">
        <f t="shared" si="95"/>
        <v>2.8183657612600708E-3</v>
      </c>
    </row>
    <row r="670" spans="1:11" s="5" customFormat="1" x14ac:dyDescent="0.2">
      <c r="A670" s="3">
        <v>33113</v>
      </c>
      <c r="B670" s="20">
        <v>6.9734999999999997E-3</v>
      </c>
      <c r="C670" s="6">
        <f t="shared" si="90"/>
        <v>1.9873903308319663E-2</v>
      </c>
      <c r="D670" s="7">
        <f t="shared" si="92"/>
        <v>3.9125026695705666E-5</v>
      </c>
      <c r="E670" s="14">
        <f t="shared" si="91"/>
        <v>5.3623288461100316E-2</v>
      </c>
      <c r="G670"/>
      <c r="H670" s="5">
        <f t="shared" si="96"/>
        <v>0.62550001355480134</v>
      </c>
      <c r="J670" s="16">
        <f t="shared" si="94"/>
        <v>3.9497203270843925E-4</v>
      </c>
      <c r="K670" s="16">
        <f t="shared" si="95"/>
        <v>10.095124938324734</v>
      </c>
    </row>
    <row r="671" spans="1:11" s="5" customFormat="1" x14ac:dyDescent="0.2">
      <c r="A671" s="3">
        <v>33114</v>
      </c>
      <c r="B671" s="20">
        <v>6.9637900000000001E-3</v>
      </c>
      <c r="C671" s="6">
        <f t="shared" si="90"/>
        <v>-1.3924141392413537E-3</v>
      </c>
      <c r="D671" s="7">
        <f t="shared" si="92"/>
        <v>6.1328442735257303E-5</v>
      </c>
      <c r="E671" s="14">
        <f t="shared" si="91"/>
        <v>9.6676531604607572</v>
      </c>
      <c r="G671"/>
      <c r="H671" s="5">
        <f t="shared" si="96"/>
        <v>0.78312478402395946</v>
      </c>
      <c r="J671" s="16">
        <f t="shared" si="94"/>
        <v>1.9388171351592401E-6</v>
      </c>
      <c r="K671" s="16">
        <f t="shared" si="95"/>
        <v>3.1613669753995356E-2</v>
      </c>
    </row>
    <row r="672" spans="1:11" s="5" customFormat="1" x14ac:dyDescent="0.2">
      <c r="A672" s="3">
        <v>33115</v>
      </c>
      <c r="B672" s="20">
        <v>6.93241E-3</v>
      </c>
      <c r="C672" s="6">
        <f t="shared" si="90"/>
        <v>-4.5061669004952936E-3</v>
      </c>
      <c r="D672" s="7">
        <f t="shared" si="92"/>
        <v>5.6979268283115495E-5</v>
      </c>
      <c r="E672" s="14">
        <f t="shared" si="91"/>
        <v>9.4164559085469133</v>
      </c>
      <c r="G672"/>
      <c r="H672" s="5">
        <f t="shared" si="96"/>
        <v>0.75484613189123184</v>
      </c>
      <c r="J672" s="16">
        <f t="shared" si="94"/>
        <v>2.030554013511936E-5</v>
      </c>
      <c r="K672" s="16">
        <f t="shared" si="95"/>
        <v>0.35636716207421787</v>
      </c>
    </row>
    <row r="673" spans="1:11" s="5" customFormat="1" x14ac:dyDescent="0.2">
      <c r="A673" s="3">
        <v>33116</v>
      </c>
      <c r="B673" s="20">
        <v>6.9637900000000001E-3</v>
      </c>
      <c r="C673" s="6">
        <f t="shared" si="90"/>
        <v>4.5265643549645971E-3</v>
      </c>
      <c r="D673" s="7">
        <f t="shared" si="92"/>
        <v>5.4206881845131927E-5</v>
      </c>
      <c r="E673" s="14">
        <f t="shared" si="91"/>
        <v>9.4447103693836052</v>
      </c>
      <c r="G673"/>
      <c r="H673" s="5">
        <f t="shared" si="96"/>
        <v>0.73625322984101016</v>
      </c>
      <c r="J673" s="16">
        <f t="shared" si="94"/>
        <v>2.048978485963606E-5</v>
      </c>
      <c r="K673" s="16">
        <f t="shared" si="95"/>
        <v>0.37799231688284529</v>
      </c>
    </row>
    <row r="674" spans="1:11" s="5" customFormat="1" x14ac:dyDescent="0.2">
      <c r="A674" s="3">
        <v>33119</v>
      </c>
      <c r="B674" s="20">
        <v>6.9696100000000002E-3</v>
      </c>
      <c r="C674" s="6">
        <f t="shared" si="90"/>
        <v>8.3575179607658055E-4</v>
      </c>
      <c r="D674" s="7">
        <f t="shared" si="92"/>
        <v>5.1727149793935876E-5</v>
      </c>
      <c r="E674" s="14">
        <f t="shared" si="91"/>
        <v>9.856024592237917</v>
      </c>
      <c r="G674"/>
      <c r="H674" s="5">
        <f t="shared" si="96"/>
        <v>0.71921589105035677</v>
      </c>
      <c r="J674" s="16">
        <f t="shared" si="94"/>
        <v>6.984810646452303E-7</v>
      </c>
      <c r="K674" s="16">
        <f t="shared" si="95"/>
        <v>1.3503180968364803E-2</v>
      </c>
    </row>
    <row r="675" spans="1:11" s="5" customFormat="1" x14ac:dyDescent="0.2">
      <c r="A675" s="3">
        <v>33120</v>
      </c>
      <c r="B675" s="20">
        <v>6.9686399999999999E-3</v>
      </c>
      <c r="C675" s="6">
        <f t="shared" si="90"/>
        <v>-1.3917564971358668E-4</v>
      </c>
      <c r="D675" s="7">
        <f t="shared" si="92"/>
        <v>4.8275356005174777E-5</v>
      </c>
      <c r="E675" s="14">
        <f t="shared" si="91"/>
        <v>9.938188118101424</v>
      </c>
      <c r="G675"/>
      <c r="H675" s="5">
        <f t="shared" si="96"/>
        <v>0.69480469201909378</v>
      </c>
      <c r="J675" s="16">
        <f t="shared" si="94"/>
        <v>1.9369861473198979E-8</v>
      </c>
      <c r="K675" s="16">
        <f t="shared" si="95"/>
        <v>4.0123705086965423E-4</v>
      </c>
    </row>
    <row r="676" spans="1:11" s="5" customFormat="1" x14ac:dyDescent="0.2">
      <c r="A676" s="3">
        <v>33121</v>
      </c>
      <c r="B676" s="20">
        <v>7.0571599999999998E-3</v>
      </c>
      <c r="C676" s="6">
        <f t="shared" si="90"/>
        <v>1.2702622032419513E-2</v>
      </c>
      <c r="D676" s="7">
        <f t="shared" si="92"/>
        <v>4.5131764978988587E-5</v>
      </c>
      <c r="E676" s="14">
        <f t="shared" si="91"/>
        <v>6.4306905492959929</v>
      </c>
      <c r="G676"/>
      <c r="H676" s="5">
        <f t="shared" si="96"/>
        <v>0.67180179352982228</v>
      </c>
      <c r="J676" s="16">
        <f t="shared" si="94"/>
        <v>1.6135660649850965E-4</v>
      </c>
      <c r="K676" s="16">
        <f t="shared" si="95"/>
        <v>3.5752336868197014</v>
      </c>
    </row>
    <row r="677" spans="1:11" s="5" customFormat="1" x14ac:dyDescent="0.2">
      <c r="A677" s="3">
        <v>33122</v>
      </c>
      <c r="B677" s="20">
        <v>7.0947099999999997E-3</v>
      </c>
      <c r="C677" s="6">
        <f t="shared" si="90"/>
        <v>5.320837277318342E-3</v>
      </c>
      <c r="D677" s="7">
        <f t="shared" si="92"/>
        <v>5.2282074501611842E-5</v>
      </c>
      <c r="E677" s="14">
        <f t="shared" si="91"/>
        <v>9.3173461637171666</v>
      </c>
      <c r="G677"/>
      <c r="H677" s="5">
        <f t="shared" ref="H677:H692" si="97">SQRT(D677)*100</f>
        <v>0.72306344466866701</v>
      </c>
      <c r="J677" s="16">
        <f t="shared" si="94"/>
        <v>2.8311309331700466E-5</v>
      </c>
      <c r="K677" s="16">
        <f t="shared" si="95"/>
        <v>0.54151082568132669</v>
      </c>
    </row>
    <row r="678" spans="1:11" s="5" customFormat="1" x14ac:dyDescent="0.2">
      <c r="A678" s="3">
        <v>33123</v>
      </c>
      <c r="B678" s="20">
        <v>7.1377599999999999E-3</v>
      </c>
      <c r="C678" s="6">
        <f t="shared" si="90"/>
        <v>6.0679012954722895E-3</v>
      </c>
      <c r="D678" s="7">
        <f t="shared" si="92"/>
        <v>5.0481197746577779E-5</v>
      </c>
      <c r="E678" s="14">
        <f t="shared" si="91"/>
        <v>9.1645405056463201</v>
      </c>
      <c r="G678"/>
      <c r="H678" s="5">
        <f t="shared" si="97"/>
        <v>0.71050121566805058</v>
      </c>
      <c r="J678" s="16">
        <f t="shared" si="94"/>
        <v>3.6819426131594293E-5</v>
      </c>
      <c r="K678" s="16">
        <f t="shared" si="95"/>
        <v>0.72936910721557424</v>
      </c>
    </row>
    <row r="679" spans="1:11" s="5" customFormat="1" x14ac:dyDescent="0.2">
      <c r="A679" s="3">
        <v>33126</v>
      </c>
      <c r="B679" s="20">
        <v>7.1890000000000001E-3</v>
      </c>
      <c r="C679" s="6">
        <f t="shared" si="90"/>
        <v>7.1787227365448184E-3</v>
      </c>
      <c r="D679" s="7">
        <f t="shared" si="92"/>
        <v>4.9389053190223633E-5</v>
      </c>
      <c r="E679" s="14">
        <f t="shared" si="91"/>
        <v>8.8723509365230502</v>
      </c>
      <c r="G679"/>
      <c r="H679" s="5">
        <f t="shared" si="97"/>
        <v>0.70277345702739535</v>
      </c>
      <c r="J679" s="16">
        <f t="shared" si="94"/>
        <v>5.1534060128185523E-5</v>
      </c>
      <c r="K679" s="16">
        <f t="shared" si="95"/>
        <v>1.0434308171428257</v>
      </c>
    </row>
    <row r="680" spans="1:11" s="5" customFormat="1" x14ac:dyDescent="0.2">
      <c r="A680" s="3">
        <v>33127</v>
      </c>
      <c r="B680" s="20">
        <v>7.15922E-3</v>
      </c>
      <c r="C680" s="6">
        <f t="shared" si="90"/>
        <v>-4.1424398386423816E-3</v>
      </c>
      <c r="D680" s="7">
        <f t="shared" si="92"/>
        <v>4.9317468399205018E-5</v>
      </c>
      <c r="E680" s="14">
        <f t="shared" si="91"/>
        <v>9.5692863741742542</v>
      </c>
      <c r="G680"/>
      <c r="H680" s="5">
        <f t="shared" si="97"/>
        <v>0.70226397030749788</v>
      </c>
      <c r="J680" s="16">
        <f t="shared" si="94"/>
        <v>1.715980781677152E-5</v>
      </c>
      <c r="K680" s="16">
        <f t="shared" si="95"/>
        <v>0.34794583691664371</v>
      </c>
    </row>
    <row r="681" spans="1:11" s="5" customFormat="1" x14ac:dyDescent="0.2">
      <c r="A681" s="3">
        <v>33128</v>
      </c>
      <c r="B681" s="20">
        <v>7.26744E-3</v>
      </c>
      <c r="C681" s="6">
        <f t="shared" si="90"/>
        <v>1.5116171873472252E-2</v>
      </c>
      <c r="D681" s="7">
        <f t="shared" si="92"/>
        <v>4.7127893194577313E-5</v>
      </c>
      <c r="E681" s="14">
        <f t="shared" si="91"/>
        <v>5.114165424285205</v>
      </c>
      <c r="G681"/>
      <c r="H681" s="5">
        <f t="shared" si="97"/>
        <v>0.68649758335027888</v>
      </c>
      <c r="J681" s="16">
        <f t="shared" si="94"/>
        <v>2.2849865210835361E-4</v>
      </c>
      <c r="K681" s="16">
        <f t="shared" si="95"/>
        <v>4.8484800957460452</v>
      </c>
    </row>
    <row r="682" spans="1:11" s="5" customFormat="1" x14ac:dyDescent="0.2">
      <c r="A682" s="3">
        <v>33129</v>
      </c>
      <c r="B682" s="20">
        <v>7.2912899999999998E-3</v>
      </c>
      <c r="C682" s="6">
        <f t="shared" si="90"/>
        <v>3.2817608401307392E-3</v>
      </c>
      <c r="D682" s="7">
        <f t="shared" si="92"/>
        <v>5.822687552918452E-5</v>
      </c>
      <c r="E682" s="14">
        <f t="shared" si="91"/>
        <v>9.5661981843941604</v>
      </c>
      <c r="G682"/>
      <c r="H682" s="5">
        <f t="shared" si="97"/>
        <v>0.7630653676401814</v>
      </c>
      <c r="J682" s="16">
        <f t="shared" si="94"/>
        <v>1.0769954211815614E-5</v>
      </c>
      <c r="K682" s="16">
        <f t="shared" si="95"/>
        <v>0.18496534656779737</v>
      </c>
    </row>
    <row r="683" spans="1:11" s="5" customFormat="1" x14ac:dyDescent="0.2">
      <c r="A683" s="3">
        <v>33130</v>
      </c>
      <c r="B683" s="20">
        <v>7.3206399999999998E-3</v>
      </c>
      <c r="C683" s="6">
        <f t="shared" si="90"/>
        <v>4.0253507952639428E-3</v>
      </c>
      <c r="D683" s="7">
        <f t="shared" si="92"/>
        <v>5.4738361772221165E-5</v>
      </c>
      <c r="E683" s="14">
        <f t="shared" si="91"/>
        <v>9.5169294510851081</v>
      </c>
      <c r="G683"/>
      <c r="H683" s="5">
        <f t="shared" si="97"/>
        <v>0.73985378131236956</v>
      </c>
      <c r="J683" s="16">
        <f t="shared" si="94"/>
        <v>1.6203449024932058E-5</v>
      </c>
      <c r="K683" s="16">
        <f t="shared" si="95"/>
        <v>0.29601633114922787</v>
      </c>
    </row>
    <row r="684" spans="1:11" s="5" customFormat="1" x14ac:dyDescent="0.2">
      <c r="A684" s="3">
        <v>33133</v>
      </c>
      <c r="B684" s="20">
        <v>7.2966100000000002E-3</v>
      </c>
      <c r="C684" s="6">
        <f t="shared" si="90"/>
        <v>-3.2824998907198741E-3</v>
      </c>
      <c r="D684" s="7">
        <f t="shared" si="92"/>
        <v>5.1939699443036596E-5</v>
      </c>
      <c r="E684" s="14">
        <f t="shared" si="91"/>
        <v>9.6579787771283527</v>
      </c>
      <c r="G684"/>
      <c r="H684" s="5">
        <f t="shared" si="97"/>
        <v>0.72069202467514926</v>
      </c>
      <c r="J684" s="16">
        <f t="shared" si="94"/>
        <v>1.0774805532575985E-5</v>
      </c>
      <c r="K684" s="16">
        <f t="shared" si="95"/>
        <v>0.20744836123653257</v>
      </c>
    </row>
    <row r="685" spans="1:11" s="5" customFormat="1" x14ac:dyDescent="0.2">
      <c r="A685" s="3">
        <v>33134</v>
      </c>
      <c r="B685" s="20">
        <v>7.2753699999999998E-3</v>
      </c>
      <c r="C685" s="6">
        <f t="shared" si="90"/>
        <v>-2.9109408341682634E-3</v>
      </c>
      <c r="D685" s="7">
        <f t="shared" si="92"/>
        <v>4.9089329860676517E-5</v>
      </c>
      <c r="E685" s="14">
        <f t="shared" si="91"/>
        <v>9.7492534157910669</v>
      </c>
      <c r="G685"/>
      <c r="H685" s="5">
        <f t="shared" si="97"/>
        <v>0.70063777988827092</v>
      </c>
      <c r="J685" s="16">
        <f t="shared" si="94"/>
        <v>8.4735765400282245E-6</v>
      </c>
      <c r="K685" s="16">
        <f t="shared" si="95"/>
        <v>0.17261544543544616</v>
      </c>
    </row>
    <row r="686" spans="1:11" s="5" customFormat="1" x14ac:dyDescent="0.2">
      <c r="A686" s="3">
        <v>33135</v>
      </c>
      <c r="B686" s="20">
        <v>7.2700799999999999E-3</v>
      </c>
      <c r="C686" s="6">
        <f t="shared" si="90"/>
        <v>-7.271107861180681E-4</v>
      </c>
      <c r="D686" s="7">
        <f t="shared" si="92"/>
        <v>4.6385857094122845E-5</v>
      </c>
      <c r="E686" s="14">
        <f t="shared" si="91"/>
        <v>9.967118292060535</v>
      </c>
      <c r="G686"/>
      <c r="H686" s="5">
        <f t="shared" si="97"/>
        <v>0.68107163422156147</v>
      </c>
      <c r="J686" s="16">
        <f t="shared" si="94"/>
        <v>5.2869009528923494E-7</v>
      </c>
      <c r="K686" s="16">
        <f t="shared" si="95"/>
        <v>1.1397657139684948E-2</v>
      </c>
    </row>
    <row r="687" spans="1:11" s="5" customFormat="1" x14ac:dyDescent="0.2">
      <c r="A687" s="3">
        <v>33136</v>
      </c>
      <c r="B687" s="20">
        <v>7.30994E-3</v>
      </c>
      <c r="C687" s="6">
        <f t="shared" si="90"/>
        <v>5.4827457194418861E-3</v>
      </c>
      <c r="D687" s="7">
        <f t="shared" si="92"/>
        <v>4.3465448484976293E-5</v>
      </c>
      <c r="E687" s="14">
        <f t="shared" si="91"/>
        <v>9.3519489061724279</v>
      </c>
      <c r="G687"/>
      <c r="H687" s="5">
        <f t="shared" si="97"/>
        <v>0.65928331152074748</v>
      </c>
      <c r="J687" s="16">
        <f t="shared" si="94"/>
        <v>3.0060500624058325E-5</v>
      </c>
      <c r="K687" s="16">
        <f t="shared" si="95"/>
        <v>0.69159531701251509</v>
      </c>
    </row>
    <row r="688" spans="1:11" s="5" customFormat="1" x14ac:dyDescent="0.2">
      <c r="A688" s="3">
        <v>33137</v>
      </c>
      <c r="B688" s="20">
        <v>7.30994E-3</v>
      </c>
      <c r="C688" s="6">
        <f t="shared" si="90"/>
        <v>0</v>
      </c>
      <c r="D688" s="7">
        <f t="shared" si="92"/>
        <v>4.2667179810984227E-5</v>
      </c>
      <c r="E688" s="14">
        <f t="shared" si="91"/>
        <v>10.062080555965146</v>
      </c>
      <c r="G688"/>
      <c r="H688" s="5">
        <f t="shared" si="97"/>
        <v>0.65320119267331578</v>
      </c>
      <c r="J688" s="16">
        <f t="shared" si="94"/>
        <v>0</v>
      </c>
      <c r="K688" s="16">
        <f t="shared" si="95"/>
        <v>0</v>
      </c>
    </row>
    <row r="689" spans="1:11" s="5" customFormat="1" x14ac:dyDescent="0.2">
      <c r="A689" s="3">
        <v>33140</v>
      </c>
      <c r="B689" s="20">
        <v>7.3475399999999996E-3</v>
      </c>
      <c r="C689" s="6">
        <f t="shared" si="90"/>
        <v>5.1436810698856092E-3</v>
      </c>
      <c r="D689" s="7">
        <f t="shared" si="92"/>
        <v>4.0091349796622988E-5</v>
      </c>
      <c r="E689" s="14">
        <f t="shared" si="91"/>
        <v>9.4644206990996231</v>
      </c>
      <c r="G689"/>
      <c r="H689" s="5">
        <f t="shared" si="97"/>
        <v>0.633177303735873</v>
      </c>
      <c r="J689" s="16">
        <f t="shared" si="94"/>
        <v>2.6457454948699567E-5</v>
      </c>
      <c r="K689" s="16">
        <f t="shared" si="95"/>
        <v>0.65992926361706472</v>
      </c>
    </row>
    <row r="690" spans="1:11" s="5" customFormat="1" x14ac:dyDescent="0.2">
      <c r="A690" s="3">
        <v>33141</v>
      </c>
      <c r="B690" s="20">
        <v>7.28438E-3</v>
      </c>
      <c r="C690" s="6">
        <f t="shared" si="90"/>
        <v>-8.5960743323615259E-3</v>
      </c>
      <c r="D690" s="7">
        <f t="shared" si="92"/>
        <v>3.9412623842336758E-5</v>
      </c>
      <c r="E690" s="14">
        <f t="shared" si="91"/>
        <v>8.266581086289392</v>
      </c>
      <c r="G690"/>
      <c r="H690" s="5">
        <f t="shared" si="97"/>
        <v>0.62779474227120413</v>
      </c>
      <c r="J690" s="16">
        <f t="shared" si="94"/>
        <v>7.389249392748465E-5</v>
      </c>
      <c r="K690" s="16">
        <f t="shared" si="95"/>
        <v>1.8748433045990169</v>
      </c>
    </row>
    <row r="691" spans="1:11" s="5" customFormat="1" x14ac:dyDescent="0.2">
      <c r="A691" s="3">
        <v>33142</v>
      </c>
      <c r="B691" s="20">
        <v>7.2875700000000002E-3</v>
      </c>
      <c r="C691" s="6">
        <f t="shared" si="90"/>
        <v>4.3792333733277744E-4</v>
      </c>
      <c r="D691" s="7">
        <f t="shared" si="92"/>
        <v>4.1735516249266798E-5</v>
      </c>
      <c r="E691" s="14">
        <f t="shared" si="91"/>
        <v>10.07956303147402</v>
      </c>
      <c r="G691"/>
      <c r="H691" s="5">
        <f t="shared" si="97"/>
        <v>0.64603031081572948</v>
      </c>
      <c r="J691" s="16">
        <f t="shared" si="94"/>
        <v>1.9177684938067759E-7</v>
      </c>
      <c r="K691" s="16">
        <f t="shared" si="95"/>
        <v>4.5950515679567443E-3</v>
      </c>
    </row>
    <row r="692" spans="1:11" s="5" customFormat="1" x14ac:dyDescent="0.2">
      <c r="A692" s="3">
        <v>33143</v>
      </c>
      <c r="B692" s="20">
        <v>7.2306599999999999E-3</v>
      </c>
      <c r="C692" s="6">
        <f t="shared" si="90"/>
        <v>-7.8091874246148298E-3</v>
      </c>
      <c r="D692" s="7">
        <f t="shared" si="92"/>
        <v>3.9266061981931733E-5</v>
      </c>
      <c r="E692" s="14">
        <f t="shared" si="91"/>
        <v>8.5920681237614414</v>
      </c>
      <c r="G692"/>
      <c r="H692" s="5">
        <f t="shared" si="97"/>
        <v>0.62662637976653779</v>
      </c>
      <c r="J692" s="16">
        <f t="shared" si="94"/>
        <v>6.0983408232762396E-5</v>
      </c>
      <c r="K692" s="16">
        <f t="shared" si="95"/>
        <v>1.5530818512134956</v>
      </c>
    </row>
    <row r="693" spans="1:11" s="5" customFormat="1" x14ac:dyDescent="0.2">
      <c r="A693" s="3">
        <v>33144</v>
      </c>
      <c r="B693" s="20">
        <v>7.23589E-3</v>
      </c>
      <c r="C693" s="6">
        <f t="shared" si="90"/>
        <v>7.2330879892017674E-4</v>
      </c>
      <c r="D693" s="7">
        <f t="shared" si="92"/>
        <v>4.0805694822786045E-5</v>
      </c>
      <c r="E693" s="14">
        <f t="shared" si="91"/>
        <v>10.093867765038313</v>
      </c>
      <c r="G693"/>
      <c r="H693" s="5">
        <f t="shared" ref="H693:H708" si="98">SQRT(D693)*100</f>
        <v>0.63879335330595011</v>
      </c>
      <c r="J693" s="16">
        <f t="shared" si="94"/>
        <v>5.2317561859534864E-7</v>
      </c>
      <c r="K693" s="16">
        <f t="shared" si="95"/>
        <v>1.2821142266231073E-2</v>
      </c>
    </row>
    <row r="694" spans="1:11" s="5" customFormat="1" x14ac:dyDescent="0.2">
      <c r="A694" s="3">
        <v>33147</v>
      </c>
      <c r="B694" s="20">
        <v>7.2992700000000001E-3</v>
      </c>
      <c r="C694" s="6">
        <f t="shared" si="90"/>
        <v>8.7591160175182359E-3</v>
      </c>
      <c r="D694" s="7">
        <f t="shared" si="92"/>
        <v>3.8451061802685441E-5</v>
      </c>
      <c r="E694" s="14">
        <f t="shared" si="91"/>
        <v>8.1708057875816582</v>
      </c>
      <c r="G694"/>
      <c r="H694" s="5">
        <f t="shared" si="98"/>
        <v>0.6200892016692876</v>
      </c>
      <c r="J694" s="16">
        <f t="shared" si="94"/>
        <v>7.6722113408344525E-5</v>
      </c>
      <c r="K694" s="16">
        <f t="shared" si="95"/>
        <v>1.9953184596578868</v>
      </c>
    </row>
    <row r="695" spans="1:11" s="5" customFormat="1" x14ac:dyDescent="0.2">
      <c r="A695" s="3">
        <v>33148</v>
      </c>
      <c r="B695" s="20">
        <v>7.30994E-3</v>
      </c>
      <c r="C695" s="6">
        <f t="shared" si="90"/>
        <v>1.4617900146178934E-3</v>
      </c>
      <c r="D695" s="7">
        <f t="shared" si="92"/>
        <v>4.1046452788286729E-5</v>
      </c>
      <c r="E695" s="14">
        <f t="shared" si="91"/>
        <v>10.048747314135928</v>
      </c>
      <c r="G695"/>
      <c r="H695" s="5">
        <f t="shared" si="98"/>
        <v>0.64067505639198041</v>
      </c>
      <c r="J695" s="16">
        <f t="shared" si="94"/>
        <v>2.1368300468365809E-6</v>
      </c>
      <c r="K695" s="16">
        <f t="shared" si="95"/>
        <v>5.205882364203613E-2</v>
      </c>
    </row>
    <row r="696" spans="1:11" s="5" customFormat="1" x14ac:dyDescent="0.2">
      <c r="A696" s="3">
        <v>33149</v>
      </c>
      <c r="B696" s="20">
        <v>7.3540200000000002E-3</v>
      </c>
      <c r="C696" s="6">
        <f t="shared" si="90"/>
        <v>6.0301452542702349E-3</v>
      </c>
      <c r="D696" s="7">
        <f t="shared" si="92"/>
        <v>3.8767161701583448E-5</v>
      </c>
      <c r="E696" s="14">
        <f t="shared" si="91"/>
        <v>9.2199614168064628</v>
      </c>
      <c r="G696"/>
      <c r="H696" s="5">
        <f t="shared" si="98"/>
        <v>0.62263281074469123</v>
      </c>
      <c r="J696" s="16">
        <f t="shared" si="94"/>
        <v>3.6362651787597834E-5</v>
      </c>
      <c r="K696" s="16">
        <f t="shared" si="95"/>
        <v>0.9379756007805079</v>
      </c>
    </row>
    <row r="697" spans="1:11" s="5" customFormat="1" x14ac:dyDescent="0.2">
      <c r="A697" s="3">
        <v>33150</v>
      </c>
      <c r="B697" s="20">
        <v>7.4654700000000001E-3</v>
      </c>
      <c r="C697" s="6">
        <f t="shared" si="90"/>
        <v>1.5154976461853506E-2</v>
      </c>
      <c r="D697" s="7">
        <f t="shared" si="92"/>
        <v>3.8835184207966457E-5</v>
      </c>
      <c r="E697" s="14">
        <f t="shared" si="91"/>
        <v>4.2421315851177548</v>
      </c>
      <c r="G697"/>
      <c r="H697" s="5">
        <f t="shared" si="98"/>
        <v>0.62317882030735328</v>
      </c>
      <c r="J697" s="16">
        <f t="shared" si="94"/>
        <v>2.2967331155933379E-4</v>
      </c>
      <c r="K697" s="16">
        <f t="shared" si="95"/>
        <v>5.9140523276369512</v>
      </c>
    </row>
    <row r="698" spans="1:11" s="5" customFormat="1" x14ac:dyDescent="0.2">
      <c r="A698" s="3">
        <v>33151</v>
      </c>
      <c r="B698" s="20">
        <v>7.5643000000000004E-3</v>
      </c>
      <c r="C698" s="6">
        <f t="shared" si="90"/>
        <v>1.3238282385435916E-2</v>
      </c>
      <c r="D698" s="7">
        <f t="shared" si="92"/>
        <v>5.0848100877604608E-5</v>
      </c>
      <c r="E698" s="14">
        <f t="shared" si="91"/>
        <v>6.4400863481801371</v>
      </c>
      <c r="G698"/>
      <c r="H698" s="5">
        <f t="shared" si="98"/>
        <v>0.71307854320267272</v>
      </c>
      <c r="J698" s="16">
        <f t="shared" si="94"/>
        <v>1.7525212051654285E-4</v>
      </c>
      <c r="K698" s="16">
        <f t="shared" si="95"/>
        <v>3.4465814355267375</v>
      </c>
    </row>
    <row r="699" spans="1:11" s="5" customFormat="1" x14ac:dyDescent="0.2">
      <c r="A699" s="3">
        <v>33154</v>
      </c>
      <c r="B699" s="20">
        <v>7.65404E-3</v>
      </c>
      <c r="C699" s="6">
        <f t="shared" si="90"/>
        <v>1.1863622542733578E-2</v>
      </c>
      <c r="D699" s="7">
        <f t="shared" si="92"/>
        <v>5.827759512405513E-5</v>
      </c>
      <c r="E699" s="14">
        <f t="shared" si="91"/>
        <v>7.3352045124862748</v>
      </c>
      <c r="G699"/>
      <c r="H699" s="5">
        <f t="shared" si="98"/>
        <v>0.76339763638653702</v>
      </c>
      <c r="J699" s="16">
        <f t="shared" si="94"/>
        <v>1.4074553983645631E-4</v>
      </c>
      <c r="K699" s="16">
        <f t="shared" si="95"/>
        <v>2.4150883291743974</v>
      </c>
    </row>
    <row r="700" spans="1:11" s="5" customFormat="1" x14ac:dyDescent="0.2">
      <c r="A700" s="3">
        <v>33155</v>
      </c>
      <c r="B700" s="20">
        <v>7.6757800000000001E-3</v>
      </c>
      <c r="C700" s="6">
        <f t="shared" si="90"/>
        <v>2.8403300740524125E-3</v>
      </c>
      <c r="D700" s="7">
        <f t="shared" si="92"/>
        <v>6.2819920846637816E-5</v>
      </c>
      <c r="E700" s="14">
        <f t="shared" si="91"/>
        <v>9.5468160842102439</v>
      </c>
      <c r="G700"/>
      <c r="H700" s="5">
        <f t="shared" si="98"/>
        <v>0.79259018948406001</v>
      </c>
      <c r="J700" s="16">
        <f t="shared" si="94"/>
        <v>8.0674749295665831E-6</v>
      </c>
      <c r="K700" s="16">
        <f t="shared" si="95"/>
        <v>0.12842223964690594</v>
      </c>
    </row>
    <row r="701" spans="1:11" s="5" customFormat="1" x14ac:dyDescent="0.2">
      <c r="A701" s="3">
        <v>33156</v>
      </c>
      <c r="B701" s="20">
        <v>7.6982300000000004E-3</v>
      </c>
      <c r="C701" s="6">
        <f t="shared" si="90"/>
        <v>2.9247841913134882E-3</v>
      </c>
      <c r="D701" s="7">
        <f t="shared" si="92"/>
        <v>5.8698349312100762E-5</v>
      </c>
      <c r="E701" s="14">
        <f t="shared" si="91"/>
        <v>9.5973646570844657</v>
      </c>
      <c r="G701"/>
      <c r="H701" s="5">
        <f t="shared" si="98"/>
        <v>0.76614847981380707</v>
      </c>
      <c r="J701" s="16">
        <f t="shared" si="94"/>
        <v>8.5543625657572951E-6</v>
      </c>
      <c r="K701" s="16">
        <f t="shared" si="95"/>
        <v>0.14573429518900965</v>
      </c>
    </row>
    <row r="702" spans="1:11" s="5" customFormat="1" x14ac:dyDescent="0.2">
      <c r="A702" s="3">
        <v>33157</v>
      </c>
      <c r="B702" s="20">
        <v>7.6893500000000002E-3</v>
      </c>
      <c r="C702" s="6">
        <f t="shared" si="90"/>
        <v>-1.1535119111796052E-3</v>
      </c>
      <c r="D702" s="7">
        <f t="shared" si="92"/>
        <v>5.5025020652529894E-5</v>
      </c>
      <c r="E702" s="14">
        <f t="shared" si="91"/>
        <v>9.7835410153795692</v>
      </c>
      <c r="G702"/>
      <c r="H702" s="5">
        <f t="shared" si="98"/>
        <v>0.74178851873380924</v>
      </c>
      <c r="J702" s="16">
        <f t="shared" si="94"/>
        <v>1.3305897292332254E-6</v>
      </c>
      <c r="K702" s="16">
        <f t="shared" si="95"/>
        <v>2.41815398423126E-2</v>
      </c>
    </row>
    <row r="703" spans="1:11" s="5" customFormat="1" x14ac:dyDescent="0.2">
      <c r="A703" s="3">
        <v>33158</v>
      </c>
      <c r="B703" s="20">
        <v>7.7760499999999996E-3</v>
      </c>
      <c r="C703" s="6">
        <f t="shared" si="90"/>
        <v>1.1275335366448327E-2</v>
      </c>
      <c r="D703" s="7">
        <f t="shared" si="92"/>
        <v>5.1277733812272784E-5</v>
      </c>
      <c r="E703" s="14">
        <f t="shared" si="91"/>
        <v>7.3989480456509131</v>
      </c>
      <c r="G703"/>
      <c r="H703" s="5">
        <f t="shared" si="98"/>
        <v>0.71608472831273806</v>
      </c>
      <c r="J703" s="16">
        <f t="shared" si="94"/>
        <v>1.2713318762588044E-4</v>
      </c>
      <c r="K703" s="16">
        <f t="shared" si="95"/>
        <v>2.4793058931058387</v>
      </c>
    </row>
    <row r="704" spans="1:11" s="5" customFormat="1" x14ac:dyDescent="0.2">
      <c r="A704" s="3">
        <v>33161</v>
      </c>
      <c r="B704" s="20">
        <v>7.8094499999999999E-3</v>
      </c>
      <c r="C704" s="6">
        <f t="shared" si="90"/>
        <v>4.2952398711428386E-3</v>
      </c>
      <c r="D704" s="7">
        <f t="shared" si="92"/>
        <v>5.5688597561697586E-5</v>
      </c>
      <c r="E704" s="14">
        <f t="shared" si="91"/>
        <v>9.4644449628993765</v>
      </c>
      <c r="G704"/>
      <c r="H704" s="5">
        <f t="shared" si="98"/>
        <v>0.74624793173380111</v>
      </c>
      <c r="J704" s="16">
        <f t="shared" si="94"/>
        <v>1.8449085550655148E-5</v>
      </c>
      <c r="K704" s="16">
        <f t="shared" si="95"/>
        <v>0.33129018072712901</v>
      </c>
    </row>
    <row r="705" spans="1:11" s="5" customFormat="1" x14ac:dyDescent="0.2">
      <c r="A705" s="3">
        <v>33162</v>
      </c>
      <c r="B705" s="20">
        <v>7.8216699999999993E-3</v>
      </c>
      <c r="C705" s="6">
        <f t="shared" si="90"/>
        <v>1.5647708865540364E-3</v>
      </c>
      <c r="D705" s="7">
        <f t="shared" si="92"/>
        <v>5.2932372969477121E-5</v>
      </c>
      <c r="E705" s="14">
        <f t="shared" si="91"/>
        <v>9.8002381546455819</v>
      </c>
      <c r="G705"/>
      <c r="H705" s="5">
        <f t="shared" si="98"/>
        <v>0.72754637631890595</v>
      </c>
      <c r="J705" s="16">
        <f t="shared" si="94"/>
        <v>2.4485079274071052E-6</v>
      </c>
      <c r="K705" s="16">
        <f t="shared" si="95"/>
        <v>4.6257286232359369E-2</v>
      </c>
    </row>
    <row r="706" spans="1:11" s="5" customFormat="1" x14ac:dyDescent="0.2">
      <c r="A706" s="3">
        <v>33163</v>
      </c>
      <c r="B706" s="20">
        <v>7.9872199999999997E-3</v>
      </c>
      <c r="C706" s="6">
        <f t="shared" si="90"/>
        <v>2.116555671614891E-2</v>
      </c>
      <c r="D706" s="7">
        <f t="shared" si="92"/>
        <v>4.9466506033276721E-5</v>
      </c>
      <c r="E706" s="14">
        <f t="shared" si="91"/>
        <v>0.85796990121895966</v>
      </c>
      <c r="G706"/>
      <c r="H706" s="5">
        <f t="shared" si="98"/>
        <v>0.70332429243754069</v>
      </c>
      <c r="J706" s="16">
        <f t="shared" si="94"/>
        <v>4.4798079110451621E-4</v>
      </c>
      <c r="K706" s="16">
        <f t="shared" si="95"/>
        <v>9.0562448619911429</v>
      </c>
    </row>
    <row r="707" spans="1:11" s="5" customFormat="1" x14ac:dyDescent="0.2">
      <c r="A707" s="3">
        <v>33164</v>
      </c>
      <c r="B707" s="20">
        <v>8.0000000000000002E-3</v>
      </c>
      <c r="C707" s="6">
        <f t="shared" ref="C707:C770" si="99">(B707-B706)/B706</f>
        <v>1.600056089603195E-3</v>
      </c>
      <c r="D707" s="7">
        <f t="shared" si="92"/>
        <v>7.3898128383018615E-5</v>
      </c>
      <c r="E707" s="14">
        <f t="shared" si="91"/>
        <v>9.4781783431247586</v>
      </c>
      <c r="G707"/>
      <c r="H707" s="5">
        <f t="shared" si="98"/>
        <v>0.85964020603400482</v>
      </c>
      <c r="J707" s="16">
        <f t="shared" si="94"/>
        <v>2.5601794898762675E-6</v>
      </c>
      <c r="K707" s="16">
        <f t="shared" si="95"/>
        <v>3.4644713552239068E-2</v>
      </c>
    </row>
    <row r="708" spans="1:11" s="5" customFormat="1" x14ac:dyDescent="0.2">
      <c r="A708" s="3">
        <v>33165</v>
      </c>
      <c r="B708" s="20">
        <v>7.9491300000000004E-3</v>
      </c>
      <c r="C708" s="6">
        <f t="shared" si="99"/>
        <v>-6.3587499999999669E-3</v>
      </c>
      <c r="D708" s="7">
        <f t="shared" si="92"/>
        <v>6.8312155788592373E-5</v>
      </c>
      <c r="E708" s="14">
        <f t="shared" ref="E708:E771" si="100">-LN(D708)-C708*C708/D708</f>
        <v>8.9995266873595643</v>
      </c>
      <c r="G708"/>
      <c r="H708" s="5">
        <f t="shared" si="98"/>
        <v>0.8265116804292143</v>
      </c>
      <c r="J708" s="16">
        <f t="shared" si="94"/>
        <v>4.0433701562499579E-5</v>
      </c>
      <c r="K708" s="16">
        <f t="shared" si="95"/>
        <v>0.59189614345697039</v>
      </c>
    </row>
    <row r="709" spans="1:11" s="5" customFormat="1" x14ac:dyDescent="0.2">
      <c r="A709" s="3">
        <v>33168</v>
      </c>
      <c r="B709" s="20">
        <v>7.9428099999999998E-3</v>
      </c>
      <c r="C709" s="6">
        <f t="shared" si="99"/>
        <v>-7.9505555953929936E-4</v>
      </c>
      <c r="D709" s="7">
        <f t="shared" ref="D709:D772" si="101">C$2426+C$2427*D708+C$2428*C708*C708</f>
        <v>6.5634490934934417E-5</v>
      </c>
      <c r="E709" s="14">
        <f t="shared" si="100"/>
        <v>9.6217784132650284</v>
      </c>
      <c r="G709"/>
      <c r="H709" s="5">
        <f t="shared" ref="H709:H724" si="102">SQRT(D709)*100</f>
        <v>0.8101511645053312</v>
      </c>
      <c r="J709" s="16">
        <f t="shared" ref="J709:J772" si="103">C709*C709</f>
        <v>6.3211334275434834E-7</v>
      </c>
      <c r="K709" s="16">
        <f t="shared" ref="K709:K772" si="104">J709/D709</f>
        <v>9.6308104740384544E-3</v>
      </c>
    </row>
    <row r="710" spans="1:11" s="5" customFormat="1" x14ac:dyDescent="0.2">
      <c r="A710" s="3">
        <v>33169</v>
      </c>
      <c r="B710" s="20">
        <v>7.8554599999999999E-3</v>
      </c>
      <c r="C710" s="6">
        <f t="shared" si="99"/>
        <v>-1.0997367430418193E-2</v>
      </c>
      <c r="D710" s="7">
        <f t="shared" si="101"/>
        <v>6.0767671474386187E-5</v>
      </c>
      <c r="E710" s="14">
        <f t="shared" si="100"/>
        <v>7.7182152637985713</v>
      </c>
      <c r="G710"/>
      <c r="H710" s="5">
        <f t="shared" si="102"/>
        <v>0.77953621772427095</v>
      </c>
      <c r="J710" s="16">
        <f t="shared" si="103"/>
        <v>1.2094209039962285E-4</v>
      </c>
      <c r="K710" s="16">
        <f t="shared" si="104"/>
        <v>1.9902373657776309</v>
      </c>
    </row>
    <row r="711" spans="1:11" s="5" customFormat="1" x14ac:dyDescent="0.2">
      <c r="A711" s="3">
        <v>33170</v>
      </c>
      <c r="B711" s="20">
        <v>7.7984899999999999E-3</v>
      </c>
      <c r="C711" s="6">
        <f t="shared" si="99"/>
        <v>-7.2522805793677186E-3</v>
      </c>
      <c r="D711" s="7">
        <f t="shared" si="101"/>
        <v>6.3832989392419333E-5</v>
      </c>
      <c r="E711" s="14">
        <f t="shared" si="100"/>
        <v>8.8352844418935454</v>
      </c>
      <c r="G711"/>
      <c r="H711" s="5">
        <f t="shared" si="102"/>
        <v>0.79895550184237007</v>
      </c>
      <c r="J711" s="16">
        <f t="shared" si="103"/>
        <v>5.259557360187417E-5</v>
      </c>
      <c r="K711" s="16">
        <f t="shared" si="104"/>
        <v>0.8239559842409685</v>
      </c>
    </row>
    <row r="712" spans="1:11" s="5" customFormat="1" x14ac:dyDescent="0.2">
      <c r="A712" s="3">
        <v>33171</v>
      </c>
      <c r="B712" s="20">
        <v>7.8616399999999996E-3</v>
      </c>
      <c r="C712" s="6">
        <f t="shared" si="99"/>
        <v>8.0977214819791601E-3</v>
      </c>
      <c r="D712" s="7">
        <f t="shared" si="101"/>
        <v>6.2361673864977349E-5</v>
      </c>
      <c r="E712" s="14">
        <f t="shared" si="100"/>
        <v>8.6310629894201671</v>
      </c>
      <c r="G712"/>
      <c r="H712" s="5">
        <f t="shared" si="102"/>
        <v>0.78969407915329692</v>
      </c>
      <c r="J712" s="16">
        <f t="shared" si="103"/>
        <v>6.5573093199706772E-5</v>
      </c>
      <c r="K712" s="16">
        <f t="shared" si="104"/>
        <v>1.0514966827491297</v>
      </c>
    </row>
    <row r="713" spans="1:11" s="5" customFormat="1" x14ac:dyDescent="0.2">
      <c r="A713" s="3">
        <v>33172</v>
      </c>
      <c r="B713" s="20">
        <v>7.8339199999999994E-3</v>
      </c>
      <c r="C713" s="6">
        <f t="shared" si="99"/>
        <v>-3.5259818562030538E-3</v>
      </c>
      <c r="D713" s="7">
        <f t="shared" si="101"/>
        <v>6.1841985248949896E-5</v>
      </c>
      <c r="E713" s="14">
        <f t="shared" si="100"/>
        <v>9.4898907138695421</v>
      </c>
      <c r="G713"/>
      <c r="H713" s="5">
        <f t="shared" si="102"/>
        <v>0.78639675259343422</v>
      </c>
      <c r="J713" s="16">
        <f t="shared" si="103"/>
        <v>1.2432548050273133E-5</v>
      </c>
      <c r="K713" s="16">
        <f t="shared" si="104"/>
        <v>0.20103733734007581</v>
      </c>
    </row>
    <row r="714" spans="1:11" s="5" customFormat="1" x14ac:dyDescent="0.2">
      <c r="A714" s="3">
        <v>33175</v>
      </c>
      <c r="B714" s="20">
        <v>7.7942300000000001E-3</v>
      </c>
      <c r="C714" s="6">
        <f t="shared" si="99"/>
        <v>-5.0664290674399719E-3</v>
      </c>
      <c r="D714" s="7">
        <f t="shared" si="101"/>
        <v>5.8089505726625703E-5</v>
      </c>
      <c r="E714" s="14">
        <f t="shared" si="100"/>
        <v>9.3116435945533738</v>
      </c>
      <c r="G714"/>
      <c r="H714" s="5">
        <f t="shared" si="102"/>
        <v>0.76216471793586527</v>
      </c>
      <c r="J714" s="16">
        <f t="shared" si="103"/>
        <v>2.5668703495400662E-5</v>
      </c>
      <c r="K714" s="16">
        <f t="shared" si="104"/>
        <v>0.44188194019415189</v>
      </c>
    </row>
    <row r="715" spans="1:11" s="5" customFormat="1" x14ac:dyDescent="0.2">
      <c r="A715" s="3">
        <v>33176</v>
      </c>
      <c r="B715" s="20">
        <v>7.7549400000000001E-3</v>
      </c>
      <c r="C715" s="6">
        <f t="shared" si="99"/>
        <v>-5.0409084669043617E-3</v>
      </c>
      <c r="D715" s="7">
        <f t="shared" si="101"/>
        <v>5.5536071558355661E-5</v>
      </c>
      <c r="E715" s="14">
        <f t="shared" si="100"/>
        <v>9.3409236935546289</v>
      </c>
      <c r="G715"/>
      <c r="H715" s="5">
        <f t="shared" si="102"/>
        <v>0.74522527841153952</v>
      </c>
      <c r="J715" s="16">
        <f t="shared" si="103"/>
        <v>2.5410758171708082E-5</v>
      </c>
      <c r="K715" s="16">
        <f t="shared" si="104"/>
        <v>0.45755411678709051</v>
      </c>
    </row>
    <row r="716" spans="1:11" s="5" customFormat="1" x14ac:dyDescent="0.2">
      <c r="A716" s="3">
        <v>33177</v>
      </c>
      <c r="B716" s="20">
        <v>7.6982300000000004E-3</v>
      </c>
      <c r="C716" s="6">
        <f t="shared" si="99"/>
        <v>-7.3127580613131429E-3</v>
      </c>
      <c r="D716" s="7">
        <f t="shared" si="101"/>
        <v>5.3225739481756095E-5</v>
      </c>
      <c r="E716" s="14">
        <f t="shared" si="100"/>
        <v>8.836258496076498</v>
      </c>
      <c r="G716"/>
      <c r="H716" s="5">
        <f t="shared" si="102"/>
        <v>0.72955972669656111</v>
      </c>
      <c r="J716" s="16">
        <f t="shared" si="103"/>
        <v>5.3476430463300355E-5</v>
      </c>
      <c r="K716" s="16">
        <f t="shared" si="104"/>
        <v>1.0047099577006382</v>
      </c>
    </row>
    <row r="717" spans="1:11" s="5" customFormat="1" x14ac:dyDescent="0.2">
      <c r="A717" s="3">
        <v>33178</v>
      </c>
      <c r="B717" s="20">
        <v>7.6757800000000001E-3</v>
      </c>
      <c r="C717" s="6">
        <f t="shared" si="99"/>
        <v>-2.9162547754484143E-3</v>
      </c>
      <c r="D717" s="7">
        <f t="shared" si="101"/>
        <v>5.2885007330203955E-5</v>
      </c>
      <c r="E717" s="14">
        <f t="shared" si="100"/>
        <v>9.686578710192018</v>
      </c>
      <c r="G717"/>
      <c r="H717" s="5">
        <f t="shared" si="102"/>
        <v>0.7272207871767965</v>
      </c>
      <c r="J717" s="16">
        <f t="shared" si="103"/>
        <v>8.5045419153256818E-6</v>
      </c>
      <c r="K717" s="16">
        <f t="shared" si="104"/>
        <v>0.16081196438576503</v>
      </c>
    </row>
    <row r="718" spans="1:11" s="5" customFormat="1" x14ac:dyDescent="0.2">
      <c r="A718" s="3">
        <v>33179</v>
      </c>
      <c r="B718" s="20">
        <v>7.7790699999999999E-3</v>
      </c>
      <c r="C718" s="6">
        <f t="shared" si="99"/>
        <v>1.3456612878430571E-2</v>
      </c>
      <c r="D718" s="7">
        <f t="shared" si="101"/>
        <v>4.9798371407774375E-5</v>
      </c>
      <c r="E718" s="14">
        <f t="shared" si="100"/>
        <v>6.271256145306924</v>
      </c>
      <c r="G718"/>
      <c r="H718" s="5">
        <f t="shared" si="102"/>
        <v>0.70567961149358971</v>
      </c>
      <c r="J718" s="16">
        <f t="shared" si="103"/>
        <v>1.8108043015994349E-4</v>
      </c>
      <c r="K718" s="16">
        <f t="shared" si="104"/>
        <v>3.6362721318166189</v>
      </c>
    </row>
    <row r="719" spans="1:11" s="5" customFormat="1" x14ac:dyDescent="0.2">
      <c r="A719" s="3">
        <v>33182</v>
      </c>
      <c r="B719" s="20">
        <v>7.8895500000000004E-3</v>
      </c>
      <c r="C719" s="6">
        <f t="shared" si="99"/>
        <v>1.4202211832519887E-2</v>
      </c>
      <c r="D719" s="7">
        <f t="shared" si="101"/>
        <v>5.7694708621812657E-5</v>
      </c>
      <c r="E719" s="14">
        <f t="shared" si="100"/>
        <v>6.2643083555510701</v>
      </c>
      <c r="G719"/>
      <c r="H719" s="5">
        <f t="shared" si="102"/>
        <v>0.75957033000119656</v>
      </c>
      <c r="J719" s="16">
        <f t="shared" si="103"/>
        <v>2.0170282093576791E-4</v>
      </c>
      <c r="K719" s="16">
        <f t="shared" si="104"/>
        <v>3.4960367380988915</v>
      </c>
    </row>
    <row r="720" spans="1:11" s="5" customFormat="1" x14ac:dyDescent="0.2">
      <c r="A720" s="3">
        <v>33183</v>
      </c>
      <c r="B720" s="20">
        <v>7.8740200000000007E-3</v>
      </c>
      <c r="C720" s="6">
        <f t="shared" si="99"/>
        <v>-1.9684265896026654E-3</v>
      </c>
      <c r="D720" s="7">
        <f t="shared" si="101"/>
        <v>6.6064967691825932E-5</v>
      </c>
      <c r="E720" s="14">
        <f t="shared" si="100"/>
        <v>9.5662220488536569</v>
      </c>
      <c r="G720"/>
      <c r="H720" s="5">
        <f t="shared" si="102"/>
        <v>0.81280359061599827</v>
      </c>
      <c r="J720" s="16">
        <f t="shared" si="103"/>
        <v>3.8747032386547798E-6</v>
      </c>
      <c r="K720" s="16">
        <f t="shared" si="104"/>
        <v>5.8649892280719124E-2</v>
      </c>
    </row>
    <row r="721" spans="1:11" s="5" customFormat="1" x14ac:dyDescent="0.2">
      <c r="A721" s="3">
        <v>33184</v>
      </c>
      <c r="B721" s="20">
        <v>7.7972700000000002E-3</v>
      </c>
      <c r="C721" s="6">
        <f t="shared" si="99"/>
        <v>-9.7472447364878954E-3</v>
      </c>
      <c r="D721" s="7">
        <f t="shared" si="101"/>
        <v>6.1354954884246065E-5</v>
      </c>
      <c r="E721" s="14">
        <f t="shared" si="100"/>
        <v>8.1503243200128974</v>
      </c>
      <c r="G721"/>
      <c r="H721" s="5">
        <f t="shared" si="102"/>
        <v>0.78329403728259073</v>
      </c>
      <c r="J721" s="16">
        <f t="shared" si="103"/>
        <v>9.5008779952990982E-5</v>
      </c>
      <c r="K721" s="16">
        <f t="shared" si="104"/>
        <v>1.548510305846319</v>
      </c>
    </row>
    <row r="722" spans="1:11" s="5" customFormat="1" x14ac:dyDescent="0.2">
      <c r="A722" s="3">
        <v>33185</v>
      </c>
      <c r="B722" s="20">
        <v>7.7159999999999998E-3</v>
      </c>
      <c r="C722" s="6">
        <f t="shared" si="99"/>
        <v>-1.0422878776802711E-2</v>
      </c>
      <c r="D722" s="7">
        <f t="shared" si="101"/>
        <v>6.2757316246996901E-5</v>
      </c>
      <c r="E722" s="14">
        <f t="shared" si="100"/>
        <v>7.9451798208080309</v>
      </c>
      <c r="G722"/>
      <c r="H722" s="5">
        <f t="shared" si="102"/>
        <v>0.79219515428331744</v>
      </c>
      <c r="J722" s="16">
        <f t="shared" si="103"/>
        <v>1.0863640199592438E-4</v>
      </c>
      <c r="K722" s="16">
        <f t="shared" si="104"/>
        <v>1.7310555723632128</v>
      </c>
    </row>
    <row r="723" spans="1:11" s="5" customFormat="1" x14ac:dyDescent="0.2">
      <c r="A723" s="3">
        <v>33186</v>
      </c>
      <c r="B723" s="20">
        <v>7.7142599999999997E-3</v>
      </c>
      <c r="C723" s="6">
        <f t="shared" si="99"/>
        <v>-2.255054432348464E-4</v>
      </c>
      <c r="D723" s="7">
        <f t="shared" si="101"/>
        <v>6.4859959136535179E-5</v>
      </c>
      <c r="E723" s="14">
        <f t="shared" si="100"/>
        <v>9.6424960486131717</v>
      </c>
      <c r="G723"/>
      <c r="H723" s="5">
        <f t="shared" si="102"/>
        <v>0.80535680997018444</v>
      </c>
      <c r="J723" s="16">
        <f t="shared" si="103"/>
        <v>5.0852704928544533E-8</v>
      </c>
      <c r="K723" s="16">
        <f t="shared" si="104"/>
        <v>7.8403849779639387E-4</v>
      </c>
    </row>
    <row r="724" spans="1:11" s="5" customFormat="1" x14ac:dyDescent="0.2">
      <c r="A724" s="3">
        <v>33189</v>
      </c>
      <c r="B724" s="20">
        <v>7.7669899999999997E-3</v>
      </c>
      <c r="C724" s="6">
        <f t="shared" si="99"/>
        <v>6.8353931550142162E-3</v>
      </c>
      <c r="D724" s="7">
        <f t="shared" si="101"/>
        <v>6.0035779653508675E-5</v>
      </c>
      <c r="E724" s="14">
        <f t="shared" si="100"/>
        <v>8.9423239423356442</v>
      </c>
      <c r="G724"/>
      <c r="H724" s="5">
        <f t="shared" si="102"/>
        <v>0.7748275914905759</v>
      </c>
      <c r="J724" s="16">
        <f t="shared" si="103"/>
        <v>4.6722599583615204E-5</v>
      </c>
      <c r="K724" s="16">
        <f t="shared" si="104"/>
        <v>0.77824590358067569</v>
      </c>
    </row>
    <row r="725" spans="1:11" s="5" customFormat="1" x14ac:dyDescent="0.2">
      <c r="A725" s="3">
        <v>33190</v>
      </c>
      <c r="B725" s="20">
        <v>7.7130699999999998E-3</v>
      </c>
      <c r="C725" s="6">
        <f t="shared" si="99"/>
        <v>-6.942200260332489E-3</v>
      </c>
      <c r="D725" s="7">
        <f t="shared" si="101"/>
        <v>5.8586589560012325E-5</v>
      </c>
      <c r="E725" s="14">
        <f t="shared" si="100"/>
        <v>8.9223908085731587</v>
      </c>
      <c r="G725"/>
      <c r="H725" s="5">
        <f t="shared" ref="H725:H740" si="105">SQRT(D725)*100</f>
        <v>0.76541877139257775</v>
      </c>
      <c r="J725" s="16">
        <f t="shared" si="103"/>
        <v>4.8194144454560475E-5</v>
      </c>
      <c r="K725" s="16">
        <f t="shared" si="104"/>
        <v>0.82261392609640638</v>
      </c>
    </row>
    <row r="726" spans="1:11" s="5" customFormat="1" x14ac:dyDescent="0.2">
      <c r="A726" s="3">
        <v>33191</v>
      </c>
      <c r="B726" s="20">
        <v>7.71903E-3</v>
      </c>
      <c r="C726" s="6">
        <f t="shared" si="99"/>
        <v>7.7271436665298854E-4</v>
      </c>
      <c r="D726" s="7">
        <f t="shared" si="101"/>
        <v>5.7375403186506546E-5</v>
      </c>
      <c r="E726" s="14">
        <f t="shared" si="100"/>
        <v>9.7554881818417147</v>
      </c>
      <c r="G726"/>
      <c r="H726" s="5">
        <f t="shared" si="105"/>
        <v>0.75746553180000575</v>
      </c>
      <c r="J726" s="16">
        <f t="shared" si="103"/>
        <v>5.9708749243192922E-7</v>
      </c>
      <c r="K726" s="16">
        <f t="shared" si="104"/>
        <v>1.0406680550740796E-2</v>
      </c>
    </row>
    <row r="727" spans="1:11" s="5" customFormat="1" x14ac:dyDescent="0.2">
      <c r="A727" s="3">
        <v>33192</v>
      </c>
      <c r="B727" s="20">
        <v>7.7339499999999999E-3</v>
      </c>
      <c r="C727" s="6">
        <f t="shared" si="99"/>
        <v>1.9328853495840623E-3</v>
      </c>
      <c r="D727" s="7">
        <f t="shared" si="101"/>
        <v>5.3344316062563548E-5</v>
      </c>
      <c r="E727" s="14">
        <f t="shared" si="100"/>
        <v>9.7687066904861641</v>
      </c>
      <c r="G727"/>
      <c r="H727" s="5">
        <f t="shared" si="105"/>
        <v>0.73037193307631665</v>
      </c>
      <c r="J727" s="16">
        <f t="shared" si="103"/>
        <v>3.7360457746367025E-6</v>
      </c>
      <c r="K727" s="16">
        <f t="shared" si="104"/>
        <v>7.0036435939209996E-2</v>
      </c>
    </row>
    <row r="728" spans="1:11" s="5" customFormat="1" x14ac:dyDescent="0.2">
      <c r="A728" s="3">
        <v>33193</v>
      </c>
      <c r="B728" s="20">
        <v>7.7339499999999999E-3</v>
      </c>
      <c r="C728" s="6">
        <f t="shared" si="99"/>
        <v>0</v>
      </c>
      <c r="D728" s="7">
        <f t="shared" si="101"/>
        <v>4.9916261279292169E-5</v>
      </c>
      <c r="E728" s="14">
        <f t="shared" si="100"/>
        <v>9.9051637309527649</v>
      </c>
      <c r="G728"/>
      <c r="H728" s="5">
        <f t="shared" si="105"/>
        <v>0.70651441088835665</v>
      </c>
      <c r="J728" s="16">
        <f t="shared" si="103"/>
        <v>0</v>
      </c>
      <c r="K728" s="16">
        <f t="shared" si="104"/>
        <v>0</v>
      </c>
    </row>
    <row r="729" spans="1:11" s="5" customFormat="1" x14ac:dyDescent="0.2">
      <c r="A729" s="3">
        <v>33196</v>
      </c>
      <c r="B729" s="20">
        <v>7.7669899999999997E-3</v>
      </c>
      <c r="C729" s="6">
        <f t="shared" si="99"/>
        <v>4.2720731320993553E-3</v>
      </c>
      <c r="D729" s="7">
        <f t="shared" si="101"/>
        <v>4.6605000167941031E-5</v>
      </c>
      <c r="E729" s="14">
        <f t="shared" si="100"/>
        <v>9.5822007749828515</v>
      </c>
      <c r="G729"/>
      <c r="H729" s="5">
        <f t="shared" si="105"/>
        <v>0.68267854930370442</v>
      </c>
      <c r="J729" s="16">
        <f t="shared" si="103"/>
        <v>1.8250608846005194E-5</v>
      </c>
      <c r="K729" s="16">
        <f t="shared" si="104"/>
        <v>0.39160194786480335</v>
      </c>
    </row>
    <row r="730" spans="1:11" s="5" customFormat="1" x14ac:dyDescent="0.2">
      <c r="A730" s="3">
        <v>33197</v>
      </c>
      <c r="B730" s="20">
        <v>7.7609599999999999E-3</v>
      </c>
      <c r="C730" s="6">
        <f t="shared" si="99"/>
        <v>-7.7636252911356281E-4</v>
      </c>
      <c r="D730" s="7">
        <f t="shared" si="101"/>
        <v>4.4758050099411748E-5</v>
      </c>
      <c r="E730" s="14">
        <f t="shared" si="100"/>
        <v>10.000772638504419</v>
      </c>
      <c r="G730"/>
      <c r="H730" s="5">
        <f t="shared" si="105"/>
        <v>0.66901457457526103</v>
      </c>
      <c r="J730" s="16">
        <f t="shared" si="103"/>
        <v>6.0273877661160767E-7</v>
      </c>
      <c r="K730" s="16">
        <f t="shared" si="104"/>
        <v>1.3466600427696681E-2</v>
      </c>
    </row>
    <row r="731" spans="1:11" s="5" customFormat="1" x14ac:dyDescent="0.2">
      <c r="A731" s="3">
        <v>33198</v>
      </c>
      <c r="B731" s="20">
        <v>7.8400599999999994E-3</v>
      </c>
      <c r="C731" s="6">
        <f t="shared" si="99"/>
        <v>1.0192038098379515E-2</v>
      </c>
      <c r="D731" s="7">
        <f t="shared" si="101"/>
        <v>4.200736335458342E-5</v>
      </c>
      <c r="E731" s="14">
        <f t="shared" si="100"/>
        <v>7.6048220138812104</v>
      </c>
      <c r="G731"/>
      <c r="H731" s="5">
        <f t="shared" si="105"/>
        <v>0.64813087686503112</v>
      </c>
      <c r="J731" s="16">
        <f t="shared" si="103"/>
        <v>1.0387764059881952E-4</v>
      </c>
      <c r="K731" s="16">
        <f t="shared" si="104"/>
        <v>2.4728436231998225</v>
      </c>
    </row>
    <row r="732" spans="1:11" s="5" customFormat="1" x14ac:dyDescent="0.2">
      <c r="A732" s="3">
        <v>33199</v>
      </c>
      <c r="B732" s="20">
        <v>7.8604E-3</v>
      </c>
      <c r="C732" s="6">
        <f t="shared" si="99"/>
        <v>2.5943679002457427E-3</v>
      </c>
      <c r="D732" s="7">
        <f t="shared" si="101"/>
        <v>4.5920903315645721E-5</v>
      </c>
      <c r="E732" s="14">
        <f t="shared" si="100"/>
        <v>9.8420175649405266</v>
      </c>
      <c r="G732"/>
      <c r="H732" s="5">
        <f t="shared" si="105"/>
        <v>0.67764963894069719</v>
      </c>
      <c r="J732" s="16">
        <f t="shared" si="103"/>
        <v>6.7307448018255039E-6</v>
      </c>
      <c r="K732" s="16">
        <f t="shared" si="104"/>
        <v>0.14657256969795432</v>
      </c>
    </row>
    <row r="733" spans="1:11" s="5" customFormat="1" x14ac:dyDescent="0.2">
      <c r="A733" s="3">
        <v>33200</v>
      </c>
      <c r="B733" s="20">
        <v>7.8616399999999996E-3</v>
      </c>
      <c r="C733" s="6">
        <f t="shared" si="99"/>
        <v>1.5775278611770074E-4</v>
      </c>
      <c r="D733" s="7">
        <f t="shared" si="101"/>
        <v>4.3431118721296897E-5</v>
      </c>
      <c r="E733" s="14">
        <f t="shared" si="100"/>
        <v>10.043761354627504</v>
      </c>
      <c r="G733"/>
      <c r="H733" s="5">
        <f t="shared" si="105"/>
        <v>0.6590229034054651</v>
      </c>
      <c r="J733" s="16">
        <f t="shared" si="103"/>
        <v>2.4885941527897035E-8</v>
      </c>
      <c r="K733" s="16">
        <f t="shared" si="104"/>
        <v>5.7299793927928359E-4</v>
      </c>
    </row>
    <row r="734" spans="1:11" s="5" customFormat="1" x14ac:dyDescent="0.2">
      <c r="A734" s="3">
        <v>33203</v>
      </c>
      <c r="B734" s="20">
        <v>7.7639800000000002E-3</v>
      </c>
      <c r="C734" s="6">
        <f t="shared" si="99"/>
        <v>-1.2422344447214502E-2</v>
      </c>
      <c r="D734" s="7">
        <f t="shared" si="101"/>
        <v>4.077932448298954E-5</v>
      </c>
      <c r="E734" s="14">
        <f t="shared" si="100"/>
        <v>6.3231961274659394</v>
      </c>
      <c r="G734"/>
      <c r="H734" s="5">
        <f t="shared" si="105"/>
        <v>0.63858691251065847</v>
      </c>
      <c r="J734" s="16">
        <f t="shared" si="103"/>
        <v>1.5431464156524097E-4</v>
      </c>
      <c r="K734" s="16">
        <f t="shared" si="104"/>
        <v>3.7841392303987509</v>
      </c>
    </row>
    <row r="735" spans="1:11" s="5" customFormat="1" x14ac:dyDescent="0.2">
      <c r="A735" s="3">
        <v>33204</v>
      </c>
      <c r="B735" s="20">
        <v>7.8063999999999998E-3</v>
      </c>
      <c r="C735" s="6">
        <f t="shared" si="99"/>
        <v>5.4636925906557735E-3</v>
      </c>
      <c r="D735" s="7">
        <f t="shared" si="101"/>
        <v>4.7935813440100659E-5</v>
      </c>
      <c r="E735" s="14">
        <f t="shared" si="100"/>
        <v>9.3228995622768966</v>
      </c>
      <c r="G735"/>
      <c r="H735" s="5">
        <f t="shared" si="105"/>
        <v>0.69235694146950433</v>
      </c>
      <c r="J735" s="16">
        <f t="shared" si="103"/>
        <v>2.9851936725186797E-5</v>
      </c>
      <c r="K735" s="16">
        <f t="shared" si="104"/>
        <v>0.62274809965390487</v>
      </c>
    </row>
    <row r="736" spans="1:11" s="5" customFormat="1" x14ac:dyDescent="0.2">
      <c r="A736" s="3">
        <v>33205</v>
      </c>
      <c r="B736" s="20">
        <v>7.7071300000000004E-3</v>
      </c>
      <c r="C736" s="6">
        <f t="shared" si="99"/>
        <v>-1.2716489034638168E-2</v>
      </c>
      <c r="D736" s="7">
        <f t="shared" si="101"/>
        <v>4.667112412031094E-5</v>
      </c>
      <c r="E736" s="14">
        <f t="shared" si="100"/>
        <v>6.5075210067671598</v>
      </c>
      <c r="G736"/>
      <c r="H736" s="5">
        <f t="shared" si="105"/>
        <v>0.68316267550497034</v>
      </c>
      <c r="J736" s="16">
        <f t="shared" si="103"/>
        <v>1.6170909336807277E-4</v>
      </c>
      <c r="K736" s="16">
        <f t="shared" si="104"/>
        <v>3.4648639049535586</v>
      </c>
    </row>
    <row r="737" spans="1:11" s="5" customFormat="1" x14ac:dyDescent="0.2">
      <c r="A737" s="3">
        <v>33206</v>
      </c>
      <c r="B737" s="20">
        <v>7.5872500000000002E-3</v>
      </c>
      <c r="C737" s="6">
        <f t="shared" si="99"/>
        <v>-1.5554428172354709E-2</v>
      </c>
      <c r="D737" s="7">
        <f t="shared" si="101"/>
        <v>5.3687056319843181E-5</v>
      </c>
      <c r="E737" s="14">
        <f t="shared" si="100"/>
        <v>5.3258476289516761</v>
      </c>
      <c r="G737"/>
      <c r="H737" s="5">
        <f t="shared" si="105"/>
        <v>0.73271451684706768</v>
      </c>
      <c r="J737" s="16">
        <f t="shared" si="103"/>
        <v>2.4194023576894186E-4</v>
      </c>
      <c r="K737" s="16">
        <f t="shared" si="104"/>
        <v>4.5064909934262634</v>
      </c>
    </row>
    <row r="738" spans="1:11" s="5" customFormat="1" x14ac:dyDescent="0.2">
      <c r="A738" s="3">
        <v>33207</v>
      </c>
      <c r="B738" s="20">
        <v>7.5272899999999998E-3</v>
      </c>
      <c r="C738" s="6">
        <f t="shared" si="99"/>
        <v>-7.9027315562292515E-3</v>
      </c>
      <c r="D738" s="7">
        <f t="shared" si="101"/>
        <v>6.4951652088085049E-5</v>
      </c>
      <c r="E738" s="14">
        <f t="shared" si="100"/>
        <v>8.6803342377968598</v>
      </c>
      <c r="G738"/>
      <c r="H738" s="5">
        <f t="shared" si="105"/>
        <v>0.80592587803150395</v>
      </c>
      <c r="J738" s="16">
        <f t="shared" si="103"/>
        <v>6.2453166049821604E-5</v>
      </c>
      <c r="K738" s="16">
        <f t="shared" si="104"/>
        <v>0.96153314106814269</v>
      </c>
    </row>
    <row r="739" spans="1:11" s="5" customFormat="1" x14ac:dyDescent="0.2">
      <c r="A739" s="3">
        <v>33210</v>
      </c>
      <c r="B739" s="20">
        <v>7.4432500000000002E-3</v>
      </c>
      <c r="C739" s="6">
        <f t="shared" si="99"/>
        <v>-1.1164708680016266E-2</v>
      </c>
      <c r="D739" s="7">
        <f t="shared" si="101"/>
        <v>6.3976310607182632E-5</v>
      </c>
      <c r="E739" s="14">
        <f t="shared" si="100"/>
        <v>7.7086090015350051</v>
      </c>
      <c r="G739"/>
      <c r="H739" s="5">
        <f t="shared" si="105"/>
        <v>0.7998519275914926</v>
      </c>
      <c r="J739" s="16">
        <f t="shared" si="103"/>
        <v>1.2465071990963055E-4</v>
      </c>
      <c r="K739" s="16">
        <f t="shared" si="104"/>
        <v>1.9483886883535917</v>
      </c>
    </row>
    <row r="740" spans="1:11" s="5" customFormat="1" x14ac:dyDescent="0.2">
      <c r="A740" s="3">
        <v>33211</v>
      </c>
      <c r="B740" s="20">
        <v>7.4749600000000001E-3</v>
      </c>
      <c r="C740" s="6">
        <f t="shared" si="99"/>
        <v>4.2602357840996734E-3</v>
      </c>
      <c r="D740" s="7">
        <f t="shared" si="101"/>
        <v>6.6945399865524851E-5</v>
      </c>
      <c r="E740" s="14">
        <f t="shared" si="100"/>
        <v>9.3405225771053892</v>
      </c>
      <c r="G740"/>
      <c r="H740" s="5">
        <f t="shared" si="105"/>
        <v>0.81820168580567487</v>
      </c>
      <c r="J740" s="16">
        <f t="shared" si="103"/>
        <v>1.8149608936123359E-5</v>
      </c>
      <c r="K740" s="16">
        <f t="shared" si="104"/>
        <v>0.27111062108197131</v>
      </c>
    </row>
    <row r="741" spans="1:11" s="5" customFormat="1" x14ac:dyDescent="0.2">
      <c r="A741" s="3">
        <v>33212</v>
      </c>
      <c r="B741" s="20">
        <v>7.4404800000000002E-3</v>
      </c>
      <c r="C741" s="6">
        <f t="shared" si="99"/>
        <v>-4.6127337136252135E-3</v>
      </c>
      <c r="D741" s="7">
        <f t="shared" si="101"/>
        <v>6.30286386787403E-5</v>
      </c>
      <c r="E741" s="14">
        <f t="shared" si="100"/>
        <v>9.33433969519856</v>
      </c>
      <c r="G741"/>
      <c r="H741" s="5">
        <f t="shared" ref="H741:H756" si="106">SQRT(D741)*100</f>
        <v>0.79390577954024433</v>
      </c>
      <c r="J741" s="16">
        <f t="shared" si="103"/>
        <v>2.1277312312814654E-5</v>
      </c>
      <c r="K741" s="16">
        <f t="shared" si="104"/>
        <v>0.33758165746314206</v>
      </c>
    </row>
    <row r="742" spans="1:11" s="5" customFormat="1" x14ac:dyDescent="0.2">
      <c r="A742" s="3">
        <v>33213</v>
      </c>
      <c r="B742" s="20">
        <v>7.5700200000000002E-3</v>
      </c>
      <c r="C742" s="6">
        <f t="shared" si="99"/>
        <v>1.7410167085994455E-2</v>
      </c>
      <c r="D742" s="7">
        <f t="shared" si="101"/>
        <v>5.9702615424783345E-5</v>
      </c>
      <c r="E742" s="14">
        <f t="shared" si="100"/>
        <v>4.6490720944451427</v>
      </c>
      <c r="G742"/>
      <c r="H742" s="5">
        <f t="shared" si="106"/>
        <v>0.77267467555746472</v>
      </c>
      <c r="J742" s="16">
        <f t="shared" si="103"/>
        <v>3.0311391796224467E-4</v>
      </c>
      <c r="K742" s="16">
        <f t="shared" si="104"/>
        <v>5.077062634619824</v>
      </c>
    </row>
    <row r="743" spans="1:11" s="5" customFormat="1" x14ac:dyDescent="0.2">
      <c r="A743" s="3">
        <v>33214</v>
      </c>
      <c r="B743" s="20">
        <v>7.6452600000000001E-3</v>
      </c>
      <c r="C743" s="6">
        <f t="shared" si="99"/>
        <v>9.9392075582362873E-3</v>
      </c>
      <c r="D743" s="7">
        <f t="shared" si="101"/>
        <v>7.4139100913750043E-5</v>
      </c>
      <c r="E743" s="14">
        <f t="shared" si="100"/>
        <v>8.1771012761298891</v>
      </c>
      <c r="G743"/>
      <c r="H743" s="5">
        <f t="shared" si="106"/>
        <v>0.86104065475301472</v>
      </c>
      <c r="J743" s="16">
        <f t="shared" si="103"/>
        <v>9.8787846885701338E-5</v>
      </c>
      <c r="K743" s="16">
        <f t="shared" si="104"/>
        <v>1.3324662110567875</v>
      </c>
    </row>
    <row r="744" spans="1:11" s="5" customFormat="1" x14ac:dyDescent="0.2">
      <c r="A744" s="3">
        <v>33217</v>
      </c>
      <c r="B744" s="20">
        <v>7.5930099999999999E-3</v>
      </c>
      <c r="C744" s="6">
        <f t="shared" si="99"/>
        <v>-6.8342999453256279E-3</v>
      </c>
      <c r="D744" s="7">
        <f t="shared" si="101"/>
        <v>7.4478137805089376E-5</v>
      </c>
      <c r="E744" s="14">
        <f t="shared" si="100"/>
        <v>8.8778724952517543</v>
      </c>
      <c r="G744"/>
      <c r="H744" s="5">
        <f t="shared" si="106"/>
        <v>0.8630071714944747</v>
      </c>
      <c r="J744" s="16">
        <f t="shared" si="103"/>
        <v>4.6707655742677882E-5</v>
      </c>
      <c r="K744" s="16">
        <f t="shared" si="104"/>
        <v>0.6271324326732316</v>
      </c>
    </row>
    <row r="745" spans="1:11" s="5" customFormat="1" x14ac:dyDescent="0.2">
      <c r="A745" s="3">
        <v>33218</v>
      </c>
      <c r="B745" s="20">
        <v>7.5814999999999997E-3</v>
      </c>
      <c r="C745" s="6">
        <f t="shared" si="99"/>
        <v>-1.5158678837509981E-3</v>
      </c>
      <c r="D745" s="7">
        <f t="shared" si="101"/>
        <v>7.156282307268007E-5</v>
      </c>
      <c r="E745" s="14">
        <f t="shared" si="100"/>
        <v>9.5128252242793536</v>
      </c>
      <c r="G745"/>
      <c r="H745" s="5">
        <f t="shared" si="106"/>
        <v>0.84594812531667718</v>
      </c>
      <c r="J745" s="16">
        <f t="shared" si="103"/>
        <v>2.2978554409877296E-6</v>
      </c>
      <c r="K745" s="16">
        <f t="shared" si="104"/>
        <v>3.2109625393816559E-2</v>
      </c>
    </row>
    <row r="746" spans="1:11" s="5" customFormat="1" x14ac:dyDescent="0.2">
      <c r="A746" s="3">
        <v>33219</v>
      </c>
      <c r="B746" s="20">
        <v>7.5872500000000002E-3</v>
      </c>
      <c r="C746" s="6">
        <f t="shared" si="99"/>
        <v>7.5842511376383913E-4</v>
      </c>
      <c r="D746" s="7">
        <f t="shared" si="101"/>
        <v>6.619755231983775E-5</v>
      </c>
      <c r="E746" s="14">
        <f t="shared" si="100"/>
        <v>9.6141777959829895</v>
      </c>
      <c r="G746"/>
      <c r="H746" s="5">
        <f t="shared" si="106"/>
        <v>0.81361878247639874</v>
      </c>
      <c r="J746" s="16">
        <f t="shared" si="103"/>
        <v>5.7520865318769229E-7</v>
      </c>
      <c r="K746" s="16">
        <f t="shared" si="104"/>
        <v>8.6892737424570394E-3</v>
      </c>
    </row>
    <row r="747" spans="1:11" s="5" customFormat="1" x14ac:dyDescent="0.2">
      <c r="A747" s="3">
        <v>33220</v>
      </c>
      <c r="B747" s="20">
        <v>7.5999400000000003E-3</v>
      </c>
      <c r="C747" s="6">
        <f t="shared" si="99"/>
        <v>1.6725427526442513E-3</v>
      </c>
      <c r="D747" s="7">
        <f t="shared" si="101"/>
        <v>6.1270091127169817E-5</v>
      </c>
      <c r="E747" s="14">
        <f t="shared" si="100"/>
        <v>9.6545618955657773</v>
      </c>
      <c r="G747"/>
      <c r="H747" s="5">
        <f t="shared" si="106"/>
        <v>0.78275213910387886</v>
      </c>
      <c r="J747" s="16">
        <f t="shared" si="103"/>
        <v>2.7973992594228093E-6</v>
      </c>
      <c r="K747" s="16">
        <f t="shared" si="104"/>
        <v>4.5656848357163958E-2</v>
      </c>
    </row>
    <row r="748" spans="1:11" s="5" customFormat="1" x14ac:dyDescent="0.2">
      <c r="A748" s="3">
        <v>33221</v>
      </c>
      <c r="B748" s="20">
        <v>7.5590264999999997E-3</v>
      </c>
      <c r="C748" s="6">
        <f t="shared" si="99"/>
        <v>-5.3833977636666428E-3</v>
      </c>
      <c r="D748" s="7">
        <f t="shared" si="101"/>
        <v>5.697991999533081E-5</v>
      </c>
      <c r="E748" s="14">
        <f t="shared" si="100"/>
        <v>9.2641943607147592</v>
      </c>
      <c r="G748"/>
      <c r="H748" s="5">
        <f t="shared" si="106"/>
        <v>0.75485044873359386</v>
      </c>
      <c r="J748" s="16">
        <f t="shared" si="103"/>
        <v>2.8980971481851009E-5</v>
      </c>
      <c r="K748" s="16">
        <f t="shared" si="104"/>
        <v>0.50861727226408604</v>
      </c>
    </row>
    <row r="749" spans="1:11" s="5" customFormat="1" x14ac:dyDescent="0.2">
      <c r="A749" s="3">
        <v>33224</v>
      </c>
      <c r="B749" s="20">
        <v>7.5143257999000001E-3</v>
      </c>
      <c r="C749" s="6">
        <f t="shared" si="99"/>
        <v>-5.9135525057359729E-3</v>
      </c>
      <c r="D749" s="7">
        <f t="shared" si="101"/>
        <v>5.4743842301552502E-5</v>
      </c>
      <c r="E749" s="14">
        <f t="shared" si="100"/>
        <v>9.1740504732584078</v>
      </c>
      <c r="G749"/>
      <c r="H749" s="5">
        <f t="shared" si="106"/>
        <v>0.73989081830735337</v>
      </c>
      <c r="J749" s="16">
        <f t="shared" si="103"/>
        <v>3.4970103238096205E-5</v>
      </c>
      <c r="K749" s="16">
        <f t="shared" si="104"/>
        <v>0.63879519171244714</v>
      </c>
    </row>
    <row r="750" spans="1:11" s="5" customFormat="1" x14ac:dyDescent="0.2">
      <c r="A750" s="3">
        <v>33225</v>
      </c>
      <c r="B750" s="20">
        <v>7.5075100000000002E-3</v>
      </c>
      <c r="C750" s="6">
        <f t="shared" si="99"/>
        <v>-9.0704077538007906E-4</v>
      </c>
      <c r="D750" s="7">
        <f t="shared" si="101"/>
        <v>5.310490766050175E-5</v>
      </c>
      <c r="E750" s="14">
        <f t="shared" si="100"/>
        <v>9.8277488016477932</v>
      </c>
      <c r="G750"/>
      <c r="H750" s="5">
        <f t="shared" si="106"/>
        <v>0.72873114150900498</v>
      </c>
      <c r="J750" s="16">
        <f t="shared" si="103"/>
        <v>8.2272296820209504E-7</v>
      </c>
      <c r="K750" s="16">
        <f t="shared" si="104"/>
        <v>1.5492409354362141E-2</v>
      </c>
    </row>
    <row r="751" spans="1:11" s="5" customFormat="1" x14ac:dyDescent="0.2">
      <c r="A751" s="3">
        <v>33226</v>
      </c>
      <c r="B751" s="20">
        <v>7.4626900000000001E-3</v>
      </c>
      <c r="C751" s="6">
        <f t="shared" si="99"/>
        <v>-5.9700220179527037E-3</v>
      </c>
      <c r="D751" s="7">
        <f t="shared" si="101"/>
        <v>4.9521019586275075E-5</v>
      </c>
      <c r="E751" s="14">
        <f t="shared" si="100"/>
        <v>9.1933954672261891</v>
      </c>
      <c r="G751"/>
      <c r="H751" s="5">
        <f t="shared" si="106"/>
        <v>0.70371172781384761</v>
      </c>
      <c r="J751" s="16">
        <f t="shared" si="103"/>
        <v>3.5641162894840073E-5</v>
      </c>
      <c r="K751" s="16">
        <f t="shared" si="104"/>
        <v>0.71971787319011793</v>
      </c>
    </row>
    <row r="752" spans="1:11" s="5" customFormat="1" x14ac:dyDescent="0.2">
      <c r="A752" s="3">
        <v>33227</v>
      </c>
      <c r="B752" s="20">
        <v>7.4365999999999998E-3</v>
      </c>
      <c r="C752" s="6">
        <f t="shared" si="99"/>
        <v>-3.496058391813182E-3</v>
      </c>
      <c r="D752" s="7">
        <f t="shared" si="101"/>
        <v>4.8453438323952687E-5</v>
      </c>
      <c r="E752" s="14">
        <f t="shared" si="100"/>
        <v>9.6826563380887798</v>
      </c>
      <c r="G752"/>
      <c r="H752" s="5">
        <f t="shared" si="106"/>
        <v>0.69608504023540607</v>
      </c>
      <c r="J752" s="16">
        <f t="shared" si="103"/>
        <v>1.2222424278967373E-5</v>
      </c>
      <c r="K752" s="16">
        <f t="shared" si="104"/>
        <v>0.25225091761806478</v>
      </c>
    </row>
    <row r="753" spans="1:11" s="5" customFormat="1" x14ac:dyDescent="0.2">
      <c r="A753" s="3">
        <v>33228</v>
      </c>
      <c r="B753" s="20">
        <v>7.3637700000000004E-3</v>
      </c>
      <c r="C753" s="6">
        <f t="shared" si="99"/>
        <v>-9.7934539977946131E-3</v>
      </c>
      <c r="D753" s="7">
        <f t="shared" si="101"/>
        <v>4.6046257350352596E-5</v>
      </c>
      <c r="E753" s="14">
        <f t="shared" si="100"/>
        <v>7.9029208162832285</v>
      </c>
      <c r="G753"/>
      <c r="H753" s="5">
        <f t="shared" si="106"/>
        <v>0.67857392633634683</v>
      </c>
      <c r="J753" s="16">
        <f t="shared" si="103"/>
        <v>9.5911741206919284E-5</v>
      </c>
      <c r="K753" s="16">
        <f t="shared" si="104"/>
        <v>2.0829432558905863</v>
      </c>
    </row>
    <row r="754" spans="1:11" s="5" customFormat="1" x14ac:dyDescent="0.2">
      <c r="A754" s="3">
        <v>33231</v>
      </c>
      <c r="B754" s="20">
        <v>7.3664799999999999E-3</v>
      </c>
      <c r="C754" s="6">
        <f t="shared" si="99"/>
        <v>3.68018012512547E-4</v>
      </c>
      <c r="D754" s="7">
        <f t="shared" si="101"/>
        <v>4.9057538237341057E-5</v>
      </c>
      <c r="E754" s="14">
        <f t="shared" si="100"/>
        <v>9.9197559151897146</v>
      </c>
      <c r="G754"/>
      <c r="H754" s="5">
        <f t="shared" si="106"/>
        <v>0.70041086682989906</v>
      </c>
      <c r="J754" s="16">
        <f t="shared" si="103"/>
        <v>1.3543725753368521E-7</v>
      </c>
      <c r="K754" s="16">
        <f t="shared" si="104"/>
        <v>2.760783814272087E-3</v>
      </c>
    </row>
    <row r="755" spans="1:11" s="5" customFormat="1" x14ac:dyDescent="0.2">
      <c r="A755" s="3">
        <v>33234</v>
      </c>
      <c r="B755" s="20">
        <v>7.3340699999999998E-3</v>
      </c>
      <c r="C755" s="6">
        <f t="shared" si="99"/>
        <v>-4.3996589958840695E-3</v>
      </c>
      <c r="D755" s="7">
        <f t="shared" si="101"/>
        <v>4.5841769637494073E-5</v>
      </c>
      <c r="E755" s="14">
        <f t="shared" si="100"/>
        <v>9.5680580745210886</v>
      </c>
      <c r="G755"/>
      <c r="H755" s="5">
        <f t="shared" si="106"/>
        <v>0.67706550375494745</v>
      </c>
      <c r="J755" s="16">
        <f t="shared" si="103"/>
        <v>1.9356999280063619E-5</v>
      </c>
      <c r="K755" s="16">
        <f t="shared" si="104"/>
        <v>0.42225680712446778</v>
      </c>
    </row>
    <row r="756" spans="1:11" s="5" customFormat="1" x14ac:dyDescent="0.2">
      <c r="A756" s="3">
        <v>33235</v>
      </c>
      <c r="B756" s="20">
        <v>7.3882499999999999E-3</v>
      </c>
      <c r="C756" s="6">
        <f t="shared" si="99"/>
        <v>7.3874397162830502E-3</v>
      </c>
      <c r="D756" s="7">
        <f t="shared" si="101"/>
        <v>4.4140655216469867E-5</v>
      </c>
      <c r="E756" s="14">
        <f t="shared" si="100"/>
        <v>8.7917574176229003</v>
      </c>
      <c r="G756"/>
      <c r="H756" s="5">
        <f t="shared" si="106"/>
        <v>0.6643843406979868</v>
      </c>
      <c r="J756" s="16">
        <f t="shared" si="103"/>
        <v>5.4574265561716195E-5</v>
      </c>
      <c r="K756" s="16">
        <f t="shared" si="104"/>
        <v>1.2363718955706238</v>
      </c>
    </row>
    <row r="757" spans="1:11" s="5" customFormat="1" x14ac:dyDescent="0.2">
      <c r="A757" s="3">
        <v>33238</v>
      </c>
      <c r="B757" s="20">
        <v>7.3828000000000001E-3</v>
      </c>
      <c r="C757" s="6">
        <f t="shared" si="99"/>
        <v>-7.3765776740090363E-4</v>
      </c>
      <c r="D757" s="7">
        <f t="shared" si="101"/>
        <v>4.4789495349724896E-5</v>
      </c>
      <c r="E757" s="14">
        <f t="shared" si="100"/>
        <v>10.001388116785295</v>
      </c>
      <c r="G757"/>
      <c r="H757" s="5">
        <f t="shared" ref="H757:H772" si="107">SQRT(D757)*100</f>
        <v>0.66924954501086431</v>
      </c>
      <c r="J757" s="16">
        <f t="shared" si="103"/>
        <v>5.4413898180688566E-7</v>
      </c>
      <c r="K757" s="16">
        <f t="shared" si="104"/>
        <v>1.2148808053275551E-2</v>
      </c>
    </row>
    <row r="758" spans="1:11" s="5" customFormat="1" x14ac:dyDescent="0.2">
      <c r="A758" s="3">
        <v>33240</v>
      </c>
      <c r="B758" s="20">
        <v>7.4167499999999997E-3</v>
      </c>
      <c r="C758" s="6">
        <f t="shared" si="99"/>
        <v>4.5985263043831076E-3</v>
      </c>
      <c r="D758" s="7">
        <f t="shared" si="101"/>
        <v>4.2031995390604093E-5</v>
      </c>
      <c r="E758" s="14">
        <f t="shared" si="100"/>
        <v>9.5739759304238685</v>
      </c>
      <c r="G758"/>
      <c r="H758" s="5">
        <f t="shared" si="107"/>
        <v>0.64832087264412597</v>
      </c>
      <c r="J758" s="16">
        <f t="shared" si="103"/>
        <v>2.1146444172103361E-5</v>
      </c>
      <c r="K758" s="16">
        <f t="shared" si="104"/>
        <v>0.5031035042611961</v>
      </c>
    </row>
    <row r="759" spans="1:11" s="5" customFormat="1" x14ac:dyDescent="0.2">
      <c r="A759" s="3">
        <v>33241</v>
      </c>
      <c r="B759" s="20">
        <v>7.5131499999999997E-3</v>
      </c>
      <c r="C759" s="6">
        <f t="shared" si="99"/>
        <v>1.2997606768463271E-2</v>
      </c>
      <c r="D759" s="7">
        <f t="shared" si="101"/>
        <v>4.0828024555394579E-5</v>
      </c>
      <c r="E759" s="14">
        <f t="shared" si="100"/>
        <v>5.9683520813455919</v>
      </c>
      <c r="G759"/>
      <c r="H759" s="5">
        <f t="shared" si="107"/>
        <v>0.63896810996633147</v>
      </c>
      <c r="J759" s="16">
        <f t="shared" si="103"/>
        <v>1.6893778170760221E-4</v>
      </c>
      <c r="K759" s="16">
        <f t="shared" si="104"/>
        <v>4.137789754642454</v>
      </c>
    </row>
    <row r="760" spans="1:11" s="5" customFormat="1" x14ac:dyDescent="0.2">
      <c r="A760" s="3">
        <v>33242</v>
      </c>
      <c r="B760" s="20">
        <v>7.4129E-3</v>
      </c>
      <c r="C760" s="6">
        <f t="shared" si="99"/>
        <v>-1.3343271464033015E-2</v>
      </c>
      <c r="D760" s="7">
        <f t="shared" si="101"/>
        <v>4.8883675956386011E-5</v>
      </c>
      <c r="E760" s="14">
        <f t="shared" si="100"/>
        <v>6.2838922286720669</v>
      </c>
      <c r="G760"/>
      <c r="H760" s="5">
        <f t="shared" si="107"/>
        <v>0.69916862026542648</v>
      </c>
      <c r="J760" s="16">
        <f t="shared" si="103"/>
        <v>1.7804289336287776E-4</v>
      </c>
      <c r="K760" s="16">
        <f t="shared" si="104"/>
        <v>3.6421748135661387</v>
      </c>
    </row>
    <row r="761" spans="1:11" s="5" customFormat="1" x14ac:dyDescent="0.2">
      <c r="A761" s="3">
        <v>33245</v>
      </c>
      <c r="B761" s="20">
        <v>7.3233200000000004E-3</v>
      </c>
      <c r="C761" s="6">
        <f t="shared" si="99"/>
        <v>-1.2084339462288672E-2</v>
      </c>
      <c r="D761" s="7">
        <f t="shared" si="101"/>
        <v>5.6685009084559484E-5</v>
      </c>
      <c r="E761" s="14">
        <f t="shared" si="100"/>
        <v>7.2018124184107455</v>
      </c>
      <c r="G761"/>
      <c r="H761" s="5">
        <f t="shared" si="107"/>
        <v>0.75289447523912323</v>
      </c>
      <c r="J761" s="16">
        <f t="shared" si="103"/>
        <v>1.4603126023982727E-4</v>
      </c>
      <c r="K761" s="16">
        <f t="shared" si="104"/>
        <v>2.5761883538200747</v>
      </c>
    </row>
    <row r="762" spans="1:11" s="5" customFormat="1" x14ac:dyDescent="0.2">
      <c r="A762" s="3">
        <v>33246</v>
      </c>
      <c r="B762" s="20">
        <v>7.3217200000000003E-3</v>
      </c>
      <c r="C762" s="6">
        <f t="shared" si="99"/>
        <v>-2.1848014288601875E-4</v>
      </c>
      <c r="D762" s="7">
        <f t="shared" si="101"/>
        <v>6.1715704855661252E-5</v>
      </c>
      <c r="E762" s="14">
        <f t="shared" si="100"/>
        <v>9.6921986808081435</v>
      </c>
      <c r="G762"/>
      <c r="H762" s="5">
        <f t="shared" si="107"/>
        <v>0.78559343719039088</v>
      </c>
      <c r="J762" s="16">
        <f t="shared" si="103"/>
        <v>4.7733572835495172E-8</v>
      </c>
      <c r="K762" s="16">
        <f t="shared" si="104"/>
        <v>7.7344288535848287E-4</v>
      </c>
    </row>
    <row r="763" spans="1:11" s="5" customFormat="1" x14ac:dyDescent="0.2">
      <c r="A763" s="3">
        <v>33247</v>
      </c>
      <c r="B763" s="20">
        <v>7.4626900000000001E-3</v>
      </c>
      <c r="C763" s="6">
        <f t="shared" si="99"/>
        <v>1.9253672634299019E-2</v>
      </c>
      <c r="D763" s="7">
        <f t="shared" si="101"/>
        <v>5.7210322233619646E-5</v>
      </c>
      <c r="E763" s="14">
        <f t="shared" si="100"/>
        <v>3.2891079434697996</v>
      </c>
      <c r="G763"/>
      <c r="H763" s="5">
        <f t="shared" si="107"/>
        <v>0.75637505401500149</v>
      </c>
      <c r="J763" s="16">
        <f t="shared" si="103"/>
        <v>3.707039099087549E-4</v>
      </c>
      <c r="K763" s="16">
        <f t="shared" si="104"/>
        <v>6.4796682737597084</v>
      </c>
    </row>
    <row r="764" spans="1:11" s="5" customFormat="1" x14ac:dyDescent="0.2">
      <c r="A764" s="3">
        <v>33248</v>
      </c>
      <c r="B764" s="20">
        <v>7.4156500000000002E-3</v>
      </c>
      <c r="C764" s="6">
        <f t="shared" si="99"/>
        <v>-6.3033571004557244E-3</v>
      </c>
      <c r="D764" s="7">
        <f t="shared" si="101"/>
        <v>7.6078533306227222E-5</v>
      </c>
      <c r="E764" s="14">
        <f t="shared" si="100"/>
        <v>8.9614905180854727</v>
      </c>
      <c r="G764"/>
      <c r="H764" s="5">
        <f t="shared" si="107"/>
        <v>0.872230091811944</v>
      </c>
      <c r="J764" s="16">
        <f t="shared" si="103"/>
        <v>3.9732310735865599E-5</v>
      </c>
      <c r="K764" s="16">
        <f t="shared" si="104"/>
        <v>0.52225390013681305</v>
      </c>
    </row>
    <row r="765" spans="1:11" s="5" customFormat="1" x14ac:dyDescent="0.2">
      <c r="A765" s="3">
        <v>33249</v>
      </c>
      <c r="B765" s="20">
        <v>7.4571200000000002E-3</v>
      </c>
      <c r="C765" s="6">
        <f t="shared" si="99"/>
        <v>5.5922272491285389E-3</v>
      </c>
      <c r="D765" s="7">
        <f t="shared" si="101"/>
        <v>7.2569592023436475E-5</v>
      </c>
      <c r="E765" s="14">
        <f t="shared" si="100"/>
        <v>9.100026418274199</v>
      </c>
      <c r="G765"/>
      <c r="H765" s="5">
        <f t="shared" si="107"/>
        <v>0.85187787870936327</v>
      </c>
      <c r="J765" s="16">
        <f t="shared" si="103"/>
        <v>3.1273005605895743E-5</v>
      </c>
      <c r="K765" s="16">
        <f t="shared" si="104"/>
        <v>0.43093814825080001</v>
      </c>
    </row>
    <row r="766" spans="1:11" s="5" customFormat="1" x14ac:dyDescent="0.2">
      <c r="A766" s="3">
        <v>33252</v>
      </c>
      <c r="B766" s="20">
        <v>7.4046600000000004E-3</v>
      </c>
      <c r="C766" s="6">
        <f t="shared" si="99"/>
        <v>-7.0348874632565695E-3</v>
      </c>
      <c r="D766" s="7">
        <f t="shared" si="101"/>
        <v>6.8893626085329759E-5</v>
      </c>
      <c r="E766" s="14">
        <f t="shared" si="100"/>
        <v>8.8645982681302105</v>
      </c>
      <c r="G766"/>
      <c r="H766" s="5">
        <f t="shared" si="107"/>
        <v>0.83002184360009312</v>
      </c>
      <c r="J766" s="16">
        <f t="shared" si="103"/>
        <v>4.9489641620684453E-5</v>
      </c>
      <c r="K766" s="16">
        <f t="shared" si="104"/>
        <v>0.71834862574061553</v>
      </c>
    </row>
    <row r="767" spans="1:11" s="5" customFormat="1" x14ac:dyDescent="0.2">
      <c r="A767" s="3">
        <v>33253</v>
      </c>
      <c r="B767" s="20">
        <v>7.3610000000000004E-3</v>
      </c>
      <c r="C767" s="6">
        <f t="shared" si="99"/>
        <v>-5.8962869328233912E-3</v>
      </c>
      <c r="D767" s="7">
        <f t="shared" si="101"/>
        <v>6.6716870653286205E-5</v>
      </c>
      <c r="E767" s="14">
        <f t="shared" si="100"/>
        <v>9.0939521296732355</v>
      </c>
      <c r="G767"/>
      <c r="H767" s="5">
        <f t="shared" si="107"/>
        <v>0.81680395844588205</v>
      </c>
      <c r="J767" s="16">
        <f t="shared" si="103"/>
        <v>3.4766199594183872E-5</v>
      </c>
      <c r="K767" s="16">
        <f t="shared" si="104"/>
        <v>0.52110057401907572</v>
      </c>
    </row>
    <row r="768" spans="1:11" s="5" customFormat="1" x14ac:dyDescent="0.2">
      <c r="A768" s="3">
        <v>33254</v>
      </c>
      <c r="B768" s="20">
        <v>7.30994E-3</v>
      </c>
      <c r="C768" s="6">
        <f t="shared" si="99"/>
        <v>-6.9365575329439393E-3</v>
      </c>
      <c r="D768" s="7">
        <f t="shared" si="101"/>
        <v>6.3850646099700373E-5</v>
      </c>
      <c r="E768" s="14">
        <f t="shared" si="100"/>
        <v>8.90539543791418</v>
      </c>
      <c r="G768"/>
      <c r="H768" s="5">
        <f t="shared" si="107"/>
        <v>0.79906599289232916</v>
      </c>
      <c r="J768" s="16">
        <f t="shared" si="103"/>
        <v>4.8115830407841309E-5</v>
      </c>
      <c r="K768" s="16">
        <f t="shared" si="104"/>
        <v>0.75356841859846269</v>
      </c>
    </row>
    <row r="769" spans="1:11" s="5" customFormat="1" x14ac:dyDescent="0.2">
      <c r="A769" s="3">
        <v>33255</v>
      </c>
      <c r="B769" s="20">
        <v>7.5244500000000002E-3</v>
      </c>
      <c r="C769" s="6">
        <f t="shared" si="99"/>
        <v>2.9344974103754643E-2</v>
      </c>
      <c r="D769" s="7">
        <f t="shared" si="101"/>
        <v>6.2100570721254156E-5</v>
      </c>
      <c r="E769" s="14">
        <f t="shared" si="100"/>
        <v>-4.179904704260645</v>
      </c>
      <c r="G769"/>
      <c r="H769" s="5">
        <f t="shared" si="107"/>
        <v>0.78803915334997254</v>
      </c>
      <c r="J769" s="16">
        <f t="shared" si="103"/>
        <v>8.6112750515003058E-4</v>
      </c>
      <c r="K769" s="16">
        <f t="shared" si="104"/>
        <v>13.866660082969357</v>
      </c>
    </row>
    <row r="770" spans="1:11" s="5" customFormat="1" x14ac:dyDescent="0.2">
      <c r="A770" s="3">
        <v>33256</v>
      </c>
      <c r="B770" s="20">
        <v>7.5443200000000002E-3</v>
      </c>
      <c r="C770" s="6">
        <f t="shared" si="99"/>
        <v>2.6407245712311142E-3</v>
      </c>
      <c r="D770" s="7">
        <f t="shared" si="101"/>
        <v>1.1079401939752211E-4</v>
      </c>
      <c r="E770" s="14">
        <f t="shared" si="100"/>
        <v>9.0448973042371055</v>
      </c>
      <c r="G770"/>
      <c r="H770" s="5">
        <f t="shared" si="107"/>
        <v>1.052587380684008</v>
      </c>
      <c r="J770" s="16">
        <f t="shared" si="103"/>
        <v>6.9734262611037517E-6</v>
      </c>
      <c r="K770" s="16">
        <f t="shared" si="104"/>
        <v>6.2940457427431429E-2</v>
      </c>
    </row>
    <row r="771" spans="1:11" s="5" customFormat="1" x14ac:dyDescent="0.2">
      <c r="A771" s="3">
        <v>33259</v>
      </c>
      <c r="B771" s="20">
        <v>7.57576E-3</v>
      </c>
      <c r="C771" s="6">
        <f t="shared" ref="C771:C834" si="108">(B771-B770)/B770</f>
        <v>4.1673736002714318E-3</v>
      </c>
      <c r="D771" s="7">
        <f t="shared" si="101"/>
        <v>1.0173775597521772E-4</v>
      </c>
      <c r="E771" s="14">
        <f t="shared" si="100"/>
        <v>9.0224084603049466</v>
      </c>
      <c r="G771"/>
      <c r="H771" s="5">
        <f t="shared" si="107"/>
        <v>1.0086513568880862</v>
      </c>
      <c r="J771" s="16">
        <f t="shared" si="103"/>
        <v>1.7367002724239276E-5</v>
      </c>
      <c r="K771" s="16">
        <f t="shared" si="104"/>
        <v>0.1707036149732819</v>
      </c>
    </row>
    <row r="772" spans="1:11" s="5" customFormat="1" x14ac:dyDescent="0.2">
      <c r="A772" s="3">
        <v>33260</v>
      </c>
      <c r="B772" s="20">
        <v>7.5976300000000002E-3</v>
      </c>
      <c r="C772" s="6">
        <f t="shared" si="108"/>
        <v>2.8868390762115249E-3</v>
      </c>
      <c r="D772" s="7">
        <f t="shared" si="101"/>
        <v>9.4242867611488983E-5</v>
      </c>
      <c r="E772" s="14">
        <f t="shared" ref="E772:E835" si="109">-LN(D772)-C772*C772/D772</f>
        <v>9.1812060137968725</v>
      </c>
      <c r="G772"/>
      <c r="H772" s="5">
        <f t="shared" si="107"/>
        <v>0.97078765758269181</v>
      </c>
      <c r="J772" s="16">
        <f t="shared" si="103"/>
        <v>8.3338398519418112E-6</v>
      </c>
      <c r="K772" s="16">
        <f t="shared" si="104"/>
        <v>8.8429395912458922E-2</v>
      </c>
    </row>
    <row r="773" spans="1:11" s="5" customFormat="1" x14ac:dyDescent="0.2">
      <c r="A773" s="3">
        <v>33261</v>
      </c>
      <c r="B773" s="20">
        <v>7.5643000000000004E-3</v>
      </c>
      <c r="C773" s="6">
        <f t="shared" si="108"/>
        <v>-4.3868943341541797E-3</v>
      </c>
      <c r="D773" s="7">
        <f t="shared" ref="D773:D836" si="110">C$2426+C$2427*D772+C$2428*C772*C772</f>
        <v>8.6949855567875197E-5</v>
      </c>
      <c r="E773" s="14">
        <f t="shared" si="109"/>
        <v>9.1288463288450163</v>
      </c>
      <c r="G773"/>
      <c r="H773" s="5">
        <f t="shared" ref="H773:H788" si="111">SQRT(D773)*100</f>
        <v>0.93246906419395592</v>
      </c>
      <c r="J773" s="16">
        <f t="shared" ref="J773:J836" si="112">C773*C773</f>
        <v>1.9244841899034043E-5</v>
      </c>
      <c r="K773" s="16">
        <f t="shared" ref="K773:K836" si="113">J773/D773</f>
        <v>0.22133264941436326</v>
      </c>
    </row>
    <row r="774" spans="1:11" s="5" customFormat="1" x14ac:dyDescent="0.2">
      <c r="A774" s="3">
        <v>33262</v>
      </c>
      <c r="B774" s="20">
        <v>7.5671599999999999E-3</v>
      </c>
      <c r="C774" s="6">
        <f t="shared" si="108"/>
        <v>3.7809182607769322E-4</v>
      </c>
      <c r="D774" s="7">
        <f t="shared" si="110"/>
        <v>8.1071324674636524E-5</v>
      </c>
      <c r="E774" s="14">
        <f t="shared" si="109"/>
        <v>9.4184179347441539</v>
      </c>
      <c r="G774"/>
      <c r="H774" s="5">
        <f t="shared" si="111"/>
        <v>0.90039616100157005</v>
      </c>
      <c r="J774" s="16">
        <f t="shared" si="112"/>
        <v>1.4295342894676463E-7</v>
      </c>
      <c r="K774" s="16">
        <f t="shared" si="113"/>
        <v>1.7633044670292426E-3</v>
      </c>
    </row>
    <row r="775" spans="1:11" s="5" customFormat="1" x14ac:dyDescent="0.2">
      <c r="A775" s="3">
        <v>33263</v>
      </c>
      <c r="B775" s="20">
        <v>7.5671599999999999E-3</v>
      </c>
      <c r="C775" s="6">
        <f t="shared" si="108"/>
        <v>0</v>
      </c>
      <c r="D775" s="7">
        <f t="shared" si="110"/>
        <v>7.4608170109721774E-5</v>
      </c>
      <c r="E775" s="14">
        <f t="shared" si="109"/>
        <v>9.5032605378542403</v>
      </c>
      <c r="G775"/>
      <c r="H775" s="5">
        <f t="shared" si="111"/>
        <v>0.86376021041560924</v>
      </c>
      <c r="J775" s="16">
        <f t="shared" si="112"/>
        <v>0</v>
      </c>
      <c r="K775" s="16">
        <f t="shared" si="113"/>
        <v>0</v>
      </c>
    </row>
    <row r="776" spans="1:11" s="5" customFormat="1" x14ac:dyDescent="0.2">
      <c r="A776" s="3">
        <v>33266</v>
      </c>
      <c r="B776" s="20">
        <v>7.5700200000000002E-3</v>
      </c>
      <c r="C776" s="6">
        <f t="shared" si="108"/>
        <v>3.7794892667795612E-4</v>
      </c>
      <c r="D776" s="7">
        <f t="shared" si="110"/>
        <v>6.8791874715430512E-5</v>
      </c>
      <c r="E776" s="14">
        <f t="shared" si="109"/>
        <v>9.5823484336817462</v>
      </c>
      <c r="G776"/>
      <c r="H776" s="5">
        <f t="shared" si="111"/>
        <v>0.82940867318488121</v>
      </c>
      <c r="J776" s="16">
        <f t="shared" si="112"/>
        <v>1.4284539117701906E-7</v>
      </c>
      <c r="K776" s="16">
        <f t="shared" si="113"/>
        <v>2.0764863840086307E-3</v>
      </c>
    </row>
    <row r="777" spans="1:11" s="5" customFormat="1" x14ac:dyDescent="0.2">
      <c r="A777" s="3">
        <v>33267</v>
      </c>
      <c r="B777" s="20">
        <v>7.6074599999999999E-3</v>
      </c>
      <c r="C777" s="6">
        <f t="shared" si="108"/>
        <v>4.9458257706055855E-3</v>
      </c>
      <c r="D777" s="7">
        <f t="shared" si="110"/>
        <v>6.3574483627194795E-5</v>
      </c>
      <c r="E777" s="14">
        <f t="shared" si="109"/>
        <v>9.278534055384176</v>
      </c>
      <c r="G777"/>
      <c r="H777" s="5">
        <f t="shared" si="111"/>
        <v>0.79733608740100803</v>
      </c>
      <c r="J777" s="16">
        <f t="shared" si="112"/>
        <v>2.4461192553186332E-5</v>
      </c>
      <c r="K777" s="16">
        <f t="shared" si="113"/>
        <v>0.38476431356687807</v>
      </c>
    </row>
    <row r="778" spans="1:11" s="5" customFormat="1" x14ac:dyDescent="0.2">
      <c r="A778" s="3">
        <v>33268</v>
      </c>
      <c r="B778" s="20">
        <v>7.6045599999999998E-3</v>
      </c>
      <c r="C778" s="6">
        <f t="shared" si="108"/>
        <v>-3.8120476479667651E-4</v>
      </c>
      <c r="D778" s="7">
        <f t="shared" si="110"/>
        <v>6.038993290077692E-5</v>
      </c>
      <c r="E778" s="14">
        <f t="shared" si="109"/>
        <v>9.7122818278742198</v>
      </c>
      <c r="G778"/>
      <c r="H778" s="5">
        <f t="shared" si="111"/>
        <v>0.77710959909640109</v>
      </c>
      <c r="J778" s="16">
        <f t="shared" si="112"/>
        <v>1.4531707270368946E-7</v>
      </c>
      <c r="K778" s="16">
        <f t="shared" si="113"/>
        <v>2.4063128691076911E-3</v>
      </c>
    </row>
    <row r="779" spans="1:11" s="5" customFormat="1" x14ac:dyDescent="0.2">
      <c r="A779" s="3">
        <v>33269</v>
      </c>
      <c r="B779" s="20">
        <v>7.6144100000000003E-3</v>
      </c>
      <c r="C779" s="6">
        <f t="shared" si="108"/>
        <v>1.2952754662992315E-3</v>
      </c>
      <c r="D779" s="7">
        <f t="shared" si="110"/>
        <v>5.6025085281786983E-5</v>
      </c>
      <c r="E779" s="14">
        <f t="shared" si="109"/>
        <v>9.7597648138425992</v>
      </c>
      <c r="G779"/>
      <c r="H779" s="5">
        <f t="shared" si="111"/>
        <v>0.74849906667802191</v>
      </c>
      <c r="J779" s="16">
        <f t="shared" si="112"/>
        <v>1.6777385335966915E-6</v>
      </c>
      <c r="K779" s="16">
        <f t="shared" si="113"/>
        <v>2.9946202226346315E-2</v>
      </c>
    </row>
    <row r="780" spans="1:11" s="5" customFormat="1" x14ac:dyDescent="0.2">
      <c r="A780" s="3">
        <v>33270</v>
      </c>
      <c r="B780" s="20">
        <v>7.6132500000000002E-3</v>
      </c>
      <c r="C780" s="6">
        <f t="shared" si="108"/>
        <v>-1.5234272911493469E-4</v>
      </c>
      <c r="D780" s="7">
        <f t="shared" si="110"/>
        <v>5.2197803387288683E-5</v>
      </c>
      <c r="E780" s="14">
        <f t="shared" si="109"/>
        <v>9.8600255223697992</v>
      </c>
      <c r="G780"/>
      <c r="H780" s="5">
        <f t="shared" si="111"/>
        <v>0.72248047300455587</v>
      </c>
      <c r="J780" s="16">
        <f t="shared" si="112"/>
        <v>2.3208307114186368E-8</v>
      </c>
      <c r="K780" s="16">
        <f t="shared" si="113"/>
        <v>4.4462229458180804E-4</v>
      </c>
    </row>
    <row r="781" spans="1:11" s="5" customFormat="1" x14ac:dyDescent="0.2">
      <c r="A781" s="3">
        <v>33273</v>
      </c>
      <c r="B781" s="20">
        <v>7.63359E-3</v>
      </c>
      <c r="C781" s="6">
        <f t="shared" si="108"/>
        <v>2.6716579647325083E-3</v>
      </c>
      <c r="D781" s="7">
        <f t="shared" si="110"/>
        <v>4.8656511018102166E-5</v>
      </c>
      <c r="E781" s="14">
        <f t="shared" si="109"/>
        <v>9.7840280871082292</v>
      </c>
      <c r="G781"/>
      <c r="H781" s="5">
        <f t="shared" si="111"/>
        <v>0.69754219240202353</v>
      </c>
      <c r="J781" s="16">
        <f t="shared" si="112"/>
        <v>7.1377562805186487E-6</v>
      </c>
      <c r="K781" s="16">
        <f t="shared" si="113"/>
        <v>0.14669683730227015</v>
      </c>
    </row>
    <row r="782" spans="1:11" s="5" customFormat="1" x14ac:dyDescent="0.2">
      <c r="A782" s="3">
        <v>33274</v>
      </c>
      <c r="B782" s="20">
        <v>7.71129E-3</v>
      </c>
      <c r="C782" s="6">
        <f t="shared" si="108"/>
        <v>1.0178697048177855E-2</v>
      </c>
      <c r="D782" s="7">
        <f t="shared" si="110"/>
        <v>4.5914358826376396E-5</v>
      </c>
      <c r="E782" s="14">
        <f t="shared" si="109"/>
        <v>7.7322299844849329</v>
      </c>
      <c r="G782"/>
      <c r="H782" s="5">
        <f t="shared" si="111"/>
        <v>0.67760134907168235</v>
      </c>
      <c r="J782" s="16">
        <f t="shared" si="112"/>
        <v>1.0360587359858457E-4</v>
      </c>
      <c r="K782" s="16">
        <f t="shared" si="113"/>
        <v>2.2565026768721022</v>
      </c>
    </row>
    <row r="783" spans="1:11" s="5" customFormat="1" x14ac:dyDescent="0.2">
      <c r="A783" s="3">
        <v>33275</v>
      </c>
      <c r="B783" s="20">
        <v>7.7942300000000001E-3</v>
      </c>
      <c r="C783" s="6">
        <f t="shared" si="108"/>
        <v>1.0755658262106612E-2</v>
      </c>
      <c r="D783" s="7">
        <f t="shared" si="110"/>
        <v>4.9414725240750435E-5</v>
      </c>
      <c r="E783" s="14">
        <f t="shared" si="109"/>
        <v>7.5741748174961856</v>
      </c>
      <c r="G783"/>
      <c r="H783" s="5">
        <f t="shared" si="111"/>
        <v>0.70295608142152399</v>
      </c>
      <c r="J783" s="16">
        <f t="shared" si="112"/>
        <v>1.1568418465122222E-4</v>
      </c>
      <c r="K783" s="16">
        <f t="shared" si="113"/>
        <v>2.3410872788951966</v>
      </c>
    </row>
    <row r="784" spans="1:11" s="5" customFormat="1" x14ac:dyDescent="0.2">
      <c r="A784" s="3">
        <v>33276</v>
      </c>
      <c r="B784" s="20">
        <v>7.8339199999999994E-3</v>
      </c>
      <c r="C784" s="6">
        <f t="shared" si="108"/>
        <v>5.0922284818384041E-3</v>
      </c>
      <c r="D784" s="7">
        <f t="shared" si="110"/>
        <v>5.3306738093285012E-5</v>
      </c>
      <c r="E784" s="14">
        <f t="shared" si="109"/>
        <v>9.3530029159568251</v>
      </c>
      <c r="G784"/>
      <c r="H784" s="5">
        <f t="shared" si="111"/>
        <v>0.73011463547367006</v>
      </c>
      <c r="J784" s="16">
        <f t="shared" si="112"/>
        <v>2.5930790911246259E-5</v>
      </c>
      <c r="K784" s="16">
        <f t="shared" si="113"/>
        <v>0.48644490056525763</v>
      </c>
    </row>
    <row r="785" spans="1:11" s="5" customFormat="1" x14ac:dyDescent="0.2">
      <c r="A785" s="3">
        <v>33277</v>
      </c>
      <c r="B785" s="20">
        <v>7.8216699999999993E-3</v>
      </c>
      <c r="C785" s="6">
        <f t="shared" si="108"/>
        <v>-1.5637126751358336E-3</v>
      </c>
      <c r="D785" s="7">
        <f t="shared" si="110"/>
        <v>5.1254727522384439E-5</v>
      </c>
      <c r="E785" s="14">
        <f t="shared" si="109"/>
        <v>9.8309959331179115</v>
      </c>
      <c r="G785"/>
      <c r="H785" s="5">
        <f t="shared" si="111"/>
        <v>0.71592407085098375</v>
      </c>
      <c r="J785" s="16">
        <f t="shared" si="112"/>
        <v>2.4451973303804649E-6</v>
      </c>
      <c r="K785" s="16">
        <f t="shared" si="113"/>
        <v>4.7706766742883877E-2</v>
      </c>
    </row>
    <row r="786" spans="1:11" s="5" customFormat="1" x14ac:dyDescent="0.2">
      <c r="A786" s="3">
        <v>33280</v>
      </c>
      <c r="B786" s="20">
        <v>7.8462099999999993E-3</v>
      </c>
      <c r="C786" s="6">
        <f t="shared" si="108"/>
        <v>3.1374374014756417E-3</v>
      </c>
      <c r="D786" s="7">
        <f t="shared" si="110"/>
        <v>4.7958855759603016E-5</v>
      </c>
      <c r="E786" s="14">
        <f t="shared" si="109"/>
        <v>9.7399179557349456</v>
      </c>
      <c r="G786"/>
      <c r="H786" s="5">
        <f t="shared" si="111"/>
        <v>0.69252332639127057</v>
      </c>
      <c r="J786" s="16">
        <f t="shared" si="112"/>
        <v>9.8435134481782263E-6</v>
      </c>
      <c r="K786" s="16">
        <f t="shared" si="113"/>
        <v>0.20524913057808339</v>
      </c>
    </row>
    <row r="787" spans="1:11" s="5" customFormat="1" x14ac:dyDescent="0.2">
      <c r="A787" s="3">
        <v>33281</v>
      </c>
      <c r="B787" s="20">
        <v>7.8033599999999996E-3</v>
      </c>
      <c r="C787" s="6">
        <f t="shared" si="108"/>
        <v>-5.461235424491527E-3</v>
      </c>
      <c r="D787" s="7">
        <f t="shared" si="110"/>
        <v>4.5454770354171142E-5</v>
      </c>
      <c r="E787" s="14">
        <f t="shared" si="109"/>
        <v>9.3426439990906207</v>
      </c>
      <c r="G787"/>
      <c r="H787" s="5">
        <f t="shared" si="111"/>
        <v>0.6742015303614427</v>
      </c>
      <c r="J787" s="16">
        <f t="shared" si="112"/>
        <v>2.9825092361721149E-5</v>
      </c>
      <c r="K787" s="16">
        <f t="shared" si="113"/>
        <v>0.65614878547030786</v>
      </c>
    </row>
    <row r="788" spans="1:11" s="5" customFormat="1" x14ac:dyDescent="0.2">
      <c r="A788" s="3">
        <v>33282</v>
      </c>
      <c r="B788" s="20">
        <v>7.7489300000000002E-3</v>
      </c>
      <c r="C788" s="6">
        <f t="shared" si="108"/>
        <v>-6.9752004264828759E-3</v>
      </c>
      <c r="D788" s="7">
        <f t="shared" si="110"/>
        <v>4.4440127184656403E-5</v>
      </c>
      <c r="E788" s="14">
        <f t="shared" si="109"/>
        <v>8.9265594111212589</v>
      </c>
      <c r="G788"/>
      <c r="H788" s="5">
        <f t="shared" si="111"/>
        <v>0.66663428643189671</v>
      </c>
      <c r="J788" s="16">
        <f t="shared" si="112"/>
        <v>4.8653420989606894E-5</v>
      </c>
      <c r="K788" s="16">
        <f t="shared" si="113"/>
        <v>1.0948083201347181</v>
      </c>
    </row>
    <row r="789" spans="1:11" s="5" customFormat="1" x14ac:dyDescent="0.2">
      <c r="A789" s="3">
        <v>33283</v>
      </c>
      <c r="B789" s="20">
        <v>7.7041599999999998E-3</v>
      </c>
      <c r="C789" s="6">
        <f t="shared" si="108"/>
        <v>-5.7775718712132383E-3</v>
      </c>
      <c r="D789" s="7">
        <f t="shared" si="110"/>
        <v>4.4692518047243773E-5</v>
      </c>
      <c r="E789" s="14">
        <f t="shared" si="109"/>
        <v>9.2688157513333529</v>
      </c>
      <c r="G789"/>
      <c r="H789" s="5">
        <f t="shared" ref="H789:H804" si="114">SQRT(D789)*100</f>
        <v>0.66852462966777659</v>
      </c>
      <c r="J789" s="16">
        <f t="shared" si="112"/>
        <v>3.3380336727034442E-5</v>
      </c>
      <c r="K789" s="16">
        <f t="shared" si="113"/>
        <v>0.74688870051467227</v>
      </c>
    </row>
    <row r="790" spans="1:11" s="5" customFormat="1" x14ac:dyDescent="0.2">
      <c r="A790" s="3">
        <v>33284</v>
      </c>
      <c r="B790" s="20">
        <v>7.6716500000000003E-3</v>
      </c>
      <c r="C790" s="6">
        <f t="shared" si="108"/>
        <v>-4.2197981350334734E-3</v>
      </c>
      <c r="D790" s="7">
        <f t="shared" si="110"/>
        <v>4.3975016283453926E-5</v>
      </c>
      <c r="E790" s="14">
        <f t="shared" si="109"/>
        <v>9.6269613312346021</v>
      </c>
      <c r="G790"/>
      <c r="H790" s="5">
        <f t="shared" si="114"/>
        <v>0.6631366094814396</v>
      </c>
      <c r="J790" s="16">
        <f t="shared" si="112"/>
        <v>1.7806696300431981E-5</v>
      </c>
      <c r="K790" s="16">
        <f t="shared" si="113"/>
        <v>0.40492756581722839</v>
      </c>
    </row>
    <row r="791" spans="1:11" s="5" customFormat="1" x14ac:dyDescent="0.2">
      <c r="A791" s="3">
        <v>33287</v>
      </c>
      <c r="B791" s="20">
        <v>7.6846199999999996E-3</v>
      </c>
      <c r="C791" s="6">
        <f t="shared" si="108"/>
        <v>1.6906402142953993E-3</v>
      </c>
      <c r="D791" s="7">
        <f t="shared" si="110"/>
        <v>4.2367436626426139E-5</v>
      </c>
      <c r="E791" s="14">
        <f t="shared" si="109"/>
        <v>10.001666787808741</v>
      </c>
      <c r="G791"/>
      <c r="H791" s="5">
        <f t="shared" si="114"/>
        <v>0.65090273179966096</v>
      </c>
      <c r="J791" s="16">
        <f t="shared" si="112"/>
        <v>2.8582643341927938E-6</v>
      </c>
      <c r="K791" s="16">
        <f t="shared" si="113"/>
        <v>6.7463707077571655E-2</v>
      </c>
    </row>
    <row r="792" spans="1:11" s="5" customFormat="1" x14ac:dyDescent="0.2">
      <c r="A792" s="3">
        <v>33288</v>
      </c>
      <c r="B792" s="20">
        <v>7.6074599999999999E-3</v>
      </c>
      <c r="C792" s="6">
        <f t="shared" si="108"/>
        <v>-1.0040834810309389E-2</v>
      </c>
      <c r="D792" s="7">
        <f t="shared" si="110"/>
        <v>3.9998733614161991E-5</v>
      </c>
      <c r="E792" s="14">
        <f t="shared" si="109"/>
        <v>7.6061238724305351</v>
      </c>
      <c r="G792"/>
      <c r="H792" s="5">
        <f t="shared" si="114"/>
        <v>0.63244552029532142</v>
      </c>
      <c r="J792" s="16">
        <f t="shared" si="112"/>
        <v>1.0081836368792079E-4</v>
      </c>
      <c r="K792" s="16">
        <f t="shared" si="113"/>
        <v>2.5205388915669302</v>
      </c>
    </row>
    <row r="793" spans="1:11" s="5" customFormat="1" x14ac:dyDescent="0.2">
      <c r="A793" s="3">
        <v>33289</v>
      </c>
      <c r="B793" s="20">
        <v>7.5912899999999997E-3</v>
      </c>
      <c r="C793" s="6">
        <f t="shared" si="108"/>
        <v>-2.1255451885386512E-3</v>
      </c>
      <c r="D793" s="7">
        <f t="shared" si="110"/>
        <v>4.3926906777537253E-5</v>
      </c>
      <c r="E793" s="14">
        <f t="shared" si="109"/>
        <v>9.930132149389161</v>
      </c>
      <c r="G793"/>
      <c r="H793" s="5">
        <f t="shared" si="114"/>
        <v>0.66277376817083855</v>
      </c>
      <c r="J793" s="16">
        <f t="shared" si="112"/>
        <v>4.51794234851981E-6</v>
      </c>
      <c r="K793" s="16">
        <f t="shared" si="113"/>
        <v>0.10285136559695422</v>
      </c>
    </row>
    <row r="794" spans="1:11" s="5" customFormat="1" x14ac:dyDescent="0.2">
      <c r="A794" s="3">
        <v>33290</v>
      </c>
      <c r="B794" s="20">
        <v>7.6144100000000003E-3</v>
      </c>
      <c r="C794" s="6">
        <f t="shared" si="108"/>
        <v>3.0455956760972913E-3</v>
      </c>
      <c r="D794" s="7">
        <f t="shared" si="110"/>
        <v>4.150260569889948E-5</v>
      </c>
      <c r="E794" s="14">
        <f t="shared" si="109"/>
        <v>9.8662586662235601</v>
      </c>
      <c r="G794"/>
      <c r="H794" s="5">
        <f t="shared" si="114"/>
        <v>0.64422516016451481</v>
      </c>
      <c r="J794" s="16">
        <f t="shared" si="112"/>
        <v>9.2756530222625176E-6</v>
      </c>
      <c r="K794" s="16">
        <f t="shared" si="113"/>
        <v>0.22349567854985258</v>
      </c>
    </row>
    <row r="795" spans="1:11" s="5" customFormat="1" x14ac:dyDescent="0.2">
      <c r="A795" s="3">
        <v>33291</v>
      </c>
      <c r="B795" s="20">
        <v>7.5671599999999999E-3</v>
      </c>
      <c r="C795" s="6">
        <f t="shared" si="108"/>
        <v>-6.2053396126555329E-3</v>
      </c>
      <c r="D795" s="7">
        <f t="shared" si="110"/>
        <v>3.961840831658066E-5</v>
      </c>
      <c r="E795" s="14">
        <f t="shared" si="109"/>
        <v>9.1642887076414699</v>
      </c>
      <c r="G795"/>
      <c r="H795" s="5">
        <f t="shared" si="114"/>
        <v>0.62943155558472486</v>
      </c>
      <c r="J795" s="16">
        <f t="shared" si="112"/>
        <v>3.8506239708391917E-5</v>
      </c>
      <c r="K795" s="16">
        <f t="shared" si="113"/>
        <v>0.97192798359536092</v>
      </c>
    </row>
    <row r="796" spans="1:11" s="5" customFormat="1" x14ac:dyDescent="0.2">
      <c r="A796" s="3">
        <v>33294</v>
      </c>
      <c r="B796" s="20">
        <v>7.5075100000000002E-3</v>
      </c>
      <c r="C796" s="6">
        <f t="shared" si="108"/>
        <v>-7.8827459707472326E-3</v>
      </c>
      <c r="D796" s="7">
        <f t="shared" si="110"/>
        <v>3.9732601825614312E-5</v>
      </c>
      <c r="E796" s="14">
        <f t="shared" si="109"/>
        <v>8.5694418236948096</v>
      </c>
      <c r="G796"/>
      <c r="H796" s="5">
        <f t="shared" si="114"/>
        <v>0.63033801904703735</v>
      </c>
      <c r="J796" s="16">
        <f t="shared" si="112"/>
        <v>6.2137684039331734E-5</v>
      </c>
      <c r="K796" s="16">
        <f t="shared" si="113"/>
        <v>1.5638966789049691</v>
      </c>
    </row>
    <row r="797" spans="1:11" s="5" customFormat="1" x14ac:dyDescent="0.2">
      <c r="A797" s="3">
        <v>33295</v>
      </c>
      <c r="B797" s="20">
        <v>7.5357999999999996E-3</v>
      </c>
      <c r="C797" s="6">
        <f t="shared" si="108"/>
        <v>3.7682267489486383E-3</v>
      </c>
      <c r="D797" s="7">
        <f t="shared" si="110"/>
        <v>4.1296268713983559E-5</v>
      </c>
      <c r="E797" s="14">
        <f t="shared" si="109"/>
        <v>9.750892988686946</v>
      </c>
      <c r="G797"/>
      <c r="H797" s="5">
        <f t="shared" si="114"/>
        <v>0.64262172943329232</v>
      </c>
      <c r="J797" s="16">
        <f t="shared" si="112"/>
        <v>1.4199532831492023E-5</v>
      </c>
      <c r="K797" s="16">
        <f t="shared" si="113"/>
        <v>0.34384541930016649</v>
      </c>
    </row>
    <row r="798" spans="1:11" s="5" customFormat="1" x14ac:dyDescent="0.2">
      <c r="A798" s="3">
        <v>33296</v>
      </c>
      <c r="B798" s="20">
        <v>7.5643000000000004E-3</v>
      </c>
      <c r="C798" s="6">
        <f t="shared" si="108"/>
        <v>3.7819475039147466E-3</v>
      </c>
      <c r="D798" s="7">
        <f t="shared" si="110"/>
        <v>3.9737432685153653E-5</v>
      </c>
      <c r="E798" s="14">
        <f t="shared" si="109"/>
        <v>9.7732760348269601</v>
      </c>
      <c r="G798"/>
      <c r="H798" s="5">
        <f t="shared" si="114"/>
        <v>0.63037633747749178</v>
      </c>
      <c r="J798" s="16">
        <f t="shared" si="112"/>
        <v>1.4303126922366983E-5</v>
      </c>
      <c r="K798" s="16">
        <f t="shared" si="113"/>
        <v>0.35994089088978287</v>
      </c>
    </row>
    <row r="799" spans="1:11" s="5" customFormat="1" x14ac:dyDescent="0.2">
      <c r="A799" s="3">
        <v>33297</v>
      </c>
      <c r="B799" s="20">
        <v>7.5244500000000002E-3</v>
      </c>
      <c r="C799" s="6">
        <f t="shared" si="108"/>
        <v>-5.2681675766429311E-3</v>
      </c>
      <c r="D799" s="7">
        <f t="shared" si="110"/>
        <v>3.8343148004574276E-5</v>
      </c>
      <c r="E799" s="14">
        <f t="shared" si="109"/>
        <v>9.4451133540458674</v>
      </c>
      <c r="G799"/>
      <c r="H799" s="5">
        <f t="shared" si="114"/>
        <v>0.61921844291473005</v>
      </c>
      <c r="J799" s="16">
        <f t="shared" si="112"/>
        <v>2.7753589615591855E-5</v>
      </c>
      <c r="K799" s="16">
        <f t="shared" si="113"/>
        <v>0.72382136209267156</v>
      </c>
    </row>
    <row r="800" spans="1:11" s="5" customFormat="1" x14ac:dyDescent="0.2">
      <c r="A800" s="3">
        <v>33298</v>
      </c>
      <c r="B800" s="20">
        <v>7.4432500000000002E-3</v>
      </c>
      <c r="C800" s="6">
        <f t="shared" si="108"/>
        <v>-1.0791486420934424E-2</v>
      </c>
      <c r="D800" s="7">
        <f t="shared" si="110"/>
        <v>3.7921915927272922E-5</v>
      </c>
      <c r="E800" s="14">
        <f t="shared" si="109"/>
        <v>7.1090347460384073</v>
      </c>
      <c r="G800"/>
      <c r="H800" s="5">
        <f t="shared" si="114"/>
        <v>0.61580772914338222</v>
      </c>
      <c r="J800" s="16">
        <f t="shared" si="112"/>
        <v>1.1645617917321206E-4</v>
      </c>
      <c r="K800" s="16">
        <f t="shared" si="113"/>
        <v>3.0709466103071645</v>
      </c>
    </row>
    <row r="801" spans="1:11" s="5" customFormat="1" x14ac:dyDescent="0.2">
      <c r="A801" s="3">
        <v>33301</v>
      </c>
      <c r="B801" s="20">
        <v>7.3909800000000001E-3</v>
      </c>
      <c r="C801" s="6">
        <f t="shared" si="108"/>
        <v>-7.0224700231753725E-3</v>
      </c>
      <c r="D801" s="7">
        <f t="shared" si="110"/>
        <v>4.302762297751916E-5</v>
      </c>
      <c r="E801" s="14">
        <f t="shared" si="109"/>
        <v>8.9075420720954437</v>
      </c>
      <c r="G801"/>
      <c r="H801" s="5">
        <f t="shared" si="114"/>
        <v>0.65595444184424245</v>
      </c>
      <c r="J801" s="16">
        <f t="shared" si="112"/>
        <v>4.9315085226396718E-5</v>
      </c>
      <c r="K801" s="16">
        <f t="shared" si="113"/>
        <v>1.1461261815964734</v>
      </c>
    </row>
    <row r="802" spans="1:11" s="5" customFormat="1" x14ac:dyDescent="0.2">
      <c r="A802" s="3">
        <v>33302</v>
      </c>
      <c r="B802" s="20">
        <v>7.3855199999999996E-3</v>
      </c>
      <c r="C802" s="6">
        <f t="shared" si="108"/>
        <v>-7.3873829992782201E-4</v>
      </c>
      <c r="D802" s="7">
        <f t="shared" si="110"/>
        <v>4.3464223323710506E-5</v>
      </c>
      <c r="E802" s="14">
        <f t="shared" si="109"/>
        <v>10.031016468398526</v>
      </c>
      <c r="G802"/>
      <c r="H802" s="5">
        <f t="shared" si="114"/>
        <v>0.65927401984084366</v>
      </c>
      <c r="J802" s="16">
        <f t="shared" si="112"/>
        <v>5.4573427578024869E-7</v>
      </c>
      <c r="K802" s="16">
        <f t="shared" si="113"/>
        <v>1.2555942199076199E-2</v>
      </c>
    </row>
    <row r="803" spans="1:11" s="5" customFormat="1" x14ac:dyDescent="0.2">
      <c r="A803" s="3">
        <v>33303</v>
      </c>
      <c r="B803" s="20">
        <v>7.35565E-3</v>
      </c>
      <c r="C803" s="6">
        <f t="shared" si="108"/>
        <v>-4.0444003942849728E-3</v>
      </c>
      <c r="D803" s="7">
        <f t="shared" si="110"/>
        <v>4.0841272997662038E-5</v>
      </c>
      <c r="E803" s="14">
        <f t="shared" si="109"/>
        <v>9.7053114029654637</v>
      </c>
      <c r="G803"/>
      <c r="H803" s="5">
        <f t="shared" si="114"/>
        <v>0.63907177216383171</v>
      </c>
      <c r="J803" s="16">
        <f t="shared" si="112"/>
        <v>1.6357174549292442E-5</v>
      </c>
      <c r="K803" s="16">
        <f t="shared" si="113"/>
        <v>0.40050599182422181</v>
      </c>
    </row>
    <row r="804" spans="1:11" s="5" customFormat="1" x14ac:dyDescent="0.2">
      <c r="A804" s="3">
        <v>33304</v>
      </c>
      <c r="B804" s="20">
        <v>7.3637700000000004E-3</v>
      </c>
      <c r="C804" s="6">
        <f t="shared" si="108"/>
        <v>1.1039133183335735E-3</v>
      </c>
      <c r="D804" s="7">
        <f t="shared" si="110"/>
        <v>3.9461997281483422E-5</v>
      </c>
      <c r="E804" s="14">
        <f t="shared" si="109"/>
        <v>10.109291476849014</v>
      </c>
      <c r="G804"/>
      <c r="H804" s="5">
        <f t="shared" si="114"/>
        <v>0.62818784835018437</v>
      </c>
      <c r="J804" s="16">
        <f t="shared" si="112"/>
        <v>1.2186246143942415E-6</v>
      </c>
      <c r="K804" s="16">
        <f t="shared" si="113"/>
        <v>3.0880966457469485E-2</v>
      </c>
    </row>
    <row r="805" spans="1:11" s="5" customFormat="1" x14ac:dyDescent="0.2">
      <c r="A805" s="3">
        <v>33305</v>
      </c>
      <c r="B805" s="20">
        <v>7.3475399999999996E-3</v>
      </c>
      <c r="C805" s="6">
        <f t="shared" si="108"/>
        <v>-2.2040340749372614E-3</v>
      </c>
      <c r="D805" s="7">
        <f t="shared" si="110"/>
        <v>3.7286682003180216E-5</v>
      </c>
      <c r="E805" s="14">
        <f t="shared" si="109"/>
        <v>10.066592809931672</v>
      </c>
      <c r="G805"/>
      <c r="H805" s="5">
        <f t="shared" ref="H805:H820" si="115">SQRT(D805)*100</f>
        <v>0.61062821752012264</v>
      </c>
      <c r="J805" s="16">
        <f t="shared" si="112"/>
        <v>4.8577662034845492E-6</v>
      </c>
      <c r="K805" s="16">
        <f t="shared" si="113"/>
        <v>0.13028153599374237</v>
      </c>
    </row>
    <row r="806" spans="1:11" s="5" customFormat="1" x14ac:dyDescent="0.2">
      <c r="A806" s="3">
        <v>33308</v>
      </c>
      <c r="B806" s="20">
        <v>7.2411300000000001E-3</v>
      </c>
      <c r="C806" s="6">
        <f t="shared" si="108"/>
        <v>-1.4482398190414683E-2</v>
      </c>
      <c r="D806" s="7">
        <f t="shared" si="110"/>
        <v>3.5557052769388731E-5</v>
      </c>
      <c r="E806" s="14">
        <f t="shared" si="109"/>
        <v>4.3456869319567772</v>
      </c>
      <c r="G806"/>
      <c r="H806" s="5">
        <f t="shared" si="115"/>
        <v>0.59629734838743609</v>
      </c>
      <c r="J806" s="16">
        <f t="shared" si="112"/>
        <v>2.0973985734572647E-4</v>
      </c>
      <c r="K806" s="16">
        <f t="shared" si="113"/>
        <v>5.8986850992974507</v>
      </c>
    </row>
    <row r="807" spans="1:11" s="5" customFormat="1" x14ac:dyDescent="0.2">
      <c r="A807" s="3">
        <v>33309</v>
      </c>
      <c r="B807" s="20">
        <v>7.3367600000000003E-3</v>
      </c>
      <c r="C807" s="6">
        <f t="shared" si="108"/>
        <v>1.3206502300055404E-2</v>
      </c>
      <c r="D807" s="7">
        <f t="shared" si="110"/>
        <v>4.6670117899945597E-5</v>
      </c>
      <c r="E807" s="14">
        <f t="shared" si="109"/>
        <v>6.2352892145175689</v>
      </c>
      <c r="G807"/>
      <c r="H807" s="5">
        <f t="shared" si="115"/>
        <v>0.68315531103802152</v>
      </c>
      <c r="J807" s="16">
        <f t="shared" si="112"/>
        <v>1.7441170300136867E-4</v>
      </c>
      <c r="K807" s="16">
        <f t="shared" si="113"/>
        <v>3.7371172572412119</v>
      </c>
    </row>
    <row r="808" spans="1:11" s="5" customFormat="1" x14ac:dyDescent="0.2">
      <c r="A808" s="3">
        <v>33310</v>
      </c>
      <c r="B808" s="20">
        <v>7.3367600000000003E-3</v>
      </c>
      <c r="C808" s="6">
        <f t="shared" si="108"/>
        <v>0</v>
      </c>
      <c r="D808" s="7">
        <f t="shared" si="110"/>
        <v>5.4471514916313656E-5</v>
      </c>
      <c r="E808" s="14">
        <f t="shared" si="109"/>
        <v>9.8178326550165025</v>
      </c>
      <c r="G808"/>
      <c r="H808" s="5">
        <f t="shared" si="115"/>
        <v>0.73804820246589353</v>
      </c>
      <c r="J808" s="16">
        <f t="shared" si="112"/>
        <v>0</v>
      </c>
      <c r="K808" s="16">
        <f t="shared" si="113"/>
        <v>0</v>
      </c>
    </row>
    <row r="809" spans="1:11" s="5" customFormat="1" x14ac:dyDescent="0.2">
      <c r="A809" s="3">
        <v>33311</v>
      </c>
      <c r="B809" s="20">
        <v>7.33945E-3</v>
      </c>
      <c r="C809" s="6">
        <f t="shared" si="108"/>
        <v>3.6664685774096971E-4</v>
      </c>
      <c r="D809" s="7">
        <f t="shared" si="110"/>
        <v>5.0698115919771403E-5</v>
      </c>
      <c r="E809" s="14">
        <f t="shared" si="109"/>
        <v>9.8869702331888973</v>
      </c>
      <c r="G809"/>
      <c r="H809" s="5">
        <f t="shared" si="115"/>
        <v>0.71202609446404008</v>
      </c>
      <c r="J809" s="16">
        <f t="shared" si="112"/>
        <v>1.3442991829132688E-7</v>
      </c>
      <c r="K809" s="16">
        <f t="shared" si="113"/>
        <v>2.6515762144703587E-3</v>
      </c>
    </row>
    <row r="810" spans="1:11" s="5" customFormat="1" x14ac:dyDescent="0.2">
      <c r="A810" s="3">
        <v>33312</v>
      </c>
      <c r="B810" s="20">
        <v>7.2966100000000002E-3</v>
      </c>
      <c r="C810" s="6">
        <f t="shared" si="108"/>
        <v>-5.8369496351906094E-3</v>
      </c>
      <c r="D810" s="7">
        <f t="shared" si="110"/>
        <v>4.731584576694532E-5</v>
      </c>
      <c r="E810" s="14">
        <f t="shared" si="109"/>
        <v>9.2386109528786111</v>
      </c>
      <c r="G810"/>
      <c r="H810" s="5">
        <f t="shared" si="115"/>
        <v>0.68786514497352835</v>
      </c>
      <c r="J810" s="16">
        <f t="shared" si="112"/>
        <v>3.4069981043751792E-5</v>
      </c>
      <c r="K810" s="16">
        <f t="shared" si="113"/>
        <v>0.72005436004597345</v>
      </c>
    </row>
    <row r="811" spans="1:11" s="5" customFormat="1" x14ac:dyDescent="0.2">
      <c r="A811" s="3">
        <v>33315</v>
      </c>
      <c r="B811" s="20">
        <v>7.2500500000000001E-3</v>
      </c>
      <c r="C811" s="6">
        <f t="shared" si="108"/>
        <v>-6.3810454443913233E-3</v>
      </c>
      <c r="D811" s="7">
        <f t="shared" si="110"/>
        <v>4.6374841699361441E-5</v>
      </c>
      <c r="E811" s="14">
        <f t="shared" si="109"/>
        <v>9.1007398666304322</v>
      </c>
      <c r="G811"/>
      <c r="H811" s="5">
        <f t="shared" si="115"/>
        <v>0.68099076131296699</v>
      </c>
      <c r="J811" s="16">
        <f t="shared" si="112"/>
        <v>4.0717740963387262E-5</v>
      </c>
      <c r="K811" s="16">
        <f t="shared" si="113"/>
        <v>0.87801358390292739</v>
      </c>
    </row>
    <row r="812" spans="1:11" s="5" customFormat="1" x14ac:dyDescent="0.2">
      <c r="A812" s="3">
        <v>33316</v>
      </c>
      <c r="B812" s="20">
        <v>7.2463800000000002E-3</v>
      </c>
      <c r="C812" s="6">
        <f t="shared" si="108"/>
        <v>-5.0620340549373981E-4</v>
      </c>
      <c r="D812" s="7">
        <f t="shared" si="110"/>
        <v>4.5940314285305995E-5</v>
      </c>
      <c r="E812" s="14">
        <f t="shared" si="109"/>
        <v>9.9825898065245848</v>
      </c>
      <c r="G812"/>
      <c r="H812" s="5">
        <f t="shared" si="115"/>
        <v>0.67779284656380068</v>
      </c>
      <c r="J812" s="16">
        <f t="shared" si="112"/>
        <v>2.5624188773345958E-7</v>
      </c>
      <c r="K812" s="16">
        <f t="shared" si="113"/>
        <v>5.5777129895565065E-3</v>
      </c>
    </row>
    <row r="813" spans="1:11" s="5" customFormat="1" x14ac:dyDescent="0.2">
      <c r="A813" s="3">
        <v>33317</v>
      </c>
      <c r="B813" s="20">
        <v>7.2202200000000003E-3</v>
      </c>
      <c r="C813" s="6">
        <f t="shared" si="108"/>
        <v>-3.6100784115654849E-3</v>
      </c>
      <c r="D813" s="7">
        <f t="shared" si="110"/>
        <v>4.304826209535437E-5</v>
      </c>
      <c r="E813" s="14">
        <f t="shared" si="109"/>
        <v>9.7504432320690242</v>
      </c>
      <c r="G813"/>
      <c r="H813" s="5">
        <f t="shared" si="115"/>
        <v>0.65611174425820462</v>
      </c>
      <c r="J813" s="16">
        <f t="shared" si="112"/>
        <v>1.3032666137651175E-5</v>
      </c>
      <c r="K813" s="16">
        <f t="shared" si="113"/>
        <v>0.3027454652822702</v>
      </c>
    </row>
    <row r="814" spans="1:11" s="5" customFormat="1" x14ac:dyDescent="0.2">
      <c r="A814" s="3">
        <v>33318</v>
      </c>
      <c r="B814" s="20">
        <v>7.2700799999999999E-3</v>
      </c>
      <c r="C814" s="6">
        <f t="shared" si="108"/>
        <v>6.905606754364778E-3</v>
      </c>
      <c r="D814" s="7">
        <f t="shared" si="110"/>
        <v>4.1239539762226854E-5</v>
      </c>
      <c r="E814" s="14">
        <f t="shared" si="109"/>
        <v>8.9397615350367214</v>
      </c>
      <c r="G814"/>
      <c r="H814" s="5">
        <f t="shared" si="115"/>
        <v>0.64218019092951517</v>
      </c>
      <c r="J814" s="16">
        <f t="shared" si="112"/>
        <v>4.7687404645928445E-5</v>
      </c>
      <c r="K814" s="16">
        <f t="shared" si="113"/>
        <v>1.1563515238258668</v>
      </c>
    </row>
    <row r="815" spans="1:11" s="5" customFormat="1" x14ac:dyDescent="0.2">
      <c r="A815" s="3">
        <v>33319</v>
      </c>
      <c r="B815" s="20">
        <v>7.2939500000000004E-3</v>
      </c>
      <c r="C815" s="6">
        <f t="shared" si="108"/>
        <v>3.2833201285268508E-3</v>
      </c>
      <c r="D815" s="7">
        <f t="shared" si="110"/>
        <v>4.1756909643256286E-5</v>
      </c>
      <c r="E815" s="14">
        <f t="shared" si="109"/>
        <v>9.8254801771626461</v>
      </c>
      <c r="G815"/>
      <c r="H815" s="5">
        <f t="shared" si="115"/>
        <v>0.64619586537872786</v>
      </c>
      <c r="J815" s="16">
        <f t="shared" si="112"/>
        <v>1.0780191066389576E-5</v>
      </c>
      <c r="K815" s="16">
        <f t="shared" si="113"/>
        <v>0.25816544276117354</v>
      </c>
    </row>
    <row r="816" spans="1:11" s="5" customFormat="1" x14ac:dyDescent="0.2">
      <c r="A816" s="3">
        <v>33322</v>
      </c>
      <c r="B816" s="20">
        <v>7.2306599999999999E-3</v>
      </c>
      <c r="C816" s="6">
        <f t="shared" si="108"/>
        <v>-8.6770542710054993E-3</v>
      </c>
      <c r="D816" s="7">
        <f t="shared" si="110"/>
        <v>3.9939933607067962E-5</v>
      </c>
      <c r="E816" s="14">
        <f t="shared" si="109"/>
        <v>8.243021323939093</v>
      </c>
      <c r="G816"/>
      <c r="H816" s="5">
        <f t="shared" si="115"/>
        <v>0.6319804870964606</v>
      </c>
      <c r="J816" s="16">
        <f t="shared" si="112"/>
        <v>7.5291270821974772E-5</v>
      </c>
      <c r="K816" s="16">
        <f t="shared" si="113"/>
        <v>1.8851125683556686</v>
      </c>
    </row>
    <row r="817" spans="1:11" s="5" customFormat="1" x14ac:dyDescent="0.2">
      <c r="A817" s="3">
        <v>33323</v>
      </c>
      <c r="B817" s="20">
        <v>7.2098099999999997E-3</v>
      </c>
      <c r="C817" s="6">
        <f t="shared" si="108"/>
        <v>-2.8835541983719616E-3</v>
      </c>
      <c r="D817" s="7">
        <f t="shared" si="110"/>
        <v>4.22958115939188E-5</v>
      </c>
      <c r="E817" s="14">
        <f t="shared" si="109"/>
        <v>9.874233646961379</v>
      </c>
      <c r="G817"/>
      <c r="H817" s="5">
        <f t="shared" si="115"/>
        <v>0.65035230140223843</v>
      </c>
      <c r="J817" s="16">
        <f t="shared" si="112"/>
        <v>8.3148848149485659E-6</v>
      </c>
      <c r="K817" s="16">
        <f t="shared" si="113"/>
        <v>0.19658884654536485</v>
      </c>
    </row>
    <row r="818" spans="1:11" s="5" customFormat="1" x14ac:dyDescent="0.2">
      <c r="A818" s="3">
        <v>33324</v>
      </c>
      <c r="B818" s="20">
        <v>7.1942400000000002E-3</v>
      </c>
      <c r="C818" s="6">
        <f t="shared" si="108"/>
        <v>-2.159557602766158E-3</v>
      </c>
      <c r="D818" s="7">
        <f t="shared" si="110"/>
        <v>4.0271740882723072E-5</v>
      </c>
      <c r="E818" s="14">
        <f t="shared" si="109"/>
        <v>10.004055054991456</v>
      </c>
      <c r="G818"/>
      <c r="H818" s="5">
        <f t="shared" si="115"/>
        <v>0.6346001960504194</v>
      </c>
      <c r="J818" s="16">
        <f t="shared" si="112"/>
        <v>4.6636890396651153E-6</v>
      </c>
      <c r="K818" s="16">
        <f t="shared" si="113"/>
        <v>0.1158054987800609</v>
      </c>
    </row>
    <row r="819" spans="1:11" s="5" customFormat="1" x14ac:dyDescent="0.2">
      <c r="A819" s="3">
        <v>33325</v>
      </c>
      <c r="B819" s="20">
        <v>7.0871700000000003E-3</v>
      </c>
      <c r="C819" s="6">
        <f t="shared" si="108"/>
        <v>-1.4882739524953283E-2</v>
      </c>
      <c r="D819" s="7">
        <f t="shared" si="110"/>
        <v>3.8227273388233809E-5</v>
      </c>
      <c r="E819" s="14">
        <f t="shared" si="109"/>
        <v>4.3777752429377541</v>
      </c>
      <c r="G819"/>
      <c r="H819" s="5">
        <f t="shared" si="115"/>
        <v>0.61828208277641206</v>
      </c>
      <c r="J819" s="16">
        <f t="shared" si="112"/>
        <v>2.2149593576760668E-4</v>
      </c>
      <c r="K819" s="16">
        <f t="shared" si="113"/>
        <v>5.7941860911215857</v>
      </c>
    </row>
    <row r="820" spans="1:11" s="5" customFormat="1" x14ac:dyDescent="0.2">
      <c r="A820" s="3">
        <v>33330</v>
      </c>
      <c r="B820" s="20">
        <v>7.2202200000000003E-3</v>
      </c>
      <c r="C820" s="6">
        <f t="shared" si="108"/>
        <v>1.8773360876061955E-2</v>
      </c>
      <c r="D820" s="7">
        <f t="shared" si="110"/>
        <v>4.9796281958639734E-5</v>
      </c>
      <c r="E820" s="14">
        <f t="shared" si="109"/>
        <v>2.829951893603889</v>
      </c>
      <c r="G820"/>
      <c r="H820" s="5">
        <f t="shared" si="115"/>
        <v>0.70566480682148047</v>
      </c>
      <c r="J820" s="16">
        <f t="shared" si="112"/>
        <v>3.5243907858285368E-4</v>
      </c>
      <c r="K820" s="16">
        <f t="shared" si="113"/>
        <v>7.0776183425819994</v>
      </c>
    </row>
    <row r="821" spans="1:11" s="5" customFormat="1" x14ac:dyDescent="0.2">
      <c r="A821" s="3">
        <v>33331</v>
      </c>
      <c r="B821" s="20">
        <v>7.2886299999999999E-3</v>
      </c>
      <c r="C821" s="6">
        <f t="shared" si="108"/>
        <v>9.4747805468530944E-3</v>
      </c>
      <c r="D821" s="7">
        <f t="shared" si="110"/>
        <v>6.8287401914473984E-5</v>
      </c>
      <c r="E821" s="14">
        <f t="shared" si="109"/>
        <v>8.2771728446359258</v>
      </c>
      <c r="G821"/>
      <c r="H821" s="5">
        <f t="shared" ref="H821:H836" si="116">SQRT(D821)*100</f>
        <v>0.82636191777255785</v>
      </c>
      <c r="J821" s="16">
        <f t="shared" si="112"/>
        <v>8.9771466411025827E-5</v>
      </c>
      <c r="K821" s="16">
        <f t="shared" si="113"/>
        <v>1.3146124159688986</v>
      </c>
    </row>
    <row r="822" spans="1:11" s="5" customFormat="1" x14ac:dyDescent="0.2">
      <c r="A822" s="3">
        <v>33332</v>
      </c>
      <c r="B822" s="20">
        <v>7.3529399999999996E-3</v>
      </c>
      <c r="C822" s="6">
        <f t="shared" si="108"/>
        <v>8.8233316823600211E-3</v>
      </c>
      <c r="D822" s="7">
        <f t="shared" si="110"/>
        <v>6.8662648497507295E-5</v>
      </c>
      <c r="E822" s="14">
        <f t="shared" si="109"/>
        <v>8.4524837713890442</v>
      </c>
      <c r="G822"/>
      <c r="H822" s="5">
        <f t="shared" si="116"/>
        <v>0.8286292807854867</v>
      </c>
      <c r="J822" s="16">
        <f t="shared" si="112"/>
        <v>7.7851181976938127E-5</v>
      </c>
      <c r="K822" s="16">
        <f t="shared" si="113"/>
        <v>1.1338214251925398</v>
      </c>
    </row>
    <row r="823" spans="1:11" s="5" customFormat="1" x14ac:dyDescent="0.2">
      <c r="A823" s="3">
        <v>33333</v>
      </c>
      <c r="B823" s="20">
        <v>7.3421399999999996E-3</v>
      </c>
      <c r="C823" s="6">
        <f t="shared" si="108"/>
        <v>-1.468800235008044E-3</v>
      </c>
      <c r="D823" s="7">
        <f t="shared" si="110"/>
        <v>6.8262831697646305E-5</v>
      </c>
      <c r="E823" s="14">
        <f t="shared" si="109"/>
        <v>9.5605411958440083</v>
      </c>
      <c r="G823"/>
      <c r="H823" s="5">
        <f t="shared" si="116"/>
        <v>0.82621323941005875</v>
      </c>
      <c r="J823" s="16">
        <f t="shared" si="112"/>
        <v>2.1573741303596852E-6</v>
      </c>
      <c r="K823" s="16">
        <f t="shared" si="113"/>
        <v>3.1603935504979516E-2</v>
      </c>
    </row>
    <row r="824" spans="1:11" s="5" customFormat="1" x14ac:dyDescent="0.2">
      <c r="A824" s="3">
        <v>33336</v>
      </c>
      <c r="B824" s="20">
        <v>7.2939500000000004E-3</v>
      </c>
      <c r="C824" s="6">
        <f t="shared" si="108"/>
        <v>-6.563481491772041E-3</v>
      </c>
      <c r="D824" s="7">
        <f t="shared" si="110"/>
        <v>6.3223664912047284E-5</v>
      </c>
      <c r="E824" s="14">
        <f t="shared" si="109"/>
        <v>8.9874526967340387</v>
      </c>
      <c r="G824"/>
      <c r="H824" s="5">
        <f t="shared" si="116"/>
        <v>0.79513310151223915</v>
      </c>
      <c r="J824" s="16">
        <f t="shared" si="112"/>
        <v>4.3079289292834139E-5</v>
      </c>
      <c r="K824" s="16">
        <f t="shared" si="113"/>
        <v>0.68137918535351105</v>
      </c>
    </row>
    <row r="825" spans="1:11" s="5" customFormat="1" x14ac:dyDescent="0.2">
      <c r="A825" s="3">
        <v>33337</v>
      </c>
      <c r="B825" s="20">
        <v>7.3991899999999999E-3</v>
      </c>
      <c r="C825" s="6">
        <f t="shared" si="108"/>
        <v>1.4428396136524036E-2</v>
      </c>
      <c r="D825" s="7">
        <f t="shared" si="110"/>
        <v>6.1225804165977322E-5</v>
      </c>
      <c r="E825" s="14">
        <f t="shared" si="109"/>
        <v>6.3007641029264416</v>
      </c>
      <c r="G825"/>
      <c r="H825" s="5">
        <f t="shared" si="116"/>
        <v>0.7824691953423939</v>
      </c>
      <c r="J825" s="16">
        <f t="shared" si="112"/>
        <v>2.0817861507246174E-4</v>
      </c>
      <c r="K825" s="16">
        <f t="shared" si="113"/>
        <v>3.40017771768435</v>
      </c>
    </row>
    <row r="826" spans="1:11" s="5" customFormat="1" x14ac:dyDescent="0.2">
      <c r="A826" s="3">
        <v>33338</v>
      </c>
      <c r="B826" s="20">
        <v>7.3421399999999996E-3</v>
      </c>
      <c r="C826" s="6">
        <f t="shared" si="108"/>
        <v>-7.710303425104684E-3</v>
      </c>
      <c r="D826" s="7">
        <f t="shared" si="110"/>
        <v>6.9638206007345785E-5</v>
      </c>
      <c r="E826" s="14">
        <f t="shared" si="109"/>
        <v>8.71851669883719</v>
      </c>
      <c r="G826"/>
      <c r="H826" s="5">
        <f t="shared" si="116"/>
        <v>0.83449509289956758</v>
      </c>
      <c r="J826" s="16">
        <f t="shared" si="112"/>
        <v>5.944877890718102E-5</v>
      </c>
      <c r="K826" s="16">
        <f t="shared" si="113"/>
        <v>0.85368050551029517</v>
      </c>
    </row>
    <row r="827" spans="1:11" s="5" customFormat="1" x14ac:dyDescent="0.2">
      <c r="A827" s="3">
        <v>33339</v>
      </c>
      <c r="B827" s="20">
        <v>7.3692000000000002E-3</v>
      </c>
      <c r="C827" s="6">
        <f t="shared" si="108"/>
        <v>3.6855739607254325E-3</v>
      </c>
      <c r="D827" s="7">
        <f t="shared" si="110"/>
        <v>6.8001654127879143E-5</v>
      </c>
      <c r="E827" s="14">
        <f t="shared" si="109"/>
        <v>9.3962266893667934</v>
      </c>
      <c r="G827"/>
      <c r="H827" s="5">
        <f t="shared" si="116"/>
        <v>0.82463115468601567</v>
      </c>
      <c r="J827" s="16">
        <f t="shared" si="112"/>
        <v>1.3583455419977351E-5</v>
      </c>
      <c r="K827" s="16">
        <f t="shared" si="113"/>
        <v>0.19975183830724555</v>
      </c>
    </row>
    <row r="828" spans="1:11" s="5" customFormat="1" x14ac:dyDescent="0.2">
      <c r="A828" s="3">
        <v>33340</v>
      </c>
      <c r="B828" s="20">
        <v>7.3367600000000003E-3</v>
      </c>
      <c r="C828" s="6">
        <f t="shared" si="108"/>
        <v>-4.4021060630733185E-3</v>
      </c>
      <c r="D828" s="7">
        <f t="shared" si="110"/>
        <v>6.3695423199379355E-5</v>
      </c>
      <c r="E828" s="14">
        <f t="shared" si="109"/>
        <v>9.3571603241148349</v>
      </c>
      <c r="G828"/>
      <c r="H828" s="5">
        <f t="shared" si="116"/>
        <v>0.79809412477087793</v>
      </c>
      <c r="J828" s="16">
        <f t="shared" si="112"/>
        <v>1.9378537790546873E-5</v>
      </c>
      <c r="K828" s="16">
        <f t="shared" si="113"/>
        <v>0.30423752315591329</v>
      </c>
    </row>
    <row r="829" spans="1:11" s="5" customFormat="1" x14ac:dyDescent="0.2">
      <c r="A829" s="3">
        <v>33343</v>
      </c>
      <c r="B829" s="20">
        <v>7.4377100000000002E-3</v>
      </c>
      <c r="C829" s="6">
        <f t="shared" si="108"/>
        <v>1.3759479661321867E-2</v>
      </c>
      <c r="D829" s="7">
        <f t="shared" si="110"/>
        <v>6.0184358265642012E-5</v>
      </c>
      <c r="E829" s="14">
        <f t="shared" si="109"/>
        <v>6.5723757249718293</v>
      </c>
      <c r="G829"/>
      <c r="H829" s="5">
        <f t="shared" si="116"/>
        <v>0.77578578399995191</v>
      </c>
      <c r="J829" s="16">
        <f t="shared" si="112"/>
        <v>1.8932328055033012E-4</v>
      </c>
      <c r="K829" s="16">
        <f t="shared" si="113"/>
        <v>3.1457223439135813</v>
      </c>
    </row>
    <row r="830" spans="1:11" s="5" customFormat="1" x14ac:dyDescent="0.2">
      <c r="A830" s="3">
        <v>33344</v>
      </c>
      <c r="B830" s="20">
        <v>7.4238999999999998E-3</v>
      </c>
      <c r="C830" s="6">
        <f t="shared" si="108"/>
        <v>-1.8567542966854561E-3</v>
      </c>
      <c r="D830" s="7">
        <f t="shared" si="110"/>
        <v>6.7536649962624248E-5</v>
      </c>
      <c r="E830" s="14">
        <f t="shared" si="109"/>
        <v>9.5517932464889785</v>
      </c>
      <c r="G830"/>
      <c r="H830" s="5">
        <f t="shared" si="116"/>
        <v>0.82180685055932845</v>
      </c>
      <c r="J830" s="16">
        <f t="shared" si="112"/>
        <v>3.4475365182599029E-6</v>
      </c>
      <c r="K830" s="16">
        <f t="shared" si="113"/>
        <v>5.1046898538316884E-2</v>
      </c>
    </row>
    <row r="831" spans="1:11" s="5" customFormat="1" x14ac:dyDescent="0.2">
      <c r="A831" s="3">
        <v>33345</v>
      </c>
      <c r="B831" s="20">
        <v>7.3367600000000003E-3</v>
      </c>
      <c r="C831" s="6">
        <f t="shared" si="108"/>
        <v>-1.1737765864303053E-2</v>
      </c>
      <c r="D831" s="7">
        <f t="shared" si="110"/>
        <v>6.2650922210739229E-5</v>
      </c>
      <c r="E831" s="14">
        <f t="shared" si="109"/>
        <v>7.4788400663619008</v>
      </c>
      <c r="G831"/>
      <c r="H831" s="5">
        <f t="shared" si="116"/>
        <v>0.79152335537708063</v>
      </c>
      <c r="J831" s="16">
        <f t="shared" si="112"/>
        <v>1.3777514748519802E-4</v>
      </c>
      <c r="K831" s="16">
        <f t="shared" si="113"/>
        <v>2.1990920903249127</v>
      </c>
    </row>
    <row r="832" spans="1:11" s="5" customFormat="1" x14ac:dyDescent="0.2">
      <c r="A832" s="3">
        <v>33346</v>
      </c>
      <c r="B832" s="20">
        <v>7.32601E-3</v>
      </c>
      <c r="C832" s="6">
        <f t="shared" si="108"/>
        <v>-1.4652244314929672E-3</v>
      </c>
      <c r="D832" s="7">
        <f t="shared" si="110"/>
        <v>6.6565916697935683E-5</v>
      </c>
      <c r="E832" s="14">
        <f t="shared" si="109"/>
        <v>9.585065892394919</v>
      </c>
      <c r="G832"/>
      <c r="H832" s="5">
        <f t="shared" si="116"/>
        <v>0.81587938261691406</v>
      </c>
      <c r="J832" s="16">
        <f t="shared" si="112"/>
        <v>2.1468826346438891E-6</v>
      </c>
      <c r="K832" s="16">
        <f t="shared" si="113"/>
        <v>3.2251980309774164E-2</v>
      </c>
    </row>
    <row r="833" spans="1:11" s="5" customFormat="1" x14ac:dyDescent="0.2">
      <c r="A833" s="3">
        <v>33347</v>
      </c>
      <c r="B833" s="20">
        <v>7.2306599999999999E-3</v>
      </c>
      <c r="C833" s="6">
        <f t="shared" si="108"/>
        <v>-1.3015270249426376E-2</v>
      </c>
      <c r="D833" s="7">
        <f t="shared" si="110"/>
        <v>6.169825604061909E-5</v>
      </c>
      <c r="E833" s="14">
        <f t="shared" si="109"/>
        <v>6.9476787525822568</v>
      </c>
      <c r="G833"/>
      <c r="H833" s="5">
        <f t="shared" si="116"/>
        <v>0.78548237434470214</v>
      </c>
      <c r="J833" s="16">
        <f t="shared" si="112"/>
        <v>1.6939725966560331E-4</v>
      </c>
      <c r="K833" s="16">
        <f t="shared" si="113"/>
        <v>2.7455761400140792</v>
      </c>
    </row>
    <row r="834" spans="1:11" s="5" customFormat="1" x14ac:dyDescent="0.2">
      <c r="A834" s="3">
        <v>33350</v>
      </c>
      <c r="B834" s="20">
        <v>7.1735999999999996E-3</v>
      </c>
      <c r="C834" s="6">
        <f t="shared" si="108"/>
        <v>-7.8913958061920027E-3</v>
      </c>
      <c r="D834" s="7">
        <f t="shared" si="110"/>
        <v>6.7664996625795178E-5</v>
      </c>
      <c r="E834" s="14">
        <f t="shared" si="109"/>
        <v>8.6806115272370796</v>
      </c>
      <c r="G834"/>
      <c r="H834" s="5">
        <f t="shared" si="116"/>
        <v>0.82258736086688788</v>
      </c>
      <c r="J834" s="16">
        <f t="shared" si="112"/>
        <v>6.2274127769984731E-5</v>
      </c>
      <c r="K834" s="16">
        <f t="shared" si="113"/>
        <v>0.9203300210650518</v>
      </c>
    </row>
    <row r="835" spans="1:11" s="5" customFormat="1" x14ac:dyDescent="0.2">
      <c r="A835" s="3">
        <v>33351</v>
      </c>
      <c r="B835" s="20">
        <v>7.2516300000000002E-3</v>
      </c>
      <c r="C835" s="6">
        <f t="shared" ref="C835:C898" si="117">(B835-B834)/B834</f>
        <v>1.0877383740381488E-2</v>
      </c>
      <c r="D835" s="7">
        <f t="shared" si="110"/>
        <v>6.6403312553085214E-5</v>
      </c>
      <c r="E835" s="14">
        <f t="shared" si="109"/>
        <v>7.8379627906963716</v>
      </c>
      <c r="G835"/>
      <c r="H835" s="5">
        <f t="shared" si="116"/>
        <v>0.81488227709949135</v>
      </c>
      <c r="J835" s="16">
        <f t="shared" si="112"/>
        <v>1.1831747703551557E-4</v>
      </c>
      <c r="K835" s="16">
        <f t="shared" si="113"/>
        <v>1.7818008241822016</v>
      </c>
    </row>
    <row r="836" spans="1:11" s="5" customFormat="1" x14ac:dyDescent="0.2">
      <c r="A836" s="3">
        <v>33352</v>
      </c>
      <c r="B836" s="20">
        <v>7.2479500000000004E-3</v>
      </c>
      <c r="C836" s="6">
        <f t="shared" si="117"/>
        <v>-5.0747211316625764E-4</v>
      </c>
      <c r="D836" s="7">
        <f t="shared" si="110"/>
        <v>6.8734613865875947E-5</v>
      </c>
      <c r="E836" s="14">
        <f t="shared" ref="E836:E899" si="118">-LN(D836)-C836*C836/D836</f>
        <v>9.5815109452461531</v>
      </c>
      <c r="G836"/>
      <c r="H836" s="5">
        <f t="shared" si="116"/>
        <v>0.82906341051741006</v>
      </c>
      <c r="J836" s="16">
        <f t="shared" si="112"/>
        <v>2.5752794564142699E-7</v>
      </c>
      <c r="K836" s="16">
        <f t="shared" si="113"/>
        <v>3.7466995325521071E-3</v>
      </c>
    </row>
    <row r="837" spans="1:11" s="5" customFormat="1" x14ac:dyDescent="0.2">
      <c r="A837" s="3">
        <v>33353</v>
      </c>
      <c r="B837" s="20">
        <v>7.2621600000000001E-3</v>
      </c>
      <c r="C837" s="6">
        <f t="shared" si="117"/>
        <v>1.9605543636476166E-3</v>
      </c>
      <c r="D837" s="7">
        <f t="shared" ref="D837:D900" si="119">C$2426+C$2427*D836+C$2428*C836*C836</f>
        <v>6.3530122448541646E-5</v>
      </c>
      <c r="E837" s="14">
        <f t="shared" si="118"/>
        <v>9.6034932313476116</v>
      </c>
      <c r="G837"/>
      <c r="H837" s="5">
        <f t="shared" ref="H837:H852" si="120">SQRT(D837)*100</f>
        <v>0.79705785516825334</v>
      </c>
      <c r="J837" s="16">
        <f t="shared" ref="J837:J900" si="121">C837*C837</f>
        <v>3.8437734128177104E-6</v>
      </c>
      <c r="K837" s="16">
        <f t="shared" ref="K837:K900" si="122">J837/D837</f>
        <v>6.0503163927176494E-2</v>
      </c>
    </row>
    <row r="838" spans="1:11" s="5" customFormat="1" x14ac:dyDescent="0.2">
      <c r="A838" s="3">
        <v>33354</v>
      </c>
      <c r="B838" s="20">
        <v>7.2568900000000002E-3</v>
      </c>
      <c r="C838" s="6">
        <f t="shared" si="117"/>
        <v>-7.2567941218589611E-4</v>
      </c>
      <c r="D838" s="7">
        <f t="shared" si="119"/>
        <v>5.9075361516149915E-5</v>
      </c>
      <c r="E838" s="14">
        <f t="shared" si="118"/>
        <v>9.7277823980029279</v>
      </c>
      <c r="G838"/>
      <c r="H838" s="5">
        <f t="shared" si="120"/>
        <v>0.76860497992239107</v>
      </c>
      <c r="J838" s="16">
        <f t="shared" si="121"/>
        <v>5.2661060927046769E-7</v>
      </c>
      <c r="K838" s="16">
        <f t="shared" si="122"/>
        <v>8.914217293896777E-3</v>
      </c>
    </row>
    <row r="839" spans="1:11" s="5" customFormat="1" x14ac:dyDescent="0.2">
      <c r="A839" s="3">
        <v>33357</v>
      </c>
      <c r="B839" s="20">
        <v>7.2630000000000004E-3</v>
      </c>
      <c r="C839" s="6">
        <f t="shared" si="117"/>
        <v>8.4195846981284582E-4</v>
      </c>
      <c r="D839" s="7">
        <f t="shared" si="119"/>
        <v>5.4867453490831118E-5</v>
      </c>
      <c r="E839" s="14">
        <f t="shared" si="118"/>
        <v>9.7976700981667548</v>
      </c>
      <c r="G839"/>
      <c r="H839" s="5">
        <f t="shared" si="120"/>
        <v>0.74072568128039895</v>
      </c>
      <c r="J839" s="16">
        <f t="shared" si="121"/>
        <v>7.088940648895888E-7</v>
      </c>
      <c r="K839" s="16">
        <f t="shared" si="122"/>
        <v>1.2920119666352875E-2</v>
      </c>
    </row>
    <row r="840" spans="1:11" s="5" customFormat="1" x14ac:dyDescent="0.2">
      <c r="A840" s="3">
        <v>33358</v>
      </c>
      <c r="B840" s="20">
        <v>7.3088700000000003E-3</v>
      </c>
      <c r="C840" s="6">
        <f t="shared" si="117"/>
        <v>6.3155720776538532E-3</v>
      </c>
      <c r="D840" s="7">
        <f t="shared" si="119"/>
        <v>5.1097714591368895E-5</v>
      </c>
      <c r="E840" s="14">
        <f t="shared" si="118"/>
        <v>9.1011791100842565</v>
      </c>
      <c r="G840"/>
      <c r="H840" s="5">
        <f t="shared" si="120"/>
        <v>0.71482665445105564</v>
      </c>
      <c r="J840" s="16">
        <f t="shared" si="121"/>
        <v>3.9886450668041009E-5</v>
      </c>
      <c r="K840" s="16">
        <f t="shared" si="122"/>
        <v>0.78059167590987288</v>
      </c>
    </row>
    <row r="841" spans="1:11" s="5" customFormat="1" x14ac:dyDescent="0.2">
      <c r="A841" s="3">
        <v>33359</v>
      </c>
      <c r="B841" s="20">
        <v>7.26744E-3</v>
      </c>
      <c r="C841" s="6">
        <f t="shared" si="117"/>
        <v>-5.6684549047938031E-3</v>
      </c>
      <c r="D841" s="7">
        <f t="shared" si="119"/>
        <v>5.0132647960106151E-5</v>
      </c>
      <c r="E841" s="14">
        <f t="shared" si="118"/>
        <v>9.2599108399539247</v>
      </c>
      <c r="G841"/>
      <c r="H841" s="5">
        <f t="shared" si="120"/>
        <v>0.7080441226371853</v>
      </c>
      <c r="J841" s="16">
        <f t="shared" si="121"/>
        <v>3.2131381007680925E-5</v>
      </c>
      <c r="K841" s="16">
        <f t="shared" si="122"/>
        <v>0.6409272662646901</v>
      </c>
    </row>
    <row r="842" spans="1:11" s="5" customFormat="1" x14ac:dyDescent="0.2">
      <c r="A842" s="3">
        <v>33360</v>
      </c>
      <c r="B842" s="20">
        <v>7.2463800000000002E-3</v>
      </c>
      <c r="C842" s="6">
        <f t="shared" si="117"/>
        <v>-2.8978567418513025E-3</v>
      </c>
      <c r="D842" s="7">
        <f t="shared" si="119"/>
        <v>4.8786017138109247E-5</v>
      </c>
      <c r="E842" s="14">
        <f t="shared" si="118"/>
        <v>9.7559360706946361</v>
      </c>
      <c r="G842"/>
      <c r="H842" s="5">
        <f t="shared" si="120"/>
        <v>0.69846987864981869</v>
      </c>
      <c r="J842" s="16">
        <f t="shared" si="121"/>
        <v>8.3975736962930465E-6</v>
      </c>
      <c r="K842" s="16">
        <f t="shared" si="122"/>
        <v>0.17213074952440161</v>
      </c>
    </row>
    <row r="843" spans="1:11" s="5" customFormat="1" x14ac:dyDescent="0.2">
      <c r="A843" s="3">
        <v>33361</v>
      </c>
      <c r="B843" s="20">
        <v>7.2072100000000004E-3</v>
      </c>
      <c r="C843" s="6">
        <f t="shared" si="117"/>
        <v>-5.4054576215986231E-3</v>
      </c>
      <c r="D843" s="7">
        <f t="shared" si="119"/>
        <v>4.6108616921463269E-5</v>
      </c>
      <c r="E843" s="14">
        <f t="shared" si="118"/>
        <v>9.3508119749264385</v>
      </c>
      <c r="G843"/>
      <c r="H843" s="5">
        <f t="shared" si="120"/>
        <v>0.67903326075725678</v>
      </c>
      <c r="J843" s="16">
        <f t="shared" si="121"/>
        <v>2.9218972098898641E-5</v>
      </c>
      <c r="K843" s="16">
        <f t="shared" si="122"/>
        <v>0.63369873246615205</v>
      </c>
    </row>
    <row r="844" spans="1:11" s="5" customFormat="1" x14ac:dyDescent="0.2">
      <c r="A844" s="3">
        <v>33365</v>
      </c>
      <c r="B844" s="20">
        <v>7.2490000000000002E-3</v>
      </c>
      <c r="C844" s="6">
        <f t="shared" si="117"/>
        <v>5.7983602531353857E-3</v>
      </c>
      <c r="D844" s="7">
        <f t="shared" si="119"/>
        <v>4.4990165429631922E-5</v>
      </c>
      <c r="E844" s="14">
        <f t="shared" si="118"/>
        <v>9.2617703944727072</v>
      </c>
      <c r="G844"/>
      <c r="H844" s="5">
        <f t="shared" si="120"/>
        <v>0.67074708668492866</v>
      </c>
      <c r="J844" s="16">
        <f t="shared" si="121"/>
        <v>3.3620981625140256E-5</v>
      </c>
      <c r="K844" s="16">
        <f t="shared" si="122"/>
        <v>0.7472962436140862</v>
      </c>
    </row>
    <row r="845" spans="1:11" s="5" customFormat="1" x14ac:dyDescent="0.2">
      <c r="A845" s="3">
        <v>33366</v>
      </c>
      <c r="B845" s="20">
        <v>7.2329999999999998E-3</v>
      </c>
      <c r="C845" s="6">
        <f t="shared" si="117"/>
        <v>-2.2072009932405006E-3</v>
      </c>
      <c r="D845" s="7">
        <f t="shared" si="119"/>
        <v>4.4257345178606123E-5</v>
      </c>
      <c r="E845" s="14">
        <f t="shared" si="118"/>
        <v>9.9154117457194975</v>
      </c>
      <c r="G845"/>
      <c r="H845" s="5">
        <f t="shared" si="120"/>
        <v>0.66526194223483226</v>
      </c>
      <c r="J845" s="16">
        <f t="shared" si="121"/>
        <v>4.8717362245618526E-6</v>
      </c>
      <c r="K845" s="16">
        <f t="shared" si="122"/>
        <v>0.11007746182924764</v>
      </c>
    </row>
    <row r="846" spans="1:11" s="5" customFormat="1" x14ac:dyDescent="0.2">
      <c r="A846" s="3">
        <v>33367</v>
      </c>
      <c r="B846" s="20">
        <v>7.1916599999999999E-3</v>
      </c>
      <c r="C846" s="6">
        <f t="shared" si="117"/>
        <v>-5.7154707590211466E-3</v>
      </c>
      <c r="D846" s="7">
        <f t="shared" si="119"/>
        <v>4.1821394558985302E-5</v>
      </c>
      <c r="E846" s="14">
        <f t="shared" si="118"/>
        <v>9.3010045572736786</v>
      </c>
      <c r="G846"/>
      <c r="H846" s="5">
        <f t="shared" si="120"/>
        <v>0.64669463086518131</v>
      </c>
      <c r="J846" s="16">
        <f t="shared" si="121"/>
        <v>3.2666605997225763E-5</v>
      </c>
      <c r="K846" s="16">
        <f t="shared" si="122"/>
        <v>0.7810979605463052</v>
      </c>
    </row>
    <row r="847" spans="1:11" s="5" customFormat="1" x14ac:dyDescent="0.2">
      <c r="A847" s="3">
        <v>33368</v>
      </c>
      <c r="B847" s="20">
        <v>7.2098099999999997E-3</v>
      </c>
      <c r="C847" s="6">
        <f t="shared" si="117"/>
        <v>2.5237566848265581E-3</v>
      </c>
      <c r="D847" s="7">
        <f t="shared" si="119"/>
        <v>4.1351045194659563E-5</v>
      </c>
      <c r="E847" s="14">
        <f t="shared" si="118"/>
        <v>9.9393817400458939</v>
      </c>
      <c r="G847"/>
      <c r="H847" s="5">
        <f t="shared" si="120"/>
        <v>0.64304778356401759</v>
      </c>
      <c r="J847" s="16">
        <f t="shared" si="121"/>
        <v>6.3693478042067391E-6</v>
      </c>
      <c r="K847" s="16">
        <f t="shared" si="122"/>
        <v>0.15403111999281055</v>
      </c>
    </row>
    <row r="848" spans="1:11" s="5" customFormat="1" x14ac:dyDescent="0.2">
      <c r="A848" s="3">
        <v>33371</v>
      </c>
      <c r="B848" s="20">
        <v>7.1849399999999999E-3</v>
      </c>
      <c r="C848" s="6">
        <f t="shared" si="117"/>
        <v>-3.4494667681949668E-3</v>
      </c>
      <c r="D848" s="7">
        <f t="shared" si="119"/>
        <v>3.9302536084972621E-5</v>
      </c>
      <c r="E848" s="14">
        <f t="shared" si="118"/>
        <v>9.841472064796152</v>
      </c>
      <c r="G848"/>
      <c r="H848" s="5">
        <f t="shared" si="120"/>
        <v>0.62691734770201268</v>
      </c>
      <c r="J848" s="16">
        <f t="shared" si="121"/>
        <v>1.1898820984881429E-5</v>
      </c>
      <c r="K848" s="16">
        <f t="shared" si="122"/>
        <v>0.30274944495072825</v>
      </c>
    </row>
    <row r="849" spans="1:11" s="5" customFormat="1" x14ac:dyDescent="0.2">
      <c r="A849" s="3">
        <v>33372</v>
      </c>
      <c r="B849" s="20">
        <v>7.2463800000000002E-3</v>
      </c>
      <c r="C849" s="6">
        <f t="shared" si="117"/>
        <v>8.5512196344019967E-3</v>
      </c>
      <c r="D849" s="7">
        <f t="shared" si="119"/>
        <v>3.7803721634248536E-5</v>
      </c>
      <c r="E849" s="14">
        <f t="shared" si="118"/>
        <v>8.2488130964163329</v>
      </c>
      <c r="G849"/>
      <c r="H849" s="5">
        <f t="shared" si="120"/>
        <v>0.61484731140542959</v>
      </c>
      <c r="J849" s="16">
        <f t="shared" si="121"/>
        <v>7.3123357235782213E-5</v>
      </c>
      <c r="K849" s="16">
        <f t="shared" si="122"/>
        <v>1.9342899078363653</v>
      </c>
    </row>
    <row r="850" spans="1:11" s="5" customFormat="1" x14ac:dyDescent="0.2">
      <c r="A850" s="3">
        <v>33373</v>
      </c>
      <c r="B850" s="20">
        <v>7.2516300000000002E-3</v>
      </c>
      <c r="C850" s="6">
        <f t="shared" si="117"/>
        <v>7.2449968122014667E-4</v>
      </c>
      <c r="D850" s="7">
        <f t="shared" si="119"/>
        <v>4.0242286462451598E-5</v>
      </c>
      <c r="E850" s="14">
        <f t="shared" si="118"/>
        <v>10.107548724962626</v>
      </c>
      <c r="G850"/>
      <c r="H850" s="5">
        <f t="shared" si="120"/>
        <v>0.63436808291757241</v>
      </c>
      <c r="J850" s="16">
        <f t="shared" si="121"/>
        <v>5.248997880880942E-7</v>
      </c>
      <c r="K850" s="16">
        <f t="shared" si="122"/>
        <v>1.3043488186931336E-2</v>
      </c>
    </row>
    <row r="851" spans="1:11" s="5" customFormat="1" x14ac:dyDescent="0.2">
      <c r="A851" s="3">
        <v>33374</v>
      </c>
      <c r="B851" s="20">
        <v>7.26744E-3</v>
      </c>
      <c r="C851" s="6">
        <f t="shared" si="117"/>
        <v>2.1801994861844554E-3</v>
      </c>
      <c r="D851" s="7">
        <f t="shared" si="119"/>
        <v>3.7944918736244188E-5</v>
      </c>
      <c r="E851" s="14">
        <f t="shared" si="118"/>
        <v>10.054107333083529</v>
      </c>
      <c r="G851"/>
      <c r="H851" s="5">
        <f t="shared" si="120"/>
        <v>0.61599447023690224</v>
      </c>
      <c r="J851" s="16">
        <f t="shared" si="121"/>
        <v>4.7532697995589631E-6</v>
      </c>
      <c r="K851" s="16">
        <f t="shared" si="122"/>
        <v>0.12526762364676616</v>
      </c>
    </row>
    <row r="852" spans="1:11" s="5" customFormat="1" x14ac:dyDescent="0.2">
      <c r="A852" s="3">
        <v>33375</v>
      </c>
      <c r="B852" s="20">
        <v>7.2150000000000001E-3</v>
      </c>
      <c r="C852" s="6">
        <f t="shared" si="117"/>
        <v>-7.2157458472309303E-3</v>
      </c>
      <c r="D852" s="7">
        <f t="shared" si="119"/>
        <v>3.6142049629312223E-5</v>
      </c>
      <c r="E852" s="14">
        <f t="shared" si="118"/>
        <v>8.7874327696341012</v>
      </c>
      <c r="G852"/>
      <c r="H852" s="5">
        <f t="shared" si="120"/>
        <v>0.60118258149510806</v>
      </c>
      <c r="J852" s="16">
        <f t="shared" si="121"/>
        <v>5.2066988131830414E-5</v>
      </c>
      <c r="K852" s="16">
        <f t="shared" si="122"/>
        <v>1.4406207911795521</v>
      </c>
    </row>
    <row r="853" spans="1:11" s="5" customFormat="1" x14ac:dyDescent="0.2">
      <c r="A853" s="3">
        <v>33378</v>
      </c>
      <c r="B853" s="20">
        <v>7.2463800000000002E-3</v>
      </c>
      <c r="C853" s="6">
        <f t="shared" si="117"/>
        <v>4.3492723492723666E-3</v>
      </c>
      <c r="D853" s="7">
        <f t="shared" si="119"/>
        <v>3.7447344156343068E-5</v>
      </c>
      <c r="E853" s="14">
        <f t="shared" si="118"/>
        <v>9.6874342724472058</v>
      </c>
      <c r="G853"/>
      <c r="H853" s="5">
        <f t="shared" ref="H853:H868" si="123">SQRT(D853)*100</f>
        <v>0.61194235150333454</v>
      </c>
      <c r="J853" s="16">
        <f t="shared" si="121"/>
        <v>1.8916169968145169E-5</v>
      </c>
      <c r="K853" s="16">
        <f t="shared" si="122"/>
        <v>0.50514049512216286</v>
      </c>
    </row>
    <row r="854" spans="1:11" s="5" customFormat="1" x14ac:dyDescent="0.2">
      <c r="A854" s="3">
        <v>33379</v>
      </c>
      <c r="B854" s="20">
        <v>7.2648000000000001E-3</v>
      </c>
      <c r="C854" s="6">
        <f t="shared" si="117"/>
        <v>2.5419588815380778E-3</v>
      </c>
      <c r="D854" s="7">
        <f t="shared" si="119"/>
        <v>3.6570602742546972E-5</v>
      </c>
      <c r="E854" s="14">
        <f t="shared" si="118"/>
        <v>10.039578710923095</v>
      </c>
      <c r="G854"/>
      <c r="H854" s="5">
        <f t="shared" si="123"/>
        <v>0.60473632884544792</v>
      </c>
      <c r="J854" s="16">
        <f t="shared" si="121"/>
        <v>6.461554955430315E-6</v>
      </c>
      <c r="K854" s="16">
        <f t="shared" si="122"/>
        <v>0.17668713313037121</v>
      </c>
    </row>
    <row r="855" spans="1:11" s="5" customFormat="1" x14ac:dyDescent="0.2">
      <c r="A855" s="3">
        <v>33380</v>
      </c>
      <c r="B855" s="20">
        <v>7.2437500000000002E-3</v>
      </c>
      <c r="C855" s="6">
        <f t="shared" si="117"/>
        <v>-2.8975333113093115E-3</v>
      </c>
      <c r="D855" s="7">
        <f t="shared" si="119"/>
        <v>3.5012778169910301E-5</v>
      </c>
      <c r="E855" s="14">
        <f t="shared" si="118"/>
        <v>10.020007894873025</v>
      </c>
      <c r="G855"/>
      <c r="H855" s="5">
        <f t="shared" si="123"/>
        <v>0.59171596370142232</v>
      </c>
      <c r="J855" s="16">
        <f t="shared" si="121"/>
        <v>8.3956992901471031E-6</v>
      </c>
      <c r="K855" s="16">
        <f t="shared" si="122"/>
        <v>0.23978957766231471</v>
      </c>
    </row>
    <row r="856" spans="1:11" s="5" customFormat="1" x14ac:dyDescent="0.2">
      <c r="A856" s="3">
        <v>33381</v>
      </c>
      <c r="B856" s="20">
        <v>7.2700799999999999E-3</v>
      </c>
      <c r="C856" s="6">
        <f t="shared" si="117"/>
        <v>3.6348576358929776E-3</v>
      </c>
      <c r="D856" s="7">
        <f t="shared" si="119"/>
        <v>3.3732579543733765E-5</v>
      </c>
      <c r="E856" s="14">
        <f t="shared" si="118"/>
        <v>9.9053719709452519</v>
      </c>
      <c r="G856"/>
      <c r="H856" s="5">
        <f t="shared" si="123"/>
        <v>0.58079755116334442</v>
      </c>
      <c r="J856" s="16">
        <f t="shared" si="121"/>
        <v>1.3212190033209487E-5</v>
      </c>
      <c r="K856" s="16">
        <f t="shared" si="122"/>
        <v>0.39167446462492106</v>
      </c>
    </row>
    <row r="857" spans="1:11" s="5" customFormat="1" x14ac:dyDescent="0.2">
      <c r="A857" s="3">
        <v>33382</v>
      </c>
      <c r="B857" s="20">
        <v>7.2306599999999999E-3</v>
      </c>
      <c r="C857" s="6">
        <f t="shared" si="117"/>
        <v>-5.4222236894229609E-3</v>
      </c>
      <c r="D857" s="7">
        <f t="shared" si="119"/>
        <v>3.2880047748899612E-5</v>
      </c>
      <c r="E857" s="14">
        <f t="shared" si="118"/>
        <v>9.4284697471697783</v>
      </c>
      <c r="G857"/>
      <c r="H857" s="5">
        <f t="shared" si="123"/>
        <v>0.57341126383163776</v>
      </c>
      <c r="J857" s="16">
        <f t="shared" si="121"/>
        <v>2.9400509738139546E-5</v>
      </c>
      <c r="K857" s="16">
        <f t="shared" si="122"/>
        <v>0.89417478839043008</v>
      </c>
    </row>
    <row r="858" spans="1:11" s="5" customFormat="1" x14ac:dyDescent="0.2">
      <c r="A858" s="3">
        <v>33386</v>
      </c>
      <c r="B858" s="20">
        <v>7.2542600000000002E-3</v>
      </c>
      <c r="C858" s="6">
        <f t="shared" si="117"/>
        <v>3.2638790926416616E-3</v>
      </c>
      <c r="D858" s="7">
        <f t="shared" si="119"/>
        <v>3.3114880006214812E-5</v>
      </c>
      <c r="E858" s="14">
        <f t="shared" si="118"/>
        <v>9.9938323642988909</v>
      </c>
      <c r="G858"/>
      <c r="H858" s="5">
        <f t="shared" si="123"/>
        <v>0.57545529805724105</v>
      </c>
      <c r="J858" s="16">
        <f t="shared" si="121"/>
        <v>1.0652906731383357E-5</v>
      </c>
      <c r="K858" s="16">
        <f t="shared" si="122"/>
        <v>0.32169546528279974</v>
      </c>
    </row>
    <row r="859" spans="1:11" s="5" customFormat="1" x14ac:dyDescent="0.2">
      <c r="A859" s="3">
        <v>33387</v>
      </c>
      <c r="B859" s="20">
        <v>7.24218E-3</v>
      </c>
      <c r="C859" s="6">
        <f t="shared" si="117"/>
        <v>-1.6652284312941982E-3</v>
      </c>
      <c r="D859" s="7">
        <f t="shared" si="119"/>
        <v>3.2166782329278714E-5</v>
      </c>
      <c r="E859" s="14">
        <f t="shared" si="118"/>
        <v>10.258369742331206</v>
      </c>
      <c r="G859"/>
      <c r="H859" s="5">
        <f t="shared" si="123"/>
        <v>0.56715767057564082</v>
      </c>
      <c r="J859" s="16">
        <f t="shared" si="121"/>
        <v>2.7729857283905363E-6</v>
      </c>
      <c r="K859" s="16">
        <f t="shared" si="122"/>
        <v>8.6206500233830377E-2</v>
      </c>
    </row>
    <row r="860" spans="1:11" s="5" customFormat="1" x14ac:dyDescent="0.2">
      <c r="A860" s="3">
        <v>33388</v>
      </c>
      <c r="B860" s="20">
        <v>7.2595300000000001E-3</v>
      </c>
      <c r="C860" s="6">
        <f t="shared" si="117"/>
        <v>2.3956874863646275E-3</v>
      </c>
      <c r="D860" s="7">
        <f t="shared" si="119"/>
        <v>3.0827679764508932E-5</v>
      </c>
      <c r="E860" s="14">
        <f t="shared" si="118"/>
        <v>10.200923380694849</v>
      </c>
      <c r="G860"/>
      <c r="H860" s="5">
        <f t="shared" si="123"/>
        <v>0.55522679838520883</v>
      </c>
      <c r="J860" s="16">
        <f t="shared" si="121"/>
        <v>5.7393185323240673E-6</v>
      </c>
      <c r="K860" s="16">
        <f t="shared" si="122"/>
        <v>0.1861741972203691</v>
      </c>
    </row>
    <row r="861" spans="1:11" s="5" customFormat="1" x14ac:dyDescent="0.2">
      <c r="A861" s="3">
        <v>33389</v>
      </c>
      <c r="B861" s="20">
        <v>7.2280399999999998E-3</v>
      </c>
      <c r="C861" s="6">
        <f t="shared" si="117"/>
        <v>-4.3377463830303531E-3</v>
      </c>
      <c r="D861" s="7">
        <f t="shared" si="119"/>
        <v>2.9807830436661705E-5</v>
      </c>
      <c r="E861" s="14">
        <f t="shared" si="118"/>
        <v>9.7894944407072817</v>
      </c>
      <c r="G861"/>
      <c r="H861" s="5">
        <f t="shared" si="123"/>
        <v>0.54596547909791615</v>
      </c>
      <c r="J861" s="16">
        <f t="shared" si="121"/>
        <v>1.881604368349291E-5</v>
      </c>
      <c r="K861" s="16">
        <f t="shared" si="122"/>
        <v>0.63124499193173056</v>
      </c>
    </row>
    <row r="862" spans="1:11" s="5" customFormat="1" x14ac:dyDescent="0.2">
      <c r="A862" s="3">
        <v>33392</v>
      </c>
      <c r="B862" s="20">
        <v>7.1932100000000002E-3</v>
      </c>
      <c r="C862" s="6">
        <f t="shared" si="117"/>
        <v>-4.8187337092765927E-3</v>
      </c>
      <c r="D862" s="7">
        <f t="shared" si="119"/>
        <v>2.9699939610446325E-5</v>
      </c>
      <c r="E862" s="14">
        <f t="shared" si="118"/>
        <v>9.6425392230833591</v>
      </c>
      <c r="G862"/>
      <c r="H862" s="5">
        <f t="shared" si="123"/>
        <v>0.54497650968134692</v>
      </c>
      <c r="J862" s="16">
        <f t="shared" si="121"/>
        <v>2.3220194560918549E-5</v>
      </c>
      <c r="K862" s="16">
        <f t="shared" si="122"/>
        <v>0.78182632239263328</v>
      </c>
    </row>
    <row r="863" spans="1:11" s="5" customFormat="1" x14ac:dyDescent="0.2">
      <c r="A863" s="3">
        <v>33393</v>
      </c>
      <c r="B863" s="20">
        <v>7.2124099999999998E-3</v>
      </c>
      <c r="C863" s="6">
        <f t="shared" si="117"/>
        <v>2.6691838553301794E-3</v>
      </c>
      <c r="D863" s="7">
        <f t="shared" si="119"/>
        <v>2.9875289396096674E-5</v>
      </c>
      <c r="E863" s="14">
        <f t="shared" si="118"/>
        <v>10.180002762467469</v>
      </c>
      <c r="G863"/>
      <c r="H863" s="5">
        <f t="shared" si="123"/>
        <v>0.5465829250543478</v>
      </c>
      <c r="J863" s="16">
        <f t="shared" si="121"/>
        <v>7.1245424535552799E-6</v>
      </c>
      <c r="K863" s="16">
        <f t="shared" si="122"/>
        <v>0.23847609839341438</v>
      </c>
    </row>
    <row r="864" spans="1:11" s="5" customFormat="1" x14ac:dyDescent="0.2">
      <c r="A864" s="3">
        <v>33394</v>
      </c>
      <c r="B864" s="20">
        <v>7.1839099999999999E-3</v>
      </c>
      <c r="C864" s="6">
        <f t="shared" si="117"/>
        <v>-3.9515224453407225E-3</v>
      </c>
      <c r="D864" s="7">
        <f t="shared" si="119"/>
        <v>2.9037705693589441E-5</v>
      </c>
      <c r="E864" s="14">
        <f t="shared" si="118"/>
        <v>9.9091824780965041</v>
      </c>
      <c r="G864"/>
      <c r="H864" s="5">
        <f t="shared" si="123"/>
        <v>0.538866455567513</v>
      </c>
      <c r="J864" s="16">
        <f t="shared" si="121"/>
        <v>1.5614529636031525E-5</v>
      </c>
      <c r="K864" s="16">
        <f t="shared" si="122"/>
        <v>0.53773289807392366</v>
      </c>
    </row>
    <row r="865" spans="1:11" s="5" customFormat="1" x14ac:dyDescent="0.2">
      <c r="A865" s="3">
        <v>33395</v>
      </c>
      <c r="B865" s="20">
        <v>7.1901100000000004E-3</v>
      </c>
      <c r="C865" s="6">
        <f t="shared" si="117"/>
        <v>8.6303976525325011E-4</v>
      </c>
      <c r="D865" s="7">
        <f t="shared" si="119"/>
        <v>2.8810005646231482E-5</v>
      </c>
      <c r="E865" s="14">
        <f t="shared" si="118"/>
        <v>10.428934376911403</v>
      </c>
      <c r="G865"/>
      <c r="H865" s="5">
        <f t="shared" si="123"/>
        <v>0.53674952860930836</v>
      </c>
      <c r="J865" s="16">
        <f t="shared" si="121"/>
        <v>7.4483763640838507E-7</v>
      </c>
      <c r="K865" s="16">
        <f t="shared" si="122"/>
        <v>2.5853435974796977E-2</v>
      </c>
    </row>
    <row r="866" spans="1:11" s="5" customFormat="1" x14ac:dyDescent="0.2">
      <c r="A866" s="3">
        <v>33396</v>
      </c>
      <c r="B866" s="20">
        <v>7.1326699999999998E-3</v>
      </c>
      <c r="C866" s="6">
        <f t="shared" si="117"/>
        <v>-7.9887512152109798E-3</v>
      </c>
      <c r="D866" s="7">
        <f t="shared" si="119"/>
        <v>2.7686059461044831E-5</v>
      </c>
      <c r="E866" s="14">
        <f t="shared" si="118"/>
        <v>8.1894450481808665</v>
      </c>
      <c r="G866"/>
      <c r="H866" s="5">
        <f t="shared" si="123"/>
        <v>0.52617544090393309</v>
      </c>
      <c r="J866" s="16">
        <f t="shared" si="121"/>
        <v>6.3820145978534906E-5</v>
      </c>
      <c r="K866" s="16">
        <f t="shared" si="122"/>
        <v>2.3051364918265773</v>
      </c>
    </row>
    <row r="867" spans="1:11" s="5" customFormat="1" x14ac:dyDescent="0.2">
      <c r="A867" s="3">
        <v>33399</v>
      </c>
      <c r="B867" s="20">
        <v>7.0496999999999999E-3</v>
      </c>
      <c r="C867" s="6">
        <f t="shared" si="117"/>
        <v>-1.163239011478169E-2</v>
      </c>
      <c r="D867" s="7">
        <f t="shared" si="119"/>
        <v>3.0575889025804177E-5</v>
      </c>
      <c r="E867" s="14">
        <f t="shared" si="118"/>
        <v>5.9698346811807959</v>
      </c>
      <c r="G867"/>
      <c r="H867" s="5">
        <f t="shared" si="123"/>
        <v>0.55295469096304961</v>
      </c>
      <c r="J867" s="16">
        <f t="shared" si="121"/>
        <v>1.3531249978247079E-4</v>
      </c>
      <c r="K867" s="16">
        <f t="shared" si="122"/>
        <v>4.4254641187464845</v>
      </c>
    </row>
    <row r="868" spans="1:11" s="5" customFormat="1" x14ac:dyDescent="0.2">
      <c r="A868" s="3">
        <v>33400</v>
      </c>
      <c r="B868" s="20">
        <v>7.0896800000000001E-3</v>
      </c>
      <c r="C868" s="6">
        <f t="shared" si="117"/>
        <v>5.6711633119140136E-3</v>
      </c>
      <c r="D868" s="7">
        <f t="shared" si="119"/>
        <v>3.7592689935143991E-5</v>
      </c>
      <c r="E868" s="14">
        <f t="shared" si="118"/>
        <v>9.3331597895851424</v>
      </c>
      <c r="G868"/>
      <c r="H868" s="5">
        <f t="shared" si="123"/>
        <v>0.61312877876628813</v>
      </c>
      <c r="J868" s="16">
        <f t="shared" si="121"/>
        <v>3.2162093310399522E-5</v>
      </c>
      <c r="K868" s="16">
        <f t="shared" si="122"/>
        <v>0.85554115350315463</v>
      </c>
    </row>
    <row r="869" spans="1:11" s="5" customFormat="1" x14ac:dyDescent="0.2">
      <c r="A869" s="3">
        <v>33401</v>
      </c>
      <c r="B869" s="20">
        <v>7.05318E-3</v>
      </c>
      <c r="C869" s="6">
        <f t="shared" si="117"/>
        <v>-5.1483282743367926E-3</v>
      </c>
      <c r="D869" s="7">
        <f t="shared" si="119"/>
        <v>3.7520157082028029E-5</v>
      </c>
      <c r="E869" s="14">
        <f t="shared" si="118"/>
        <v>9.4842043939831004</v>
      </c>
      <c r="G869"/>
      <c r="H869" s="5">
        <f t="shared" ref="H869:H884" si="124">SQRT(D869)*100</f>
        <v>0.6125369954707065</v>
      </c>
      <c r="J869" s="16">
        <f t="shared" si="121"/>
        <v>2.6505284020335656E-5</v>
      </c>
      <c r="K869" s="16">
        <f t="shared" si="122"/>
        <v>0.70642785323069868</v>
      </c>
    </row>
    <row r="870" spans="1:11" s="5" customFormat="1" x14ac:dyDescent="0.2">
      <c r="A870" s="3">
        <v>33402</v>
      </c>
      <c r="B870" s="20">
        <v>7.0796499999999998E-3</v>
      </c>
      <c r="C870" s="6">
        <f t="shared" si="117"/>
        <v>3.7529171239072011E-3</v>
      </c>
      <c r="D870" s="7">
        <f t="shared" si="119"/>
        <v>3.7105239929951935E-5</v>
      </c>
      <c r="E870" s="14">
        <f t="shared" si="118"/>
        <v>9.822172900235465</v>
      </c>
      <c r="G870"/>
      <c r="H870" s="5">
        <f t="shared" si="124"/>
        <v>0.60914070566620271</v>
      </c>
      <c r="J870" s="16">
        <f t="shared" si="121"/>
        <v>1.4084386938915898E-5</v>
      </c>
      <c r="K870" s="16">
        <f t="shared" si="122"/>
        <v>0.37957946008447069</v>
      </c>
    </row>
    <row r="871" spans="1:11" s="5" customFormat="1" x14ac:dyDescent="0.2">
      <c r="A871" s="3">
        <v>33403</v>
      </c>
      <c r="B871" s="20">
        <v>7.1275799999999997E-3</v>
      </c>
      <c r="C871" s="6">
        <f t="shared" si="117"/>
        <v>6.7701086918138392E-3</v>
      </c>
      <c r="D871" s="7">
        <f t="shared" si="119"/>
        <v>3.5964471471600188E-5</v>
      </c>
      <c r="E871" s="14">
        <f t="shared" si="118"/>
        <v>8.9585442745603867</v>
      </c>
      <c r="G871"/>
      <c r="H871" s="5">
        <f t="shared" si="124"/>
        <v>0.59970385584553465</v>
      </c>
      <c r="J871" s="16">
        <f t="shared" si="121"/>
        <v>4.5834371698973292E-5</v>
      </c>
      <c r="K871" s="16">
        <f t="shared" si="122"/>
        <v>1.2744347358244095</v>
      </c>
    </row>
    <row r="872" spans="1:11" s="5" customFormat="1" x14ac:dyDescent="0.2">
      <c r="A872" s="3">
        <v>33406</v>
      </c>
      <c r="B872" s="20">
        <v>7.0972300000000004E-3</v>
      </c>
      <c r="C872" s="6">
        <f t="shared" si="117"/>
        <v>-4.2581072397643105E-3</v>
      </c>
      <c r="D872" s="7">
        <f t="shared" si="119"/>
        <v>3.6902438356859241E-5</v>
      </c>
      <c r="E872" s="14">
        <f t="shared" si="118"/>
        <v>9.7158974489125196</v>
      </c>
      <c r="G872"/>
      <c r="H872" s="5">
        <f t="shared" si="124"/>
        <v>0.60747377191825525</v>
      </c>
      <c r="J872" s="16">
        <f t="shared" si="121"/>
        <v>1.8131477265333235E-5</v>
      </c>
      <c r="K872" s="16">
        <f t="shared" si="122"/>
        <v>0.49133548005678185</v>
      </c>
    </row>
    <row r="873" spans="1:11" s="5" customFormat="1" x14ac:dyDescent="0.2">
      <c r="A873" s="3">
        <v>33407</v>
      </c>
      <c r="B873" s="20">
        <v>7.1073200000000003E-3</v>
      </c>
      <c r="C873" s="6">
        <f t="shared" si="117"/>
        <v>1.4216814165526445E-3</v>
      </c>
      <c r="D873" s="7">
        <f t="shared" si="119"/>
        <v>3.6032463419707871E-5</v>
      </c>
      <c r="E873" s="14">
        <f t="shared" si="118"/>
        <v>10.174997012209358</v>
      </c>
      <c r="G873"/>
      <c r="H873" s="5">
        <f t="shared" si="124"/>
        <v>0.60027046753699187</v>
      </c>
      <c r="J873" s="16">
        <f t="shared" si="121"/>
        <v>2.0211780501711341E-6</v>
      </c>
      <c r="K873" s="16">
        <f t="shared" si="122"/>
        <v>5.6093251983034151E-2</v>
      </c>
    </row>
    <row r="874" spans="1:11" s="5" customFormat="1" x14ac:dyDescent="0.2">
      <c r="A874" s="3">
        <v>33408</v>
      </c>
      <c r="B874" s="20">
        <v>7.1352100000000003E-3</v>
      </c>
      <c r="C874" s="6">
        <f t="shared" si="117"/>
        <v>3.9241232982333753E-3</v>
      </c>
      <c r="D874" s="7">
        <f t="shared" si="119"/>
        <v>3.4254699301516726E-5</v>
      </c>
      <c r="E874" s="14">
        <f t="shared" si="118"/>
        <v>9.8321501208322388</v>
      </c>
      <c r="G874"/>
      <c r="H874" s="5">
        <f t="shared" si="124"/>
        <v>0.5852751430012787</v>
      </c>
      <c r="J874" s="16">
        <f t="shared" si="121"/>
        <v>1.5398743659737984E-5</v>
      </c>
      <c r="K874" s="16">
        <f t="shared" si="122"/>
        <v>0.44953667595196667</v>
      </c>
    </row>
    <row r="875" spans="1:11" s="5" customFormat="1" x14ac:dyDescent="0.2">
      <c r="A875" s="3">
        <v>33409</v>
      </c>
      <c r="B875" s="20">
        <v>7.2280399999999998E-3</v>
      </c>
      <c r="C875" s="6">
        <f t="shared" si="117"/>
        <v>1.3010128643725898E-2</v>
      </c>
      <c r="D875" s="7">
        <f t="shared" si="119"/>
        <v>3.3484385399507304E-5</v>
      </c>
      <c r="E875" s="14">
        <f t="shared" si="118"/>
        <v>5.2494349449613456</v>
      </c>
      <c r="G875"/>
      <c r="H875" s="5">
        <f t="shared" si="124"/>
        <v>0.57865693981414679</v>
      </c>
      <c r="J875" s="16">
        <f t="shared" si="121"/>
        <v>1.6926344732629708E-4</v>
      </c>
      <c r="K875" s="16">
        <f t="shared" si="122"/>
        <v>5.0549963903111585</v>
      </c>
    </row>
    <row r="876" spans="1:11" s="5" customFormat="1" x14ac:dyDescent="0.2">
      <c r="A876" s="3">
        <v>33410</v>
      </c>
      <c r="B876" s="20">
        <v>7.2072100000000004E-3</v>
      </c>
      <c r="C876" s="6">
        <f t="shared" si="117"/>
        <v>-2.8818324193003167E-3</v>
      </c>
      <c r="D876" s="7">
        <f t="shared" si="119"/>
        <v>4.2305195818031185E-5</v>
      </c>
      <c r="E876" s="14">
        <f t="shared" si="118"/>
        <v>9.8742900535253</v>
      </c>
      <c r="G876"/>
      <c r="H876" s="5">
        <f t="shared" si="124"/>
        <v>0.65042444463620208</v>
      </c>
      <c r="J876" s="16">
        <f t="shared" si="121"/>
        <v>8.3049580929303167E-6</v>
      </c>
      <c r="K876" s="16">
        <f t="shared" si="122"/>
        <v>0.19631059335247431</v>
      </c>
    </row>
    <row r="877" spans="1:11" s="5" customFormat="1" x14ac:dyDescent="0.2">
      <c r="A877" s="3">
        <v>33413</v>
      </c>
      <c r="B877" s="20">
        <v>7.2020199999999999E-3</v>
      </c>
      <c r="C877" s="6">
        <f t="shared" si="117"/>
        <v>-7.2011222095657017E-4</v>
      </c>
      <c r="D877" s="7">
        <f t="shared" si="119"/>
        <v>4.0279559323786036E-5</v>
      </c>
      <c r="E877" s="14">
        <f t="shared" si="118"/>
        <v>10.106792366840821</v>
      </c>
      <c r="G877"/>
      <c r="H877" s="5">
        <f t="shared" si="124"/>
        <v>0.63466179437386994</v>
      </c>
      <c r="J877" s="16">
        <f t="shared" si="121"/>
        <v>5.1856161077100419E-7</v>
      </c>
      <c r="K877" s="16">
        <f t="shared" si="122"/>
        <v>1.2874063656023695E-2</v>
      </c>
    </row>
    <row r="878" spans="1:11" s="5" customFormat="1" x14ac:dyDescent="0.2">
      <c r="A878" s="3">
        <v>33414</v>
      </c>
      <c r="B878" s="20">
        <v>7.2202200000000003E-3</v>
      </c>
      <c r="C878" s="6">
        <f t="shared" si="117"/>
        <v>2.5270687945882315E-3</v>
      </c>
      <c r="D878" s="7">
        <f t="shared" si="119"/>
        <v>3.7978018335481443E-5</v>
      </c>
      <c r="E878" s="14">
        <f t="shared" si="118"/>
        <v>10.010351110688186</v>
      </c>
      <c r="G878"/>
      <c r="H878" s="5">
        <f t="shared" si="124"/>
        <v>0.61626307966226113</v>
      </c>
      <c r="J878" s="16">
        <f t="shared" si="121"/>
        <v>6.3860766925816172E-6</v>
      </c>
      <c r="K878" s="16">
        <f t="shared" si="122"/>
        <v>0.16815191978079974</v>
      </c>
    </row>
    <row r="879" spans="1:11" s="5" customFormat="1" x14ac:dyDescent="0.2">
      <c r="A879" s="3">
        <v>33415</v>
      </c>
      <c r="B879" s="20">
        <v>7.2437500000000002E-3</v>
      </c>
      <c r="C879" s="6">
        <f t="shared" si="117"/>
        <v>3.2589034683153566E-3</v>
      </c>
      <c r="D879" s="7">
        <f t="shared" si="119"/>
        <v>3.6272742577875005E-5</v>
      </c>
      <c r="E879" s="14">
        <f t="shared" si="118"/>
        <v>9.9316497045081</v>
      </c>
      <c r="G879"/>
      <c r="H879" s="5">
        <f t="shared" si="124"/>
        <v>0.6022685661552909</v>
      </c>
      <c r="J879" s="16">
        <f t="shared" si="121"/>
        <v>1.0620451815797861E-5</v>
      </c>
      <c r="K879" s="16">
        <f t="shared" si="122"/>
        <v>0.29279428741834185</v>
      </c>
    </row>
    <row r="880" spans="1:11" s="5" customFormat="1" x14ac:dyDescent="0.2">
      <c r="A880" s="3">
        <v>33416</v>
      </c>
      <c r="B880" s="20">
        <v>7.2437500000000002E-3</v>
      </c>
      <c r="C880" s="6">
        <f t="shared" si="117"/>
        <v>0</v>
      </c>
      <c r="D880" s="7">
        <f t="shared" si="119"/>
        <v>3.5002268024323616E-5</v>
      </c>
      <c r="E880" s="14">
        <f t="shared" si="118"/>
        <v>10.260097697879374</v>
      </c>
      <c r="G880"/>
      <c r="H880" s="5">
        <f t="shared" si="124"/>
        <v>0.5916271463035111</v>
      </c>
      <c r="J880" s="16">
        <f t="shared" si="121"/>
        <v>0</v>
      </c>
      <c r="K880" s="16">
        <f t="shared" si="122"/>
        <v>0</v>
      </c>
    </row>
    <row r="881" spans="1:11" s="5" customFormat="1" x14ac:dyDescent="0.2">
      <c r="A881" s="3">
        <v>33417</v>
      </c>
      <c r="B881" s="20">
        <v>7.2568900000000002E-3</v>
      </c>
      <c r="C881" s="6">
        <f t="shared" si="117"/>
        <v>1.8139775668679933E-3</v>
      </c>
      <c r="D881" s="7">
        <f t="shared" si="119"/>
        <v>3.3204055768603788E-5</v>
      </c>
      <c r="E881" s="14">
        <f t="shared" si="118"/>
        <v>10.213738748059328</v>
      </c>
      <c r="G881"/>
      <c r="H881" s="5">
        <f t="shared" si="124"/>
        <v>0.57622960500657883</v>
      </c>
      <c r="J881" s="16">
        <f t="shared" si="121"/>
        <v>3.2905146131003252E-6</v>
      </c>
      <c r="K881" s="16">
        <f t="shared" si="122"/>
        <v>9.9099779738705387E-2</v>
      </c>
    </row>
    <row r="882" spans="1:11" s="5" customFormat="1" x14ac:dyDescent="0.2">
      <c r="A882" s="3">
        <v>33420</v>
      </c>
      <c r="B882" s="20">
        <v>7.2306599999999999E-3</v>
      </c>
      <c r="C882" s="6">
        <f t="shared" si="117"/>
        <v>-3.6144960168888254E-3</v>
      </c>
      <c r="D882" s="7">
        <f t="shared" si="119"/>
        <v>3.179171732428721E-5</v>
      </c>
      <c r="E882" s="14">
        <f t="shared" si="118"/>
        <v>9.9453618339464196</v>
      </c>
      <c r="G882"/>
      <c r="H882" s="5">
        <f t="shared" si="124"/>
        <v>0.56384144335342368</v>
      </c>
      <c r="J882" s="16">
        <f t="shared" si="121"/>
        <v>1.3064581456105184E-5</v>
      </c>
      <c r="K882" s="16">
        <f t="shared" si="122"/>
        <v>0.41094292965811341</v>
      </c>
    </row>
    <row r="883" spans="1:11" s="5" customFormat="1" x14ac:dyDescent="0.2">
      <c r="A883" s="3">
        <v>33421</v>
      </c>
      <c r="B883" s="20">
        <v>7.2020199999999999E-3</v>
      </c>
      <c r="C883" s="6">
        <f t="shared" si="117"/>
        <v>-3.9609108988667586E-3</v>
      </c>
      <c r="D883" s="7">
        <f t="shared" si="119"/>
        <v>3.1126962978194791E-5</v>
      </c>
      <c r="E883" s="14">
        <f t="shared" si="118"/>
        <v>9.8734096072928104</v>
      </c>
      <c r="G883"/>
      <c r="H883" s="5">
        <f t="shared" si="124"/>
        <v>0.55791543246440845</v>
      </c>
      <c r="J883" s="16">
        <f t="shared" si="121"/>
        <v>1.5688815148761475E-5</v>
      </c>
      <c r="K883" s="16">
        <f t="shared" si="122"/>
        <v>0.50402653030274358</v>
      </c>
    </row>
    <row r="884" spans="1:11" s="5" customFormat="1" x14ac:dyDescent="0.2">
      <c r="A884" s="3">
        <v>33422</v>
      </c>
      <c r="B884" s="20">
        <v>7.1739999999999998E-3</v>
      </c>
      <c r="C884" s="6">
        <f t="shared" si="117"/>
        <v>-3.8905751441956739E-3</v>
      </c>
      <c r="D884" s="7">
        <f t="shared" si="119"/>
        <v>3.0691897225170856E-5</v>
      </c>
      <c r="E884" s="14">
        <f t="shared" si="118"/>
        <v>9.8983336616672855</v>
      </c>
      <c r="G884"/>
      <c r="H884" s="5">
        <f t="shared" si="124"/>
        <v>0.55400268253114859</v>
      </c>
      <c r="J884" s="16">
        <f t="shared" si="121"/>
        <v>1.5136574952633189E-5</v>
      </c>
      <c r="K884" s="16">
        <f t="shared" si="122"/>
        <v>0.49317821057407529</v>
      </c>
    </row>
    <row r="885" spans="1:11" s="5" customFormat="1" x14ac:dyDescent="0.2">
      <c r="A885" s="3">
        <v>33423</v>
      </c>
      <c r="B885" s="20">
        <v>7.1916599999999999E-3</v>
      </c>
      <c r="C885" s="6">
        <f t="shared" si="117"/>
        <v>2.4616671313075094E-3</v>
      </c>
      <c r="D885" s="7">
        <f t="shared" si="119"/>
        <v>3.0266826311021869E-5</v>
      </c>
      <c r="E885" s="14">
        <f t="shared" si="118"/>
        <v>10.205245518741357</v>
      </c>
      <c r="G885"/>
      <c r="H885" s="5">
        <f t="shared" ref="H885:H900" si="125">SQRT(D885)*100</f>
        <v>0.55015294519816815</v>
      </c>
      <c r="J885" s="16">
        <f t="shared" si="121"/>
        <v>6.0598050653597426E-6</v>
      </c>
      <c r="K885" s="16">
        <f t="shared" si="122"/>
        <v>0.20021276770445615</v>
      </c>
    </row>
    <row r="886" spans="1:11" s="5" customFormat="1" x14ac:dyDescent="0.2">
      <c r="A886" s="3">
        <v>33424</v>
      </c>
      <c r="B886" s="20">
        <v>7.23327E-3</v>
      </c>
      <c r="C886" s="6">
        <f t="shared" si="117"/>
        <v>5.7858686311644441E-3</v>
      </c>
      <c r="D886" s="7">
        <f t="shared" si="119"/>
        <v>2.9323691160332621E-5</v>
      </c>
      <c r="E886" s="14">
        <f t="shared" si="118"/>
        <v>9.2955028612865593</v>
      </c>
      <c r="G886"/>
      <c r="H886" s="5">
        <f t="shared" si="125"/>
        <v>0.54151353778398392</v>
      </c>
      <c r="J886" s="16">
        <f t="shared" si="121"/>
        <v>3.3476275817092719E-5</v>
      </c>
      <c r="K886" s="16">
        <f t="shared" si="122"/>
        <v>1.1416119353479439</v>
      </c>
    </row>
    <row r="887" spans="1:11" s="5" customFormat="1" x14ac:dyDescent="0.2">
      <c r="A887" s="3">
        <v>33427</v>
      </c>
      <c r="B887" s="20">
        <v>7.2124099999999998E-3</v>
      </c>
      <c r="C887" s="6">
        <f t="shared" si="117"/>
        <v>-2.883896218446173E-3</v>
      </c>
      <c r="D887" s="7">
        <f t="shared" si="119"/>
        <v>3.0171313478085862E-5</v>
      </c>
      <c r="E887" s="14">
        <f t="shared" si="118"/>
        <v>10.132964500744293</v>
      </c>
      <c r="G887"/>
      <c r="H887" s="5">
        <f t="shared" si="125"/>
        <v>0.54928420219487351</v>
      </c>
      <c r="J887" s="16">
        <f t="shared" si="121"/>
        <v>8.3168573987681367E-6</v>
      </c>
      <c r="K887" s="16">
        <f t="shared" si="122"/>
        <v>0.27565446909723923</v>
      </c>
    </row>
    <row r="888" spans="1:11" s="5" customFormat="1" x14ac:dyDescent="0.2">
      <c r="A888" s="3">
        <v>33428</v>
      </c>
      <c r="B888" s="20">
        <v>7.2269999999999999E-3</v>
      </c>
      <c r="C888" s="6">
        <f t="shared" si="117"/>
        <v>2.0229021921937453E-3</v>
      </c>
      <c r="D888" s="7">
        <f t="shared" si="119"/>
        <v>2.9377414765557054E-5</v>
      </c>
      <c r="E888" s="14">
        <f t="shared" si="118"/>
        <v>10.295989170003546</v>
      </c>
      <c r="G888"/>
      <c r="H888" s="5">
        <f t="shared" si="125"/>
        <v>0.54200936122503507</v>
      </c>
      <c r="J888" s="16">
        <f t="shared" si="121"/>
        <v>4.0921332791822606E-6</v>
      </c>
      <c r="K888" s="16">
        <f t="shared" si="122"/>
        <v>0.13929521409011109</v>
      </c>
    </row>
    <row r="889" spans="1:11" s="5" customFormat="1" x14ac:dyDescent="0.2">
      <c r="A889" s="3">
        <v>33429</v>
      </c>
      <c r="B889" s="20">
        <v>7.2199999999999999E-3</v>
      </c>
      <c r="C889" s="6">
        <f t="shared" si="117"/>
        <v>-9.6859000968590862E-4</v>
      </c>
      <c r="D889" s="7">
        <f t="shared" si="119"/>
        <v>2.8402856852363405E-5</v>
      </c>
      <c r="E889" s="14">
        <f t="shared" si="118"/>
        <v>10.435990111681752</v>
      </c>
      <c r="G889"/>
      <c r="H889" s="5">
        <f t="shared" si="125"/>
        <v>0.53294330704459936</v>
      </c>
      <c r="J889" s="16">
        <f t="shared" si="121"/>
        <v>9.3816660686334856E-7</v>
      </c>
      <c r="K889" s="16">
        <f t="shared" si="122"/>
        <v>3.3030712781460352E-2</v>
      </c>
    </row>
    <row r="890" spans="1:11" s="5" customFormat="1" x14ac:dyDescent="0.2">
      <c r="A890" s="3">
        <v>33430</v>
      </c>
      <c r="B890" s="20">
        <v>7.2191699999999996E-3</v>
      </c>
      <c r="C890" s="6">
        <f t="shared" si="117"/>
        <v>-1.1495844875350069E-4</v>
      </c>
      <c r="D890" s="7">
        <f t="shared" si="119"/>
        <v>2.7332169501308624E-5</v>
      </c>
      <c r="E890" s="14">
        <f t="shared" si="118"/>
        <v>10.506962667019442</v>
      </c>
      <c r="G890"/>
      <c r="H890" s="5">
        <f t="shared" si="125"/>
        <v>0.52280177411049999</v>
      </c>
      <c r="J890" s="16">
        <f t="shared" si="121"/>
        <v>1.3215444939811244E-8</v>
      </c>
      <c r="K890" s="16">
        <f t="shared" si="122"/>
        <v>4.8351247562614845E-4</v>
      </c>
    </row>
    <row r="891" spans="1:11" s="5" customFormat="1" x14ac:dyDescent="0.2">
      <c r="A891" s="3">
        <v>33431</v>
      </c>
      <c r="B891" s="20">
        <v>7.3045999999999996E-3</v>
      </c>
      <c r="C891" s="6">
        <f t="shared" si="117"/>
        <v>1.1833770364183148E-2</v>
      </c>
      <c r="D891" s="7">
        <f t="shared" si="119"/>
        <v>2.6312918276805034E-5</v>
      </c>
      <c r="E891" s="14">
        <f t="shared" si="118"/>
        <v>5.2234212883533546</v>
      </c>
      <c r="G891"/>
      <c r="H891" s="5">
        <f t="shared" si="125"/>
        <v>0.51296119031370235</v>
      </c>
      <c r="J891" s="16">
        <f t="shared" si="121"/>
        <v>1.4003812103221934E-4</v>
      </c>
      <c r="K891" s="16">
        <f t="shared" si="122"/>
        <v>5.3220292617890133</v>
      </c>
    </row>
    <row r="892" spans="1:11" s="5" customFormat="1" x14ac:dyDescent="0.2">
      <c r="A892" s="3">
        <v>33434</v>
      </c>
      <c r="B892" s="20">
        <v>7.3179999999999999E-3</v>
      </c>
      <c r="C892" s="6">
        <f t="shared" si="117"/>
        <v>1.8344604769597538E-3</v>
      </c>
      <c r="D892" s="7">
        <f t="shared" si="119"/>
        <v>3.4054374919938075E-5</v>
      </c>
      <c r="E892" s="14">
        <f t="shared" si="118"/>
        <v>10.188732285959526</v>
      </c>
      <c r="G892"/>
      <c r="H892" s="5">
        <f t="shared" si="125"/>
        <v>0.58356126430682564</v>
      </c>
      <c r="J892" s="16">
        <f t="shared" si="121"/>
        <v>3.3652452415274073E-6</v>
      </c>
      <c r="K892" s="16">
        <f t="shared" si="122"/>
        <v>9.8819762495688371E-2</v>
      </c>
    </row>
    <row r="893" spans="1:11" s="5" customFormat="1" x14ac:dyDescent="0.2">
      <c r="A893" s="3">
        <v>33435</v>
      </c>
      <c r="B893" s="20">
        <v>7.2969999999999997E-3</v>
      </c>
      <c r="C893" s="6">
        <f t="shared" si="117"/>
        <v>-2.8696365127084157E-3</v>
      </c>
      <c r="D893" s="7">
        <f t="shared" si="119"/>
        <v>3.2560390577353988E-5</v>
      </c>
      <c r="E893" s="14">
        <f t="shared" si="118"/>
        <v>10.07950508594609</v>
      </c>
      <c r="G893"/>
      <c r="H893" s="5">
        <f t="shared" si="125"/>
        <v>0.57061712712951396</v>
      </c>
      <c r="J893" s="16">
        <f t="shared" si="121"/>
        <v>8.2348137150693172E-6</v>
      </c>
      <c r="K893" s="16">
        <f t="shared" si="122"/>
        <v>0.25290893533681064</v>
      </c>
    </row>
    <row r="894" spans="1:11" s="5" customFormat="1" x14ac:dyDescent="0.2">
      <c r="A894" s="3">
        <v>33436</v>
      </c>
      <c r="B894" s="20">
        <v>7.3140000000000002E-3</v>
      </c>
      <c r="C894" s="6">
        <f t="shared" si="117"/>
        <v>2.3297245443333592E-3</v>
      </c>
      <c r="D894" s="7">
        <f t="shared" si="119"/>
        <v>3.1519043605036568E-5</v>
      </c>
      <c r="E894" s="14">
        <f t="shared" si="118"/>
        <v>10.192717457462679</v>
      </c>
      <c r="G894"/>
      <c r="H894" s="5">
        <f t="shared" si="125"/>
        <v>0.5614182363001452</v>
      </c>
      <c r="J894" s="16">
        <f t="shared" si="121"/>
        <v>5.4276164524692786E-6</v>
      </c>
      <c r="K894" s="16">
        <f t="shared" si="122"/>
        <v>0.17220117845206367</v>
      </c>
    </row>
    <row r="895" spans="1:11" s="5" customFormat="1" x14ac:dyDescent="0.2">
      <c r="A895" s="3">
        <v>33437</v>
      </c>
      <c r="B895" s="20">
        <v>7.3099999999999997E-3</v>
      </c>
      <c r="C895" s="6">
        <f t="shared" si="117"/>
        <v>-5.4689636313925765E-4</v>
      </c>
      <c r="D895" s="7">
        <f t="shared" si="119"/>
        <v>3.0409782724487245E-5</v>
      </c>
      <c r="E895" s="14">
        <f t="shared" si="118"/>
        <v>10.390910694132915</v>
      </c>
      <c r="G895"/>
      <c r="H895" s="5">
        <f t="shared" si="125"/>
        <v>0.55145065712615893</v>
      </c>
      <c r="J895" s="16">
        <f t="shared" si="121"/>
        <v>2.9909563201494675E-7</v>
      </c>
      <c r="K895" s="16">
        <f t="shared" si="122"/>
        <v>9.8355070381381665E-3</v>
      </c>
    </row>
    <row r="896" spans="1:11" s="5" customFormat="1" x14ac:dyDescent="0.2">
      <c r="A896" s="3">
        <v>33438</v>
      </c>
      <c r="B896" s="20">
        <v>7.3233200000000004E-3</v>
      </c>
      <c r="C896" s="6">
        <f t="shared" si="117"/>
        <v>1.8221614227087132E-3</v>
      </c>
      <c r="D896" s="7">
        <f t="shared" si="119"/>
        <v>2.9095977716711417E-5</v>
      </c>
      <c r="E896" s="14">
        <f t="shared" si="118"/>
        <v>10.330796140149102</v>
      </c>
      <c r="G896"/>
      <c r="H896" s="5">
        <f t="shared" si="125"/>
        <v>0.53940687534282894</v>
      </c>
      <c r="J896" s="16">
        <f t="shared" si="121"/>
        <v>3.3202722504078418E-6</v>
      </c>
      <c r="K896" s="16">
        <f t="shared" si="122"/>
        <v>0.1141144759847966</v>
      </c>
    </row>
    <row r="897" spans="1:11" s="5" customFormat="1" x14ac:dyDescent="0.2">
      <c r="A897" s="3">
        <v>33441</v>
      </c>
      <c r="B897" s="20">
        <v>7.2833200000000002E-3</v>
      </c>
      <c r="C897" s="6">
        <f t="shared" si="117"/>
        <v>-5.4620035721503505E-3</v>
      </c>
      <c r="D897" s="7">
        <f t="shared" si="119"/>
        <v>2.8102250289574632E-5</v>
      </c>
      <c r="E897" s="14">
        <f t="shared" si="118"/>
        <v>9.4180561309659367</v>
      </c>
      <c r="G897"/>
      <c r="H897" s="5">
        <f t="shared" si="125"/>
        <v>0.5301155561721862</v>
      </c>
      <c r="J897" s="16">
        <f t="shared" si="121"/>
        <v>2.9833483022183188E-5</v>
      </c>
      <c r="K897" s="16">
        <f t="shared" si="122"/>
        <v>1.0616047723854629</v>
      </c>
    </row>
    <row r="898" spans="1:11" s="5" customFormat="1" x14ac:dyDescent="0.2">
      <c r="A898" s="3">
        <v>33442</v>
      </c>
      <c r="B898" s="20">
        <v>7.3045999999999996E-3</v>
      </c>
      <c r="C898" s="6">
        <f t="shared" si="117"/>
        <v>2.9217444791660107E-3</v>
      </c>
      <c r="D898" s="7">
        <f t="shared" si="119"/>
        <v>2.8848567252264396E-5</v>
      </c>
      <c r="E898" s="14">
        <f t="shared" si="118"/>
        <v>10.157539837690731</v>
      </c>
      <c r="G898"/>
      <c r="H898" s="5">
        <f t="shared" si="125"/>
        <v>0.53710862264782522</v>
      </c>
      <c r="J898" s="16">
        <f t="shared" si="121"/>
        <v>8.5365908015370626E-6</v>
      </c>
      <c r="K898" s="16">
        <f t="shared" si="122"/>
        <v>0.29591039051920348</v>
      </c>
    </row>
    <row r="899" spans="1:11" s="5" customFormat="1" x14ac:dyDescent="0.2">
      <c r="A899" s="3">
        <v>33443</v>
      </c>
      <c r="B899" s="20">
        <v>7.2966100000000002E-3</v>
      </c>
      <c r="C899" s="6">
        <f t="shared" ref="C899:C962" si="126">(B899-B898)/B898</f>
        <v>-1.0938312843960501E-3</v>
      </c>
      <c r="D899" s="7">
        <f t="shared" si="119"/>
        <v>2.8202448725166469E-5</v>
      </c>
      <c r="E899" s="14">
        <f t="shared" si="118"/>
        <v>10.433677529937748</v>
      </c>
      <c r="G899"/>
      <c r="H899" s="5">
        <f t="shared" si="125"/>
        <v>0.53105977747487587</v>
      </c>
      <c r="J899" s="16">
        <f t="shared" si="121"/>
        <v>1.1964668787235127E-6</v>
      </c>
      <c r="K899" s="16">
        <f t="shared" si="122"/>
        <v>4.2424219626568983E-2</v>
      </c>
    </row>
    <row r="900" spans="1:11" s="5" customFormat="1" x14ac:dyDescent="0.2">
      <c r="A900" s="3">
        <v>33444</v>
      </c>
      <c r="B900" s="20">
        <v>7.2046100000000002E-3</v>
      </c>
      <c r="C900" s="6">
        <f t="shared" si="126"/>
        <v>-1.2608594950257731E-2</v>
      </c>
      <c r="D900" s="7">
        <f t="shared" si="119"/>
        <v>2.7168063004511549E-5</v>
      </c>
      <c r="E900" s="14">
        <f t="shared" ref="E900:E963" si="127">-LN(D900)-C900*C900/D900</f>
        <v>4.6618673560937332</v>
      </c>
      <c r="G900"/>
      <c r="H900" s="5">
        <f t="shared" si="125"/>
        <v>0.52122992051983685</v>
      </c>
      <c r="J900" s="16">
        <f t="shared" si="121"/>
        <v>1.5897666661966476E-4</v>
      </c>
      <c r="K900" s="16">
        <f t="shared" si="122"/>
        <v>5.8516010726736383</v>
      </c>
    </row>
    <row r="901" spans="1:11" s="5" customFormat="1" x14ac:dyDescent="0.2">
      <c r="A901" s="3">
        <v>33445</v>
      </c>
      <c r="B901" s="20">
        <v>7.2595300000000001E-3</v>
      </c>
      <c r="C901" s="6">
        <f t="shared" si="126"/>
        <v>7.6228970062224002E-3</v>
      </c>
      <c r="D901" s="7">
        <f t="shared" ref="D901:D964" si="128">C$2426+C$2427*D900+C$2428*C900*C900</f>
        <v>3.5993675029424575E-5</v>
      </c>
      <c r="E901" s="14">
        <f t="shared" si="127"/>
        <v>8.6177570545446827</v>
      </c>
      <c r="G901"/>
      <c r="H901" s="5">
        <f t="shared" ref="H901:H916" si="129">SQRT(D901)*100</f>
        <v>0.59994728959654919</v>
      </c>
      <c r="J901" s="16">
        <f t="shared" ref="J901:J964" si="130">C901*C901</f>
        <v>5.8108558767474429E-5</v>
      </c>
      <c r="K901" s="16">
        <f t="shared" ref="K901:K964" si="131">J901/D901</f>
        <v>1.6144102740265087</v>
      </c>
    </row>
    <row r="902" spans="1:11" s="5" customFormat="1" x14ac:dyDescent="0.2">
      <c r="A902" s="3">
        <v>33448</v>
      </c>
      <c r="B902" s="20">
        <v>7.2490000000000002E-3</v>
      </c>
      <c r="C902" s="6">
        <f t="shared" si="126"/>
        <v>-1.450507126494403E-3</v>
      </c>
      <c r="D902" s="7">
        <f t="shared" si="128"/>
        <v>3.768755386949191E-5</v>
      </c>
      <c r="E902" s="14">
        <f t="shared" si="127"/>
        <v>10.130353976382748</v>
      </c>
      <c r="G902"/>
      <c r="H902" s="5">
        <f t="shared" si="129"/>
        <v>0.61390189663733663</v>
      </c>
      <c r="J902" s="16">
        <f t="shared" si="130"/>
        <v>2.1039709240110501E-6</v>
      </c>
      <c r="K902" s="16">
        <f t="shared" si="131"/>
        <v>5.5826677722223182E-2</v>
      </c>
    </row>
    <row r="903" spans="1:11" s="5" customFormat="1" x14ac:dyDescent="0.2">
      <c r="A903" s="3">
        <v>33449</v>
      </c>
      <c r="B903" s="20">
        <v>7.2516300000000002E-3</v>
      </c>
      <c r="C903" s="6">
        <f t="shared" si="126"/>
        <v>3.6280866326389758E-4</v>
      </c>
      <c r="D903" s="7">
        <f t="shared" si="128"/>
        <v>3.5746996960287572E-5</v>
      </c>
      <c r="E903" s="14">
        <f t="shared" si="127"/>
        <v>10.23536202257821</v>
      </c>
      <c r="G903"/>
      <c r="H903" s="5">
        <f t="shared" si="129"/>
        <v>0.59788792394802193</v>
      </c>
      <c r="J903" s="16">
        <f t="shared" si="130"/>
        <v>1.3163012613933623E-7</v>
      </c>
      <c r="K903" s="16">
        <f t="shared" si="131"/>
        <v>3.6822708851758416E-3</v>
      </c>
    </row>
    <row r="904" spans="1:11" s="5" customFormat="1" x14ac:dyDescent="0.2">
      <c r="A904" s="3">
        <v>33450</v>
      </c>
      <c r="B904" s="20">
        <v>7.2886299999999999E-3</v>
      </c>
      <c r="C904" s="6">
        <f t="shared" si="126"/>
        <v>5.1023011378131134E-3</v>
      </c>
      <c r="D904" s="7">
        <f t="shared" si="128"/>
        <v>3.3881369023740578E-5</v>
      </c>
      <c r="E904" s="14">
        <f t="shared" si="127"/>
        <v>9.5242738234152622</v>
      </c>
      <c r="G904"/>
      <c r="H904" s="5">
        <f t="shared" si="129"/>
        <v>0.58207704836851781</v>
      </c>
      <c r="J904" s="16">
        <f t="shared" si="130"/>
        <v>2.6033476900928991E-5</v>
      </c>
      <c r="K904" s="16">
        <f t="shared" si="131"/>
        <v>0.76837145756086211</v>
      </c>
    </row>
    <row r="905" spans="1:11" s="5" customFormat="1" x14ac:dyDescent="0.2">
      <c r="A905" s="3">
        <v>33451</v>
      </c>
      <c r="B905" s="20">
        <v>7.2886299999999999E-3</v>
      </c>
      <c r="C905" s="6">
        <f t="shared" si="126"/>
        <v>0</v>
      </c>
      <c r="D905" s="7">
        <f t="shared" si="128"/>
        <v>3.3806442471724226E-5</v>
      </c>
      <c r="E905" s="14">
        <f t="shared" si="127"/>
        <v>10.29485916796594</v>
      </c>
      <c r="G905"/>
      <c r="H905" s="5">
        <f t="shared" si="129"/>
        <v>0.58143307845120251</v>
      </c>
      <c r="J905" s="16">
        <f t="shared" si="130"/>
        <v>0</v>
      </c>
      <c r="K905" s="16">
        <f t="shared" si="131"/>
        <v>0</v>
      </c>
    </row>
    <row r="906" spans="1:11" s="5" customFormat="1" x14ac:dyDescent="0.2">
      <c r="A906" s="3">
        <v>33452</v>
      </c>
      <c r="B906" s="20">
        <v>7.3179999999999999E-3</v>
      </c>
      <c r="C906" s="6">
        <f t="shared" si="126"/>
        <v>4.0295638549356898E-3</v>
      </c>
      <c r="D906" s="7">
        <f t="shared" si="128"/>
        <v>3.2129548661907028E-5</v>
      </c>
      <c r="E906" s="14">
        <f t="shared" si="127"/>
        <v>9.8403621024361119</v>
      </c>
      <c r="G906"/>
      <c r="H906" s="5">
        <f t="shared" si="129"/>
        <v>0.56682932759259219</v>
      </c>
      <c r="J906" s="16">
        <f t="shared" si="130"/>
        <v>1.6237384861004177E-5</v>
      </c>
      <c r="K906" s="16">
        <f t="shared" si="131"/>
        <v>0.50537232974751711</v>
      </c>
    </row>
    <row r="907" spans="1:11" s="5" customFormat="1" x14ac:dyDescent="0.2">
      <c r="A907" s="3">
        <v>33455</v>
      </c>
      <c r="B907" s="20">
        <v>7.3190399999999997E-3</v>
      </c>
      <c r="C907" s="6">
        <f t="shared" si="126"/>
        <v>1.42115332057925E-4</v>
      </c>
      <c r="D907" s="7">
        <f t="shared" si="128"/>
        <v>3.162668531607161E-5</v>
      </c>
      <c r="E907" s="14">
        <f t="shared" si="127"/>
        <v>10.360870722773276</v>
      </c>
      <c r="G907"/>
      <c r="H907" s="5">
        <f t="shared" si="129"/>
        <v>0.56237607804805856</v>
      </c>
      <c r="J907" s="16">
        <f t="shared" si="130"/>
        <v>2.0196767605934284E-8</v>
      </c>
      <c r="K907" s="16">
        <f t="shared" si="131"/>
        <v>6.3859893643900044E-4</v>
      </c>
    </row>
    <row r="908" spans="1:11" s="5" customFormat="1" x14ac:dyDescent="0.2">
      <c r="A908" s="3">
        <v>33456</v>
      </c>
      <c r="B908" s="20">
        <v>7.3719099999999997E-3</v>
      </c>
      <c r="C908" s="6">
        <f t="shared" si="126"/>
        <v>7.223624956278419E-3</v>
      </c>
      <c r="D908" s="7">
        <f t="shared" si="128"/>
        <v>3.0172180115631416E-5</v>
      </c>
      <c r="E908" s="14">
        <f t="shared" si="127"/>
        <v>8.6791574606307176</v>
      </c>
      <c r="G908"/>
      <c r="H908" s="5">
        <f t="shared" si="129"/>
        <v>0.54929209092823661</v>
      </c>
      <c r="J908" s="16">
        <f t="shared" si="130"/>
        <v>5.2180757508968392E-5</v>
      </c>
      <c r="K908" s="16">
        <f t="shared" si="131"/>
        <v>1.7294327857314795</v>
      </c>
    </row>
    <row r="909" spans="1:11" s="5" customFormat="1" x14ac:dyDescent="0.2">
      <c r="A909" s="3">
        <v>33457</v>
      </c>
      <c r="B909" s="20">
        <v>7.3626899999999999E-3</v>
      </c>
      <c r="C909" s="6">
        <f t="shared" si="126"/>
        <v>-1.250693510908284E-3</v>
      </c>
      <c r="D909" s="7">
        <f t="shared" si="128"/>
        <v>3.2090161613476121E-5</v>
      </c>
      <c r="E909" s="14">
        <f t="shared" si="127"/>
        <v>10.29821608746539</v>
      </c>
      <c r="G909"/>
      <c r="H909" s="5">
        <f t="shared" si="129"/>
        <v>0.56648178799919169</v>
      </c>
      <c r="J909" s="16">
        <f t="shared" si="130"/>
        <v>1.5642342582280898E-6</v>
      </c>
      <c r="K909" s="16">
        <f t="shared" si="131"/>
        <v>4.8744979133143303E-2</v>
      </c>
    </row>
    <row r="910" spans="1:11" s="5" customFormat="1" x14ac:dyDescent="0.2">
      <c r="A910" s="3">
        <v>33458</v>
      </c>
      <c r="B910" s="20">
        <v>7.3286899999999997E-3</v>
      </c>
      <c r="C910" s="6">
        <f t="shared" si="126"/>
        <v>-4.6178774333837467E-3</v>
      </c>
      <c r="D910" s="7">
        <f t="shared" si="128"/>
        <v>3.0684099011556969E-5</v>
      </c>
      <c r="E910" s="14">
        <f t="shared" si="127"/>
        <v>9.696787391040754</v>
      </c>
      <c r="G910"/>
      <c r="H910" s="5">
        <f t="shared" si="129"/>
        <v>0.55393229741148842</v>
      </c>
      <c r="J910" s="16">
        <f t="shared" si="130"/>
        <v>2.132479198975486E-5</v>
      </c>
      <c r="K910" s="16">
        <f t="shared" si="131"/>
        <v>0.69497859401780104</v>
      </c>
    </row>
    <row r="911" spans="1:11" s="5" customFormat="1" x14ac:dyDescent="0.2">
      <c r="A911" s="3">
        <v>33459</v>
      </c>
      <c r="B911" s="20">
        <v>7.3163600000000001E-3</v>
      </c>
      <c r="C911" s="6">
        <f t="shared" si="126"/>
        <v>-1.6824289197659656E-3</v>
      </c>
      <c r="D911" s="7">
        <f t="shared" si="128"/>
        <v>3.0642417397189039E-5</v>
      </c>
      <c r="E911" s="14">
        <f t="shared" si="127"/>
        <v>10.300751175660389</v>
      </c>
      <c r="G911"/>
      <c r="H911" s="5">
        <f t="shared" si="129"/>
        <v>0.55355593572094453</v>
      </c>
      <c r="J911" s="16">
        <f t="shared" si="130"/>
        <v>2.8305670700648737E-6</v>
      </c>
      <c r="K911" s="16">
        <f t="shared" si="131"/>
        <v>9.2374143768583147E-2</v>
      </c>
    </row>
    <row r="912" spans="1:11" s="5" customFormat="1" x14ac:dyDescent="0.2">
      <c r="A912" s="3">
        <v>33462</v>
      </c>
      <c r="B912" s="20">
        <v>7.3313800000000002E-3</v>
      </c>
      <c r="C912" s="6">
        <f t="shared" si="126"/>
        <v>2.0529334259112644E-3</v>
      </c>
      <c r="D912" s="7">
        <f t="shared" si="128"/>
        <v>2.9461524207109996E-5</v>
      </c>
      <c r="E912" s="14">
        <f t="shared" si="127"/>
        <v>10.289373216931983</v>
      </c>
      <c r="G912"/>
      <c r="H912" s="5">
        <f t="shared" si="129"/>
        <v>0.54278471060918798</v>
      </c>
      <c r="J912" s="16">
        <f t="shared" si="130"/>
        <v>4.2145356512237614E-6</v>
      </c>
      <c r="K912" s="16">
        <f t="shared" si="131"/>
        <v>0.14305219314507364</v>
      </c>
    </row>
    <row r="913" spans="1:11" s="5" customFormat="1" x14ac:dyDescent="0.2">
      <c r="A913" s="3">
        <v>33463</v>
      </c>
      <c r="B913" s="20">
        <v>7.3302999999999997E-3</v>
      </c>
      <c r="C913" s="6">
        <f t="shared" si="126"/>
        <v>-1.4731196582369553E-4</v>
      </c>
      <c r="D913" s="7">
        <f t="shared" si="128"/>
        <v>2.8486001011256506E-5</v>
      </c>
      <c r="E913" s="14">
        <f t="shared" si="127"/>
        <v>10.465335977643237</v>
      </c>
      <c r="G913"/>
      <c r="H913" s="5">
        <f t="shared" si="129"/>
        <v>0.53372278395489636</v>
      </c>
      <c r="J913" s="16">
        <f t="shared" si="130"/>
        <v>2.1700815274841638E-8</v>
      </c>
      <c r="K913" s="16">
        <f t="shared" si="131"/>
        <v>7.6180630851857241E-4</v>
      </c>
    </row>
    <row r="914" spans="1:11" s="5" customFormat="1" x14ac:dyDescent="0.2">
      <c r="A914" s="3">
        <v>33464</v>
      </c>
      <c r="B914" s="20">
        <v>7.3233200000000004E-3</v>
      </c>
      <c r="C914" s="6">
        <f t="shared" si="126"/>
        <v>-9.522120513484187E-4</v>
      </c>
      <c r="D914" s="7">
        <f t="shared" si="128"/>
        <v>2.7350216328712675E-5</v>
      </c>
      <c r="E914" s="14">
        <f t="shared" si="127"/>
        <v>10.473634360104953</v>
      </c>
      <c r="G914"/>
      <c r="H914" s="5">
        <f t="shared" si="129"/>
        <v>0.52297434285739752</v>
      </c>
      <c r="J914" s="16">
        <f t="shared" si="130"/>
        <v>9.0670779073316358E-7</v>
      </c>
      <c r="K914" s="16">
        <f t="shared" si="131"/>
        <v>3.3151759380465592E-2</v>
      </c>
    </row>
    <row r="915" spans="1:11" s="5" customFormat="1" x14ac:dyDescent="0.2">
      <c r="A915" s="3">
        <v>33465</v>
      </c>
      <c r="B915" s="20">
        <v>7.3313800000000002E-3</v>
      </c>
      <c r="C915" s="6">
        <f t="shared" si="126"/>
        <v>1.1005937197882706E-3</v>
      </c>
      <c r="D915" s="7">
        <f t="shared" si="128"/>
        <v>2.6384376069171948E-5</v>
      </c>
      <c r="E915" s="14">
        <f t="shared" si="127"/>
        <v>10.496828544982238</v>
      </c>
      <c r="G915"/>
      <c r="H915" s="5">
        <f t="shared" si="129"/>
        <v>0.51365724047434536</v>
      </c>
      <c r="J915" s="16">
        <f t="shared" si="130"/>
        <v>1.2113065360373823E-6</v>
      </c>
      <c r="K915" s="16">
        <f t="shared" si="131"/>
        <v>4.5909993583388084E-2</v>
      </c>
    </row>
    <row r="916" spans="1:11" s="5" customFormat="1" x14ac:dyDescent="0.2">
      <c r="A916" s="3">
        <v>33466</v>
      </c>
      <c r="B916" s="20">
        <v>7.2870399999999998E-3</v>
      </c>
      <c r="C916" s="6">
        <f t="shared" si="126"/>
        <v>-6.0479745968699417E-3</v>
      </c>
      <c r="D916" s="7">
        <f t="shared" si="128"/>
        <v>2.5535354264132497E-5</v>
      </c>
      <c r="E916" s="14">
        <f t="shared" si="127"/>
        <v>9.1430013820593761</v>
      </c>
      <c r="G916"/>
      <c r="H916" s="5">
        <f t="shared" si="129"/>
        <v>0.50532518504555557</v>
      </c>
      <c r="J916" s="16">
        <f t="shared" si="130"/>
        <v>3.6577996724384132E-5</v>
      </c>
      <c r="K916" s="16">
        <f t="shared" si="131"/>
        <v>1.4324452422327412</v>
      </c>
    </row>
    <row r="917" spans="1:11" s="5" customFormat="1" x14ac:dyDescent="0.2">
      <c r="A917" s="3">
        <v>33469</v>
      </c>
      <c r="B917" s="20">
        <v>7.2348400000000002E-3</v>
      </c>
      <c r="C917" s="6">
        <f t="shared" si="126"/>
        <v>-7.163402424029461E-3</v>
      </c>
      <c r="D917" s="7">
        <f t="shared" si="128"/>
        <v>2.6959079246660223E-5</v>
      </c>
      <c r="E917" s="14">
        <f t="shared" si="127"/>
        <v>8.6177747401739939</v>
      </c>
      <c r="G917"/>
      <c r="H917" s="5">
        <f t="shared" ref="H917:H932" si="132">SQRT(D917)*100</f>
        <v>0.5192213328308094</v>
      </c>
      <c r="J917" s="16">
        <f t="shared" si="130"/>
        <v>5.1314334288591156E-5</v>
      </c>
      <c r="K917" s="16">
        <f t="shared" si="131"/>
        <v>1.9034156849013357</v>
      </c>
    </row>
    <row r="918" spans="1:11" s="5" customFormat="1" x14ac:dyDescent="0.2">
      <c r="A918" s="3">
        <v>33470</v>
      </c>
      <c r="B918" s="20">
        <v>7.2833200000000002E-3</v>
      </c>
      <c r="C918" s="6">
        <f t="shared" si="126"/>
        <v>6.700908382217167E-3</v>
      </c>
      <c r="D918" s="7">
        <f t="shared" si="128"/>
        <v>2.9149466804619337E-5</v>
      </c>
      <c r="E918" s="14">
        <f t="shared" si="127"/>
        <v>8.9026624620839403</v>
      </c>
      <c r="G918"/>
      <c r="H918" s="5">
        <f t="shared" si="132"/>
        <v>0.53990246160412469</v>
      </c>
      <c r="J918" s="16">
        <f t="shared" si="130"/>
        <v>4.4902173146868287E-5</v>
      </c>
      <c r="K918" s="16">
        <f t="shared" si="131"/>
        <v>1.5404114746878528</v>
      </c>
    </row>
    <row r="919" spans="1:11" s="5" customFormat="1" x14ac:dyDescent="0.2">
      <c r="A919" s="3">
        <v>33471</v>
      </c>
      <c r="B919" s="20">
        <v>7.3126099999999998E-3</v>
      </c>
      <c r="C919" s="6">
        <f t="shared" si="126"/>
        <v>4.0215176595288305E-3</v>
      </c>
      <c r="D919" s="7">
        <f t="shared" si="128"/>
        <v>3.0721192060916541E-5</v>
      </c>
      <c r="E919" s="14">
        <f t="shared" si="127"/>
        <v>9.864126311623826</v>
      </c>
      <c r="G919"/>
      <c r="H919" s="5">
        <f t="shared" si="132"/>
        <v>0.55426701201601869</v>
      </c>
      <c r="J919" s="16">
        <f t="shared" si="130"/>
        <v>1.6172604285902242E-5</v>
      </c>
      <c r="K919" s="16">
        <f t="shared" si="131"/>
        <v>0.52643153474754023</v>
      </c>
    </row>
    <row r="920" spans="1:11" s="5" customFormat="1" x14ac:dyDescent="0.2">
      <c r="A920" s="3">
        <v>33472</v>
      </c>
      <c r="B920" s="20">
        <v>7.3313800000000002E-3</v>
      </c>
      <c r="C920" s="6">
        <f t="shared" si="126"/>
        <v>2.5667989951604722E-3</v>
      </c>
      <c r="D920" s="7">
        <f t="shared" si="128"/>
        <v>3.0357203600364898E-5</v>
      </c>
      <c r="E920" s="14">
        <f t="shared" si="127"/>
        <v>10.18544562458052</v>
      </c>
      <c r="G920"/>
      <c r="H920" s="5">
        <f t="shared" si="132"/>
        <v>0.55097371625482183</v>
      </c>
      <c r="J920" s="16">
        <f t="shared" si="130"/>
        <v>6.58845708155681E-6</v>
      </c>
      <c r="K920" s="16">
        <f t="shared" si="131"/>
        <v>0.21703109312340008</v>
      </c>
    </row>
    <row r="921" spans="1:11" s="5" customFormat="1" x14ac:dyDescent="0.2">
      <c r="A921" s="3">
        <v>33473</v>
      </c>
      <c r="B921" s="20">
        <v>7.3045999999999996E-3</v>
      </c>
      <c r="C921" s="6">
        <f t="shared" si="126"/>
        <v>-3.6527911525525282E-3</v>
      </c>
      <c r="D921" s="7">
        <f t="shared" si="128"/>
        <v>2.9437584432074407E-5</v>
      </c>
      <c r="E921" s="14">
        <f t="shared" si="127"/>
        <v>9.9799781928483</v>
      </c>
      <c r="G921"/>
      <c r="H921" s="5">
        <f t="shared" si="132"/>
        <v>0.54256413843963558</v>
      </c>
      <c r="J921" s="16">
        <f t="shared" si="130"/>
        <v>1.3342883204166027E-5</v>
      </c>
      <c r="K921" s="16">
        <f t="shared" si="131"/>
        <v>0.4532601251625788</v>
      </c>
    </row>
    <row r="922" spans="1:11" s="5" customFormat="1" x14ac:dyDescent="0.2">
      <c r="A922" s="3">
        <v>33477</v>
      </c>
      <c r="B922" s="20">
        <v>7.3003399999999998E-3</v>
      </c>
      <c r="C922" s="6">
        <f t="shared" si="126"/>
        <v>-5.8319415163045948E-4</v>
      </c>
      <c r="D922" s="7">
        <f t="shared" si="128"/>
        <v>2.9028867223159482E-5</v>
      </c>
      <c r="E922" s="14">
        <f t="shared" si="127"/>
        <v>10.43550334652495</v>
      </c>
      <c r="G922"/>
      <c r="H922" s="5">
        <f t="shared" si="132"/>
        <v>0.53878443948539834</v>
      </c>
      <c r="J922" s="16">
        <f t="shared" si="130"/>
        <v>3.4011541849597136E-7</v>
      </c>
      <c r="K922" s="16">
        <f t="shared" si="131"/>
        <v>1.1716455068030499E-2</v>
      </c>
    </row>
    <row r="923" spans="1:11" s="5" customFormat="1" x14ac:dyDescent="0.2">
      <c r="A923" s="3">
        <v>33478</v>
      </c>
      <c r="B923" s="20">
        <v>7.3233200000000004E-3</v>
      </c>
      <c r="C923" s="6">
        <f t="shared" si="126"/>
        <v>3.1477985956819229E-3</v>
      </c>
      <c r="D923" s="7">
        <f t="shared" si="128"/>
        <v>2.7857694462871247E-5</v>
      </c>
      <c r="E923" s="14">
        <f t="shared" si="127"/>
        <v>10.132713764868386</v>
      </c>
      <c r="G923"/>
      <c r="H923" s="5">
        <f t="shared" si="132"/>
        <v>0.52780388841757553</v>
      </c>
      <c r="J923" s="16">
        <f t="shared" si="130"/>
        <v>9.9086359989770862E-6</v>
      </c>
      <c r="K923" s="16">
        <f t="shared" si="131"/>
        <v>0.35568758255222171</v>
      </c>
    </row>
    <row r="924" spans="1:11" s="5" customFormat="1" x14ac:dyDescent="0.2">
      <c r="A924" s="3">
        <v>33479</v>
      </c>
      <c r="B924" s="20">
        <v>7.30994E-3</v>
      </c>
      <c r="C924" s="6">
        <f t="shared" si="126"/>
        <v>-1.8270401948843333E-3</v>
      </c>
      <c r="D924" s="7">
        <f t="shared" si="128"/>
        <v>2.7396930865880298E-5</v>
      </c>
      <c r="E924" s="14">
        <f t="shared" si="127"/>
        <v>10.383238328702012</v>
      </c>
      <c r="G924"/>
      <c r="H924" s="5">
        <f t="shared" si="132"/>
        <v>0.52342077591437175</v>
      </c>
      <c r="J924" s="16">
        <f t="shared" si="130"/>
        <v>3.3380758737229828E-6</v>
      </c>
      <c r="K924" s="16">
        <f t="shared" si="131"/>
        <v>0.12184123433622156</v>
      </c>
    </row>
    <row r="925" spans="1:11" s="5" customFormat="1" x14ac:dyDescent="0.2">
      <c r="A925" s="3">
        <v>33480</v>
      </c>
      <c r="B925" s="20">
        <v>7.3019399999999998E-3</v>
      </c>
      <c r="C925" s="6">
        <f t="shared" si="126"/>
        <v>-1.0944002276352738E-3</v>
      </c>
      <c r="D925" s="7">
        <f t="shared" si="128"/>
        <v>2.6576675245744147E-5</v>
      </c>
      <c r="E925" s="14">
        <f t="shared" si="127"/>
        <v>10.490410318436162</v>
      </c>
      <c r="G925"/>
      <c r="H925" s="5">
        <f t="shared" si="132"/>
        <v>0.5155257049434504</v>
      </c>
      <c r="J925" s="16">
        <f t="shared" si="130"/>
        <v>1.1977118582481392E-6</v>
      </c>
      <c r="K925" s="16">
        <f t="shared" si="131"/>
        <v>4.5066278876998905E-2</v>
      </c>
    </row>
    <row r="926" spans="1:11" s="5" customFormat="1" x14ac:dyDescent="0.2">
      <c r="A926" s="3">
        <v>33483</v>
      </c>
      <c r="B926" s="20">
        <v>7.3126099999999998E-3</v>
      </c>
      <c r="C926" s="6">
        <f t="shared" si="126"/>
        <v>1.4612555019624853E-3</v>
      </c>
      <c r="D926" s="7">
        <f t="shared" si="128"/>
        <v>2.5707303860169136E-5</v>
      </c>
      <c r="E926" s="14">
        <f t="shared" si="127"/>
        <v>10.485674671102204</v>
      </c>
      <c r="G926"/>
      <c r="H926" s="5">
        <f t="shared" si="132"/>
        <v>0.50702370615355974</v>
      </c>
      <c r="J926" s="16">
        <f t="shared" si="130"/>
        <v>2.1352676420156348E-6</v>
      </c>
      <c r="K926" s="16">
        <f t="shared" si="131"/>
        <v>8.3060738443443527E-2</v>
      </c>
    </row>
    <row r="927" spans="1:11" s="5" customFormat="1" x14ac:dyDescent="0.2">
      <c r="A927" s="3">
        <v>33484</v>
      </c>
      <c r="B927" s="20">
        <v>7.3583499999999996E-3</v>
      </c>
      <c r="C927" s="6">
        <f t="shared" si="126"/>
        <v>6.2549486435075638E-3</v>
      </c>
      <c r="D927" s="7">
        <f t="shared" si="128"/>
        <v>2.4984097764532455E-5</v>
      </c>
      <c r="E927" s="14">
        <f t="shared" si="127"/>
        <v>9.031299625751803</v>
      </c>
      <c r="G927"/>
      <c r="H927" s="5">
        <f t="shared" si="132"/>
        <v>0.49984095234916931</v>
      </c>
      <c r="J927" s="16">
        <f t="shared" si="130"/>
        <v>3.9124382532917113E-5</v>
      </c>
      <c r="K927" s="16">
        <f t="shared" si="131"/>
        <v>1.5659713991536759</v>
      </c>
    </row>
    <row r="928" spans="1:11" s="5" customFormat="1" x14ac:dyDescent="0.2">
      <c r="A928" s="3">
        <v>33485</v>
      </c>
      <c r="B928" s="20">
        <v>7.3855199999999996E-3</v>
      </c>
      <c r="C928" s="6">
        <f t="shared" si="126"/>
        <v>3.6924038677149055E-3</v>
      </c>
      <c r="D928" s="7">
        <f t="shared" si="128"/>
        <v>2.66211837072649E-5</v>
      </c>
      <c r="E928" s="14">
        <f t="shared" si="127"/>
        <v>10.021660525757415</v>
      </c>
      <c r="G928"/>
      <c r="H928" s="5">
        <f t="shared" si="132"/>
        <v>0.51595720469109541</v>
      </c>
      <c r="J928" s="16">
        <f t="shared" si="130"/>
        <v>1.3633846322315993E-5</v>
      </c>
      <c r="K928" s="16">
        <f t="shared" si="131"/>
        <v>0.51214275338911119</v>
      </c>
    </row>
    <row r="929" spans="1:11" s="5" customFormat="1" x14ac:dyDescent="0.2">
      <c r="A929" s="3">
        <v>33486</v>
      </c>
      <c r="B929" s="20">
        <v>7.3692000000000002E-3</v>
      </c>
      <c r="C929" s="6">
        <f t="shared" si="126"/>
        <v>-2.2097293081596633E-3</v>
      </c>
      <c r="D929" s="7">
        <f t="shared" si="128"/>
        <v>2.6516184271496318E-5</v>
      </c>
      <c r="E929" s="14">
        <f t="shared" si="127"/>
        <v>10.353607234604921</v>
      </c>
      <c r="G929"/>
      <c r="H929" s="5">
        <f t="shared" si="132"/>
        <v>0.51493867859674625</v>
      </c>
      <c r="J929" s="16">
        <f t="shared" si="130"/>
        <v>4.8829036153397843E-6</v>
      </c>
      <c r="K929" s="16">
        <f t="shared" si="131"/>
        <v>0.1841480495588757</v>
      </c>
    </row>
    <row r="930" spans="1:11" s="5" customFormat="1" x14ac:dyDescent="0.2">
      <c r="A930" s="3">
        <v>33487</v>
      </c>
      <c r="B930" s="20">
        <v>7.34484E-3</v>
      </c>
      <c r="C930" s="6">
        <f t="shared" si="126"/>
        <v>-3.3056505455137841E-3</v>
      </c>
      <c r="D930" s="7">
        <f t="shared" si="128"/>
        <v>2.5880793705790985E-5</v>
      </c>
      <c r="E930" s="14">
        <f t="shared" si="127"/>
        <v>10.139791861664083</v>
      </c>
      <c r="G930"/>
      <c r="H930" s="5">
        <f t="shared" si="132"/>
        <v>0.50873169456788303</v>
      </c>
      <c r="J930" s="16">
        <f t="shared" si="130"/>
        <v>1.0927325529055579E-5</v>
      </c>
      <c r="K930" s="16">
        <f t="shared" si="131"/>
        <v>0.42221755844414166</v>
      </c>
    </row>
    <row r="931" spans="1:11" s="5" customFormat="1" x14ac:dyDescent="0.2">
      <c r="A931" s="3">
        <v>33490</v>
      </c>
      <c r="B931" s="20">
        <v>7.3948099999999999E-3</v>
      </c>
      <c r="C931" s="6">
        <f t="shared" si="126"/>
        <v>6.8034157313161181E-3</v>
      </c>
      <c r="D931" s="7">
        <f t="shared" si="128"/>
        <v>2.5683572300038005E-5</v>
      </c>
      <c r="E931" s="14">
        <f t="shared" si="127"/>
        <v>8.7674772173539122</v>
      </c>
      <c r="G931"/>
      <c r="H931" s="5">
        <f t="shared" si="132"/>
        <v>0.50678962400623406</v>
      </c>
      <c r="J931" s="16">
        <f t="shared" si="130"/>
        <v>4.6286465613119631E-5</v>
      </c>
      <c r="K931" s="16">
        <f t="shared" si="131"/>
        <v>1.8021817632063255</v>
      </c>
    </row>
    <row r="932" spans="1:11" s="5" customFormat="1" x14ac:dyDescent="0.2">
      <c r="A932" s="3">
        <v>33491</v>
      </c>
      <c r="B932" s="20">
        <v>7.4211499999999996E-3</v>
      </c>
      <c r="C932" s="6">
        <f t="shared" si="126"/>
        <v>3.5619576432659793E-3</v>
      </c>
      <c r="D932" s="7">
        <f t="shared" si="128"/>
        <v>2.7692504672565597E-5</v>
      </c>
      <c r="E932" s="14">
        <f t="shared" si="127"/>
        <v>10.036190781779288</v>
      </c>
      <c r="G932"/>
      <c r="H932" s="5">
        <f t="shared" si="132"/>
        <v>0.52623668318130001</v>
      </c>
      <c r="J932" s="16">
        <f t="shared" si="130"/>
        <v>1.2687542252420929E-5</v>
      </c>
      <c r="K932" s="16">
        <f t="shared" si="131"/>
        <v>0.45815798904568644</v>
      </c>
    </row>
    <row r="933" spans="1:11" s="5" customFormat="1" x14ac:dyDescent="0.2">
      <c r="A933" s="3">
        <v>33492</v>
      </c>
      <c r="B933" s="20">
        <v>7.4139999999999996E-3</v>
      </c>
      <c r="C933" s="6">
        <f t="shared" si="126"/>
        <v>-9.6346253612985026E-4</v>
      </c>
      <c r="D933" s="7">
        <f t="shared" si="128"/>
        <v>2.7420310954518799E-5</v>
      </c>
      <c r="E933" s="14">
        <f t="shared" si="127"/>
        <v>10.470373533555307</v>
      </c>
      <c r="G933"/>
      <c r="H933" s="5">
        <f t="shared" ref="H933:H948" si="133">SQRT(D933)*100</f>
        <v>0.52364406761194959</v>
      </c>
      <c r="J933" s="16">
        <f t="shared" si="130"/>
        <v>9.2826005852576301E-7</v>
      </c>
      <c r="K933" s="16">
        <f t="shared" si="131"/>
        <v>3.3853009911719766E-2</v>
      </c>
    </row>
    <row r="934" spans="1:11" s="5" customFormat="1" x14ac:dyDescent="0.2">
      <c r="A934" s="3">
        <v>33493</v>
      </c>
      <c r="B934" s="20">
        <v>7.4554499999999998E-3</v>
      </c>
      <c r="C934" s="6">
        <f t="shared" si="126"/>
        <v>5.5907742109522754E-3</v>
      </c>
      <c r="D934" s="7">
        <f t="shared" si="128"/>
        <v>2.6448691990760318E-5</v>
      </c>
      <c r="E934" s="14">
        <f t="shared" si="127"/>
        <v>9.3585154950717655</v>
      </c>
      <c r="G934"/>
      <c r="H934" s="5">
        <f t="shared" si="133"/>
        <v>0.51428291815653682</v>
      </c>
      <c r="J934" s="16">
        <f t="shared" si="130"/>
        <v>3.1256756277849034E-5</v>
      </c>
      <c r="K934" s="16">
        <f t="shared" si="131"/>
        <v>1.1817883579561659</v>
      </c>
    </row>
    <row r="935" spans="1:11" s="5" customFormat="1" x14ac:dyDescent="0.2">
      <c r="A935" s="3">
        <v>33494</v>
      </c>
      <c r="B935" s="20">
        <v>7.4794299999999996E-3</v>
      </c>
      <c r="C935" s="6">
        <f t="shared" si="126"/>
        <v>3.2164389808797371E-3</v>
      </c>
      <c r="D935" s="7">
        <f t="shared" si="128"/>
        <v>2.7450761676619166E-5</v>
      </c>
      <c r="E935" s="14">
        <f t="shared" si="127"/>
        <v>10.12624259300973</v>
      </c>
      <c r="G935"/>
      <c r="H935" s="5">
        <f t="shared" si="133"/>
        <v>0.52393474475948976</v>
      </c>
      <c r="J935" s="16">
        <f t="shared" si="130"/>
        <v>1.0345479717722682E-5</v>
      </c>
      <c r="K935" s="16">
        <f t="shared" si="131"/>
        <v>0.37687404960184806</v>
      </c>
    </row>
    <row r="936" spans="1:11" s="5" customFormat="1" x14ac:dyDescent="0.2">
      <c r="A936" s="3">
        <v>33497</v>
      </c>
      <c r="B936" s="20">
        <v>7.4805499999999999E-3</v>
      </c>
      <c r="C936" s="6">
        <f t="shared" si="126"/>
        <v>1.4974403129654098E-4</v>
      </c>
      <c r="D936" s="7">
        <f t="shared" si="128"/>
        <v>2.7058290756799853E-5</v>
      </c>
      <c r="E936" s="14">
        <f t="shared" si="127"/>
        <v>10.516688399590494</v>
      </c>
      <c r="G936"/>
      <c r="H936" s="5">
        <f t="shared" si="133"/>
        <v>0.52017584293006014</v>
      </c>
      <c r="J936" s="16">
        <f t="shared" si="130"/>
        <v>2.2423274908939445E-8</v>
      </c>
      <c r="K936" s="16">
        <f t="shared" si="131"/>
        <v>8.2870256330970905E-4</v>
      </c>
    </row>
    <row r="937" spans="1:11" s="5" customFormat="1" x14ac:dyDescent="0.2">
      <c r="A937" s="3">
        <v>33498</v>
      </c>
      <c r="B937" s="20">
        <v>7.4738399999999998E-3</v>
      </c>
      <c r="C937" s="6">
        <f t="shared" si="126"/>
        <v>-8.9699286817146462E-4</v>
      </c>
      <c r="D937" s="7">
        <f t="shared" si="128"/>
        <v>2.6067394267473243E-5</v>
      </c>
      <c r="E937" s="14">
        <f t="shared" si="127"/>
        <v>10.523959285855714</v>
      </c>
      <c r="G937"/>
      <c r="H937" s="5">
        <f t="shared" si="133"/>
        <v>0.51056237882822153</v>
      </c>
      <c r="J937" s="16">
        <f t="shared" si="130"/>
        <v>8.045962055504705E-7</v>
      </c>
      <c r="K937" s="16">
        <f t="shared" si="131"/>
        <v>3.0866000540546602E-2</v>
      </c>
    </row>
    <row r="938" spans="1:11" s="5" customFormat="1" x14ac:dyDescent="0.2">
      <c r="A938" s="3">
        <v>33499</v>
      </c>
      <c r="B938" s="20">
        <v>7.4515600000000003E-3</v>
      </c>
      <c r="C938" s="6">
        <f t="shared" si="126"/>
        <v>-2.9810646200613771E-3</v>
      </c>
      <c r="D938" s="7">
        <f t="shared" si="128"/>
        <v>2.5225385150207818E-5</v>
      </c>
      <c r="E938" s="14">
        <f t="shared" si="127"/>
        <v>10.235365943945538</v>
      </c>
      <c r="G938"/>
      <c r="H938" s="5">
        <f t="shared" si="133"/>
        <v>0.50224879442570913</v>
      </c>
      <c r="J938" s="16">
        <f t="shared" si="130"/>
        <v>8.8867462689816821E-6</v>
      </c>
      <c r="K938" s="16">
        <f t="shared" si="131"/>
        <v>0.35229377930463307</v>
      </c>
    </row>
    <row r="939" spans="1:11" s="5" customFormat="1" x14ac:dyDescent="0.2">
      <c r="A939" s="3">
        <v>33500</v>
      </c>
      <c r="B939" s="20">
        <v>7.4432500000000002E-3</v>
      </c>
      <c r="C939" s="6">
        <f t="shared" si="126"/>
        <v>-1.1152027226513761E-3</v>
      </c>
      <c r="D939" s="7">
        <f t="shared" si="128"/>
        <v>2.496849335658637E-5</v>
      </c>
      <c r="E939" s="14">
        <f t="shared" si="127"/>
        <v>10.548085935473383</v>
      </c>
      <c r="G939"/>
      <c r="H939" s="5">
        <f t="shared" si="133"/>
        <v>0.4996848342364052</v>
      </c>
      <c r="J939" s="16">
        <f t="shared" si="130"/>
        <v>1.2436771126090419E-6</v>
      </c>
      <c r="K939" s="16">
        <f t="shared" si="131"/>
        <v>4.9809858161945351E-2</v>
      </c>
    </row>
    <row r="940" spans="1:11" s="5" customFormat="1" x14ac:dyDescent="0.2">
      <c r="A940" s="3">
        <v>33501</v>
      </c>
      <c r="B940" s="20">
        <v>7.4404800000000002E-3</v>
      </c>
      <c r="C940" s="6">
        <f t="shared" si="126"/>
        <v>-3.7214926275484892E-4</v>
      </c>
      <c r="D940" s="7">
        <f t="shared" si="128"/>
        <v>2.4265116525777517E-5</v>
      </c>
      <c r="E940" s="14">
        <f t="shared" si="127"/>
        <v>10.620763193727058</v>
      </c>
      <c r="G940"/>
      <c r="H940" s="5">
        <f t="shared" si="133"/>
        <v>0.492596351242856</v>
      </c>
      <c r="J940" s="16">
        <f t="shared" si="130"/>
        <v>1.3849507376897759E-7</v>
      </c>
      <c r="K940" s="16">
        <f t="shared" si="131"/>
        <v>5.7075791753091465E-3</v>
      </c>
    </row>
    <row r="941" spans="1:11" s="5" customFormat="1" x14ac:dyDescent="0.2">
      <c r="A941" s="3">
        <v>33504</v>
      </c>
      <c r="B941" s="20">
        <v>7.5312499999999998E-3</v>
      </c>
      <c r="C941" s="6">
        <f t="shared" si="126"/>
        <v>1.2199481753865283E-2</v>
      </c>
      <c r="D941" s="7">
        <f t="shared" si="128"/>
        <v>2.3564768459267123E-5</v>
      </c>
      <c r="E941" s="14">
        <f t="shared" si="127"/>
        <v>4.3400855381609942</v>
      </c>
      <c r="G941"/>
      <c r="H941" s="5">
        <f t="shared" si="133"/>
        <v>0.48543556173056712</v>
      </c>
      <c r="J941" s="16">
        <f t="shared" si="130"/>
        <v>1.4882735506289196E-4</v>
      </c>
      <c r="K941" s="16">
        <f t="shared" si="131"/>
        <v>6.3156722850957552</v>
      </c>
    </row>
    <row r="942" spans="1:11" s="5" customFormat="1" x14ac:dyDescent="0.2">
      <c r="A942" s="3">
        <v>33505</v>
      </c>
      <c r="B942" s="20">
        <v>7.522E-3</v>
      </c>
      <c r="C942" s="6">
        <f t="shared" si="126"/>
        <v>-1.2282157676348163E-3</v>
      </c>
      <c r="D942" s="7">
        <f t="shared" si="128"/>
        <v>3.2128440294460276E-5</v>
      </c>
      <c r="E942" s="14">
        <f t="shared" si="127"/>
        <v>10.298816324434785</v>
      </c>
      <c r="G942"/>
      <c r="H942" s="5">
        <f t="shared" si="133"/>
        <v>0.56681955060195544</v>
      </c>
      <c r="J942" s="16">
        <f t="shared" si="130"/>
        <v>1.5085139718667811E-6</v>
      </c>
      <c r="K942" s="16">
        <f t="shared" si="131"/>
        <v>4.6952605169784278E-2</v>
      </c>
    </row>
    <row r="943" spans="1:11" s="5" customFormat="1" x14ac:dyDescent="0.2">
      <c r="A943" s="3">
        <v>33506</v>
      </c>
      <c r="B943" s="20">
        <v>7.5114500000000002E-3</v>
      </c>
      <c r="C943" s="6">
        <f t="shared" si="126"/>
        <v>-1.4025525126295927E-3</v>
      </c>
      <c r="D943" s="7">
        <f t="shared" si="128"/>
        <v>3.0715049246626464E-5</v>
      </c>
      <c r="E943" s="14">
        <f t="shared" si="127"/>
        <v>10.326712552332358</v>
      </c>
      <c r="G943"/>
      <c r="H943" s="5">
        <f t="shared" si="133"/>
        <v>0.55421159539138531</v>
      </c>
      <c r="J943" s="16">
        <f t="shared" si="130"/>
        <v>1.9671535506835838E-6</v>
      </c>
      <c r="K943" s="16">
        <f t="shared" si="131"/>
        <v>6.4045267676060877E-2</v>
      </c>
    </row>
    <row r="944" spans="1:11" s="5" customFormat="1" x14ac:dyDescent="0.2">
      <c r="A944" s="3">
        <v>33507</v>
      </c>
      <c r="B944" s="20">
        <v>7.4850300000000002E-3</v>
      </c>
      <c r="C944" s="6">
        <f t="shared" si="126"/>
        <v>-3.517296926691929E-3</v>
      </c>
      <c r="D944" s="7">
        <f t="shared" si="128"/>
        <v>2.9473405272458805E-5</v>
      </c>
      <c r="E944" s="14">
        <f t="shared" si="127"/>
        <v>10.012275073978063</v>
      </c>
      <c r="G944"/>
      <c r="H944" s="5">
        <f t="shared" si="133"/>
        <v>0.54289414504541134</v>
      </c>
      <c r="J944" s="16">
        <f t="shared" si="130"/>
        <v>1.2371377670516489E-5</v>
      </c>
      <c r="K944" s="16">
        <f t="shared" si="131"/>
        <v>0.41974714343838737</v>
      </c>
    </row>
    <row r="945" spans="1:11" s="5" customFormat="1" x14ac:dyDescent="0.2">
      <c r="A945" s="3">
        <v>33508</v>
      </c>
      <c r="B945" s="20">
        <v>7.4934399999999996E-3</v>
      </c>
      <c r="C945" s="6">
        <f t="shared" si="126"/>
        <v>1.1235759910113246E-3</v>
      </c>
      <c r="D945" s="7">
        <f t="shared" si="128"/>
        <v>2.9000988824050276E-5</v>
      </c>
      <c r="E945" s="14">
        <f t="shared" si="127"/>
        <v>10.404650287601285</v>
      </c>
      <c r="G945"/>
      <c r="H945" s="5">
        <f t="shared" si="133"/>
        <v>0.53852566163601046</v>
      </c>
      <c r="J945" s="16">
        <f t="shared" si="130"/>
        <v>1.2624230075770801E-6</v>
      </c>
      <c r="K945" s="16">
        <f t="shared" si="131"/>
        <v>4.3530343576773607E-2</v>
      </c>
    </row>
    <row r="946" spans="1:11" s="5" customFormat="1" x14ac:dyDescent="0.2">
      <c r="A946" s="3">
        <v>33511</v>
      </c>
      <c r="B946" s="20">
        <v>7.5176699999999997E-3</v>
      </c>
      <c r="C946" s="6">
        <f t="shared" si="126"/>
        <v>3.2334948968698071E-3</v>
      </c>
      <c r="D946" s="7">
        <f t="shared" si="128"/>
        <v>2.7889667774215207E-5</v>
      </c>
      <c r="E946" s="14">
        <f t="shared" si="127"/>
        <v>10.112366717471152</v>
      </c>
      <c r="G946"/>
      <c r="H946" s="5">
        <f t="shared" si="133"/>
        <v>0.52810669162788693</v>
      </c>
      <c r="J946" s="16">
        <f t="shared" si="130"/>
        <v>1.0455489248083084E-5</v>
      </c>
      <c r="K946" s="16">
        <f t="shared" si="131"/>
        <v>0.37488755092842957</v>
      </c>
    </row>
    <row r="947" spans="1:11" s="5" customFormat="1" x14ac:dyDescent="0.2">
      <c r="A947" s="3">
        <v>33512</v>
      </c>
      <c r="B947" s="20">
        <v>7.5100000000000002E-3</v>
      </c>
      <c r="C947" s="6">
        <f t="shared" si="126"/>
        <v>-1.0202629272101E-3</v>
      </c>
      <c r="D947" s="7">
        <f t="shared" si="128"/>
        <v>2.7459470663576854E-5</v>
      </c>
      <c r="E947" s="14">
        <f t="shared" si="127"/>
        <v>10.4648913315045</v>
      </c>
      <c r="G947"/>
      <c r="H947" s="5">
        <f t="shared" si="133"/>
        <v>0.52401784953927721</v>
      </c>
      <c r="J947" s="16">
        <f t="shared" si="130"/>
        <v>1.0409364406393217E-6</v>
      </c>
      <c r="K947" s="16">
        <f t="shared" si="131"/>
        <v>3.7908102941694867E-2</v>
      </c>
    </row>
    <row r="948" spans="1:11" s="5" customFormat="1" x14ac:dyDescent="0.2">
      <c r="A948" s="3">
        <v>33513</v>
      </c>
      <c r="B948" s="20">
        <v>7.5443200000000002E-3</v>
      </c>
      <c r="C948" s="6">
        <f t="shared" si="126"/>
        <v>4.5699067909454076E-3</v>
      </c>
      <c r="D948" s="7">
        <f t="shared" si="128"/>
        <v>2.6490845312955696E-5</v>
      </c>
      <c r="E948" s="14">
        <f t="shared" si="127"/>
        <v>9.7503617154110405</v>
      </c>
      <c r="G948"/>
      <c r="H948" s="5">
        <f t="shared" si="133"/>
        <v>0.51469258118760264</v>
      </c>
      <c r="J948" s="16">
        <f t="shared" si="130"/>
        <v>2.0884048077928952E-5</v>
      </c>
      <c r="K948" s="16">
        <f t="shared" si="131"/>
        <v>0.78834962913453477</v>
      </c>
    </row>
    <row r="949" spans="1:11" s="5" customFormat="1" x14ac:dyDescent="0.2">
      <c r="A949" s="3">
        <v>33514</v>
      </c>
      <c r="B949" s="20">
        <v>7.6423400000000001E-3</v>
      </c>
      <c r="C949" s="6">
        <f t="shared" si="126"/>
        <v>1.2992555989141483E-2</v>
      </c>
      <c r="D949" s="7">
        <f t="shared" si="128"/>
        <v>2.6847326280276315E-5</v>
      </c>
      <c r="E949" s="14">
        <f t="shared" si="127"/>
        <v>4.2376972999897626</v>
      </c>
      <c r="G949"/>
      <c r="H949" s="5">
        <f t="shared" ref="H949:H964" si="134">SQRT(D949)*100</f>
        <v>0.51814405603341929</v>
      </c>
      <c r="J949" s="16">
        <f t="shared" si="130"/>
        <v>1.6880651113097622E-4</v>
      </c>
      <c r="K949" s="16">
        <f t="shared" si="131"/>
        <v>6.2876470218560199</v>
      </c>
    </row>
    <row r="950" spans="1:11" s="5" customFormat="1" x14ac:dyDescent="0.2">
      <c r="A950" s="3">
        <v>33515</v>
      </c>
      <c r="B950" s="20">
        <v>7.698E-3</v>
      </c>
      <c r="C950" s="6">
        <f t="shared" si="126"/>
        <v>7.2831096234922694E-3</v>
      </c>
      <c r="D950" s="7">
        <f t="shared" si="128"/>
        <v>3.6313226193976889E-5</v>
      </c>
      <c r="E950" s="14">
        <f t="shared" si="127"/>
        <v>8.7626021907158496</v>
      </c>
      <c r="G950"/>
      <c r="H950" s="5">
        <f t="shared" si="134"/>
        <v>0.60260456515012306</v>
      </c>
      <c r="J950" s="16">
        <f t="shared" si="130"/>
        <v>5.3043685787805707E-5</v>
      </c>
      <c r="K950" s="16">
        <f t="shared" si="131"/>
        <v>1.4607263343790651</v>
      </c>
    </row>
    <row r="951" spans="1:11" s="5" customFormat="1" x14ac:dyDescent="0.2">
      <c r="A951" s="3">
        <v>33518</v>
      </c>
      <c r="B951" s="20">
        <v>7.731E-3</v>
      </c>
      <c r="C951" s="6">
        <f t="shared" si="126"/>
        <v>4.2868277474668801E-3</v>
      </c>
      <c r="D951" s="7">
        <f t="shared" si="128"/>
        <v>3.7661540750052575E-5</v>
      </c>
      <c r="E951" s="14">
        <f t="shared" si="127"/>
        <v>9.6989226282478</v>
      </c>
      <c r="G951"/>
      <c r="H951" s="5">
        <f t="shared" si="134"/>
        <v>0.61368999299363336</v>
      </c>
      <c r="J951" s="16">
        <f t="shared" si="130"/>
        <v>1.8376892136451965E-5</v>
      </c>
      <c r="K951" s="16">
        <f t="shared" si="131"/>
        <v>0.48794849521461253</v>
      </c>
    </row>
    <row r="952" spans="1:11" s="5" customFormat="1" x14ac:dyDescent="0.2">
      <c r="A952" s="3">
        <v>33519</v>
      </c>
      <c r="B952" s="20">
        <v>7.6864000000000004E-3</v>
      </c>
      <c r="C952" s="6">
        <f t="shared" si="126"/>
        <v>-5.7689820204371587E-3</v>
      </c>
      <c r="D952" s="7">
        <f t="shared" si="128"/>
        <v>3.6729726877363828E-5</v>
      </c>
      <c r="E952" s="14">
        <f t="shared" si="127"/>
        <v>9.3058146587239285</v>
      </c>
      <c r="G952"/>
      <c r="H952" s="5">
        <f t="shared" si="134"/>
        <v>0.60605054968512184</v>
      </c>
      <c r="J952" s="16">
        <f t="shared" si="130"/>
        <v>3.3281153552127199E-5</v>
      </c>
      <c r="K952" s="16">
        <f t="shared" si="131"/>
        <v>0.90610947539166287</v>
      </c>
    </row>
    <row r="953" spans="1:11" s="5" customFormat="1" x14ac:dyDescent="0.2">
      <c r="A953" s="3">
        <v>33520</v>
      </c>
      <c r="B953" s="20">
        <v>7.6598999999999999E-3</v>
      </c>
      <c r="C953" s="6">
        <f t="shared" si="126"/>
        <v>-3.4476477935054747E-3</v>
      </c>
      <c r="D953" s="7">
        <f t="shared" si="128"/>
        <v>3.6813931033438524E-5</v>
      </c>
      <c r="E953" s="14">
        <f t="shared" si="127"/>
        <v>9.886759839652024</v>
      </c>
      <c r="G953"/>
      <c r="H953" s="5">
        <f t="shared" si="134"/>
        <v>0.60674484780209326</v>
      </c>
      <c r="J953" s="16">
        <f t="shared" si="130"/>
        <v>1.1886275308063169E-5</v>
      </c>
      <c r="K953" s="16">
        <f t="shared" si="131"/>
        <v>0.32287438408212166</v>
      </c>
    </row>
    <row r="954" spans="1:11" s="5" customFormat="1" x14ac:dyDescent="0.2">
      <c r="A954" s="3">
        <v>33521</v>
      </c>
      <c r="B954" s="20">
        <v>7.6716500000000003E-3</v>
      </c>
      <c r="C954" s="6">
        <f t="shared" si="126"/>
        <v>1.5339625843680041E-3</v>
      </c>
      <c r="D954" s="7">
        <f t="shared" si="128"/>
        <v>3.5566813949888329E-5</v>
      </c>
      <c r="E954" s="14">
        <f t="shared" si="127"/>
        <v>10.177939211778897</v>
      </c>
      <c r="G954"/>
      <c r="H954" s="5">
        <f t="shared" si="134"/>
        <v>0.59637919103443182</v>
      </c>
      <c r="J954" s="16">
        <f t="shared" si="130"/>
        <v>2.353041210240966E-6</v>
      </c>
      <c r="K954" s="16">
        <f t="shared" si="131"/>
        <v>6.6158335507821159E-2</v>
      </c>
    </row>
    <row r="955" spans="1:11" s="5" customFormat="1" x14ac:dyDescent="0.2">
      <c r="A955" s="3">
        <v>33522</v>
      </c>
      <c r="B955" s="20">
        <v>7.7160500000000003E-3</v>
      </c>
      <c r="C955" s="6">
        <f t="shared" si="126"/>
        <v>5.7875424452366823E-3</v>
      </c>
      <c r="D955" s="7">
        <f t="shared" si="128"/>
        <v>3.3856808791341554E-5</v>
      </c>
      <c r="E955" s="14">
        <f t="shared" si="127"/>
        <v>9.3040377476090086</v>
      </c>
      <c r="G955"/>
      <c r="H955" s="5">
        <f t="shared" si="134"/>
        <v>0.58186603949140692</v>
      </c>
      <c r="J955" s="16">
        <f t="shared" si="130"/>
        <v>3.3495647555416194E-5</v>
      </c>
      <c r="K955" s="16">
        <f t="shared" si="131"/>
        <v>0.98933268524652795</v>
      </c>
    </row>
    <row r="956" spans="1:11" s="5" customFormat="1" x14ac:dyDescent="0.2">
      <c r="A956" s="3">
        <v>33525</v>
      </c>
      <c r="B956" s="20">
        <v>7.7399399999999998E-3</v>
      </c>
      <c r="C956" s="6">
        <f t="shared" si="126"/>
        <v>3.0961437523084352E-3</v>
      </c>
      <c r="D956" s="7">
        <f t="shared" si="128"/>
        <v>3.4245736651851628E-5</v>
      </c>
      <c r="E956" s="14">
        <f t="shared" si="127"/>
        <v>10.002027323977845</v>
      </c>
      <c r="G956"/>
      <c r="H956" s="5">
        <f t="shared" si="134"/>
        <v>0.58519857016103194</v>
      </c>
      <c r="J956" s="16">
        <f t="shared" si="130"/>
        <v>9.5861061349585567E-6</v>
      </c>
      <c r="K956" s="16">
        <f t="shared" si="131"/>
        <v>0.27992115434433928</v>
      </c>
    </row>
    <row r="957" spans="1:11" s="5" customFormat="1" x14ac:dyDescent="0.2">
      <c r="A957" s="3">
        <v>33526</v>
      </c>
      <c r="B957" s="20">
        <v>7.6864000000000004E-3</v>
      </c>
      <c r="C957" s="6">
        <f t="shared" si="126"/>
        <v>-6.9173662844930961E-3</v>
      </c>
      <c r="D957" s="7">
        <f t="shared" si="128"/>
        <v>3.3116954776696811E-5</v>
      </c>
      <c r="E957" s="14">
        <f t="shared" si="127"/>
        <v>8.8705872705243038</v>
      </c>
      <c r="G957"/>
      <c r="H957" s="5">
        <f t="shared" si="134"/>
        <v>0.57547332498298132</v>
      </c>
      <c r="J957" s="16">
        <f t="shared" si="130"/>
        <v>4.7849956313841818E-5</v>
      </c>
      <c r="K957" s="16">
        <f t="shared" si="131"/>
        <v>1.4448779072981699</v>
      </c>
    </row>
    <row r="958" spans="1:11" s="5" customFormat="1" x14ac:dyDescent="0.2">
      <c r="A958" s="3">
        <v>33527</v>
      </c>
      <c r="B958" s="20">
        <v>7.6982300000000004E-3</v>
      </c>
      <c r="C958" s="6">
        <f t="shared" si="126"/>
        <v>1.5390820149875104E-3</v>
      </c>
      <c r="D958" s="7">
        <f t="shared" si="128"/>
        <v>3.4468424168883275E-5</v>
      </c>
      <c r="E958" s="14">
        <f t="shared" si="127"/>
        <v>10.206743896392313</v>
      </c>
      <c r="G958"/>
      <c r="H958" s="5">
        <f t="shared" si="134"/>
        <v>0.58709815336861071</v>
      </c>
      <c r="J958" s="16">
        <f t="shared" si="130"/>
        <v>2.3687734488580151E-6</v>
      </c>
      <c r="K958" s="16">
        <f t="shared" si="131"/>
        <v>6.872299810550811E-2</v>
      </c>
    </row>
    <row r="959" spans="1:11" s="5" customFormat="1" x14ac:dyDescent="0.2">
      <c r="A959" s="3">
        <v>33528</v>
      </c>
      <c r="B959" s="20">
        <v>7.7011900000000001E-3</v>
      </c>
      <c r="C959" s="6">
        <f t="shared" si="126"/>
        <v>3.8450397039316417E-4</v>
      </c>
      <c r="D959" s="7">
        <f t="shared" si="128"/>
        <v>3.2870825114091996E-5</v>
      </c>
      <c r="E959" s="14">
        <f t="shared" si="127"/>
        <v>10.318427362382346</v>
      </c>
      <c r="G959"/>
      <c r="H959" s="5">
        <f t="shared" si="134"/>
        <v>0.57333083916785765</v>
      </c>
      <c r="J959" s="16">
        <f t="shared" si="130"/>
        <v>1.4784330324810728E-7</v>
      </c>
      <c r="K959" s="16">
        <f t="shared" si="131"/>
        <v>4.4977058754976495E-3</v>
      </c>
    </row>
    <row r="960" spans="1:11" s="5" customFormat="1" x14ac:dyDescent="0.2">
      <c r="A960" s="3">
        <v>33529</v>
      </c>
      <c r="B960" s="20">
        <v>7.7089100000000002E-3</v>
      </c>
      <c r="C960" s="6">
        <f t="shared" si="126"/>
        <v>1.0024424796687425E-3</v>
      </c>
      <c r="D960" s="7">
        <f t="shared" si="128"/>
        <v>3.129799189619419E-5</v>
      </c>
      <c r="E960" s="14">
        <f t="shared" si="127"/>
        <v>10.339849417881034</v>
      </c>
      <c r="G960"/>
      <c r="H960" s="5">
        <f t="shared" si="134"/>
        <v>0.5594460822652545</v>
      </c>
      <c r="J960" s="16">
        <f t="shared" si="130"/>
        <v>1.0048909250444173E-6</v>
      </c>
      <c r="K960" s="16">
        <f t="shared" si="131"/>
        <v>3.2107201266372974E-2</v>
      </c>
    </row>
    <row r="961" spans="1:11" s="5" customFormat="1" x14ac:dyDescent="0.2">
      <c r="A961" s="3">
        <v>33532</v>
      </c>
      <c r="B961" s="20">
        <v>7.6598999999999999E-3</v>
      </c>
      <c r="C961" s="6">
        <f t="shared" si="126"/>
        <v>-6.3575784384563277E-3</v>
      </c>
      <c r="D961" s="7">
        <f t="shared" si="128"/>
        <v>2.9937713745920434E-5</v>
      </c>
      <c r="E961" s="14">
        <f t="shared" si="127"/>
        <v>9.0662950078484847</v>
      </c>
      <c r="G961"/>
      <c r="H961" s="5">
        <f t="shared" si="134"/>
        <v>0.54715366896257245</v>
      </c>
      <c r="J961" s="16">
        <f t="shared" si="130"/>
        <v>4.0418803601124797E-5</v>
      </c>
      <c r="K961" s="16">
        <f t="shared" si="131"/>
        <v>1.3500965352316725</v>
      </c>
    </row>
    <row r="962" spans="1:11" s="5" customFormat="1" x14ac:dyDescent="0.2">
      <c r="A962" s="3">
        <v>33533</v>
      </c>
      <c r="B962" s="20">
        <v>7.63242E-3</v>
      </c>
      <c r="C962" s="6">
        <f t="shared" si="126"/>
        <v>-3.5875141973132634E-3</v>
      </c>
      <c r="D962" s="7">
        <f t="shared" si="128"/>
        <v>3.1152277313505678E-5</v>
      </c>
      <c r="E962" s="14">
        <f t="shared" si="127"/>
        <v>9.9634830062643829</v>
      </c>
      <c r="G962"/>
      <c r="H962" s="5">
        <f t="shared" si="134"/>
        <v>0.55814225170206999</v>
      </c>
      <c r="J962" s="16">
        <f t="shared" si="130"/>
        <v>1.2870258115924229E-5</v>
      </c>
      <c r="K962" s="16">
        <f t="shared" si="131"/>
        <v>0.4131402011609755</v>
      </c>
    </row>
    <row r="963" spans="1:11" s="5" customFormat="1" x14ac:dyDescent="0.2">
      <c r="A963" s="3">
        <v>33534</v>
      </c>
      <c r="B963" s="20">
        <v>7.6045599999999998E-3</v>
      </c>
      <c r="C963" s="6">
        <f t="shared" ref="C963:C1026" si="135">(B963-B962)/B962</f>
        <v>-3.6502184104124525E-3</v>
      </c>
      <c r="D963" s="7">
        <f t="shared" si="128"/>
        <v>3.05403807897693E-5</v>
      </c>
      <c r="E963" s="14">
        <f t="shared" si="127"/>
        <v>9.9601828488439601</v>
      </c>
      <c r="G963"/>
      <c r="H963" s="5">
        <f t="shared" si="134"/>
        <v>0.55263352042532943</v>
      </c>
      <c r="J963" s="16">
        <f t="shared" si="130"/>
        <v>1.3324094443714012E-5</v>
      </c>
      <c r="K963" s="16">
        <f t="shared" si="131"/>
        <v>0.43627794084929811</v>
      </c>
    </row>
    <row r="964" spans="1:11" s="5" customFormat="1" x14ac:dyDescent="0.2">
      <c r="A964" s="3">
        <v>33535</v>
      </c>
      <c r="B964" s="20">
        <v>7.6045599999999998E-3</v>
      </c>
      <c r="C964" s="6">
        <f t="shared" si="135"/>
        <v>0</v>
      </c>
      <c r="D964" s="7">
        <f t="shared" si="128"/>
        <v>3.0018621447519868E-5</v>
      </c>
      <c r="E964" s="14">
        <f t="shared" ref="E964:E1027" si="136">-LN(D964)-C964*C964/D964</f>
        <v>10.413692653948614</v>
      </c>
      <c r="G964"/>
      <c r="H964" s="5">
        <f t="shared" si="134"/>
        <v>0.54789252091555207</v>
      </c>
      <c r="J964" s="16">
        <f t="shared" si="130"/>
        <v>0</v>
      </c>
      <c r="K964" s="16">
        <f t="shared" si="131"/>
        <v>0</v>
      </c>
    </row>
    <row r="965" spans="1:11" s="5" customFormat="1" x14ac:dyDescent="0.2">
      <c r="A965" s="3">
        <v>33536</v>
      </c>
      <c r="B965" s="20">
        <v>7.6132500000000002E-3</v>
      </c>
      <c r="C965" s="6">
        <f t="shared" si="135"/>
        <v>1.1427354113848051E-3</v>
      </c>
      <c r="D965" s="7">
        <f t="shared" ref="D965:D1028" si="137">C$2426+C$2427*D964+C$2428*C964*C964</f>
        <v>2.8726008237004892E-5</v>
      </c>
      <c r="E965" s="14">
        <f t="shared" si="136"/>
        <v>10.412249031646429</v>
      </c>
      <c r="G965"/>
      <c r="H965" s="5">
        <f t="shared" ref="H965:H980" si="138">SQRT(D965)*100</f>
        <v>0.53596649370091121</v>
      </c>
      <c r="J965" s="16">
        <f t="shared" ref="J965:J1028" si="139">C965*C965</f>
        <v>1.3058442204327997E-6</v>
      </c>
      <c r="K965" s="16">
        <f t="shared" ref="K965:K1028" si="140">J965/D965</f>
        <v>4.5458603564368857E-2</v>
      </c>
    </row>
    <row r="966" spans="1:11" s="5" customFormat="1" x14ac:dyDescent="0.2">
      <c r="A966" s="3">
        <v>33539</v>
      </c>
      <c r="B966" s="20">
        <v>7.5711700000000003E-3</v>
      </c>
      <c r="C966" s="6">
        <f t="shared" si="135"/>
        <v>-5.5272058582077161E-3</v>
      </c>
      <c r="D966" s="7">
        <f t="shared" si="137"/>
        <v>2.7645269012815202E-5</v>
      </c>
      <c r="E966" s="14">
        <f t="shared" si="136"/>
        <v>9.3909842409502389</v>
      </c>
      <c r="G966"/>
      <c r="H966" s="5">
        <f t="shared" si="138"/>
        <v>0.52578768540937892</v>
      </c>
      <c r="J966" s="16">
        <f t="shared" si="139"/>
        <v>3.0550004599005696E-5</v>
      </c>
      <c r="K966" s="16">
        <f t="shared" si="140"/>
        <v>1.1050717062960747</v>
      </c>
    </row>
    <row r="967" spans="1:11" s="5" customFormat="1" x14ac:dyDescent="0.2">
      <c r="A967" s="3">
        <v>33540</v>
      </c>
      <c r="B967" s="20">
        <v>7.6481800000000001E-3</v>
      </c>
      <c r="C967" s="6">
        <f t="shared" si="135"/>
        <v>1.0171479441090314E-2</v>
      </c>
      <c r="D967" s="7">
        <f t="shared" si="137"/>
        <v>2.848224776303177E-5</v>
      </c>
      <c r="E967" s="14">
        <f t="shared" si="136"/>
        <v>6.83382683819279</v>
      </c>
      <c r="G967"/>
      <c r="H967" s="5">
        <f t="shared" si="138"/>
        <v>0.53368762176981177</v>
      </c>
      <c r="J967" s="16">
        <f t="shared" si="139"/>
        <v>1.0345899402052293E-4</v>
      </c>
      <c r="K967" s="16">
        <f t="shared" si="140"/>
        <v>3.6324027120783082</v>
      </c>
    </row>
    <row r="968" spans="1:11" s="5" customFormat="1" x14ac:dyDescent="0.2">
      <c r="A968" s="3">
        <v>33541</v>
      </c>
      <c r="B968" s="20">
        <v>7.6219499999999997E-3</v>
      </c>
      <c r="C968" s="6">
        <f t="shared" si="135"/>
        <v>-3.429574094752E-3</v>
      </c>
      <c r="D968" s="7">
        <f t="shared" si="137"/>
        <v>3.3742049071234113E-5</v>
      </c>
      <c r="E968" s="14">
        <f t="shared" si="136"/>
        <v>9.9481805648852539</v>
      </c>
      <c r="G968"/>
      <c r="H968" s="5">
        <f t="shared" si="138"/>
        <v>0.58087906720103211</v>
      </c>
      <c r="J968" s="16">
        <f t="shared" si="139"/>
        <v>1.1761978471394E-5</v>
      </c>
      <c r="K968" s="16">
        <f t="shared" si="140"/>
        <v>0.34858518658907889</v>
      </c>
    </row>
    <row r="969" spans="1:11" s="5" customFormat="1" x14ac:dyDescent="0.2">
      <c r="A969" s="3">
        <v>33542</v>
      </c>
      <c r="B969" s="20">
        <v>7.6569699999999999E-3</v>
      </c>
      <c r="C969" s="6">
        <f t="shared" si="135"/>
        <v>4.594624735139983E-3</v>
      </c>
      <c r="D969" s="7">
        <f t="shared" si="137"/>
        <v>3.2798894519791803E-5</v>
      </c>
      <c r="E969" s="14">
        <f t="shared" si="136"/>
        <v>9.6814789180102228</v>
      </c>
      <c r="G969"/>
      <c r="H969" s="5">
        <f t="shared" si="138"/>
        <v>0.57270319118887225</v>
      </c>
      <c r="J969" s="16">
        <f t="shared" si="139"/>
        <v>2.111057645676016E-5</v>
      </c>
      <c r="K969" s="16">
        <f t="shared" si="140"/>
        <v>0.64363682879681894</v>
      </c>
    </row>
    <row r="970" spans="1:11" s="5" customFormat="1" x14ac:dyDescent="0.2">
      <c r="A970" s="3">
        <v>33543</v>
      </c>
      <c r="B970" s="20">
        <v>7.6905300000000001E-3</v>
      </c>
      <c r="C970" s="6">
        <f t="shared" si="135"/>
        <v>4.3829347640124208E-3</v>
      </c>
      <c r="D970" s="7">
        <f t="shared" si="137"/>
        <v>3.2529419185641649E-5</v>
      </c>
      <c r="E970" s="14">
        <f t="shared" si="136"/>
        <v>9.7428197103895879</v>
      </c>
      <c r="G970"/>
      <c r="H970" s="5">
        <f t="shared" si="138"/>
        <v>0.57034567751181953</v>
      </c>
      <c r="J970" s="16">
        <f t="shared" si="139"/>
        <v>1.9210117145588617E-5</v>
      </c>
      <c r="K970" s="16">
        <f t="shared" si="140"/>
        <v>0.59054596197856135</v>
      </c>
    </row>
    <row r="971" spans="1:11" s="5" customFormat="1" x14ac:dyDescent="0.2">
      <c r="A971" s="3">
        <v>33546</v>
      </c>
      <c r="B971" s="20">
        <v>7.7010000000000004E-3</v>
      </c>
      <c r="C971" s="6">
        <f t="shared" si="135"/>
        <v>1.3614146229193919E-3</v>
      </c>
      <c r="D971" s="7">
        <f t="shared" si="137"/>
        <v>3.2169783090452201E-5</v>
      </c>
      <c r="E971" s="14">
        <f t="shared" si="136"/>
        <v>10.286868340978788</v>
      </c>
      <c r="G971"/>
      <c r="H971" s="5">
        <f t="shared" si="138"/>
        <v>0.56718412434104859</v>
      </c>
      <c r="J971" s="16">
        <f t="shared" si="139"/>
        <v>1.8534497754987499E-6</v>
      </c>
      <c r="K971" s="16">
        <f t="shared" si="140"/>
        <v>5.7614618360570878E-2</v>
      </c>
    </row>
    <row r="972" spans="1:11" s="5" customFormat="1" x14ac:dyDescent="0.2">
      <c r="A972" s="3">
        <v>33547</v>
      </c>
      <c r="B972" s="20">
        <v>7.7041599999999998E-3</v>
      </c>
      <c r="C972" s="6">
        <f t="shared" si="135"/>
        <v>4.1033631995837525E-4</v>
      </c>
      <c r="D972" s="7">
        <f t="shared" si="137"/>
        <v>3.0773524053652631E-5</v>
      </c>
      <c r="E972" s="14">
        <f t="shared" si="136"/>
        <v>10.383384393146164</v>
      </c>
      <c r="G972"/>
      <c r="H972" s="5">
        <f t="shared" si="138"/>
        <v>0.55473889401819154</v>
      </c>
      <c r="J972" s="16">
        <f t="shared" si="139"/>
        <v>1.6837589547698211E-7</v>
      </c>
      <c r="K972" s="16">
        <f t="shared" si="140"/>
        <v>5.4714531616016499E-3</v>
      </c>
    </row>
    <row r="973" spans="1:11" s="5" customFormat="1" x14ac:dyDescent="0.2">
      <c r="A973" s="3">
        <v>33548</v>
      </c>
      <c r="B973" s="20">
        <v>7.7071300000000004E-3</v>
      </c>
      <c r="C973" s="6">
        <f t="shared" si="135"/>
        <v>3.8550601233626724E-4</v>
      </c>
      <c r="D973" s="7">
        <f t="shared" si="137"/>
        <v>2.9414734903244433E-5</v>
      </c>
      <c r="E973" s="14">
        <f t="shared" si="136"/>
        <v>10.428962426103029</v>
      </c>
      <c r="G973"/>
      <c r="H973" s="5">
        <f t="shared" si="138"/>
        <v>0.54235352772195033</v>
      </c>
      <c r="J973" s="16">
        <f t="shared" si="139"/>
        <v>1.4861488554741023E-7</v>
      </c>
      <c r="K973" s="16">
        <f t="shared" si="140"/>
        <v>5.0523958837724583E-3</v>
      </c>
    </row>
    <row r="974" spans="1:11" s="5" customFormat="1" x14ac:dyDescent="0.2">
      <c r="A974" s="3">
        <v>33549</v>
      </c>
      <c r="B974" s="20">
        <v>7.7160500000000003E-3</v>
      </c>
      <c r="C974" s="6">
        <f t="shared" si="135"/>
        <v>1.1573698640090324E-3</v>
      </c>
      <c r="D974" s="7">
        <f t="shared" si="137"/>
        <v>2.8192575358994227E-5</v>
      </c>
      <c r="E974" s="14">
        <f t="shared" si="136"/>
        <v>10.42893921306338</v>
      </c>
      <c r="G974"/>
      <c r="H974" s="5">
        <f t="shared" si="138"/>
        <v>0.53096681025271464</v>
      </c>
      <c r="J974" s="16">
        <f t="shared" si="139"/>
        <v>1.3395050021162862E-6</v>
      </c>
      <c r="K974" s="16">
        <f t="shared" si="140"/>
        <v>4.751268676449405E-2</v>
      </c>
    </row>
    <row r="975" spans="1:11" s="5" customFormat="1" x14ac:dyDescent="0.2">
      <c r="A975" s="3">
        <v>33550</v>
      </c>
      <c r="B975" s="20">
        <v>7.6911200000000001E-3</v>
      </c>
      <c r="C975" s="6">
        <f t="shared" si="135"/>
        <v>-3.2309277415258149E-3</v>
      </c>
      <c r="D975" s="7">
        <f t="shared" si="137"/>
        <v>2.7168034908417778E-5</v>
      </c>
      <c r="E975" s="14">
        <f t="shared" si="136"/>
        <v>10.129235045305123</v>
      </c>
      <c r="G975"/>
      <c r="H975" s="5">
        <f t="shared" si="138"/>
        <v>0.5212296510024903</v>
      </c>
      <c r="J975" s="16">
        <f t="shared" si="139"/>
        <v>1.0438894070961103E-5</v>
      </c>
      <c r="K975" s="16">
        <f t="shared" si="140"/>
        <v>0.38423441762166988</v>
      </c>
    </row>
    <row r="976" spans="1:11" s="5" customFormat="1" x14ac:dyDescent="0.2">
      <c r="A976" s="3">
        <v>33553</v>
      </c>
      <c r="B976" s="20">
        <v>7.6923099999999999E-3</v>
      </c>
      <c r="C976" s="6">
        <f t="shared" si="135"/>
        <v>1.5472388936850181E-4</v>
      </c>
      <c r="D976" s="7">
        <f t="shared" si="137"/>
        <v>2.681002259685318E-5</v>
      </c>
      <c r="E976" s="14">
        <f t="shared" si="136"/>
        <v>10.525841832549396</v>
      </c>
      <c r="G976"/>
      <c r="H976" s="5">
        <f t="shared" si="138"/>
        <v>0.51778395684738232</v>
      </c>
      <c r="J976" s="16">
        <f t="shared" si="139"/>
        <v>2.3939481941316388E-8</v>
      </c>
      <c r="K976" s="16">
        <f t="shared" si="140"/>
        <v>8.9293031569940857E-4</v>
      </c>
    </row>
    <row r="977" spans="1:11" s="5" customFormat="1" x14ac:dyDescent="0.2">
      <c r="A977" s="3">
        <v>33554</v>
      </c>
      <c r="B977" s="20">
        <v>7.71903E-3</v>
      </c>
      <c r="C977" s="6">
        <f t="shared" si="135"/>
        <v>3.4735989579203182E-3</v>
      </c>
      <c r="D977" s="7">
        <f t="shared" si="137"/>
        <v>2.5844407058218508E-5</v>
      </c>
      <c r="E977" s="14">
        <f t="shared" si="136"/>
        <v>10.096549770119964</v>
      </c>
      <c r="G977"/>
      <c r="H977" s="5">
        <f t="shared" si="138"/>
        <v>0.50837394758404475</v>
      </c>
      <c r="J977" s="16">
        <f t="shared" si="139"/>
        <v>1.2065889720465121E-5</v>
      </c>
      <c r="K977" s="16">
        <f t="shared" si="140"/>
        <v>0.46686657168356954</v>
      </c>
    </row>
    <row r="978" spans="1:11" s="5" customFormat="1" x14ac:dyDescent="0.2">
      <c r="A978" s="3">
        <v>33555</v>
      </c>
      <c r="B978" s="20">
        <v>7.6952699999999997E-3</v>
      </c>
      <c r="C978" s="6">
        <f t="shared" si="135"/>
        <v>-3.0781069642170419E-3</v>
      </c>
      <c r="D978" s="7">
        <f t="shared" si="137"/>
        <v>2.572127100977076E-5</v>
      </c>
      <c r="E978" s="14">
        <f t="shared" si="136"/>
        <v>10.199830100677017</v>
      </c>
      <c r="G978"/>
      <c r="H978" s="5">
        <f t="shared" si="138"/>
        <v>0.50716142410253129</v>
      </c>
      <c r="J978" s="16">
        <f t="shared" si="139"/>
        <v>9.4747424831614531E-6</v>
      </c>
      <c r="K978" s="16">
        <f t="shared" si="140"/>
        <v>0.36836214196266875</v>
      </c>
    </row>
    <row r="979" spans="1:11" s="5" customFormat="1" x14ac:dyDescent="0.2">
      <c r="A979" s="3">
        <v>33556</v>
      </c>
      <c r="B979" s="20">
        <v>7.7071300000000004E-3</v>
      </c>
      <c r="C979" s="6">
        <f t="shared" si="135"/>
        <v>1.5412064813841086E-3</v>
      </c>
      <c r="D979" s="7">
        <f t="shared" si="137"/>
        <v>2.5450424761687221E-5</v>
      </c>
      <c r="E979" s="14">
        <f t="shared" si="136"/>
        <v>10.485446974774968</v>
      </c>
      <c r="G979"/>
      <c r="H979" s="5">
        <f t="shared" si="138"/>
        <v>0.50448414010439635</v>
      </c>
      <c r="J979" s="16">
        <f t="shared" si="139"/>
        <v>2.3753174182603849E-6</v>
      </c>
      <c r="K979" s="16">
        <f t="shared" si="140"/>
        <v>9.3331150285403522E-2</v>
      </c>
    </row>
    <row r="980" spans="1:11" s="5" customFormat="1" x14ac:dyDescent="0.2">
      <c r="A980" s="3">
        <v>33557</v>
      </c>
      <c r="B980" s="20">
        <v>7.6893500000000002E-3</v>
      </c>
      <c r="C980" s="6">
        <f t="shared" si="135"/>
        <v>-2.3069547289328485E-3</v>
      </c>
      <c r="D980" s="7">
        <f t="shared" si="137"/>
        <v>2.4768120997049749E-5</v>
      </c>
      <c r="E980" s="14">
        <f t="shared" si="136"/>
        <v>10.391078574166977</v>
      </c>
      <c r="G980"/>
      <c r="H980" s="5">
        <f t="shared" si="138"/>
        <v>0.49767580810252121</v>
      </c>
      <c r="J980" s="16">
        <f t="shared" si="139"/>
        <v>5.3220401213456328E-6</v>
      </c>
      <c r="K980" s="16">
        <f t="shared" si="140"/>
        <v>0.21487460118511076</v>
      </c>
    </row>
    <row r="981" spans="1:11" s="5" customFormat="1" x14ac:dyDescent="0.2">
      <c r="A981" s="3">
        <v>33560</v>
      </c>
      <c r="B981" s="20">
        <v>7.7417400000000004E-3</v>
      </c>
      <c r="C981" s="6">
        <f t="shared" si="135"/>
        <v>6.8133197214329229E-3</v>
      </c>
      <c r="D981" s="7">
        <f t="shared" si="137"/>
        <v>2.4337224732185973E-5</v>
      </c>
      <c r="E981" s="14">
        <f t="shared" si="136"/>
        <v>8.7160828227619724</v>
      </c>
      <c r="G981"/>
      <c r="H981" s="5">
        <f t="shared" ref="H981:H996" si="141">SQRT(D981)*100</f>
        <v>0.4933277281096814</v>
      </c>
      <c r="J981" s="16">
        <f t="shared" si="139"/>
        <v>4.6421325626466805E-5</v>
      </c>
      <c r="K981" s="16">
        <f t="shared" si="140"/>
        <v>1.9074206750071472</v>
      </c>
    </row>
    <row r="982" spans="1:11" s="5" customFormat="1" x14ac:dyDescent="0.2">
      <c r="A982" s="3">
        <v>33561</v>
      </c>
      <c r="B982" s="20">
        <v>7.7011900000000001E-3</v>
      </c>
      <c r="C982" s="6">
        <f t="shared" si="135"/>
        <v>-5.2378405888082406E-3</v>
      </c>
      <c r="D982" s="7">
        <f t="shared" si="137"/>
        <v>2.6491084227705466E-5</v>
      </c>
      <c r="E982" s="14">
        <f t="shared" si="136"/>
        <v>9.5030718549054605</v>
      </c>
      <c r="G982"/>
      <c r="H982" s="5">
        <f t="shared" si="141"/>
        <v>0.51469490212848878</v>
      </c>
      <c r="J982" s="16">
        <f t="shared" si="139"/>
        <v>2.7434974033767056E-5</v>
      </c>
      <c r="K982" s="16">
        <f t="shared" si="140"/>
        <v>1.0356304709142268</v>
      </c>
    </row>
    <row r="983" spans="1:11" s="5" customFormat="1" x14ac:dyDescent="0.2">
      <c r="A983" s="3">
        <v>33562</v>
      </c>
      <c r="B983" s="20">
        <v>7.7101000000000001E-3</v>
      </c>
      <c r="C983" s="6">
        <f t="shared" si="135"/>
        <v>1.1569640536072988E-3</v>
      </c>
      <c r="D983" s="7">
        <f t="shared" si="137"/>
        <v>2.7252564276225696E-5</v>
      </c>
      <c r="E983" s="14">
        <f t="shared" si="136"/>
        <v>10.461245879893072</v>
      </c>
      <c r="G983"/>
      <c r="H983" s="5">
        <f t="shared" si="141"/>
        <v>0.52203988617945374</v>
      </c>
      <c r="J983" s="16">
        <f t="shared" si="139"/>
        <v>1.3385658213394328E-6</v>
      </c>
      <c r="K983" s="16">
        <f t="shared" si="140"/>
        <v>4.9117059509411254E-2</v>
      </c>
    </row>
    <row r="984" spans="1:11" s="5" customFormat="1" x14ac:dyDescent="0.2">
      <c r="A984" s="3">
        <v>33563</v>
      </c>
      <c r="B984" s="20">
        <v>7.7172400000000002E-3</v>
      </c>
      <c r="C984" s="6">
        <f t="shared" si="135"/>
        <v>9.2605802778175346E-4</v>
      </c>
      <c r="D984" s="7">
        <f t="shared" si="137"/>
        <v>2.6323331411190705E-5</v>
      </c>
      <c r="E984" s="14">
        <f t="shared" si="136"/>
        <v>10.512476051138693</v>
      </c>
      <c r="G984"/>
      <c r="H984" s="5">
        <f t="shared" si="141"/>
        <v>0.513062680490315</v>
      </c>
      <c r="J984" s="16">
        <f t="shared" si="139"/>
        <v>8.5758347081903091E-7</v>
      </c>
      <c r="K984" s="16">
        <f t="shared" si="140"/>
        <v>3.2578835004692865E-2</v>
      </c>
    </row>
    <row r="985" spans="1:11" s="5" customFormat="1" x14ac:dyDescent="0.2">
      <c r="A985" s="3">
        <v>33564</v>
      </c>
      <c r="B985" s="20">
        <v>7.7249900000000002E-3</v>
      </c>
      <c r="C985" s="6">
        <f t="shared" si="135"/>
        <v>1.0042450409731905E-3</v>
      </c>
      <c r="D985" s="7">
        <f t="shared" si="137"/>
        <v>2.5458633092061142E-5</v>
      </c>
      <c r="E985" s="14">
        <f t="shared" si="136"/>
        <v>10.538842054943832</v>
      </c>
      <c r="G985"/>
      <c r="H985" s="5">
        <f t="shared" si="141"/>
        <v>0.50456548724681061</v>
      </c>
      <c r="J985" s="16">
        <f t="shared" si="139"/>
        <v>1.0085081023192451E-6</v>
      </c>
      <c r="K985" s="16">
        <f t="shared" si="140"/>
        <v>3.9613599782532392E-2</v>
      </c>
    </row>
    <row r="986" spans="1:11" s="5" customFormat="1" x14ac:dyDescent="0.2">
      <c r="A986" s="3">
        <v>33567</v>
      </c>
      <c r="B986" s="20">
        <v>7.8339199999999994E-3</v>
      </c>
      <c r="C986" s="6">
        <f t="shared" si="135"/>
        <v>1.4100989127493921E-2</v>
      </c>
      <c r="D986" s="7">
        <f t="shared" si="137"/>
        <v>2.4690991022044361E-5</v>
      </c>
      <c r="E986" s="14">
        <f t="shared" si="136"/>
        <v>2.556017697239696</v>
      </c>
      <c r="G986"/>
      <c r="H986" s="5">
        <f t="shared" si="141"/>
        <v>0.49690030209333103</v>
      </c>
      <c r="J986" s="16">
        <f t="shared" si="139"/>
        <v>1.9883789437370177E-4</v>
      </c>
      <c r="K986" s="16">
        <f t="shared" si="140"/>
        <v>8.0530544195726019</v>
      </c>
    </row>
    <row r="987" spans="1:11" s="5" customFormat="1" x14ac:dyDescent="0.2">
      <c r="A987" s="3">
        <v>33568</v>
      </c>
      <c r="B987" s="20">
        <v>7.8033599999999996E-3</v>
      </c>
      <c r="C987" s="6">
        <f t="shared" si="135"/>
        <v>-3.9009844369102304E-3</v>
      </c>
      <c r="D987" s="7">
        <f t="shared" si="137"/>
        <v>3.6232401410325336E-5</v>
      </c>
      <c r="E987" s="14">
        <f t="shared" si="136"/>
        <v>9.8055548137330337</v>
      </c>
      <c r="G987"/>
      <c r="H987" s="5">
        <f t="shared" si="141"/>
        <v>0.60193356286491728</v>
      </c>
      <c r="J987" s="16">
        <f t="shared" si="139"/>
        <v>1.5217679577015828E-5</v>
      </c>
      <c r="K987" s="16">
        <f t="shared" si="140"/>
        <v>0.42000195914917099</v>
      </c>
    </row>
    <row r="988" spans="1:11" s="5" customFormat="1" x14ac:dyDescent="0.2">
      <c r="A988" s="3">
        <v>33569</v>
      </c>
      <c r="B988" s="20">
        <v>7.6970399999999996E-3</v>
      </c>
      <c r="C988" s="6">
        <f t="shared" si="135"/>
        <v>-1.3624900043058379E-2</v>
      </c>
      <c r="D988" s="7">
        <f t="shared" si="137"/>
        <v>3.5250251787496102E-5</v>
      </c>
      <c r="E988" s="14">
        <f t="shared" si="136"/>
        <v>4.9867520645922845</v>
      </c>
      <c r="G988"/>
      <c r="H988" s="5">
        <f t="shared" si="141"/>
        <v>0.59371922478134476</v>
      </c>
      <c r="J988" s="16">
        <f t="shared" si="139"/>
        <v>1.8563790118333219E-4</v>
      </c>
      <c r="K988" s="16">
        <f t="shared" si="140"/>
        <v>5.2662858212315324</v>
      </c>
    </row>
    <row r="989" spans="1:11" s="5" customFormat="1" x14ac:dyDescent="0.2">
      <c r="A989" s="3">
        <v>33570</v>
      </c>
      <c r="B989" s="20">
        <v>7.7011900000000001E-3</v>
      </c>
      <c r="C989" s="6">
        <f t="shared" si="135"/>
        <v>5.3916830365965463E-4</v>
      </c>
      <c r="D989" s="7">
        <f t="shared" si="137"/>
        <v>4.4904293600875609E-5</v>
      </c>
      <c r="E989" s="14">
        <f t="shared" si="136"/>
        <v>10.00450331868918</v>
      </c>
      <c r="G989"/>
      <c r="H989" s="5">
        <f t="shared" si="141"/>
        <v>0.67010666017340559</v>
      </c>
      <c r="J989" s="16">
        <f t="shared" si="139"/>
        <v>2.9070245967122957E-7</v>
      </c>
      <c r="K989" s="16">
        <f t="shared" si="140"/>
        <v>6.4738232440552414E-3</v>
      </c>
    </row>
    <row r="990" spans="1:11" s="5" customFormat="1" x14ac:dyDescent="0.2">
      <c r="A990" s="3">
        <v>33571</v>
      </c>
      <c r="B990" s="20">
        <v>7.6923099999999999E-3</v>
      </c>
      <c r="C990" s="6">
        <f t="shared" si="135"/>
        <v>-1.1530685517433244E-3</v>
      </c>
      <c r="D990" s="7">
        <f t="shared" si="137"/>
        <v>4.2119477982898143E-5</v>
      </c>
      <c r="E990" s="14">
        <f t="shared" si="136"/>
        <v>10.043433703011708</v>
      </c>
      <c r="G990"/>
      <c r="H990" s="5">
        <f t="shared" si="141"/>
        <v>0.6489952078628789</v>
      </c>
      <c r="J990" s="16">
        <f t="shared" si="139"/>
        <v>1.3295670850194475E-6</v>
      </c>
      <c r="K990" s="16">
        <f t="shared" si="140"/>
        <v>3.1566561332011148E-2</v>
      </c>
    </row>
    <row r="991" spans="1:11" s="5" customFormat="1" x14ac:dyDescent="0.2">
      <c r="A991" s="3">
        <v>33574</v>
      </c>
      <c r="B991" s="20">
        <v>7.6994100000000003E-3</v>
      </c>
      <c r="C991" s="6">
        <f t="shared" si="135"/>
        <v>9.2299972310012663E-4</v>
      </c>
      <c r="D991" s="7">
        <f t="shared" si="137"/>
        <v>3.9681416195125945E-5</v>
      </c>
      <c r="E991" s="14">
        <f t="shared" si="136"/>
        <v>10.113158380030651</v>
      </c>
      <c r="G991"/>
      <c r="H991" s="5">
        <f t="shared" si="141"/>
        <v>0.62993187088070046</v>
      </c>
      <c r="J991" s="16">
        <f t="shared" si="139"/>
        <v>8.5192848884291039E-7</v>
      </c>
      <c r="K991" s="16">
        <f t="shared" si="140"/>
        <v>2.1469205752478977E-2</v>
      </c>
    </row>
    <row r="992" spans="1:11" s="5" customFormat="1" x14ac:dyDescent="0.2">
      <c r="A992" s="3">
        <v>33575</v>
      </c>
      <c r="B992" s="20">
        <v>7.7297700000000004E-3</v>
      </c>
      <c r="C992" s="6">
        <f t="shared" si="135"/>
        <v>3.9431592810358334E-3</v>
      </c>
      <c r="D992" s="7">
        <f t="shared" si="137"/>
        <v>3.7461168833692801E-5</v>
      </c>
      <c r="E992" s="14">
        <f t="shared" si="136"/>
        <v>9.7771490659951414</v>
      </c>
      <c r="G992"/>
      <c r="H992" s="5">
        <f t="shared" si="141"/>
        <v>0.61205529843056505</v>
      </c>
      <c r="J992" s="16">
        <f t="shared" si="139"/>
        <v>1.5548505115619031E-5</v>
      </c>
      <c r="K992" s="16">
        <f t="shared" si="140"/>
        <v>0.41505659325916738</v>
      </c>
    </row>
    <row r="993" spans="1:11" s="5" customFormat="1" x14ac:dyDescent="0.2">
      <c r="A993" s="3">
        <v>33576</v>
      </c>
      <c r="B993" s="20">
        <v>7.7249900000000002E-3</v>
      </c>
      <c r="C993" s="6">
        <f t="shared" si="135"/>
        <v>-6.1838838671787581E-4</v>
      </c>
      <c r="D993" s="7">
        <f t="shared" si="137"/>
        <v>3.6374812669836503E-5</v>
      </c>
      <c r="E993" s="14">
        <f t="shared" si="136"/>
        <v>10.211121098161634</v>
      </c>
      <c r="G993"/>
      <c r="H993" s="5">
        <f t="shared" si="141"/>
        <v>0.60311535107172076</v>
      </c>
      <c r="J993" s="16">
        <f t="shared" si="139"/>
        <v>3.8240419682753712E-7</v>
      </c>
      <c r="K993" s="16">
        <f t="shared" si="140"/>
        <v>1.0512884294374455E-2</v>
      </c>
    </row>
    <row r="994" spans="1:11" s="5" customFormat="1" x14ac:dyDescent="0.2">
      <c r="A994" s="3">
        <v>33577</v>
      </c>
      <c r="B994" s="20">
        <v>7.7700099999999999E-3</v>
      </c>
      <c r="C994" s="6">
        <f t="shared" si="135"/>
        <v>5.8278392593388191E-3</v>
      </c>
      <c r="D994" s="7">
        <f t="shared" si="137"/>
        <v>3.4460996387783891E-5</v>
      </c>
      <c r="E994" s="14">
        <f t="shared" si="136"/>
        <v>9.2901128127449244</v>
      </c>
      <c r="G994"/>
      <c r="H994" s="5">
        <f t="shared" si="141"/>
        <v>0.58703489153357735</v>
      </c>
      <c r="J994" s="16">
        <f t="shared" si="139"/>
        <v>3.3963710432690839E-5</v>
      </c>
      <c r="K994" s="16">
        <f t="shared" si="140"/>
        <v>0.98556960020838702</v>
      </c>
    </row>
    <row r="995" spans="1:11" s="5" customFormat="1" x14ac:dyDescent="0.2">
      <c r="A995" s="3">
        <v>33578</v>
      </c>
      <c r="B995" s="20">
        <v>7.8033599999999996E-3</v>
      </c>
      <c r="C995" s="6">
        <f t="shared" si="135"/>
        <v>4.2921437681546996E-3</v>
      </c>
      <c r="D995" s="7">
        <f t="shared" si="137"/>
        <v>3.4817567302452826E-5</v>
      </c>
      <c r="E995" s="14">
        <f t="shared" si="136"/>
        <v>9.7362734621994544</v>
      </c>
      <c r="G995"/>
      <c r="H995" s="5">
        <f t="shared" si="141"/>
        <v>0.59006412619691451</v>
      </c>
      <c r="J995" s="16">
        <f t="shared" si="139"/>
        <v>1.8422498126509222E-5</v>
      </c>
      <c r="K995" s="16">
        <f t="shared" si="140"/>
        <v>0.52911502881510608</v>
      </c>
    </row>
    <row r="996" spans="1:11" s="5" customFormat="1" x14ac:dyDescent="0.2">
      <c r="A996" s="3">
        <v>33581</v>
      </c>
      <c r="B996" s="20">
        <v>7.8003100000000004E-3</v>
      </c>
      <c r="C996" s="6">
        <f t="shared" si="135"/>
        <v>-3.9085727173925516E-4</v>
      </c>
      <c r="D996" s="7">
        <f t="shared" si="137"/>
        <v>3.4177098834491537E-5</v>
      </c>
      <c r="E996" s="14">
        <f t="shared" si="136"/>
        <v>10.279484828016651</v>
      </c>
      <c r="G996"/>
      <c r="H996" s="5">
        <f t="shared" si="141"/>
        <v>0.5846118270655456</v>
      </c>
      <c r="J996" s="16">
        <f t="shared" si="139"/>
        <v>1.5276940687145397E-7</v>
      </c>
      <c r="K996" s="16">
        <f t="shared" si="140"/>
        <v>4.4699349003046165E-3</v>
      </c>
    </row>
    <row r="997" spans="1:11" s="5" customFormat="1" x14ac:dyDescent="0.2">
      <c r="A997" s="3">
        <v>33582</v>
      </c>
      <c r="B997" s="20">
        <v>7.7700099999999999E-3</v>
      </c>
      <c r="C997" s="6">
        <f t="shared" si="135"/>
        <v>-3.8844610021909979E-3</v>
      </c>
      <c r="D997" s="7">
        <f t="shared" si="137"/>
        <v>3.2472046590177364E-5</v>
      </c>
      <c r="E997" s="14">
        <f t="shared" si="136"/>
        <v>9.8704532019596982</v>
      </c>
      <c r="G997"/>
      <c r="H997" s="5">
        <f t="shared" ref="H997:H1012" si="142">SQRT(D997)*100</f>
        <v>0.56984249218689687</v>
      </c>
      <c r="J997" s="16">
        <f t="shared" si="139"/>
        <v>1.5089037277542692E-5</v>
      </c>
      <c r="K997" s="16">
        <f t="shared" si="140"/>
        <v>0.46467774168897169</v>
      </c>
    </row>
    <row r="998" spans="1:11" s="5" customFormat="1" x14ac:dyDescent="0.2">
      <c r="A998" s="3">
        <v>33583</v>
      </c>
      <c r="B998" s="20">
        <v>7.7399399999999998E-3</v>
      </c>
      <c r="C998" s="6">
        <f t="shared" si="135"/>
        <v>-3.8700078893077481E-3</v>
      </c>
      <c r="D998" s="7">
        <f t="shared" si="137"/>
        <v>3.1863437523466976E-5</v>
      </c>
      <c r="E998" s="14">
        <f t="shared" si="136"/>
        <v>9.8840154166418905</v>
      </c>
      <c r="G998"/>
      <c r="H998" s="5">
        <f t="shared" si="142"/>
        <v>0.56447708123064633</v>
      </c>
      <c r="J998" s="16">
        <f t="shared" si="139"/>
        <v>1.4976961063304211E-5</v>
      </c>
      <c r="K998" s="16">
        <f t="shared" si="140"/>
        <v>0.47003594801326404</v>
      </c>
    </row>
    <row r="999" spans="1:11" s="5" customFormat="1" x14ac:dyDescent="0.2">
      <c r="A999" s="3">
        <v>33584</v>
      </c>
      <c r="B999" s="20">
        <v>7.7459299999999998E-3</v>
      </c>
      <c r="C999" s="6">
        <f t="shared" si="135"/>
        <v>7.7390780807086207E-4</v>
      </c>
      <c r="D999" s="7">
        <f t="shared" si="137"/>
        <v>3.1309643512994622E-5</v>
      </c>
      <c r="E999" s="14">
        <f t="shared" si="136"/>
        <v>10.352455053104247</v>
      </c>
      <c r="G999"/>
      <c r="H999" s="5">
        <f t="shared" si="142"/>
        <v>0.5595502078723108</v>
      </c>
      <c r="J999" s="16">
        <f t="shared" si="139"/>
        <v>5.9893329539304633E-7</v>
      </c>
      <c r="K999" s="16">
        <f t="shared" si="140"/>
        <v>1.9129355310112926E-2</v>
      </c>
    </row>
    <row r="1000" spans="1:11" s="5" customFormat="1" x14ac:dyDescent="0.2">
      <c r="A1000" s="3">
        <v>33585</v>
      </c>
      <c r="B1000" s="20">
        <v>7.7669899999999997E-3</v>
      </c>
      <c r="C1000" s="6">
        <f t="shared" si="135"/>
        <v>2.7188471881361993E-3</v>
      </c>
      <c r="D1000" s="7">
        <f t="shared" si="137"/>
        <v>2.9923084193200807E-5</v>
      </c>
      <c r="E1000" s="14">
        <f t="shared" si="136"/>
        <v>10.169842624287217</v>
      </c>
      <c r="G1000"/>
      <c r="H1000" s="5">
        <f t="shared" si="142"/>
        <v>0.54701996483858617</v>
      </c>
      <c r="J1000" s="16">
        <f t="shared" si="139"/>
        <v>7.3921300324361174E-6</v>
      </c>
      <c r="K1000" s="16">
        <f t="shared" si="140"/>
        <v>0.24703770455973834</v>
      </c>
    </row>
    <row r="1001" spans="1:11" s="5" customFormat="1" x14ac:dyDescent="0.2">
      <c r="A1001" s="3">
        <v>33588</v>
      </c>
      <c r="B1001" s="20">
        <v>7.7869499999999999E-3</v>
      </c>
      <c r="C1001" s="6">
        <f t="shared" si="135"/>
        <v>2.5698500963694162E-3</v>
      </c>
      <c r="D1001" s="7">
        <f t="shared" si="137"/>
        <v>2.9097195736241471E-5</v>
      </c>
      <c r="E1001" s="14">
        <f t="shared" si="136"/>
        <v>10.217900851251065</v>
      </c>
      <c r="G1001"/>
      <c r="H1001" s="5">
        <f t="shared" si="142"/>
        <v>0.53941816558437727</v>
      </c>
      <c r="J1001" s="16">
        <f t="shared" si="139"/>
        <v>6.6041295178098976E-6</v>
      </c>
      <c r="K1001" s="16">
        <f t="shared" si="140"/>
        <v>0.22696790363149144</v>
      </c>
    </row>
    <row r="1002" spans="1:11" s="5" customFormat="1" x14ac:dyDescent="0.2">
      <c r="A1002" s="3">
        <v>33589</v>
      </c>
      <c r="B1002" s="20">
        <v>7.7869499999999999E-3</v>
      </c>
      <c r="C1002" s="6">
        <f t="shared" si="135"/>
        <v>0</v>
      </c>
      <c r="D1002" s="7">
        <f t="shared" si="137"/>
        <v>2.8306375391525254E-5</v>
      </c>
      <c r="E1002" s="14">
        <f t="shared" si="136"/>
        <v>10.47242349983407</v>
      </c>
      <c r="G1002"/>
      <c r="H1002" s="5">
        <f t="shared" si="142"/>
        <v>0.53203736139039393</v>
      </c>
      <c r="J1002" s="16">
        <f t="shared" si="139"/>
        <v>0</v>
      </c>
      <c r="K1002" s="16">
        <f t="shared" si="140"/>
        <v>0</v>
      </c>
    </row>
    <row r="1003" spans="1:11" s="5" customFormat="1" x14ac:dyDescent="0.2">
      <c r="A1003" s="3">
        <v>33590</v>
      </c>
      <c r="B1003" s="20">
        <v>7.7942300000000001E-3</v>
      </c>
      <c r="C1003" s="6">
        <f t="shared" si="135"/>
        <v>9.3489748874721595E-4</v>
      </c>
      <c r="D1003" s="7">
        <f t="shared" si="137"/>
        <v>2.7187472326327581E-5</v>
      </c>
      <c r="E1003" s="14">
        <f t="shared" si="136"/>
        <v>10.480605882478381</v>
      </c>
      <c r="G1003"/>
      <c r="H1003" s="5">
        <f t="shared" si="142"/>
        <v>0.52141607499508091</v>
      </c>
      <c r="J1003" s="16">
        <f t="shared" si="139"/>
        <v>8.7403331446585081E-7</v>
      </c>
      <c r="K1003" s="16">
        <f t="shared" si="140"/>
        <v>3.2148384519713573E-2</v>
      </c>
    </row>
    <row r="1004" spans="1:11" s="5" customFormat="1" x14ac:dyDescent="0.2">
      <c r="A1004" s="3">
        <v>33591</v>
      </c>
      <c r="B1004" s="20">
        <v>7.7972700000000002E-3</v>
      </c>
      <c r="C1004" s="6">
        <f t="shared" si="135"/>
        <v>3.9003211349936562E-4</v>
      </c>
      <c r="D1004" s="7">
        <f t="shared" si="137"/>
        <v>2.6236122549383043E-5</v>
      </c>
      <c r="E1004" s="14">
        <f t="shared" si="136"/>
        <v>10.54257506816143</v>
      </c>
      <c r="G1004"/>
      <c r="H1004" s="5">
        <f t="shared" si="142"/>
        <v>0.51221209034327808</v>
      </c>
      <c r="J1004" s="16">
        <f t="shared" si="139"/>
        <v>1.5212504956078201E-7</v>
      </c>
      <c r="K1004" s="16">
        <f t="shared" si="140"/>
        <v>5.7983053431178346E-3</v>
      </c>
    </row>
    <row r="1005" spans="1:11" s="5" customFormat="1" x14ac:dyDescent="0.2">
      <c r="A1005" s="3">
        <v>33592</v>
      </c>
      <c r="B1005" s="20">
        <v>7.8369900000000003E-3</v>
      </c>
      <c r="C1005" s="6">
        <f t="shared" si="135"/>
        <v>5.0940906240261059E-3</v>
      </c>
      <c r="D1005" s="7">
        <f t="shared" si="137"/>
        <v>2.5336655417166414E-5</v>
      </c>
      <c r="E1005" s="14">
        <f t="shared" si="136"/>
        <v>9.559060084797748</v>
      </c>
      <c r="G1005"/>
      <c r="H1005" s="5">
        <f t="shared" si="142"/>
        <v>0.50335529615934727</v>
      </c>
      <c r="J1005" s="16">
        <f t="shared" si="139"/>
        <v>2.594975928579068E-5</v>
      </c>
      <c r="K1005" s="16">
        <f t="shared" si="140"/>
        <v>1.0241982952575843</v>
      </c>
    </row>
    <row r="1006" spans="1:11" s="5" customFormat="1" x14ac:dyDescent="0.2">
      <c r="A1006" s="3">
        <v>33595</v>
      </c>
      <c r="B1006" s="20">
        <v>7.8988900000000004E-3</v>
      </c>
      <c r="C1006" s="6">
        <f t="shared" si="135"/>
        <v>7.8984406002815047E-3</v>
      </c>
      <c r="D1006" s="7">
        <f t="shared" si="137"/>
        <v>2.6123427949347007E-5</v>
      </c>
      <c r="E1006" s="14">
        <f t="shared" si="136"/>
        <v>8.1645778081491489</v>
      </c>
      <c r="G1006"/>
      <c r="H1006" s="5">
        <f t="shared" si="142"/>
        <v>0.51111082897300275</v>
      </c>
      <c r="J1006" s="16">
        <f t="shared" si="139"/>
        <v>6.238536391617525E-5</v>
      </c>
      <c r="K1006" s="16">
        <f t="shared" si="140"/>
        <v>2.3881002155283628</v>
      </c>
    </row>
    <row r="1007" spans="1:11" s="5" customFormat="1" x14ac:dyDescent="0.2">
      <c r="A1007" s="3">
        <v>33596</v>
      </c>
      <c r="B1007" s="20">
        <v>7.8988900000000004E-3</v>
      </c>
      <c r="C1007" s="6">
        <f t="shared" si="135"/>
        <v>0</v>
      </c>
      <c r="D1007" s="7">
        <f t="shared" si="137"/>
        <v>2.9083080920908608E-5</v>
      </c>
      <c r="E1007" s="14">
        <f t="shared" si="136"/>
        <v>10.445353964524749</v>
      </c>
      <c r="G1007"/>
      <c r="H1007" s="5">
        <f t="shared" si="142"/>
        <v>0.53928731600982982</v>
      </c>
      <c r="J1007" s="16">
        <f t="shared" si="139"/>
        <v>0</v>
      </c>
      <c r="K1007" s="16">
        <f t="shared" si="140"/>
        <v>0</v>
      </c>
    </row>
    <row r="1008" spans="1:11" s="5" customFormat="1" x14ac:dyDescent="0.2">
      <c r="A1008" s="3">
        <v>33599</v>
      </c>
      <c r="B1008" s="20">
        <v>7.9681300000000004E-3</v>
      </c>
      <c r="C1008" s="6">
        <f t="shared" si="135"/>
        <v>8.7657886108047992E-3</v>
      </c>
      <c r="D1008" s="7">
        <f t="shared" si="137"/>
        <v>2.7885379817365E-5</v>
      </c>
      <c r="E1008" s="14">
        <f t="shared" si="136"/>
        <v>7.7318762586560954</v>
      </c>
      <c r="G1008"/>
      <c r="H1008" s="5">
        <f t="shared" si="142"/>
        <v>0.52806609261876492</v>
      </c>
      <c r="J1008" s="16">
        <f t="shared" si="139"/>
        <v>7.6839049969315131E-5</v>
      </c>
      <c r="K1008" s="16">
        <f t="shared" si="140"/>
        <v>2.7555317687107608</v>
      </c>
    </row>
    <row r="1009" spans="1:11" s="5" customFormat="1" x14ac:dyDescent="0.2">
      <c r="A1009" s="3">
        <v>33602</v>
      </c>
      <c r="B1009" s="20">
        <v>7.9586199999999996E-3</v>
      </c>
      <c r="C1009" s="6">
        <f t="shared" si="135"/>
        <v>-1.1935046240461398E-3</v>
      </c>
      <c r="D1009" s="7">
        <f t="shared" si="137"/>
        <v>3.1559906235762011E-5</v>
      </c>
      <c r="E1009" s="14">
        <f t="shared" si="136"/>
        <v>10.318488130577158</v>
      </c>
      <c r="G1009"/>
      <c r="H1009" s="5">
        <f t="shared" si="142"/>
        <v>0.56178204168308921</v>
      </c>
      <c r="J1009" s="16">
        <f t="shared" si="139"/>
        <v>1.4244532876195175E-6</v>
      </c>
      <c r="K1009" s="16">
        <f t="shared" si="140"/>
        <v>4.5134902397314561E-2</v>
      </c>
    </row>
    <row r="1010" spans="1:11" s="5" customFormat="1" x14ac:dyDescent="0.2">
      <c r="A1010" s="3">
        <v>33603</v>
      </c>
      <c r="B1010" s="20">
        <v>8.0224600000000004E-3</v>
      </c>
      <c r="C1010" s="6">
        <f t="shared" si="135"/>
        <v>8.0214911630409266E-3</v>
      </c>
      <c r="D1010" s="7">
        <f t="shared" si="137"/>
        <v>3.0198996682307776E-5</v>
      </c>
      <c r="E1010" s="14">
        <f t="shared" si="136"/>
        <v>8.2770244319032731</v>
      </c>
      <c r="G1010"/>
      <c r="H1010" s="5">
        <f t="shared" si="142"/>
        <v>0.54953613786818223</v>
      </c>
      <c r="J1010" s="16">
        <f t="shared" si="139"/>
        <v>6.4344320478743674E-5</v>
      </c>
      <c r="K1010" s="16">
        <f t="shared" si="140"/>
        <v>2.1306774246721942</v>
      </c>
    </row>
    <row r="1011" spans="1:11" s="5" customFormat="1" x14ac:dyDescent="0.2">
      <c r="A1011" s="3">
        <v>33605</v>
      </c>
      <c r="B1011" s="20">
        <v>8.0372900000000008E-3</v>
      </c>
      <c r="C1011" s="6">
        <f t="shared" si="135"/>
        <v>1.84856016733027E-3</v>
      </c>
      <c r="D1011" s="7">
        <f t="shared" si="137"/>
        <v>3.286629275610505E-5</v>
      </c>
      <c r="E1011" s="14">
        <f t="shared" si="136"/>
        <v>10.21909094640961</v>
      </c>
      <c r="G1011"/>
      <c r="H1011" s="5">
        <f t="shared" si="142"/>
        <v>0.57329131125549992</v>
      </c>
      <c r="J1011" s="16">
        <f t="shared" si="139"/>
        <v>3.4171746922401158E-6</v>
      </c>
      <c r="K1011" s="16">
        <f t="shared" si="140"/>
        <v>0.10397201526799403</v>
      </c>
    </row>
    <row r="1012" spans="1:11" s="5" customFormat="1" x14ac:dyDescent="0.2">
      <c r="A1012" s="3">
        <v>33606</v>
      </c>
      <c r="B1012" s="20">
        <v>8.0096100000000003E-3</v>
      </c>
      <c r="C1012" s="6">
        <f t="shared" si="135"/>
        <v>-3.4439469025007697E-3</v>
      </c>
      <c r="D1012" s="7">
        <f t="shared" si="137"/>
        <v>3.1496051916017253E-5</v>
      </c>
      <c r="E1012" s="14">
        <f t="shared" si="136"/>
        <v>9.9890687675719256</v>
      </c>
      <c r="G1012"/>
      <c r="H1012" s="5">
        <f t="shared" si="142"/>
        <v>0.561213434586319</v>
      </c>
      <c r="J1012" s="16">
        <f t="shared" si="139"/>
        <v>1.1860770267244646E-5</v>
      </c>
      <c r="K1012" s="16">
        <f t="shared" si="140"/>
        <v>0.37657958841542533</v>
      </c>
    </row>
    <row r="1013" spans="1:11" s="5" customFormat="1" x14ac:dyDescent="0.2">
      <c r="A1013" s="3">
        <v>33609</v>
      </c>
      <c r="B1013" s="20">
        <v>8.0580200000000008E-3</v>
      </c>
      <c r="C1013" s="6">
        <f t="shared" si="135"/>
        <v>6.0439896574240775E-3</v>
      </c>
      <c r="D1013" s="7">
        <f t="shared" si="137"/>
        <v>3.0786865415026723E-5</v>
      </c>
      <c r="E1013" s="14">
        <f t="shared" si="136"/>
        <v>9.201883585918619</v>
      </c>
      <c r="G1013"/>
      <c r="H1013" s="5">
        <f t="shared" ref="H1013:H1028" si="143">SQRT(D1013)*100</f>
        <v>0.55485913000532594</v>
      </c>
      <c r="J1013" s="16">
        <f t="shared" si="139"/>
        <v>3.6529810979049217E-5</v>
      </c>
      <c r="K1013" s="16">
        <f t="shared" si="140"/>
        <v>1.1865388205848142</v>
      </c>
    </row>
    <row r="1014" spans="1:11" s="5" customFormat="1" x14ac:dyDescent="0.2">
      <c r="A1014" s="3">
        <v>33610</v>
      </c>
      <c r="B1014" s="20">
        <v>8.0515299999999995E-3</v>
      </c>
      <c r="C1014" s="6">
        <f t="shared" si="135"/>
        <v>-8.0540877287489426E-4</v>
      </c>
      <c r="D1014" s="7">
        <f t="shared" si="137"/>
        <v>3.1674836881601645E-5</v>
      </c>
      <c r="E1014" s="14">
        <f t="shared" si="136"/>
        <v>10.339508529841337</v>
      </c>
      <c r="G1014"/>
      <c r="H1014" s="5">
        <f t="shared" si="143"/>
        <v>0.56280402345400526</v>
      </c>
      <c r="J1014" s="16">
        <f t="shared" si="139"/>
        <v>6.4868329142384299E-7</v>
      </c>
      <c r="K1014" s="16">
        <f t="shared" si="140"/>
        <v>2.0479451681111299E-2</v>
      </c>
    </row>
    <row r="1015" spans="1:11" s="5" customFormat="1" x14ac:dyDescent="0.2">
      <c r="A1015" s="3">
        <v>33611</v>
      </c>
      <c r="B1015" s="20">
        <v>7.9968000000000001E-3</v>
      </c>
      <c r="C1015" s="6">
        <f t="shared" si="135"/>
        <v>-6.7974658232658096E-3</v>
      </c>
      <c r="D1015" s="7">
        <f t="shared" si="137"/>
        <v>3.0254303988093109E-5</v>
      </c>
      <c r="E1015" s="14">
        <f t="shared" si="136"/>
        <v>8.8786334781636143</v>
      </c>
      <c r="G1015"/>
      <c r="H1015" s="5">
        <f t="shared" si="143"/>
        <v>0.55003912577282266</v>
      </c>
      <c r="J1015" s="16">
        <f t="shared" si="139"/>
        <v>4.6205541618466733E-5</v>
      </c>
      <c r="K1015" s="16">
        <f t="shared" si="140"/>
        <v>1.5272386248466134</v>
      </c>
    </row>
    <row r="1016" spans="1:11" s="5" customFormat="1" x14ac:dyDescent="0.2">
      <c r="A1016" s="3">
        <v>33612</v>
      </c>
      <c r="B1016" s="20">
        <v>7.9872199999999997E-3</v>
      </c>
      <c r="C1016" s="6">
        <f t="shared" si="135"/>
        <v>-1.1979791916767147E-3</v>
      </c>
      <c r="D1016" s="7">
        <f t="shared" si="137"/>
        <v>3.1794524923808367E-5</v>
      </c>
      <c r="E1016" s="14">
        <f t="shared" si="136"/>
        <v>10.311078050180553</v>
      </c>
      <c r="G1016"/>
      <c r="H1016" s="5">
        <f t="shared" si="143"/>
        <v>0.56386633986972801</v>
      </c>
      <c r="J1016" s="16">
        <f t="shared" si="139"/>
        <v>1.4351541436903948E-6</v>
      </c>
      <c r="K1016" s="16">
        <f t="shared" si="140"/>
        <v>4.5138405028210475E-2</v>
      </c>
    </row>
    <row r="1017" spans="1:11" s="5" customFormat="1" x14ac:dyDescent="0.2">
      <c r="A1017" s="3">
        <v>33613</v>
      </c>
      <c r="B1017" s="20">
        <v>7.8771199999999996E-3</v>
      </c>
      <c r="C1017" s="6">
        <f t="shared" si="135"/>
        <v>-1.378452077193318E-2</v>
      </c>
      <c r="D1017" s="7">
        <f t="shared" si="137"/>
        <v>3.0410474523677762E-5</v>
      </c>
      <c r="E1017" s="14">
        <f t="shared" si="136"/>
        <v>4.1524482809603374</v>
      </c>
      <c r="G1017"/>
      <c r="H1017" s="5">
        <f t="shared" si="143"/>
        <v>0.5514569296298466</v>
      </c>
      <c r="J1017" s="16">
        <f t="shared" si="139"/>
        <v>1.9001301291185732E-4</v>
      </c>
      <c r="K1017" s="16">
        <f t="shared" si="140"/>
        <v>6.2482751712378626</v>
      </c>
    </row>
    <row r="1018" spans="1:11" s="5" customFormat="1" x14ac:dyDescent="0.2">
      <c r="A1018" s="3">
        <v>33616</v>
      </c>
      <c r="B1018" s="20">
        <v>7.8864399999999998E-3</v>
      </c>
      <c r="C1018" s="6">
        <f t="shared" si="135"/>
        <v>1.183173545661379E-3</v>
      </c>
      <c r="D1018" s="7">
        <f t="shared" si="137"/>
        <v>4.0826019118813458E-5</v>
      </c>
      <c r="E1018" s="14">
        <f t="shared" si="136"/>
        <v>10.071901557802777</v>
      </c>
      <c r="G1018"/>
      <c r="H1018" s="5">
        <f t="shared" si="143"/>
        <v>0.6389524169984292</v>
      </c>
      <c r="J1018" s="16">
        <f t="shared" si="139"/>
        <v>1.3998996391529193E-6</v>
      </c>
      <c r="K1018" s="16">
        <f t="shared" si="140"/>
        <v>3.4289398510270554E-2</v>
      </c>
    </row>
    <row r="1019" spans="1:11" s="5" customFormat="1" x14ac:dyDescent="0.2">
      <c r="A1019" s="3">
        <v>33617</v>
      </c>
      <c r="B1019" s="20">
        <v>7.90451E-3</v>
      </c>
      <c r="C1019" s="6">
        <f t="shared" si="135"/>
        <v>2.2912746435654412E-3</v>
      </c>
      <c r="D1019" s="7">
        <f t="shared" si="137"/>
        <v>3.8523529277533419E-5</v>
      </c>
      <c r="E1019" s="14">
        <f t="shared" si="136"/>
        <v>10.02796257533133</v>
      </c>
      <c r="G1019"/>
      <c r="H1019" s="5">
        <f t="shared" si="143"/>
        <v>0.6206732576608518</v>
      </c>
      <c r="J1019" s="16">
        <f t="shared" si="139"/>
        <v>5.2499394922459394E-6</v>
      </c>
      <c r="K1019" s="16">
        <f t="shared" si="140"/>
        <v>0.13627877794954935</v>
      </c>
    </row>
    <row r="1020" spans="1:11" s="5" customFormat="1" x14ac:dyDescent="0.2">
      <c r="A1020" s="3">
        <v>33618</v>
      </c>
      <c r="B1020" s="20">
        <v>7.8076200000000004E-3</v>
      </c>
      <c r="C1020" s="6">
        <f t="shared" si="135"/>
        <v>-1.2257559292100288E-2</v>
      </c>
      <c r="D1020" s="7">
        <f t="shared" si="137"/>
        <v>3.6692666728748519E-5</v>
      </c>
      <c r="E1020" s="14">
        <f t="shared" si="136"/>
        <v>6.1181710290540732</v>
      </c>
      <c r="G1020"/>
      <c r="H1020" s="5">
        <f t="shared" si="143"/>
        <v>0.60574472122131218</v>
      </c>
      <c r="J1020" s="16">
        <f t="shared" si="139"/>
        <v>1.502477597993541E-4</v>
      </c>
      <c r="K1020" s="16">
        <f t="shared" si="140"/>
        <v>4.0947626104710384</v>
      </c>
    </row>
    <row r="1021" spans="1:11" s="5" customFormat="1" x14ac:dyDescent="0.2">
      <c r="A1021" s="3">
        <v>33619</v>
      </c>
      <c r="B1021" s="20">
        <v>7.7972700000000002E-3</v>
      </c>
      <c r="C1021" s="6">
        <f t="shared" si="135"/>
        <v>-1.3256280402991073E-3</v>
      </c>
      <c r="D1021" s="7">
        <f t="shared" si="137"/>
        <v>4.4012311142160632E-5</v>
      </c>
      <c r="E1021" s="14">
        <f t="shared" si="136"/>
        <v>9.9911139337829447</v>
      </c>
      <c r="G1021"/>
      <c r="H1021" s="5">
        <f t="shared" si="143"/>
        <v>0.66341775030640104</v>
      </c>
      <c r="J1021" s="16">
        <f t="shared" si="139"/>
        <v>1.7572897012272516E-6</v>
      </c>
      <c r="K1021" s="16">
        <f t="shared" si="140"/>
        <v>3.9927230713951177E-2</v>
      </c>
    </row>
    <row r="1022" spans="1:11" s="5" customFormat="1" x14ac:dyDescent="0.2">
      <c r="A1022" s="3">
        <v>33620</v>
      </c>
      <c r="B1022" s="20">
        <v>7.8523800000000008E-3</v>
      </c>
      <c r="C1022" s="6">
        <f t="shared" si="135"/>
        <v>7.0678583658127236E-3</v>
      </c>
      <c r="D1022" s="7">
        <f t="shared" si="137"/>
        <v>4.1408663109225787E-5</v>
      </c>
      <c r="E1022" s="14">
        <f t="shared" si="136"/>
        <v>8.8856395063043756</v>
      </c>
      <c r="G1022"/>
      <c r="H1022" s="5">
        <f t="shared" si="143"/>
        <v>0.64349563408950794</v>
      </c>
      <c r="J1022" s="16">
        <f t="shared" si="139"/>
        <v>4.9954621879188902E-5</v>
      </c>
      <c r="K1022" s="16">
        <f t="shared" si="140"/>
        <v>1.2063809388731288</v>
      </c>
    </row>
    <row r="1023" spans="1:11" s="5" customFormat="1" x14ac:dyDescent="0.2">
      <c r="A1023" s="3">
        <v>33623</v>
      </c>
      <c r="B1023" s="20">
        <v>8.0775399999999994E-3</v>
      </c>
      <c r="C1023" s="6">
        <f t="shared" si="135"/>
        <v>2.8674108996253177E-2</v>
      </c>
      <c r="D1023" s="7">
        <f t="shared" si="137"/>
        <v>4.2049050121898002E-5</v>
      </c>
      <c r="E1023" s="14">
        <f t="shared" si="136"/>
        <v>-9.476788786744077</v>
      </c>
      <c r="G1023"/>
      <c r="H1023" s="5">
        <f t="shared" si="143"/>
        <v>0.64845238932321014</v>
      </c>
      <c r="J1023" s="16">
        <f t="shared" si="139"/>
        <v>8.2220452672900741E-4</v>
      </c>
      <c r="K1023" s="16">
        <f t="shared" si="140"/>
        <v>19.553462547797853</v>
      </c>
    </row>
    <row r="1024" spans="1:11" s="5" customFormat="1" x14ac:dyDescent="0.2">
      <c r="A1024" s="3">
        <v>33624</v>
      </c>
      <c r="B1024" s="20">
        <v>8.1135900000000004E-3</v>
      </c>
      <c r="C1024" s="6">
        <f t="shared" si="135"/>
        <v>4.4629924457199859E-3</v>
      </c>
      <c r="D1024" s="7">
        <f t="shared" si="137"/>
        <v>9.0370271798107313E-5</v>
      </c>
      <c r="E1024" s="14">
        <f t="shared" si="136"/>
        <v>9.0911875206171562</v>
      </c>
      <c r="G1024"/>
      <c r="H1024" s="5">
        <f t="shared" si="143"/>
        <v>0.9506327987088774</v>
      </c>
      <c r="J1024" s="16">
        <f t="shared" si="139"/>
        <v>1.9918301570553663E-5</v>
      </c>
      <c r="K1024" s="16">
        <f t="shared" si="140"/>
        <v>0.22040767582344292</v>
      </c>
    </row>
    <row r="1025" spans="1:11" s="5" customFormat="1" x14ac:dyDescent="0.2">
      <c r="A1025" s="3">
        <v>33625</v>
      </c>
      <c r="B1025" s="20">
        <v>8.1004500000000004E-3</v>
      </c>
      <c r="C1025" s="6">
        <f t="shared" si="135"/>
        <v>-1.6195050526339174E-3</v>
      </c>
      <c r="D1025" s="7">
        <f t="shared" si="137"/>
        <v>8.4186372030029948E-5</v>
      </c>
      <c r="E1025" s="14">
        <f t="shared" si="136"/>
        <v>9.3513228562274229</v>
      </c>
      <c r="G1025"/>
      <c r="H1025" s="5">
        <f t="shared" si="143"/>
        <v>0.91753131843022095</v>
      </c>
      <c r="J1025" s="16">
        <f t="shared" si="139"/>
        <v>2.6227966155067877E-6</v>
      </c>
      <c r="K1025" s="16">
        <f t="shared" si="140"/>
        <v>3.1154645963021369E-2</v>
      </c>
    </row>
    <row r="1026" spans="1:11" s="5" customFormat="1" x14ac:dyDescent="0.2">
      <c r="A1026" s="3">
        <v>33626</v>
      </c>
      <c r="B1026" s="20">
        <v>8.0742799999999997E-3</v>
      </c>
      <c r="C1026" s="6">
        <f t="shared" si="135"/>
        <v>-3.2306847150467819E-3</v>
      </c>
      <c r="D1026" s="7">
        <f t="shared" si="137"/>
        <v>7.7560511817567707E-5</v>
      </c>
      <c r="E1026" s="14">
        <f t="shared" si="136"/>
        <v>9.3298820557410806</v>
      </c>
      <c r="G1026"/>
      <c r="H1026" s="5">
        <f t="shared" si="143"/>
        <v>0.88068446005120193</v>
      </c>
      <c r="J1026" s="16">
        <f t="shared" si="139"/>
        <v>1.0437323728036906E-5</v>
      </c>
      <c r="K1026" s="16">
        <f t="shared" si="140"/>
        <v>0.13457007288176273</v>
      </c>
    </row>
    <row r="1027" spans="1:11" s="5" customFormat="1" x14ac:dyDescent="0.2">
      <c r="A1027" s="3">
        <v>33627</v>
      </c>
      <c r="B1027" s="20">
        <v>8.0971700000000008E-3</v>
      </c>
      <c r="C1027" s="6">
        <f t="shared" ref="C1027:C1090" si="144">(B1027-B1026)/B1026</f>
        <v>2.8349276963396245E-3</v>
      </c>
      <c r="D1027" s="7">
        <f t="shared" si="137"/>
        <v>7.2090003730591163E-5</v>
      </c>
      <c r="E1027" s="14">
        <f t="shared" si="136"/>
        <v>9.4261120962551406</v>
      </c>
      <c r="G1027"/>
      <c r="H1027" s="5">
        <f t="shared" si="143"/>
        <v>0.84905832385408708</v>
      </c>
      <c r="J1027" s="16">
        <f t="shared" si="139"/>
        <v>8.03681504347349E-6</v>
      </c>
      <c r="K1027" s="16">
        <f t="shared" si="140"/>
        <v>0.11148307154356678</v>
      </c>
    </row>
    <row r="1028" spans="1:11" s="5" customFormat="1" x14ac:dyDescent="0.2">
      <c r="A1028" s="3">
        <v>33630</v>
      </c>
      <c r="B1028" s="20">
        <v>7.9916899999999992E-3</v>
      </c>
      <c r="C1028" s="6">
        <f t="shared" si="144"/>
        <v>-1.3026773551747282E-2</v>
      </c>
      <c r="D1028" s="7">
        <f t="shared" si="137"/>
        <v>6.7026071615557226E-5</v>
      </c>
      <c r="E1028" s="14">
        <f t="shared" ref="E1028:E1091" si="145">-LN(D1028)-C1028*C1028/D1028</f>
        <v>7.078625587670059</v>
      </c>
      <c r="G1028"/>
      <c r="H1028" s="5">
        <f t="shared" si="143"/>
        <v>0.81869451943662863</v>
      </c>
      <c r="J1028" s="16">
        <f t="shared" si="139"/>
        <v>1.6969682916850249E-4</v>
      </c>
      <c r="K1028" s="16">
        <f t="shared" si="140"/>
        <v>2.5318032980037377</v>
      </c>
    </row>
    <row r="1029" spans="1:11" s="5" customFormat="1" x14ac:dyDescent="0.2">
      <c r="A1029" s="3">
        <v>33631</v>
      </c>
      <c r="B1029" s="20">
        <v>7.9617799999999999E-3</v>
      </c>
      <c r="C1029" s="6">
        <f t="shared" si="144"/>
        <v>-3.7426376648743024E-3</v>
      </c>
      <c r="D1029" s="7">
        <f t="shared" ref="D1029:D1092" si="146">C$2426+C$2427*D1028+C$2428*C1028*C1028</f>
        <v>7.2470818099291167E-5</v>
      </c>
      <c r="E1029" s="14">
        <f t="shared" si="145"/>
        <v>9.3390441441823899</v>
      </c>
      <c r="G1029"/>
      <c r="H1029" s="5">
        <f t="shared" ref="H1029:H1044" si="147">SQRT(D1029)*100</f>
        <v>0.85129793902775985</v>
      </c>
      <c r="J1029" s="16">
        <f t="shared" ref="J1029:J1092" si="148">C1029*C1029</f>
        <v>1.4007336690535771E-5</v>
      </c>
      <c r="K1029" s="16">
        <f t="shared" ref="K1029:K1092" si="149">J1029/D1029</f>
        <v>0.19328244192503155</v>
      </c>
    </row>
    <row r="1030" spans="1:11" s="5" customFormat="1" x14ac:dyDescent="0.2">
      <c r="A1030" s="3">
        <v>33632</v>
      </c>
      <c r="B1030" s="20">
        <v>7.9840299999999996E-3</v>
      </c>
      <c r="C1030" s="6">
        <f t="shared" si="144"/>
        <v>2.7946012072676838E-3</v>
      </c>
      <c r="D1030" s="7">
        <f t="shared" si="146"/>
        <v>6.7737390478970561E-5</v>
      </c>
      <c r="E1030" s="14">
        <f t="shared" si="145"/>
        <v>9.4845770350267511</v>
      </c>
      <c r="G1030"/>
      <c r="H1030" s="5">
        <f t="shared" si="147"/>
        <v>0.82302728070806108</v>
      </c>
      <c r="J1030" s="16">
        <f t="shared" si="148"/>
        <v>7.8097959076619959E-6</v>
      </c>
      <c r="K1030" s="16">
        <f t="shared" si="149"/>
        <v>0.1152951988914688</v>
      </c>
    </row>
    <row r="1031" spans="1:11" s="5" customFormat="1" x14ac:dyDescent="0.2">
      <c r="A1031" s="3">
        <v>33633</v>
      </c>
      <c r="B1031" s="20">
        <v>7.9617799999999999E-3</v>
      </c>
      <c r="C1031" s="6">
        <f t="shared" si="144"/>
        <v>-2.786813175802158E-3</v>
      </c>
      <c r="D1031" s="7">
        <f t="shared" si="146"/>
        <v>6.3101002167580898E-5</v>
      </c>
      <c r="E1031" s="14">
        <f t="shared" si="145"/>
        <v>9.5476961831565195</v>
      </c>
      <c r="G1031"/>
      <c r="H1031" s="5">
        <f t="shared" si="147"/>
        <v>0.79436139236232339</v>
      </c>
      <c r="J1031" s="16">
        <f t="shared" si="148"/>
        <v>7.76632767682451E-6</v>
      </c>
      <c r="K1031" s="16">
        <f t="shared" si="149"/>
        <v>0.12307772317464998</v>
      </c>
    </row>
    <row r="1032" spans="1:11" s="5" customFormat="1" x14ac:dyDescent="0.2">
      <c r="A1032" s="3">
        <v>33634</v>
      </c>
      <c r="B1032" s="20">
        <v>7.9763899999999999E-3</v>
      </c>
      <c r="C1032" s="6">
        <f t="shared" si="144"/>
        <v>1.8350167927272507E-3</v>
      </c>
      <c r="D1032" s="7">
        <f t="shared" si="146"/>
        <v>5.8932295480831159E-5</v>
      </c>
      <c r="E1032" s="14">
        <f t="shared" si="145"/>
        <v>9.6819830843983397</v>
      </c>
      <c r="G1032"/>
      <c r="H1032" s="5">
        <f t="shared" si="147"/>
        <v>0.76767372939831124</v>
      </c>
      <c r="J1032" s="16">
        <f t="shared" si="148"/>
        <v>3.3672866295910058E-6</v>
      </c>
      <c r="K1032" s="16">
        <f t="shared" si="149"/>
        <v>5.7138222804952156E-2</v>
      </c>
    </row>
    <row r="1033" spans="1:11" s="5" customFormat="1" x14ac:dyDescent="0.2">
      <c r="A1033" s="3">
        <v>33637</v>
      </c>
      <c r="B1033" s="20">
        <v>7.9428099999999998E-3</v>
      </c>
      <c r="C1033" s="6">
        <f t="shared" si="144"/>
        <v>-4.2099245397980876E-3</v>
      </c>
      <c r="D1033" s="7">
        <f t="shared" si="146"/>
        <v>5.4914531875580928E-5</v>
      </c>
      <c r="E1033" s="14">
        <f t="shared" si="145"/>
        <v>9.4869861989995439</v>
      </c>
      <c r="G1033"/>
      <c r="H1033" s="5">
        <f t="shared" si="147"/>
        <v>0.74104339869929969</v>
      </c>
      <c r="J1033" s="16">
        <f t="shared" si="148"/>
        <v>1.7723464630794139E-5</v>
      </c>
      <c r="K1033" s="16">
        <f t="shared" si="149"/>
        <v>0.32274634828809867</v>
      </c>
    </row>
    <row r="1034" spans="1:11" s="5" customFormat="1" x14ac:dyDescent="0.2">
      <c r="A1034" s="3">
        <v>33638</v>
      </c>
      <c r="B1034" s="20">
        <v>7.9270699999999996E-3</v>
      </c>
      <c r="C1034" s="6">
        <f t="shared" si="144"/>
        <v>-1.9816664379483078E-3</v>
      </c>
      <c r="D1034" s="7">
        <f t="shared" si="146"/>
        <v>5.2191974627055516E-5</v>
      </c>
      <c r="E1034" s="14">
        <f t="shared" si="145"/>
        <v>9.7853403289306709</v>
      </c>
      <c r="G1034"/>
      <c r="H1034" s="5">
        <f t="shared" si="147"/>
        <v>0.7224401333470859</v>
      </c>
      <c r="J1034" s="16">
        <f t="shared" si="148"/>
        <v>3.9270018712907343E-6</v>
      </c>
      <c r="K1034" s="16">
        <f t="shared" si="149"/>
        <v>7.5241488741355972E-2</v>
      </c>
    </row>
    <row r="1035" spans="1:11" s="5" customFormat="1" x14ac:dyDescent="0.2">
      <c r="A1035" s="3">
        <v>33639</v>
      </c>
      <c r="B1035" s="20">
        <v>7.9554499999999993E-3</v>
      </c>
      <c r="C1035" s="6">
        <f t="shared" si="144"/>
        <v>3.5801374278263882E-3</v>
      </c>
      <c r="D1035" s="7">
        <f t="shared" si="146"/>
        <v>4.8892632975195938E-5</v>
      </c>
      <c r="E1035" s="14">
        <f t="shared" si="145"/>
        <v>9.6637301407260043</v>
      </c>
      <c r="G1035"/>
      <c r="H1035" s="5">
        <f t="shared" si="147"/>
        <v>0.69923267211419649</v>
      </c>
      <c r="J1035" s="16">
        <f t="shared" si="148"/>
        <v>1.2817384002123347E-5</v>
      </c>
      <c r="K1035" s="16">
        <f t="shared" si="149"/>
        <v>0.26215368701100272</v>
      </c>
    </row>
    <row r="1036" spans="1:11" s="5" customFormat="1" x14ac:dyDescent="0.2">
      <c r="A1036" s="3">
        <v>33640</v>
      </c>
      <c r="B1036" s="20">
        <v>7.9535500000000002E-3</v>
      </c>
      <c r="C1036" s="6">
        <f t="shared" si="144"/>
        <v>-2.3882998447594098E-4</v>
      </c>
      <c r="D1036" s="7">
        <f t="shared" si="146"/>
        <v>4.6477679494399565E-5</v>
      </c>
      <c r="E1036" s="14">
        <f t="shared" si="145"/>
        <v>9.9753111208552365</v>
      </c>
      <c r="G1036"/>
      <c r="H1036" s="5">
        <f t="shared" si="147"/>
        <v>0.68174540331710021</v>
      </c>
      <c r="J1036" s="16">
        <f t="shared" si="148"/>
        <v>5.7039761484778211E-8</v>
      </c>
      <c r="K1036" s="16">
        <f t="shared" si="149"/>
        <v>1.227250630953969E-3</v>
      </c>
    </row>
    <row r="1037" spans="1:11" s="5" customFormat="1" x14ac:dyDescent="0.2">
      <c r="A1037" s="3">
        <v>33641</v>
      </c>
      <c r="B1037" s="20">
        <v>7.99361E-3</v>
      </c>
      <c r="C1037" s="6">
        <f t="shared" si="144"/>
        <v>5.0367445983239868E-3</v>
      </c>
      <c r="D1037" s="7">
        <f t="shared" si="146"/>
        <v>4.3518794684444612E-5</v>
      </c>
      <c r="E1037" s="14">
        <f t="shared" si="145"/>
        <v>9.4593788009643003</v>
      </c>
      <c r="G1037"/>
      <c r="H1037" s="5">
        <f t="shared" si="147"/>
        <v>0.65968776466177248</v>
      </c>
      <c r="J1037" s="16">
        <f t="shared" si="148"/>
        <v>2.5368796148745859E-5</v>
      </c>
      <c r="K1037" s="16">
        <f t="shared" si="149"/>
        <v>0.58293885050574945</v>
      </c>
    </row>
    <row r="1038" spans="1:11" s="5" customFormat="1" x14ac:dyDescent="0.2">
      <c r="A1038" s="3">
        <v>33644</v>
      </c>
      <c r="B1038" s="20">
        <v>7.9001399999999999E-3</v>
      </c>
      <c r="C1038" s="6">
        <f t="shared" si="144"/>
        <v>-1.16930898555221E-2</v>
      </c>
      <c r="D1038" s="7">
        <f t="shared" si="146"/>
        <v>4.2425040497545727E-5</v>
      </c>
      <c r="E1038" s="14">
        <f t="shared" si="145"/>
        <v>6.8449498747058053</v>
      </c>
      <c r="G1038"/>
      <c r="H1038" s="5">
        <f t="shared" si="147"/>
        <v>0.65134507365562944</v>
      </c>
      <c r="J1038" s="16">
        <f t="shared" si="148"/>
        <v>1.3672835036931383E-4</v>
      </c>
      <c r="K1038" s="16">
        <f t="shared" si="149"/>
        <v>3.2228219175706743</v>
      </c>
    </row>
    <row r="1039" spans="1:11" s="5" customFormat="1" x14ac:dyDescent="0.2">
      <c r="A1039" s="3">
        <v>33645</v>
      </c>
      <c r="B1039" s="20">
        <v>7.8895500000000004E-3</v>
      </c>
      <c r="C1039" s="6">
        <f t="shared" si="144"/>
        <v>-1.3404825737264856E-3</v>
      </c>
      <c r="D1039" s="7">
        <f t="shared" si="146"/>
        <v>4.8327263357233116E-5</v>
      </c>
      <c r="E1039" s="14">
        <f t="shared" si="145"/>
        <v>9.900332920783967</v>
      </c>
      <c r="G1039"/>
      <c r="H1039" s="5">
        <f t="shared" si="147"/>
        <v>0.6951781308213969</v>
      </c>
      <c r="J1039" s="16">
        <f t="shared" si="148"/>
        <v>1.796893530464383E-6</v>
      </c>
      <c r="K1039" s="16">
        <f t="shared" si="149"/>
        <v>3.7181777026806195E-2</v>
      </c>
    </row>
    <row r="1040" spans="1:11" s="5" customFormat="1" x14ac:dyDescent="0.2">
      <c r="A1040" s="3">
        <v>33646</v>
      </c>
      <c r="B1040" s="20">
        <v>7.8431400000000002E-3</v>
      </c>
      <c r="C1040" s="6">
        <f t="shared" si="144"/>
        <v>-5.8824647793600648E-3</v>
      </c>
      <c r="D1040" s="7">
        <f t="shared" si="146"/>
        <v>4.5288304990166278E-5</v>
      </c>
      <c r="E1040" s="14">
        <f t="shared" si="145"/>
        <v>9.238392683187028</v>
      </c>
      <c r="G1040"/>
      <c r="H1040" s="5">
        <f t="shared" si="147"/>
        <v>0.6729658608738357</v>
      </c>
      <c r="J1040" s="16">
        <f t="shared" si="148"/>
        <v>3.4603391880411653E-5</v>
      </c>
      <c r="K1040" s="16">
        <f t="shared" si="149"/>
        <v>0.76406904360684935</v>
      </c>
    </row>
    <row r="1041" spans="1:11" s="5" customFormat="1" x14ac:dyDescent="0.2">
      <c r="A1041" s="3">
        <v>33647</v>
      </c>
      <c r="B1041" s="20">
        <v>7.8216699999999993E-3</v>
      </c>
      <c r="C1041" s="6">
        <f t="shared" si="144"/>
        <v>-2.7374240419016952E-3</v>
      </c>
      <c r="D1041" s="7">
        <f t="shared" si="146"/>
        <v>4.4585977358096535E-5</v>
      </c>
      <c r="E1041" s="14">
        <f t="shared" si="145"/>
        <v>9.8500228357031983</v>
      </c>
      <c r="G1041"/>
      <c r="H1041" s="5">
        <f t="shared" si="147"/>
        <v>0.66772731978028677</v>
      </c>
      <c r="J1041" s="16">
        <f t="shared" si="148"/>
        <v>7.4934903851814138E-6</v>
      </c>
      <c r="K1041" s="16">
        <f t="shared" si="149"/>
        <v>0.16806832168322183</v>
      </c>
    </row>
    <row r="1042" spans="1:11" s="5" customFormat="1" x14ac:dyDescent="0.2">
      <c r="A1042" s="3">
        <v>33648</v>
      </c>
      <c r="B1042" s="20">
        <v>7.8186100000000001E-3</v>
      </c>
      <c r="C1042" s="6">
        <f t="shared" si="144"/>
        <v>-3.9122080067289654E-4</v>
      </c>
      <c r="D1042" s="7">
        <f t="shared" si="146"/>
        <v>4.2278781352227112E-5</v>
      </c>
      <c r="E1042" s="14">
        <f t="shared" si="145"/>
        <v>10.067605113585261</v>
      </c>
      <c r="G1042"/>
      <c r="H1042" s="5">
        <f t="shared" si="147"/>
        <v>0.65022135732554276</v>
      </c>
      <c r="J1042" s="16">
        <f t="shared" si="148"/>
        <v>1.5305371487914226E-7</v>
      </c>
      <c r="K1042" s="16">
        <f t="shared" si="149"/>
        <v>3.6201070604197976E-3</v>
      </c>
    </row>
    <row r="1043" spans="1:11" s="5" customFormat="1" x14ac:dyDescent="0.2">
      <c r="A1043" s="3">
        <v>33651</v>
      </c>
      <c r="B1043" s="20">
        <v>7.8802200000000003E-3</v>
      </c>
      <c r="C1043" s="6">
        <f t="shared" si="144"/>
        <v>7.8799172742981347E-3</v>
      </c>
      <c r="D1043" s="7">
        <f t="shared" si="146"/>
        <v>3.975181782659197E-5</v>
      </c>
      <c r="E1043" s="14">
        <f t="shared" si="145"/>
        <v>8.5708359481830634</v>
      </c>
      <c r="G1043"/>
      <c r="H1043" s="5">
        <f t="shared" si="147"/>
        <v>0.63049042678372191</v>
      </c>
      <c r="J1043" s="16">
        <f t="shared" si="148"/>
        <v>6.2093096249782141E-5</v>
      </c>
      <c r="K1043" s="16">
        <f t="shared" si="149"/>
        <v>1.5620190382399313</v>
      </c>
    </row>
    <row r="1044" spans="1:11" s="5" customFormat="1" x14ac:dyDescent="0.2">
      <c r="A1044" s="3">
        <v>33652</v>
      </c>
      <c r="B1044" s="20">
        <v>7.8186100000000001E-3</v>
      </c>
      <c r="C1044" s="6">
        <f t="shared" si="144"/>
        <v>-7.8183096411014071E-3</v>
      </c>
      <c r="D1044" s="7">
        <f t="shared" si="146"/>
        <v>4.1310778496471622E-5</v>
      </c>
      <c r="E1044" s="14">
        <f t="shared" si="145"/>
        <v>8.614725680059065</v>
      </c>
      <c r="G1044"/>
      <c r="H1044" s="5">
        <f t="shared" si="147"/>
        <v>0.64273461472423921</v>
      </c>
      <c r="J1044" s="16">
        <f t="shared" si="148"/>
        <v>6.1125965644139217E-5</v>
      </c>
      <c r="K1044" s="16">
        <f t="shared" si="149"/>
        <v>1.4796614314436127</v>
      </c>
    </row>
    <row r="1045" spans="1:11" s="5" customFormat="1" x14ac:dyDescent="0.2">
      <c r="A1045" s="3">
        <v>33653</v>
      </c>
      <c r="B1045" s="20">
        <v>7.7942300000000001E-3</v>
      </c>
      <c r="C1045" s="6">
        <f t="shared" si="144"/>
        <v>-3.1182013171139195E-3</v>
      </c>
      <c r="D1045" s="7">
        <f t="shared" si="146"/>
        <v>4.2651785403728865E-5</v>
      </c>
      <c r="E1045" s="14">
        <f t="shared" si="145"/>
        <v>9.8344748946216445</v>
      </c>
      <c r="G1045"/>
      <c r="H1045" s="5">
        <f t="shared" ref="H1045:H1060" si="150">SQRT(D1045)*100</f>
        <v>0.65308334386760214</v>
      </c>
      <c r="J1045" s="16">
        <f t="shared" si="148"/>
        <v>9.7231794540509826E-6</v>
      </c>
      <c r="K1045" s="16">
        <f t="shared" si="149"/>
        <v>0.2279665285289775</v>
      </c>
    </row>
    <row r="1046" spans="1:11" s="5" customFormat="1" x14ac:dyDescent="0.2">
      <c r="A1046" s="3">
        <v>33654</v>
      </c>
      <c r="B1046" s="20">
        <v>7.7851300000000003E-3</v>
      </c>
      <c r="C1046" s="6">
        <f t="shared" si="144"/>
        <v>-1.1675303397512945E-3</v>
      </c>
      <c r="D1046" s="7">
        <f t="shared" si="146"/>
        <v>4.0678671036018831E-5</v>
      </c>
      <c r="E1046" s="14">
        <f t="shared" si="145"/>
        <v>10.076297029024877</v>
      </c>
      <c r="G1046"/>
      <c r="H1046" s="5">
        <f t="shared" si="150"/>
        <v>0.63779833047773682</v>
      </c>
      <c r="J1046" s="16">
        <f t="shared" si="148"/>
        <v>1.3631270942397734E-6</v>
      </c>
      <c r="K1046" s="16">
        <f t="shared" si="149"/>
        <v>3.3509627023773608E-2</v>
      </c>
    </row>
    <row r="1047" spans="1:11" s="5" customFormat="1" x14ac:dyDescent="0.2">
      <c r="A1047" s="3">
        <v>33655</v>
      </c>
      <c r="B1047" s="20">
        <v>7.7700099999999999E-3</v>
      </c>
      <c r="C1047" s="6">
        <f t="shared" si="144"/>
        <v>-1.9421641000215038E-3</v>
      </c>
      <c r="D1047" s="7">
        <f t="shared" si="146"/>
        <v>3.8388856365466847E-5</v>
      </c>
      <c r="E1047" s="14">
        <f t="shared" si="145"/>
        <v>10.069485622127837</v>
      </c>
      <c r="G1047"/>
      <c r="H1047" s="5">
        <f t="shared" si="150"/>
        <v>0.61958741405444029</v>
      </c>
      <c r="J1047" s="16">
        <f t="shared" si="148"/>
        <v>3.7720013914123379E-6</v>
      </c>
      <c r="K1047" s="16">
        <f t="shared" si="149"/>
        <v>9.8257717174546691E-2</v>
      </c>
    </row>
    <row r="1048" spans="1:11" s="5" customFormat="1" x14ac:dyDescent="0.2">
      <c r="A1048" s="3">
        <v>33658</v>
      </c>
      <c r="B1048" s="20">
        <v>7.7519399999999997E-3</v>
      </c>
      <c r="C1048" s="6">
        <f t="shared" si="144"/>
        <v>-2.3256083325504393E-3</v>
      </c>
      <c r="D1048" s="7">
        <f t="shared" si="146"/>
        <v>3.6480280299416195E-5</v>
      </c>
      <c r="E1048" s="14">
        <f t="shared" si="145"/>
        <v>10.070481785893058</v>
      </c>
      <c r="G1048"/>
      <c r="H1048" s="5">
        <f t="shared" si="150"/>
        <v>0.60398907522749279</v>
      </c>
      <c r="J1048" s="16">
        <f t="shared" si="148"/>
        <v>5.4084541164280345E-6</v>
      </c>
      <c r="K1048" s="16">
        <f t="shared" si="149"/>
        <v>0.14825692324832787</v>
      </c>
    </row>
    <row r="1049" spans="1:11" s="5" customFormat="1" x14ac:dyDescent="0.2">
      <c r="A1049" s="3">
        <v>33659</v>
      </c>
      <c r="B1049" s="20">
        <v>7.7399399999999998E-3</v>
      </c>
      <c r="C1049" s="6">
        <f t="shared" si="144"/>
        <v>-1.5479995975200864E-3</v>
      </c>
      <c r="D1049" s="7">
        <f t="shared" si="146"/>
        <v>3.486650914518699E-5</v>
      </c>
      <c r="E1049" s="14">
        <f t="shared" si="145"/>
        <v>10.195255889890348</v>
      </c>
      <c r="G1049"/>
      <c r="H1049" s="5">
        <f t="shared" si="150"/>
        <v>0.59047869686540755</v>
      </c>
      <c r="J1049" s="16">
        <f t="shared" si="148"/>
        <v>2.3963027539223494E-6</v>
      </c>
      <c r="K1049" s="16">
        <f t="shared" si="149"/>
        <v>6.8727922945883368E-2</v>
      </c>
    </row>
    <row r="1050" spans="1:11" s="5" customFormat="1" x14ac:dyDescent="0.2">
      <c r="A1050" s="3">
        <v>33660</v>
      </c>
      <c r="B1050" s="20">
        <v>7.7160500000000003E-3</v>
      </c>
      <c r="C1050" s="6">
        <f t="shared" si="144"/>
        <v>-3.0865872345263016E-3</v>
      </c>
      <c r="D1050" s="7">
        <f t="shared" si="146"/>
        <v>3.3230225773604943E-5</v>
      </c>
      <c r="E1050" s="14">
        <f t="shared" si="145"/>
        <v>10.025353238448705</v>
      </c>
      <c r="G1050"/>
      <c r="H1050" s="5">
        <f t="shared" si="150"/>
        <v>0.57645663994445362</v>
      </c>
      <c r="J1050" s="16">
        <f t="shared" si="148"/>
        <v>9.5270207563407232E-6</v>
      </c>
      <c r="K1050" s="16">
        <f t="shared" si="149"/>
        <v>0.2866974429017608</v>
      </c>
    </row>
    <row r="1051" spans="1:11" s="5" customFormat="1" x14ac:dyDescent="0.2">
      <c r="A1051" s="3">
        <v>33661</v>
      </c>
      <c r="B1051" s="20">
        <v>7.7279799999999997E-3</v>
      </c>
      <c r="C1051" s="6">
        <f t="shared" si="144"/>
        <v>1.5461278763096928E-3</v>
      </c>
      <c r="D1051" s="7">
        <f t="shared" si="146"/>
        <v>3.2200816062899354E-5</v>
      </c>
      <c r="E1051" s="14">
        <f t="shared" si="145"/>
        <v>10.269281158832959</v>
      </c>
      <c r="G1051"/>
      <c r="H1051" s="5">
        <f t="shared" si="150"/>
        <v>0.5674576289283576</v>
      </c>
      <c r="J1051" s="16">
        <f t="shared" si="148"/>
        <v>2.3905114099019207E-6</v>
      </c>
      <c r="K1051" s="16">
        <f t="shared" si="149"/>
        <v>7.4237603333792021E-2</v>
      </c>
    </row>
    <row r="1052" spans="1:11" s="5" customFormat="1" x14ac:dyDescent="0.2">
      <c r="A1052" s="3">
        <v>33662</v>
      </c>
      <c r="B1052" s="20">
        <v>7.7597600000000001E-3</v>
      </c>
      <c r="C1052" s="6">
        <f t="shared" si="144"/>
        <v>4.1123294832544014E-3</v>
      </c>
      <c r="D1052" s="7">
        <f t="shared" si="146"/>
        <v>3.0834613526364813E-5</v>
      </c>
      <c r="E1052" s="14">
        <f t="shared" si="145"/>
        <v>9.8384223592053743</v>
      </c>
      <c r="G1052"/>
      <c r="H1052" s="5">
        <f t="shared" si="150"/>
        <v>0.5552892356814132</v>
      </c>
      <c r="J1052" s="16">
        <f t="shared" si="148"/>
        <v>1.6911253778843414E-5</v>
      </c>
      <c r="K1052" s="16">
        <f t="shared" si="149"/>
        <v>0.54845032399655747</v>
      </c>
    </row>
    <row r="1053" spans="1:11" s="5" customFormat="1" x14ac:dyDescent="0.2">
      <c r="A1053" s="3">
        <v>33665</v>
      </c>
      <c r="B1053" s="20">
        <v>7.7130699999999998E-3</v>
      </c>
      <c r="C1053" s="6">
        <f t="shared" si="144"/>
        <v>-6.0169386682062684E-3</v>
      </c>
      <c r="D1053" s="7">
        <f t="shared" si="146"/>
        <v>3.0504786668096293E-5</v>
      </c>
      <c r="E1053" s="14">
        <f t="shared" si="145"/>
        <v>9.210811535399559</v>
      </c>
      <c r="G1053"/>
      <c r="H1053" s="5">
        <f t="shared" si="150"/>
        <v>0.55231138561590687</v>
      </c>
      <c r="J1053" s="16">
        <f t="shared" si="148"/>
        <v>3.6203550936955825E-5</v>
      </c>
      <c r="K1053" s="16">
        <f t="shared" si="149"/>
        <v>1.1868154113275486</v>
      </c>
    </row>
    <row r="1054" spans="1:11" s="5" customFormat="1" x14ac:dyDescent="0.2">
      <c r="A1054" s="3">
        <v>33666</v>
      </c>
      <c r="B1054" s="20">
        <v>7.6464300000000001E-3</v>
      </c>
      <c r="C1054" s="6">
        <f t="shared" si="144"/>
        <v>-8.6398800996230762E-3</v>
      </c>
      <c r="D1054" s="7">
        <f t="shared" si="146"/>
        <v>3.1401203841217241E-5</v>
      </c>
      <c r="E1054" s="14">
        <f t="shared" si="145"/>
        <v>7.9914456535792899</v>
      </c>
      <c r="G1054"/>
      <c r="H1054" s="5">
        <f t="shared" si="150"/>
        <v>0.56036777067580568</v>
      </c>
      <c r="J1054" s="16">
        <f t="shared" si="148"/>
        <v>7.4647528135862861E-5</v>
      </c>
      <c r="K1054" s="16">
        <f t="shared" si="149"/>
        <v>2.3772186733134246</v>
      </c>
    </row>
    <row r="1055" spans="1:11" s="5" customFormat="1" x14ac:dyDescent="0.2">
      <c r="A1055" s="3">
        <v>33667</v>
      </c>
      <c r="B1055" s="20">
        <v>7.5700200000000002E-3</v>
      </c>
      <c r="C1055" s="6">
        <f t="shared" si="144"/>
        <v>-9.9928986468194765E-3</v>
      </c>
      <c r="D1055" s="7">
        <f t="shared" si="146"/>
        <v>3.4583549238479801E-5</v>
      </c>
      <c r="E1055" s="14">
        <f t="shared" si="145"/>
        <v>7.3846895543273909</v>
      </c>
      <c r="G1055"/>
      <c r="H1055" s="5">
        <f t="shared" si="150"/>
        <v>0.58807779450069197</v>
      </c>
      <c r="J1055" s="16">
        <f t="shared" si="148"/>
        <v>9.985802336560652E-5</v>
      </c>
      <c r="K1055" s="16">
        <f t="shared" si="149"/>
        <v>2.8874428901732934</v>
      </c>
    </row>
    <row r="1056" spans="1:11" s="5" customFormat="1" x14ac:dyDescent="0.2">
      <c r="A1056" s="3">
        <v>33668</v>
      </c>
      <c r="B1056" s="20">
        <v>7.5786300000000003E-3</v>
      </c>
      <c r="C1056" s="6">
        <f t="shared" si="144"/>
        <v>1.1373814071825492E-3</v>
      </c>
      <c r="D1056" s="7">
        <f t="shared" si="146"/>
        <v>3.9001726811316374E-5</v>
      </c>
      <c r="E1056" s="14">
        <f t="shared" si="145"/>
        <v>10.118735938439468</v>
      </c>
      <c r="G1056"/>
      <c r="H1056" s="5">
        <f t="shared" si="150"/>
        <v>0.62451362524220699</v>
      </c>
      <c r="J1056" s="16">
        <f t="shared" si="148"/>
        <v>1.2936364654045559E-6</v>
      </c>
      <c r="K1056" s="16">
        <f t="shared" si="149"/>
        <v>3.3168697162126844E-2</v>
      </c>
    </row>
    <row r="1057" spans="1:11" s="5" customFormat="1" x14ac:dyDescent="0.2">
      <c r="A1057" s="3">
        <v>33669</v>
      </c>
      <c r="B1057" s="20">
        <v>7.5826499999999998E-3</v>
      </c>
      <c r="C1057" s="6">
        <f t="shared" si="144"/>
        <v>5.3043887879465612E-4</v>
      </c>
      <c r="D1057" s="7">
        <f t="shared" si="146"/>
        <v>3.6877744469081183E-5</v>
      </c>
      <c r="E1057" s="14">
        <f t="shared" si="145"/>
        <v>10.200272639394569</v>
      </c>
      <c r="G1057"/>
      <c r="H1057" s="5">
        <f t="shared" si="150"/>
        <v>0.60727048725490673</v>
      </c>
      <c r="J1057" s="16">
        <f t="shared" si="148"/>
        <v>2.8136540413693186E-7</v>
      </c>
      <c r="K1057" s="16">
        <f t="shared" si="149"/>
        <v>7.6296803990502336E-3</v>
      </c>
    </row>
    <row r="1058" spans="1:11" s="5" customFormat="1" x14ac:dyDescent="0.2">
      <c r="A1058" s="3">
        <v>33672</v>
      </c>
      <c r="B1058" s="20">
        <v>7.5786300000000003E-3</v>
      </c>
      <c r="C1058" s="6">
        <f t="shared" si="144"/>
        <v>-5.3015766255854412E-4</v>
      </c>
      <c r="D1058" s="7">
        <f t="shared" si="146"/>
        <v>3.490665802516163E-5</v>
      </c>
      <c r="E1058" s="14">
        <f t="shared" si="145"/>
        <v>10.254781008780418</v>
      </c>
      <c r="G1058"/>
      <c r="H1058" s="5">
        <f t="shared" si="150"/>
        <v>0.59081856796449483</v>
      </c>
      <c r="J1058" s="16">
        <f t="shared" si="148"/>
        <v>2.8106714716953914E-7</v>
      </c>
      <c r="K1058" s="16">
        <f t="shared" si="149"/>
        <v>8.0519638106557948E-3</v>
      </c>
    </row>
    <row r="1059" spans="1:11" s="5" customFormat="1" x14ac:dyDescent="0.2">
      <c r="A1059" s="3">
        <v>33673</v>
      </c>
      <c r="B1059" s="20">
        <v>7.5357999999999996E-3</v>
      </c>
      <c r="C1059" s="6">
        <f t="shared" si="144"/>
        <v>-5.6514172086512531E-3</v>
      </c>
      <c r="D1059" s="7">
        <f t="shared" si="146"/>
        <v>3.3135523064313115E-5</v>
      </c>
      <c r="E1059" s="14">
        <f t="shared" si="145"/>
        <v>9.3510292189765014</v>
      </c>
      <c r="G1059"/>
      <c r="H1059" s="5">
        <f t="shared" si="150"/>
        <v>0.57563463294274708</v>
      </c>
      <c r="J1059" s="16">
        <f t="shared" si="148"/>
        <v>3.1938516466239524E-5</v>
      </c>
      <c r="K1059" s="16">
        <f t="shared" si="149"/>
        <v>0.96387542771694568</v>
      </c>
    </row>
    <row r="1060" spans="1:11" s="5" customFormat="1" x14ac:dyDescent="0.2">
      <c r="A1060" s="3">
        <v>33674</v>
      </c>
      <c r="B1060" s="20">
        <v>7.48111E-3</v>
      </c>
      <c r="C1060" s="6">
        <f t="shared" si="144"/>
        <v>-7.2573582101435287E-3</v>
      </c>
      <c r="D1060" s="7">
        <f t="shared" si="146"/>
        <v>3.3501353975598998E-5</v>
      </c>
      <c r="E1060" s="14">
        <f t="shared" si="145"/>
        <v>8.7317718808640965</v>
      </c>
      <c r="G1060"/>
      <c r="H1060" s="5">
        <f t="shared" si="150"/>
        <v>0.57880354158901792</v>
      </c>
      <c r="J1060" s="16">
        <f t="shared" si="148"/>
        <v>5.266924819033768E-5</v>
      </c>
      <c r="K1060" s="16">
        <f t="shared" si="149"/>
        <v>1.5721528219038485</v>
      </c>
    </row>
    <row r="1061" spans="1:11" s="5" customFormat="1" x14ac:dyDescent="0.2">
      <c r="A1061" s="3">
        <v>33675</v>
      </c>
      <c r="B1061" s="20">
        <v>7.4515600000000003E-3</v>
      </c>
      <c r="C1061" s="6">
        <f t="shared" si="144"/>
        <v>-3.9499486038836107E-3</v>
      </c>
      <c r="D1061" s="7">
        <f t="shared" si="146"/>
        <v>3.5111787229623716E-5</v>
      </c>
      <c r="E1061" s="14">
        <f t="shared" si="145"/>
        <v>9.8126187861474907</v>
      </c>
      <c r="G1061"/>
      <c r="H1061" s="5">
        <f t="shared" ref="H1061:H1076" si="151">SQRT(D1061)*100</f>
        <v>0.59255199965592653</v>
      </c>
      <c r="J1061" s="16">
        <f t="shared" si="148"/>
        <v>1.5602093973322085E-5</v>
      </c>
      <c r="K1061" s="16">
        <f t="shared" si="149"/>
        <v>0.44435487921157835</v>
      </c>
    </row>
    <row r="1062" spans="1:11" s="5" customFormat="1" x14ac:dyDescent="0.2">
      <c r="A1062" s="3">
        <v>33676</v>
      </c>
      <c r="B1062" s="20">
        <v>7.4515600000000003E-3</v>
      </c>
      <c r="C1062" s="6">
        <f t="shared" si="144"/>
        <v>0</v>
      </c>
      <c r="D1062" s="7">
        <f t="shared" si="146"/>
        <v>3.4267092879909847E-5</v>
      </c>
      <c r="E1062" s="14">
        <f t="shared" si="145"/>
        <v>10.281325055559007</v>
      </c>
      <c r="G1062"/>
      <c r="H1062" s="5">
        <f t="shared" si="151"/>
        <v>0.58538101164890755</v>
      </c>
      <c r="J1062" s="16">
        <f t="shared" si="148"/>
        <v>0</v>
      </c>
      <c r="K1062" s="16">
        <f t="shared" si="149"/>
        <v>0</v>
      </c>
    </row>
    <row r="1063" spans="1:11" s="5" customFormat="1" x14ac:dyDescent="0.2">
      <c r="A1063" s="3">
        <v>33679</v>
      </c>
      <c r="B1063" s="20">
        <v>7.4654700000000001E-3</v>
      </c>
      <c r="C1063" s="6">
        <f t="shared" si="144"/>
        <v>1.8667232096366117E-3</v>
      </c>
      <c r="D1063" s="7">
        <f t="shared" si="146"/>
        <v>3.2543465337480886E-5</v>
      </c>
      <c r="E1063" s="14">
        <f t="shared" si="145"/>
        <v>10.225857000840092</v>
      </c>
      <c r="G1063"/>
      <c r="H1063" s="5">
        <f t="shared" si="151"/>
        <v>0.57046880140355516</v>
      </c>
      <c r="J1063" s="16">
        <f t="shared" si="148"/>
        <v>3.4846555413960136E-6</v>
      </c>
      <c r="K1063" s="16">
        <f t="shared" si="149"/>
        <v>0.10707696630520395</v>
      </c>
    </row>
    <row r="1064" spans="1:11" s="5" customFormat="1" x14ac:dyDescent="0.2">
      <c r="A1064" s="3">
        <v>33680</v>
      </c>
      <c r="B1064" s="20">
        <v>7.5075100000000002E-3</v>
      </c>
      <c r="C1064" s="6">
        <f t="shared" si="144"/>
        <v>5.6312596527747262E-3</v>
      </c>
      <c r="D1064" s="7">
        <f t="shared" si="146"/>
        <v>3.1210147994138585E-5</v>
      </c>
      <c r="E1064" s="14">
        <f t="shared" si="145"/>
        <v>9.358716798181316</v>
      </c>
      <c r="G1064"/>
      <c r="H1064" s="5">
        <f t="shared" si="151"/>
        <v>0.55866043348476524</v>
      </c>
      <c r="J1064" s="16">
        <f t="shared" si="148"/>
        <v>3.1711085276968533E-5</v>
      </c>
      <c r="K1064" s="16">
        <f t="shared" si="149"/>
        <v>1.0160504616294683</v>
      </c>
    </row>
    <row r="1065" spans="1:11" s="5" customFormat="1" x14ac:dyDescent="0.2">
      <c r="A1065" s="3">
        <v>33681</v>
      </c>
      <c r="B1065" s="20">
        <v>7.5728899999999997E-3</v>
      </c>
      <c r="C1065" s="6">
        <f t="shared" si="144"/>
        <v>8.7086131087403713E-3</v>
      </c>
      <c r="D1065" s="7">
        <f t="shared" si="146"/>
        <v>3.1757249974557805E-5</v>
      </c>
      <c r="E1065" s="14">
        <f t="shared" si="145"/>
        <v>7.9692752292599103</v>
      </c>
      <c r="G1065"/>
      <c r="H1065" s="5">
        <f t="shared" si="151"/>
        <v>0.56353571292827409</v>
      </c>
      <c r="J1065" s="16">
        <f t="shared" si="148"/>
        <v>7.5839942277724641E-5</v>
      </c>
      <c r="K1065" s="16">
        <f t="shared" si="149"/>
        <v>2.3881142837772007</v>
      </c>
    </row>
    <row r="1066" spans="1:11" s="5" customFormat="1" x14ac:dyDescent="0.2">
      <c r="A1066" s="3">
        <v>33682</v>
      </c>
      <c r="B1066" s="20">
        <v>7.5018799999999998E-3</v>
      </c>
      <c r="C1066" s="6">
        <f t="shared" si="144"/>
        <v>-9.3768693325797445E-3</v>
      </c>
      <c r="D1066" s="7">
        <f t="shared" si="146"/>
        <v>3.4977197160153953E-5</v>
      </c>
      <c r="E1066" s="14">
        <f t="shared" si="145"/>
        <v>7.7470142111023268</v>
      </c>
      <c r="G1066"/>
      <c r="H1066" s="5">
        <f t="shared" si="151"/>
        <v>0.59141522773897148</v>
      </c>
      <c r="J1066" s="16">
        <f t="shared" si="148"/>
        <v>8.7925678480274509E-5</v>
      </c>
      <c r="K1066" s="16">
        <f t="shared" si="149"/>
        <v>2.5138000074070974</v>
      </c>
    </row>
    <row r="1067" spans="1:11" s="5" customFormat="1" x14ac:dyDescent="0.2">
      <c r="A1067" s="3">
        <v>33683</v>
      </c>
      <c r="B1067" s="20">
        <v>7.4349400000000001E-3</v>
      </c>
      <c r="C1067" s="6">
        <f t="shared" si="144"/>
        <v>-8.9230966104496094E-3</v>
      </c>
      <c r="D1067" s="7">
        <f t="shared" si="146"/>
        <v>3.8617698844299324E-5</v>
      </c>
      <c r="E1067" s="14">
        <f t="shared" si="145"/>
        <v>8.10000811112935</v>
      </c>
      <c r="G1067"/>
      <c r="H1067" s="5">
        <f t="shared" si="151"/>
        <v>0.62143140284587584</v>
      </c>
      <c r="J1067" s="16">
        <f t="shared" si="148"/>
        <v>7.9621653119417302E-5</v>
      </c>
      <c r="K1067" s="16">
        <f t="shared" si="149"/>
        <v>2.0617917561696171</v>
      </c>
    </row>
    <row r="1068" spans="1:11" s="5" customFormat="1" x14ac:dyDescent="0.2">
      <c r="A1068" s="3">
        <v>33686</v>
      </c>
      <c r="B1068" s="20">
        <v>7.4822300000000003E-3</v>
      </c>
      <c r="C1068" s="6">
        <f t="shared" si="144"/>
        <v>6.3605086254899402E-3</v>
      </c>
      <c r="D1068" s="7">
        <f t="shared" si="146"/>
        <v>4.137545372785292E-5</v>
      </c>
      <c r="E1068" s="14">
        <f t="shared" si="145"/>
        <v>9.1150432697774004</v>
      </c>
      <c r="G1068"/>
      <c r="H1068" s="5">
        <f t="shared" si="151"/>
        <v>0.64323754343051931</v>
      </c>
      <c r="J1068" s="16">
        <f t="shared" si="148"/>
        <v>4.045606997493193E-5</v>
      </c>
      <c r="K1068" s="16">
        <f t="shared" si="149"/>
        <v>0.97777948831768136</v>
      </c>
    </row>
    <row r="1069" spans="1:11" s="5" customFormat="1" x14ac:dyDescent="0.2">
      <c r="A1069" s="3">
        <v>33687</v>
      </c>
      <c r="B1069" s="20">
        <v>7.4738399999999998E-3</v>
      </c>
      <c r="C1069" s="6">
        <f t="shared" si="144"/>
        <v>-1.1213234557077877E-3</v>
      </c>
      <c r="D1069" s="7">
        <f t="shared" si="146"/>
        <v>4.1431944048016339E-5</v>
      </c>
      <c r="E1069" s="14">
        <f t="shared" si="145"/>
        <v>10.061110628999186</v>
      </c>
      <c r="G1069"/>
      <c r="H1069" s="5">
        <f t="shared" si="151"/>
        <v>0.64367650297347612</v>
      </c>
      <c r="J1069" s="16">
        <f t="shared" si="148"/>
        <v>1.2573662923204549E-6</v>
      </c>
      <c r="K1069" s="16">
        <f t="shared" si="149"/>
        <v>3.0347750297771862E-2</v>
      </c>
    </row>
    <row r="1070" spans="1:11" s="5" customFormat="1" x14ac:dyDescent="0.2">
      <c r="A1070" s="3">
        <v>33688</v>
      </c>
      <c r="B1070" s="20">
        <v>7.4934399999999996E-3</v>
      </c>
      <c r="C1070" s="6">
        <f t="shared" si="144"/>
        <v>2.6224805454759304E-3</v>
      </c>
      <c r="D1070" s="7">
        <f t="shared" si="146"/>
        <v>3.9059169745578026E-5</v>
      </c>
      <c r="E1070" s="14">
        <f t="shared" si="145"/>
        <v>9.9743563294820614</v>
      </c>
      <c r="G1070"/>
      <c r="H1070" s="5">
        <f t="shared" si="151"/>
        <v>0.62497335739676163</v>
      </c>
      <c r="J1070" s="16">
        <f t="shared" si="148"/>
        <v>6.877404211399734E-6</v>
      </c>
      <c r="K1070" s="16">
        <f t="shared" si="149"/>
        <v>0.17607655913316847</v>
      </c>
    </row>
    <row r="1071" spans="1:11" s="5" customFormat="1" x14ac:dyDescent="0.2">
      <c r="A1071" s="3">
        <v>33689</v>
      </c>
      <c r="B1071" s="20">
        <v>7.4822300000000003E-3</v>
      </c>
      <c r="C1071" s="6">
        <f t="shared" si="144"/>
        <v>-1.495975146261176E-3</v>
      </c>
      <c r="D1071" s="7">
        <f t="shared" si="146"/>
        <v>3.727458666824363E-5</v>
      </c>
      <c r="E1071" s="14">
        <f t="shared" si="145"/>
        <v>10.137159444587795</v>
      </c>
      <c r="G1071"/>
      <c r="H1071" s="5">
        <f t="shared" si="151"/>
        <v>0.6105291693952356</v>
      </c>
      <c r="J1071" s="16">
        <f t="shared" si="148"/>
        <v>2.2379416382311471E-6</v>
      </c>
      <c r="K1071" s="16">
        <f t="shared" si="149"/>
        <v>6.0039341499600815E-2</v>
      </c>
    </row>
    <row r="1072" spans="1:11" s="5" customFormat="1" x14ac:dyDescent="0.2">
      <c r="A1072" s="3">
        <v>33693</v>
      </c>
      <c r="B1072" s="20">
        <v>7.4962500000000003E-3</v>
      </c>
      <c r="C1072" s="6">
        <f t="shared" si="144"/>
        <v>1.8737729259859699E-3</v>
      </c>
      <c r="D1072" s="7">
        <f t="shared" si="146"/>
        <v>3.5384208944212225E-5</v>
      </c>
      <c r="E1072" s="14">
        <f t="shared" si="145"/>
        <v>10.150019153677206</v>
      </c>
      <c r="G1072"/>
      <c r="H1072" s="5">
        <f t="shared" si="151"/>
        <v>0.59484627379023081</v>
      </c>
      <c r="J1072" s="16">
        <f t="shared" si="148"/>
        <v>3.511024978158023E-6</v>
      </c>
      <c r="K1072" s="16">
        <f t="shared" si="149"/>
        <v>9.9225758690652296E-2</v>
      </c>
    </row>
    <row r="1073" spans="1:11" s="5" customFormat="1" x14ac:dyDescent="0.2">
      <c r="A1073" s="3">
        <v>33694</v>
      </c>
      <c r="B1073" s="20">
        <v>7.5131499999999997E-3</v>
      </c>
      <c r="C1073" s="6">
        <f t="shared" si="144"/>
        <v>2.2544605636150581E-3</v>
      </c>
      <c r="D1073" s="7">
        <f t="shared" si="146"/>
        <v>3.3764323884896696E-5</v>
      </c>
      <c r="E1073" s="14">
        <f t="shared" si="145"/>
        <v>10.145574375194963</v>
      </c>
      <c r="G1073"/>
      <c r="H1073" s="5">
        <f t="shared" si="151"/>
        <v>0.5810707692260616</v>
      </c>
      <c r="J1073" s="16">
        <f t="shared" si="148"/>
        <v>5.0825924328955255E-6</v>
      </c>
      <c r="K1073" s="16">
        <f t="shared" si="149"/>
        <v>0.15053144408347083</v>
      </c>
    </row>
    <row r="1074" spans="1:11" s="5" customFormat="1" x14ac:dyDescent="0.2">
      <c r="A1074" s="3">
        <v>33695</v>
      </c>
      <c r="B1074" s="20">
        <v>7.4460200000000002E-3</v>
      </c>
      <c r="C1074" s="6">
        <f t="shared" si="144"/>
        <v>-8.9350006322247589E-3</v>
      </c>
      <c r="D1074" s="7">
        <f t="shared" si="146"/>
        <v>3.2405943911672022E-5</v>
      </c>
      <c r="E1074" s="14">
        <f t="shared" si="145"/>
        <v>7.8736010106089935</v>
      </c>
      <c r="G1074"/>
      <c r="H1074" s="5">
        <f t="shared" si="151"/>
        <v>0.56926218837783371</v>
      </c>
      <c r="J1074" s="16">
        <f t="shared" si="148"/>
        <v>7.9834236297856846E-5</v>
      </c>
      <c r="K1074" s="16">
        <f t="shared" si="149"/>
        <v>2.4635676873186845</v>
      </c>
    </row>
    <row r="1075" spans="1:11" s="5" customFormat="1" x14ac:dyDescent="0.2">
      <c r="A1075" s="3">
        <v>33696</v>
      </c>
      <c r="B1075" s="20">
        <v>7.4710499999999999E-3</v>
      </c>
      <c r="C1075" s="6">
        <f t="shared" si="144"/>
        <v>3.3615273662976558E-3</v>
      </c>
      <c r="D1075" s="7">
        <f t="shared" si="146"/>
        <v>3.5807034784065146E-5</v>
      </c>
      <c r="E1075" s="14">
        <f t="shared" si="145"/>
        <v>9.9217894714476582</v>
      </c>
      <c r="G1075"/>
      <c r="H1075" s="5">
        <f t="shared" si="151"/>
        <v>0.59838979590284747</v>
      </c>
      <c r="J1075" s="16">
        <f t="shared" si="148"/>
        <v>1.1299866234368054E-5</v>
      </c>
      <c r="K1075" s="16">
        <f t="shared" si="149"/>
        <v>0.31557671006583105</v>
      </c>
    </row>
    <row r="1076" spans="1:11" s="5" customFormat="1" x14ac:dyDescent="0.2">
      <c r="A1076" s="3">
        <v>33697</v>
      </c>
      <c r="B1076" s="20">
        <v>7.4906399999999998E-3</v>
      </c>
      <c r="C1076" s="6">
        <f t="shared" si="144"/>
        <v>2.6221213885598256E-3</v>
      </c>
      <c r="D1076" s="7">
        <f t="shared" si="146"/>
        <v>3.4625813117521266E-5</v>
      </c>
      <c r="E1076" s="14">
        <f t="shared" si="145"/>
        <v>10.072344781859481</v>
      </c>
      <c r="G1076"/>
      <c r="H1076" s="5">
        <f t="shared" si="151"/>
        <v>0.58843702396706199</v>
      </c>
      <c r="J1076" s="16">
        <f t="shared" si="148"/>
        <v>6.8755205763429083E-6</v>
      </c>
      <c r="K1076" s="16">
        <f t="shared" si="149"/>
        <v>0.19856632833450413</v>
      </c>
    </row>
    <row r="1077" spans="1:11" s="5" customFormat="1" x14ac:dyDescent="0.2">
      <c r="A1077" s="3">
        <v>33700</v>
      </c>
      <c r="B1077" s="20">
        <v>7.53296E-3</v>
      </c>
      <c r="C1077" s="6">
        <f t="shared" si="144"/>
        <v>5.6497175141243215E-3</v>
      </c>
      <c r="D1077" s="7">
        <f t="shared" si="146"/>
        <v>3.3290884816417158E-5</v>
      </c>
      <c r="E1077" s="14">
        <f t="shared" si="145"/>
        <v>9.3514266985708456</v>
      </c>
      <c r="G1077"/>
      <c r="H1077" s="5">
        <f t="shared" ref="H1077:H1092" si="152">SQRT(D1077)*100</f>
        <v>0.57698253713970549</v>
      </c>
      <c r="J1077" s="16">
        <f t="shared" si="148"/>
        <v>3.1919307989403103E-5</v>
      </c>
      <c r="K1077" s="16">
        <f t="shared" si="149"/>
        <v>0.95880022911443696</v>
      </c>
    </row>
    <row r="1078" spans="1:11" s="5" customFormat="1" x14ac:dyDescent="0.2">
      <c r="A1078" s="3">
        <v>33701</v>
      </c>
      <c r="B1078" s="20">
        <v>7.5046899999999996E-3</v>
      </c>
      <c r="C1078" s="6">
        <f t="shared" si="144"/>
        <v>-3.7528408487500766E-3</v>
      </c>
      <c r="D1078" s="7">
        <f t="shared" si="146"/>
        <v>3.3639766425229035E-5</v>
      </c>
      <c r="E1078" s="14">
        <f t="shared" si="145"/>
        <v>9.8811360233887502</v>
      </c>
      <c r="G1078"/>
      <c r="H1078" s="5">
        <f t="shared" si="152"/>
        <v>0.57999798642089295</v>
      </c>
      <c r="J1078" s="16">
        <f t="shared" si="148"/>
        <v>1.4083814436047195E-5</v>
      </c>
      <c r="K1078" s="16">
        <f t="shared" si="149"/>
        <v>0.41866564285906172</v>
      </c>
    </row>
    <row r="1079" spans="1:11" s="5" customFormat="1" x14ac:dyDescent="0.2">
      <c r="A1079" s="3">
        <v>33702</v>
      </c>
      <c r="B1079" s="20">
        <v>7.57576E-3</v>
      </c>
      <c r="C1079" s="6">
        <f t="shared" si="144"/>
        <v>9.4700780445295327E-3</v>
      </c>
      <c r="D1079" s="7">
        <f t="shared" si="146"/>
        <v>3.2850540490345601E-5</v>
      </c>
      <c r="E1079" s="14">
        <f t="shared" si="145"/>
        <v>7.5935301034412177</v>
      </c>
      <c r="G1079"/>
      <c r="H1079" s="5">
        <f t="shared" si="152"/>
        <v>0.57315391030983642</v>
      </c>
      <c r="J1079" s="16">
        <f t="shared" si="148"/>
        <v>8.9682378169480295E-5</v>
      </c>
      <c r="K1079" s="16">
        <f t="shared" si="149"/>
        <v>2.7300122564448195</v>
      </c>
    </row>
    <row r="1080" spans="1:11" s="5" customFormat="1" x14ac:dyDescent="0.2">
      <c r="A1080" s="3">
        <v>33703</v>
      </c>
      <c r="B1080" s="20">
        <v>7.5574400000000003E-3</v>
      </c>
      <c r="C1080" s="6">
        <f t="shared" si="144"/>
        <v>-2.4182392261633975E-3</v>
      </c>
      <c r="D1080" s="7">
        <f t="shared" si="146"/>
        <v>3.6815406212758179E-5</v>
      </c>
      <c r="E1080" s="14">
        <f t="shared" si="145"/>
        <v>10.050750844041769</v>
      </c>
      <c r="G1080"/>
      <c r="H1080" s="5">
        <f t="shared" si="152"/>
        <v>0.6067570041850211</v>
      </c>
      <c r="J1080" s="16">
        <f t="shared" si="148"/>
        <v>5.847880954955347E-6</v>
      </c>
      <c r="K1080" s="16">
        <f t="shared" si="149"/>
        <v>0.15884330927004128</v>
      </c>
    </row>
    <row r="1081" spans="1:11" s="5" customFormat="1" x14ac:dyDescent="0.2">
      <c r="A1081" s="3">
        <v>33704</v>
      </c>
      <c r="B1081" s="20">
        <v>7.5386400000000001E-3</v>
      </c>
      <c r="C1081" s="6">
        <f t="shared" si="144"/>
        <v>-2.4876148537071071E-3</v>
      </c>
      <c r="D1081" s="7">
        <f t="shared" si="146"/>
        <v>3.5194804380788101E-5</v>
      </c>
      <c r="E1081" s="14">
        <f t="shared" si="145"/>
        <v>10.078784214213201</v>
      </c>
      <c r="G1081"/>
      <c r="H1081" s="5">
        <f t="shared" si="152"/>
        <v>0.59325209127982093</v>
      </c>
      <c r="J1081" s="16">
        <f t="shared" si="148"/>
        <v>6.1882276603842322E-6</v>
      </c>
      <c r="K1081" s="16">
        <f t="shared" si="149"/>
        <v>0.17582787485991028</v>
      </c>
    </row>
    <row r="1082" spans="1:11" s="5" customFormat="1" x14ac:dyDescent="0.2">
      <c r="A1082" s="3">
        <v>33707</v>
      </c>
      <c r="B1082" s="20">
        <v>7.5131499999999997E-3</v>
      </c>
      <c r="C1082" s="6">
        <f t="shared" si="144"/>
        <v>-3.3812464847771491E-3</v>
      </c>
      <c r="D1082" s="7">
        <f t="shared" si="146"/>
        <v>3.3759657813911584E-5</v>
      </c>
      <c r="E1082" s="14">
        <f t="shared" si="145"/>
        <v>9.9575904793050292</v>
      </c>
      <c r="G1082"/>
      <c r="H1082" s="5">
        <f t="shared" si="152"/>
        <v>0.58103061721316873</v>
      </c>
      <c r="J1082" s="16">
        <f t="shared" si="148"/>
        <v>1.1432827790817828E-5</v>
      </c>
      <c r="K1082" s="16">
        <f t="shared" si="149"/>
        <v>0.33865354482670795</v>
      </c>
    </row>
    <row r="1083" spans="1:11" s="5" customFormat="1" x14ac:dyDescent="0.2">
      <c r="A1083" s="3">
        <v>33708</v>
      </c>
      <c r="B1083" s="20">
        <v>7.53296E-3</v>
      </c>
      <c r="C1083" s="6">
        <f t="shared" si="144"/>
        <v>2.6367103012718122E-3</v>
      </c>
      <c r="D1083" s="7">
        <f t="shared" si="146"/>
        <v>3.2794366466946983E-5</v>
      </c>
      <c r="E1083" s="14">
        <f t="shared" si="145"/>
        <v>10.113258826821554</v>
      </c>
      <c r="G1083"/>
      <c r="H1083" s="5">
        <f t="shared" si="152"/>
        <v>0.5726636575420776</v>
      </c>
      <c r="J1083" s="16">
        <f t="shared" si="148"/>
        <v>6.952241212832891E-6</v>
      </c>
      <c r="K1083" s="16">
        <f t="shared" si="149"/>
        <v>0.21199498456053312</v>
      </c>
    </row>
    <row r="1084" spans="1:11" s="5" customFormat="1" x14ac:dyDescent="0.2">
      <c r="A1084" s="3">
        <v>33709</v>
      </c>
      <c r="B1084" s="20">
        <v>7.5086299999999996E-3</v>
      </c>
      <c r="C1084" s="6">
        <f t="shared" si="144"/>
        <v>-3.2298060788853731E-3</v>
      </c>
      <c r="D1084" s="7">
        <f t="shared" si="146"/>
        <v>3.1649984802880874E-5</v>
      </c>
      <c r="E1084" s="14">
        <f t="shared" si="145"/>
        <v>10.031178819517455</v>
      </c>
      <c r="G1084"/>
      <c r="H1084" s="5">
        <f t="shared" si="152"/>
        <v>0.5625831920958968</v>
      </c>
      <c r="J1084" s="16">
        <f t="shared" si="148"/>
        <v>1.0431647307204908E-5</v>
      </c>
      <c r="K1084" s="16">
        <f t="shared" si="149"/>
        <v>0.32959407001849145</v>
      </c>
    </row>
    <row r="1085" spans="1:11" s="5" customFormat="1" x14ac:dyDescent="0.2">
      <c r="A1085" s="3">
        <v>33710</v>
      </c>
      <c r="B1085" s="20">
        <v>7.4710499999999999E-3</v>
      </c>
      <c r="C1085" s="6">
        <f t="shared" si="144"/>
        <v>-5.0049076862223509E-3</v>
      </c>
      <c r="D1085" s="7">
        <f t="shared" si="146"/>
        <v>3.083682334514891E-5</v>
      </c>
      <c r="E1085" s="14">
        <f t="shared" si="145"/>
        <v>9.5744896901425616</v>
      </c>
      <c r="G1085"/>
      <c r="H1085" s="5">
        <f t="shared" si="152"/>
        <v>0.55530913323255282</v>
      </c>
      <c r="J1085" s="16">
        <f t="shared" si="148"/>
        <v>2.5049100947607566E-5</v>
      </c>
      <c r="K1085" s="16">
        <f t="shared" si="149"/>
        <v>0.81231132880450097</v>
      </c>
    </row>
    <row r="1086" spans="1:11" s="5" customFormat="1" x14ac:dyDescent="0.2">
      <c r="A1086" s="3">
        <v>33715</v>
      </c>
      <c r="B1086" s="20">
        <v>7.4570000000000001E-3</v>
      </c>
      <c r="C1086" s="6">
        <f t="shared" si="144"/>
        <v>-1.8805924200747989E-3</v>
      </c>
      <c r="D1086" s="7">
        <f t="shared" si="146"/>
        <v>3.100991000564497E-5</v>
      </c>
      <c r="E1086" s="14">
        <f t="shared" si="145"/>
        <v>10.267155416284959</v>
      </c>
      <c r="G1086"/>
      <c r="H1086" s="5">
        <f t="shared" si="152"/>
        <v>0.55686542364960112</v>
      </c>
      <c r="J1086" s="16">
        <f t="shared" si="148"/>
        <v>3.5366278504427888E-6</v>
      </c>
      <c r="K1086" s="16">
        <f t="shared" si="149"/>
        <v>0.11404831067871495</v>
      </c>
    </row>
    <row r="1087" spans="1:11" s="5" customFormat="1" x14ac:dyDescent="0.2">
      <c r="A1087" s="3">
        <v>33716</v>
      </c>
      <c r="B1087" s="20">
        <v>7.4599000000000002E-3</v>
      </c>
      <c r="C1087" s="6">
        <f t="shared" si="144"/>
        <v>3.888963390103426E-4</v>
      </c>
      <c r="D1087" s="7">
        <f t="shared" si="146"/>
        <v>2.9835387628992179E-5</v>
      </c>
      <c r="E1087" s="14">
        <f t="shared" si="145"/>
        <v>10.414746204350166</v>
      </c>
      <c r="G1087"/>
      <c r="H1087" s="5">
        <f t="shared" si="152"/>
        <v>0.54621779199319542</v>
      </c>
      <c r="J1087" s="16">
        <f t="shared" si="148"/>
        <v>1.5124036249564732E-7</v>
      </c>
      <c r="K1087" s="16">
        <f t="shared" si="149"/>
        <v>5.0691602997200991E-3</v>
      </c>
    </row>
    <row r="1088" spans="1:11" s="5" customFormat="1" x14ac:dyDescent="0.2">
      <c r="A1088" s="3">
        <v>33717</v>
      </c>
      <c r="B1088" s="20">
        <v>7.4460200000000002E-3</v>
      </c>
      <c r="C1088" s="6">
        <f t="shared" si="144"/>
        <v>-1.8606147535489709E-3</v>
      </c>
      <c r="D1088" s="7">
        <f t="shared" si="146"/>
        <v>2.8570714507073142E-5</v>
      </c>
      <c r="E1088" s="14">
        <f t="shared" si="145"/>
        <v>10.341959250608662</v>
      </c>
      <c r="G1088"/>
      <c r="H1088" s="5">
        <f t="shared" si="152"/>
        <v>0.5345158043226893</v>
      </c>
      <c r="J1088" s="16">
        <f t="shared" si="148"/>
        <v>3.4618872611240976E-6</v>
      </c>
      <c r="K1088" s="16">
        <f t="shared" si="149"/>
        <v>0.12116908242763938</v>
      </c>
    </row>
    <row r="1089" spans="1:11" s="5" customFormat="1" x14ac:dyDescent="0.2">
      <c r="A1089" s="3">
        <v>33718</v>
      </c>
      <c r="B1089" s="20">
        <v>7.4377100000000002E-3</v>
      </c>
      <c r="C1089" s="6">
        <f t="shared" si="144"/>
        <v>-1.1160324576082374E-3</v>
      </c>
      <c r="D1089" s="7">
        <f t="shared" si="146"/>
        <v>2.7639031500686439E-5</v>
      </c>
      <c r="E1089" s="14">
        <f t="shared" si="145"/>
        <v>10.451217486173492</v>
      </c>
      <c r="G1089"/>
      <c r="H1089" s="5">
        <f t="shared" si="152"/>
        <v>0.52572836618054419</v>
      </c>
      <c r="J1089" s="16">
        <f t="shared" si="148"/>
        <v>1.2455284464350823E-6</v>
      </c>
      <c r="K1089" s="16">
        <f t="shared" si="149"/>
        <v>4.5064113277780683E-2</v>
      </c>
    </row>
    <row r="1090" spans="1:11" s="5" customFormat="1" x14ac:dyDescent="0.2">
      <c r="A1090" s="3">
        <v>33721</v>
      </c>
      <c r="B1090" s="20">
        <v>7.5131499999999997E-3</v>
      </c>
      <c r="C1090" s="6">
        <f t="shared" si="144"/>
        <v>1.0142906889351632E-2</v>
      </c>
      <c r="D1090" s="7">
        <f t="shared" si="146"/>
        <v>2.6664838696893054E-5</v>
      </c>
      <c r="E1090" s="14">
        <f t="shared" si="145"/>
        <v>6.6739542809921506</v>
      </c>
      <c r="G1090"/>
      <c r="H1090" s="5">
        <f t="shared" si="152"/>
        <v>0.51638007994976964</v>
      </c>
      <c r="J1090" s="16">
        <f t="shared" si="148"/>
        <v>1.0287856016605681E-4</v>
      </c>
      <c r="K1090" s="16">
        <f t="shared" si="149"/>
        <v>3.858210482182443</v>
      </c>
    </row>
    <row r="1091" spans="1:11" s="5" customFormat="1" x14ac:dyDescent="0.2">
      <c r="A1091" s="3">
        <v>33722</v>
      </c>
      <c r="B1091" s="20">
        <v>7.5216199999999997E-3</v>
      </c>
      <c r="C1091" s="6">
        <f t="shared" ref="C1091:C1154" si="153">(B1091-B1090)/B1090</f>
        <v>1.1273567012504749E-3</v>
      </c>
      <c r="D1091" s="7">
        <f t="shared" si="146"/>
        <v>3.2073132693868198E-5</v>
      </c>
      <c r="E1091" s="14">
        <f t="shared" si="145"/>
        <v>10.307865767012887</v>
      </c>
      <c r="G1091"/>
      <c r="H1091" s="5">
        <f t="shared" si="152"/>
        <v>0.56633146384311184</v>
      </c>
      <c r="J1091" s="16">
        <f t="shared" si="148"/>
        <v>1.2709331318543526E-6</v>
      </c>
      <c r="K1091" s="16">
        <f t="shared" si="149"/>
        <v>3.962609901518388E-2</v>
      </c>
    </row>
    <row r="1092" spans="1:11" s="5" customFormat="1" x14ac:dyDescent="0.2">
      <c r="A1092" s="3">
        <v>33723</v>
      </c>
      <c r="B1092" s="20">
        <v>7.4934399999999996E-3</v>
      </c>
      <c r="C1092" s="6">
        <f t="shared" si="153"/>
        <v>-3.7465333265972018E-3</v>
      </c>
      <c r="D1092" s="7">
        <f t="shared" si="146"/>
        <v>3.065066380968412E-5</v>
      </c>
      <c r="E1092" s="14">
        <f t="shared" ref="E1092:E1155" si="154">-LN(D1092)-C1092*C1092/D1092</f>
        <v>9.9349049175305701</v>
      </c>
      <c r="G1092"/>
      <c r="H1092" s="5">
        <f t="shared" si="152"/>
        <v>0.55363041652066158</v>
      </c>
      <c r="J1092" s="16">
        <f t="shared" si="148"/>
        <v>1.4036511967303495E-5</v>
      </c>
      <c r="K1092" s="16">
        <f t="shared" si="149"/>
        <v>0.45795132054753862</v>
      </c>
    </row>
    <row r="1093" spans="1:11" s="5" customFormat="1" x14ac:dyDescent="0.2">
      <c r="A1093" s="3">
        <v>33724</v>
      </c>
      <c r="B1093" s="20">
        <v>7.5018799999999998E-3</v>
      </c>
      <c r="C1093" s="6">
        <f t="shared" si="153"/>
        <v>1.1263184865696108E-3</v>
      </c>
      <c r="D1093" s="7">
        <f t="shared" ref="D1093:D1156" si="155">C$2426+C$2427*D1092+C$2428*C1092*C1092</f>
        <v>3.016176262927072E-5</v>
      </c>
      <c r="E1093" s="14">
        <f t="shared" si="154"/>
        <v>10.366875918823999</v>
      </c>
      <c r="G1093"/>
      <c r="H1093" s="5">
        <f t="shared" ref="H1093:H1108" si="156">SQRT(D1093)*100</f>
        <v>0.54919725626837146</v>
      </c>
      <c r="J1093" s="16">
        <f t="shared" ref="J1093:J1156" si="157">C1093*C1093</f>
        <v>1.2685933331884586E-6</v>
      </c>
      <c r="K1093" s="16">
        <f t="shared" ref="K1093:K1156" si="158">J1093/D1093</f>
        <v>4.2059655093145722E-2</v>
      </c>
    </row>
    <row r="1094" spans="1:11" s="5" customFormat="1" x14ac:dyDescent="0.2">
      <c r="A1094" s="3">
        <v>33725</v>
      </c>
      <c r="B1094" s="20">
        <v>7.5397700000000003E-3</v>
      </c>
      <c r="C1094" s="6">
        <f t="shared" si="153"/>
        <v>5.0507339493567607E-3</v>
      </c>
      <c r="D1094" s="7">
        <f t="shared" si="155"/>
        <v>2.8933060682261972E-5</v>
      </c>
      <c r="E1094" s="14">
        <f t="shared" si="154"/>
        <v>9.5688383044190335</v>
      </c>
      <c r="G1094"/>
      <c r="H1094" s="5">
        <f t="shared" si="156"/>
        <v>0.53789460568276726</v>
      </c>
      <c r="J1094" s="16">
        <f t="shared" si="157"/>
        <v>2.5509913427184943E-5</v>
      </c>
      <c r="K1094" s="16">
        <f t="shared" si="158"/>
        <v>0.88168734401557236</v>
      </c>
    </row>
    <row r="1095" spans="1:11" s="5" customFormat="1" x14ac:dyDescent="0.2">
      <c r="A1095" s="3">
        <v>33729</v>
      </c>
      <c r="B1095" s="20">
        <v>7.5159700000000003E-3</v>
      </c>
      <c r="C1095" s="6">
        <f t="shared" si="153"/>
        <v>-3.1565949624458088E-3</v>
      </c>
      <c r="D1095" s="7">
        <f t="shared" si="155"/>
        <v>2.932777775745568E-5</v>
      </c>
      <c r="E1095" s="14">
        <f t="shared" si="154"/>
        <v>10.097226151772162</v>
      </c>
      <c r="G1095"/>
      <c r="H1095" s="5">
        <f t="shared" si="156"/>
        <v>0.5415512695715492</v>
      </c>
      <c r="J1095" s="16">
        <f t="shared" si="157"/>
        <v>9.9640917569382577E-6</v>
      </c>
      <c r="K1095" s="16">
        <f t="shared" si="158"/>
        <v>0.33974929295163508</v>
      </c>
    </row>
    <row r="1096" spans="1:11" s="5" customFormat="1" x14ac:dyDescent="0.2">
      <c r="A1096" s="3">
        <v>33730</v>
      </c>
      <c r="B1096" s="20">
        <v>7.5522999999999996E-3</v>
      </c>
      <c r="C1096" s="6">
        <f t="shared" si="153"/>
        <v>4.8337074256548851E-3</v>
      </c>
      <c r="D1096" s="7">
        <f t="shared" si="155"/>
        <v>2.8721300477430943E-5</v>
      </c>
      <c r="E1096" s="14">
        <f t="shared" si="154"/>
        <v>9.6443732905003312</v>
      </c>
      <c r="G1096"/>
      <c r="H1096" s="5">
        <f t="shared" si="156"/>
        <v>0.53592257348828798</v>
      </c>
      <c r="J1096" s="16">
        <f t="shared" si="157"/>
        <v>2.3364727476831178E-5</v>
      </c>
      <c r="K1096" s="16">
        <f t="shared" si="158"/>
        <v>0.81349824306148899</v>
      </c>
    </row>
    <row r="1097" spans="1:11" s="5" customFormat="1" x14ac:dyDescent="0.2">
      <c r="A1097" s="3">
        <v>33731</v>
      </c>
      <c r="B1097" s="20">
        <v>7.5474432000000001E-3</v>
      </c>
      <c r="C1097" s="6">
        <f t="shared" si="153"/>
        <v>-6.4308886034711765E-4</v>
      </c>
      <c r="D1097" s="7">
        <f t="shared" si="155"/>
        <v>2.9004870813113332E-5</v>
      </c>
      <c r="E1097" s="14">
        <f t="shared" si="154"/>
        <v>10.433788374999443</v>
      </c>
      <c r="G1097"/>
      <c r="H1097" s="5">
        <f t="shared" si="156"/>
        <v>0.53856170317906316</v>
      </c>
      <c r="J1097" s="16">
        <f t="shared" si="157"/>
        <v>4.1356328230255461E-7</v>
      </c>
      <c r="K1097" s="16">
        <f t="shared" si="158"/>
        <v>1.4258408009029276E-2</v>
      </c>
    </row>
    <row r="1098" spans="1:11" s="5" customFormat="1" x14ac:dyDescent="0.2">
      <c r="A1098" s="3">
        <v>33732</v>
      </c>
      <c r="B1098" s="20">
        <v>7.5474432000000001E-3</v>
      </c>
      <c r="C1098" s="6">
        <f t="shared" si="153"/>
        <v>0</v>
      </c>
      <c r="D1098" s="7">
        <f t="shared" si="155"/>
        <v>2.7840673579960991E-5</v>
      </c>
      <c r="E1098" s="14">
        <f t="shared" si="154"/>
        <v>10.489012528108235</v>
      </c>
      <c r="G1098"/>
      <c r="H1098" s="5">
        <f t="shared" si="156"/>
        <v>0.52764262128794137</v>
      </c>
      <c r="J1098" s="16">
        <f t="shared" si="157"/>
        <v>0</v>
      </c>
      <c r="K1098" s="16">
        <f t="shared" si="158"/>
        <v>0</v>
      </c>
    </row>
    <row r="1099" spans="1:11" s="5" customFormat="1" x14ac:dyDescent="0.2">
      <c r="A1099" s="3">
        <v>33735</v>
      </c>
      <c r="B1099" s="20">
        <v>7.5086299999999996E-3</v>
      </c>
      <c r="C1099" s="6">
        <f t="shared" si="153"/>
        <v>-5.1425627158082432E-3</v>
      </c>
      <c r="D1099" s="7">
        <f t="shared" si="155"/>
        <v>2.6769016720457959E-5</v>
      </c>
      <c r="E1099" s="14">
        <f t="shared" si="154"/>
        <v>9.5403340646037513</v>
      </c>
      <c r="G1099"/>
      <c r="H1099" s="5">
        <f t="shared" si="156"/>
        <v>0.51738783055323168</v>
      </c>
      <c r="J1099" s="16">
        <f t="shared" si="157"/>
        <v>2.6445951286021054E-5</v>
      </c>
      <c r="K1099" s="16">
        <f t="shared" si="158"/>
        <v>0.98793136715440111</v>
      </c>
    </row>
    <row r="1100" spans="1:11" s="5" customFormat="1" x14ac:dyDescent="0.2">
      <c r="A1100" s="3">
        <v>33736</v>
      </c>
      <c r="B1100" s="20">
        <v>7.6190499999999996E-3</v>
      </c>
      <c r="C1100" s="6">
        <f t="shared" si="153"/>
        <v>1.4705745255792331E-2</v>
      </c>
      <c r="D1100" s="7">
        <f t="shared" si="155"/>
        <v>2.7441151874133167E-5</v>
      </c>
      <c r="E1100" s="14">
        <f t="shared" si="154"/>
        <v>2.6226407646334478</v>
      </c>
      <c r="G1100"/>
      <c r="H1100" s="5">
        <f t="shared" si="156"/>
        <v>0.52384302872266197</v>
      </c>
      <c r="J1100" s="16">
        <f t="shared" si="157"/>
        <v>2.1625894352825866E-4</v>
      </c>
      <c r="K1100" s="16">
        <f t="shared" si="158"/>
        <v>7.880826013433885</v>
      </c>
    </row>
    <row r="1101" spans="1:11" s="5" customFormat="1" x14ac:dyDescent="0.2">
      <c r="A1101" s="3">
        <v>33737</v>
      </c>
      <c r="B1101" s="20">
        <v>7.6952699999999997E-3</v>
      </c>
      <c r="C1101" s="6">
        <f t="shared" si="153"/>
        <v>1.0003871873790053E-2</v>
      </c>
      <c r="D1101" s="7">
        <f t="shared" si="155"/>
        <v>3.978064310701123E-5</v>
      </c>
      <c r="E1101" s="14">
        <f t="shared" si="154"/>
        <v>7.6163977253659887</v>
      </c>
      <c r="G1101"/>
      <c r="H1101" s="5">
        <f t="shared" si="156"/>
        <v>0.63071897947510058</v>
      </c>
      <c r="J1101" s="16">
        <f t="shared" si="157"/>
        <v>1.0007745246720771E-4</v>
      </c>
      <c r="K1101" s="16">
        <f t="shared" si="158"/>
        <v>2.5157323927116035</v>
      </c>
    </row>
    <row r="1102" spans="1:11" s="5" customFormat="1" x14ac:dyDescent="0.2">
      <c r="A1102" s="3">
        <v>33738</v>
      </c>
      <c r="B1102" s="20">
        <v>7.6834399999999997E-3</v>
      </c>
      <c r="C1102" s="6">
        <f t="shared" si="153"/>
        <v>-1.5373079826958638E-3</v>
      </c>
      <c r="D1102" s="7">
        <f t="shared" si="155"/>
        <v>4.3685133676930296E-5</v>
      </c>
      <c r="E1102" s="14">
        <f t="shared" si="154"/>
        <v>9.9844038464251135</v>
      </c>
      <c r="G1102"/>
      <c r="H1102" s="5">
        <f t="shared" si="156"/>
        <v>0.66094730256602374</v>
      </c>
      <c r="J1102" s="16">
        <f t="shared" si="157"/>
        <v>2.3633158336604265E-6</v>
      </c>
      <c r="K1102" s="16">
        <f t="shared" si="158"/>
        <v>5.4098857774778221E-2</v>
      </c>
    </row>
    <row r="1103" spans="1:11" s="5" customFormat="1" x14ac:dyDescent="0.2">
      <c r="A1103" s="3">
        <v>33739</v>
      </c>
      <c r="B1103" s="20">
        <v>7.6982300000000004E-3</v>
      </c>
      <c r="C1103" s="6">
        <f t="shared" si="153"/>
        <v>1.9249190466770921E-3</v>
      </c>
      <c r="D1103" s="7">
        <f t="shared" si="155"/>
        <v>4.115214703517981E-5</v>
      </c>
      <c r="E1103" s="14">
        <f t="shared" si="154"/>
        <v>10.008195087761285</v>
      </c>
      <c r="G1103"/>
      <c r="H1103" s="5">
        <f t="shared" si="156"/>
        <v>0.64149939232379483</v>
      </c>
      <c r="J1103" s="16">
        <f t="shared" si="157"/>
        <v>3.705313336260245E-6</v>
      </c>
      <c r="K1103" s="16">
        <f t="shared" si="158"/>
        <v>9.0039368616482568E-2</v>
      </c>
    </row>
    <row r="1104" spans="1:11" s="5" customFormat="1" x14ac:dyDescent="0.2">
      <c r="A1104" s="3">
        <v>33742</v>
      </c>
      <c r="B1104" s="20">
        <v>7.7718199999999996E-3</v>
      </c>
      <c r="C1104" s="6">
        <f t="shared" si="153"/>
        <v>9.5593402639307015E-3</v>
      </c>
      <c r="D1104" s="7">
        <f t="shared" si="155"/>
        <v>3.8959107525023327E-5</v>
      </c>
      <c r="E1104" s="14">
        <f t="shared" si="154"/>
        <v>7.8074363946048511</v>
      </c>
      <c r="G1104"/>
      <c r="H1104" s="5">
        <f t="shared" si="156"/>
        <v>0.62417231214644031</v>
      </c>
      <c r="J1104" s="16">
        <f t="shared" si="157"/>
        <v>9.1380986281606688E-5</v>
      </c>
      <c r="K1104" s="16">
        <f t="shared" si="158"/>
        <v>2.3455615923160695</v>
      </c>
    </row>
    <row r="1105" spans="1:11" s="5" customFormat="1" x14ac:dyDescent="0.2">
      <c r="A1105" s="3">
        <v>33743</v>
      </c>
      <c r="B1105" s="20">
        <v>7.7531400000000004E-3</v>
      </c>
      <c r="C1105" s="6">
        <f t="shared" si="153"/>
        <v>-2.4035554091576001E-3</v>
      </c>
      <c r="D1105" s="7">
        <f t="shared" si="155"/>
        <v>4.2409268835039645E-5</v>
      </c>
      <c r="E1105" s="14">
        <f t="shared" si="154"/>
        <v>9.9319215399001823</v>
      </c>
      <c r="G1105"/>
      <c r="H1105" s="5">
        <f t="shared" si="156"/>
        <v>0.65122399245604923</v>
      </c>
      <c r="J1105" s="16">
        <f t="shared" si="157"/>
        <v>5.7770786048907585E-6</v>
      </c>
      <c r="K1105" s="16">
        <f t="shared" si="158"/>
        <v>0.13622207511669207</v>
      </c>
    </row>
    <row r="1106" spans="1:11" s="5" customFormat="1" x14ac:dyDescent="0.2">
      <c r="A1106" s="3">
        <v>33744</v>
      </c>
      <c r="B1106" s="20">
        <v>7.7309600000000003E-3</v>
      </c>
      <c r="C1106" s="6">
        <f t="shared" si="153"/>
        <v>-2.8607764080101888E-3</v>
      </c>
      <c r="D1106" s="7">
        <f t="shared" si="155"/>
        <v>4.0216783059786883E-5</v>
      </c>
      <c r="E1106" s="14">
        <f t="shared" si="154"/>
        <v>9.9177279928839415</v>
      </c>
      <c r="G1106"/>
      <c r="H1106" s="5">
        <f t="shared" si="156"/>
        <v>0.63416703682694586</v>
      </c>
      <c r="J1106" s="16">
        <f t="shared" si="157"/>
        <v>8.1840416566276779E-6</v>
      </c>
      <c r="K1106" s="16">
        <f t="shared" si="158"/>
        <v>0.20349816753023625</v>
      </c>
    </row>
    <row r="1107" spans="1:11" s="5" customFormat="1" x14ac:dyDescent="0.2">
      <c r="A1107" s="3">
        <v>33745</v>
      </c>
      <c r="B1107" s="20">
        <v>7.6746000000000002E-3</v>
      </c>
      <c r="C1107" s="6">
        <f t="shared" si="153"/>
        <v>-7.2901683620145603E-3</v>
      </c>
      <c r="D1107" s="7">
        <f t="shared" si="155"/>
        <v>3.8395543548073278E-5</v>
      </c>
      <c r="E1107" s="14">
        <f t="shared" si="154"/>
        <v>8.7833836558672491</v>
      </c>
      <c r="G1107"/>
      <c r="H1107" s="5">
        <f t="shared" si="156"/>
        <v>0.61964137650800299</v>
      </c>
      <c r="J1107" s="16">
        <f t="shared" si="157"/>
        <v>5.3146554746518059E-5</v>
      </c>
      <c r="K1107" s="16">
        <f t="shared" si="158"/>
        <v>1.384185502673656</v>
      </c>
    </row>
    <row r="1108" spans="1:11" s="5" customFormat="1" x14ac:dyDescent="0.2">
      <c r="A1108" s="3">
        <v>33746</v>
      </c>
      <c r="B1108" s="20">
        <v>7.7249900000000002E-3</v>
      </c>
      <c r="C1108" s="6">
        <f t="shared" si="153"/>
        <v>6.5658145049904857E-3</v>
      </c>
      <c r="D1108" s="7">
        <f t="shared" si="155"/>
        <v>3.9538963691025918E-5</v>
      </c>
      <c r="E1108" s="14">
        <f t="shared" si="154"/>
        <v>9.0479090782472298</v>
      </c>
      <c r="G1108"/>
      <c r="H1108" s="5">
        <f t="shared" si="156"/>
        <v>0.62880015657620447</v>
      </c>
      <c r="J1108" s="16">
        <f t="shared" si="157"/>
        <v>4.3109920113943455E-5</v>
      </c>
      <c r="K1108" s="16">
        <f t="shared" si="158"/>
        <v>1.0903148714473776</v>
      </c>
    </row>
    <row r="1109" spans="1:11" s="5" customFormat="1" x14ac:dyDescent="0.2">
      <c r="A1109" s="3">
        <v>33750</v>
      </c>
      <c r="B1109" s="20">
        <v>7.7429300000000003E-3</v>
      </c>
      <c r="C1109" s="6">
        <f t="shared" si="153"/>
        <v>2.3223331033438415E-3</v>
      </c>
      <c r="D1109" s="7">
        <f t="shared" si="155"/>
        <v>3.9945848187025035E-5</v>
      </c>
      <c r="E1109" s="14">
        <f t="shared" si="154"/>
        <v>9.9929722595894219</v>
      </c>
      <c r="G1109"/>
      <c r="H1109" s="5">
        <f t="shared" ref="H1109:H1124" si="159">SQRT(D1109)*100</f>
        <v>0.63202727937190373</v>
      </c>
      <c r="J1109" s="16">
        <f t="shared" si="157"/>
        <v>5.3932310428866377E-6</v>
      </c>
      <c r="K1109" s="16">
        <f t="shared" si="158"/>
        <v>0.13501355679408089</v>
      </c>
    </row>
    <row r="1110" spans="1:11" s="5" customFormat="1" x14ac:dyDescent="0.2">
      <c r="A1110" s="3">
        <v>33751</v>
      </c>
      <c r="B1110" s="20">
        <v>7.7011900000000001E-3</v>
      </c>
      <c r="C1110" s="6">
        <f t="shared" si="153"/>
        <v>-5.3907241832226536E-3</v>
      </c>
      <c r="D1110" s="7">
        <f t="shared" si="155"/>
        <v>3.7979548342807348E-5</v>
      </c>
      <c r="E1110" s="14">
        <f t="shared" si="154"/>
        <v>9.4133165412718274</v>
      </c>
      <c r="G1110"/>
      <c r="H1110" s="5">
        <f t="shared" si="159"/>
        <v>0.61627549312630747</v>
      </c>
      <c r="J1110" s="16">
        <f t="shared" si="157"/>
        <v>2.9059907219581547E-5</v>
      </c>
      <c r="K1110" s="16">
        <f t="shared" si="158"/>
        <v>0.76514620335354722</v>
      </c>
    </row>
    <row r="1111" spans="1:11" s="5" customFormat="1" x14ac:dyDescent="0.2">
      <c r="A1111" s="3">
        <v>33752</v>
      </c>
      <c r="B1111" s="20">
        <v>7.71903E-3</v>
      </c>
      <c r="C1111" s="6">
        <f t="shared" si="153"/>
        <v>2.3165251084572474E-3</v>
      </c>
      <c r="D1111" s="7">
        <f t="shared" si="155"/>
        <v>3.767596958520136E-5</v>
      </c>
      <c r="E1111" s="14">
        <f t="shared" si="154"/>
        <v>10.044055417957663</v>
      </c>
      <c r="G1111"/>
      <c r="H1111" s="5">
        <f t="shared" si="159"/>
        <v>0.61380753974842439</v>
      </c>
      <c r="J1111" s="16">
        <f t="shared" si="157"/>
        <v>5.3662885781128617E-6</v>
      </c>
      <c r="K1111" s="16">
        <f t="shared" si="158"/>
        <v>0.14243266031886467</v>
      </c>
    </row>
    <row r="1112" spans="1:11" s="5" customFormat="1" x14ac:dyDescent="0.2">
      <c r="A1112" s="3">
        <v>33753</v>
      </c>
      <c r="B1112" s="20">
        <v>7.8400599999999994E-3</v>
      </c>
      <c r="C1112" s="6">
        <f t="shared" si="153"/>
        <v>1.5679431223871314E-2</v>
      </c>
      <c r="D1112" s="7">
        <f t="shared" si="155"/>
        <v>3.5938286845839725E-5</v>
      </c>
      <c r="E1112" s="14">
        <f t="shared" si="154"/>
        <v>3.3929649199181764</v>
      </c>
      <c r="G1112"/>
      <c r="H1112" s="5">
        <f t="shared" si="159"/>
        <v>0.59948550312613669</v>
      </c>
      <c r="J1112" s="16">
        <f t="shared" si="157"/>
        <v>2.4584456350411072E-4</v>
      </c>
      <c r="K1112" s="16">
        <f t="shared" si="158"/>
        <v>6.8407424248874591</v>
      </c>
    </row>
    <row r="1113" spans="1:11" s="5" customFormat="1" x14ac:dyDescent="0.2">
      <c r="A1113" s="3">
        <v>33756</v>
      </c>
      <c r="B1113" s="20">
        <v>7.8549999999999991E-3</v>
      </c>
      <c r="C1113" s="6">
        <f t="shared" si="153"/>
        <v>1.905597661242356E-3</v>
      </c>
      <c r="D1113" s="7">
        <f t="shared" si="155"/>
        <v>4.9244916530788172E-5</v>
      </c>
      <c r="E1113" s="14">
        <f t="shared" si="154"/>
        <v>9.8449647727189014</v>
      </c>
      <c r="G1113"/>
      <c r="H1113" s="5">
        <f t="shared" si="159"/>
        <v>0.70174722322776717</v>
      </c>
      <c r="J1113" s="16">
        <f t="shared" si="157"/>
        <v>3.631302446532337E-6</v>
      </c>
      <c r="K1113" s="16">
        <f t="shared" si="158"/>
        <v>7.3739640603554035E-2</v>
      </c>
    </row>
    <row r="1114" spans="1:11" s="5" customFormat="1" x14ac:dyDescent="0.2">
      <c r="A1114" s="3">
        <v>33757</v>
      </c>
      <c r="B1114" s="20">
        <v>7.8419100000000005E-3</v>
      </c>
      <c r="C1114" s="6">
        <f t="shared" si="153"/>
        <v>-1.6664544875873444E-3</v>
      </c>
      <c r="D1114" s="7">
        <f t="shared" si="155"/>
        <v>4.6226276539542948E-5</v>
      </c>
      <c r="E1114" s="14">
        <f t="shared" si="154"/>
        <v>9.9218865812912291</v>
      </c>
      <c r="G1114"/>
      <c r="H1114" s="5">
        <f t="shared" si="159"/>
        <v>0.67989908471436367</v>
      </c>
      <c r="J1114" s="16">
        <f t="shared" si="157"/>
        <v>2.7770705591999985E-6</v>
      </c>
      <c r="K1114" s="16">
        <f t="shared" si="158"/>
        <v>6.0075583998733556E-2</v>
      </c>
    </row>
    <row r="1115" spans="1:11" s="5" customFormat="1" x14ac:dyDescent="0.2">
      <c r="A1115" s="3">
        <v>33758</v>
      </c>
      <c r="B1115" s="20">
        <v>7.8382199999999999E-3</v>
      </c>
      <c r="C1115" s="6">
        <f t="shared" si="153"/>
        <v>-4.7054862909681912E-4</v>
      </c>
      <c r="D1115" s="7">
        <f t="shared" si="155"/>
        <v>4.3461067988404304E-5</v>
      </c>
      <c r="E1115" s="14">
        <f t="shared" si="154"/>
        <v>10.038550426516764</v>
      </c>
      <c r="G1115"/>
      <c r="H1115" s="5">
        <f t="shared" si="159"/>
        <v>0.65925008902846804</v>
      </c>
      <c r="J1115" s="16">
        <f t="shared" si="157"/>
        <v>2.2141601234489585E-7</v>
      </c>
      <c r="K1115" s="16">
        <f t="shared" si="158"/>
        <v>5.0945828667618353E-3</v>
      </c>
    </row>
    <row r="1116" spans="1:11" s="5" customFormat="1" x14ac:dyDescent="0.2">
      <c r="A1116" s="3">
        <v>33759</v>
      </c>
      <c r="B1116" s="20">
        <v>7.8431400000000002E-3</v>
      </c>
      <c r="C1116" s="6">
        <f t="shared" si="153"/>
        <v>6.2769353246021049E-4</v>
      </c>
      <c r="D1116" s="7">
        <f t="shared" si="155"/>
        <v>4.0818386189572605E-5</v>
      </c>
      <c r="E1116" s="14">
        <f t="shared" si="154"/>
        <v>10.096725443560121</v>
      </c>
      <c r="G1116"/>
      <c r="H1116" s="5">
        <f t="shared" si="159"/>
        <v>0.63889268417765288</v>
      </c>
      <c r="J1116" s="16">
        <f t="shared" si="157"/>
        <v>3.9399917069237735E-7</v>
      </c>
      <c r="K1116" s="16">
        <f t="shared" si="158"/>
        <v>9.6524926013127812E-3</v>
      </c>
    </row>
    <row r="1117" spans="1:11" s="5" customFormat="1" x14ac:dyDescent="0.2">
      <c r="A1117" s="3">
        <v>33760</v>
      </c>
      <c r="B1117" s="20">
        <v>7.8957799999999998E-3</v>
      </c>
      <c r="C1117" s="6">
        <f t="shared" si="153"/>
        <v>6.7115976509407749E-3</v>
      </c>
      <c r="D1117" s="7">
        <f t="shared" si="155"/>
        <v>3.8454479032811995E-5</v>
      </c>
      <c r="E1117" s="14">
        <f t="shared" si="154"/>
        <v>8.9946362556418613</v>
      </c>
      <c r="G1117"/>
      <c r="H1117" s="5">
        <f t="shared" si="159"/>
        <v>0.62011675540023903</v>
      </c>
      <c r="J1117" s="16">
        <f t="shared" si="157"/>
        <v>4.5045543028113727E-5</v>
      </c>
      <c r="K1117" s="16">
        <f t="shared" si="158"/>
        <v>1.1713991233551178</v>
      </c>
    </row>
    <row r="1118" spans="1:11" s="5" customFormat="1" x14ac:dyDescent="0.2">
      <c r="A1118" s="3">
        <v>33763</v>
      </c>
      <c r="B1118" s="20">
        <v>7.87092E-3</v>
      </c>
      <c r="C1118" s="6">
        <f t="shared" si="153"/>
        <v>-3.1485173092461812E-3</v>
      </c>
      <c r="D1118" s="7">
        <f t="shared" si="155"/>
        <v>3.9091059787583225E-5</v>
      </c>
      <c r="E1118" s="14">
        <f t="shared" si="154"/>
        <v>9.8960252476478576</v>
      </c>
      <c r="G1118"/>
      <c r="H1118" s="5">
        <f t="shared" si="159"/>
        <v>0.62522843655405846</v>
      </c>
      <c r="J1118" s="16">
        <f t="shared" si="157"/>
        <v>9.9131612466228128E-6</v>
      </c>
      <c r="K1118" s="16">
        <f t="shared" si="158"/>
        <v>0.25359151940341107</v>
      </c>
    </row>
    <row r="1119" spans="1:11" s="5" customFormat="1" x14ac:dyDescent="0.2">
      <c r="A1119" s="3">
        <v>33764</v>
      </c>
      <c r="B1119" s="20">
        <v>7.8492900000000001E-3</v>
      </c>
      <c r="C1119" s="6">
        <f t="shared" si="153"/>
        <v>-2.7480904392370793E-3</v>
      </c>
      <c r="D1119" s="7">
        <f t="shared" si="155"/>
        <v>3.7490932802607477E-5</v>
      </c>
      <c r="E1119" s="14">
        <f t="shared" si="154"/>
        <v>9.9899760457077189</v>
      </c>
      <c r="G1119"/>
      <c r="H1119" s="5">
        <f t="shared" si="159"/>
        <v>0.61229839786339046</v>
      </c>
      <c r="J1119" s="16">
        <f t="shared" si="157"/>
        <v>7.5520010622262439E-6</v>
      </c>
      <c r="K1119" s="16">
        <f t="shared" si="158"/>
        <v>0.20143540044703837</v>
      </c>
    </row>
    <row r="1120" spans="1:11" s="5" customFormat="1" x14ac:dyDescent="0.2">
      <c r="A1120" s="3">
        <v>33765</v>
      </c>
      <c r="B1120" s="20">
        <v>7.8400599999999994E-3</v>
      </c>
      <c r="C1120" s="6">
        <f t="shared" si="153"/>
        <v>-1.1759025338598391E-3</v>
      </c>
      <c r="D1120" s="7">
        <f t="shared" si="155"/>
        <v>3.5907158131230881E-5</v>
      </c>
      <c r="E1120" s="14">
        <f t="shared" si="154"/>
        <v>10.196064946738826</v>
      </c>
      <c r="G1120"/>
      <c r="H1120" s="5">
        <f t="shared" si="159"/>
        <v>0.59922581829583144</v>
      </c>
      <c r="J1120" s="16">
        <f t="shared" si="157"/>
        <v>1.38274676913799E-6</v>
      </c>
      <c r="K1120" s="16">
        <f t="shared" si="158"/>
        <v>3.8508944764841242E-2</v>
      </c>
    </row>
    <row r="1121" spans="1:11" s="5" customFormat="1" x14ac:dyDescent="0.2">
      <c r="A1121" s="3">
        <v>33766</v>
      </c>
      <c r="B1121" s="20">
        <v>7.8400599999999994E-3</v>
      </c>
      <c r="C1121" s="6">
        <f t="shared" si="153"/>
        <v>0</v>
      </c>
      <c r="D1121" s="7">
        <f t="shared" si="155"/>
        <v>3.4102634223379143E-5</v>
      </c>
      <c r="E1121" s="14">
        <f t="shared" si="154"/>
        <v>10.28613592670596</v>
      </c>
      <c r="G1121"/>
      <c r="H1121" s="5">
        <f t="shared" si="159"/>
        <v>0.58397460752484043</v>
      </c>
      <c r="J1121" s="16">
        <f t="shared" si="157"/>
        <v>0</v>
      </c>
      <c r="K1121" s="16">
        <f t="shared" si="158"/>
        <v>0</v>
      </c>
    </row>
    <row r="1122" spans="1:11" s="5" customFormat="1" x14ac:dyDescent="0.2">
      <c r="A1122" s="3">
        <v>33767</v>
      </c>
      <c r="B1122" s="20">
        <v>7.8988900000000004E-3</v>
      </c>
      <c r="C1122" s="6">
        <f t="shared" si="153"/>
        <v>7.5037691038080112E-3</v>
      </c>
      <c r="D1122" s="7">
        <f t="shared" si="155"/>
        <v>3.2395691278952101E-5</v>
      </c>
      <c r="E1122" s="14">
        <f t="shared" si="154"/>
        <v>8.59939748422428</v>
      </c>
      <c r="G1122"/>
      <c r="H1122" s="5">
        <f t="shared" si="159"/>
        <v>0.569172129315483</v>
      </c>
      <c r="J1122" s="16">
        <f t="shared" si="157"/>
        <v>5.6306550763263683E-5</v>
      </c>
      <c r="K1122" s="16">
        <f t="shared" si="158"/>
        <v>1.7380876450025555</v>
      </c>
    </row>
    <row r="1123" spans="1:11" s="5" customFormat="1" x14ac:dyDescent="0.2">
      <c r="A1123" s="3">
        <v>33770</v>
      </c>
      <c r="B1123" s="20">
        <v>7.8957799999999998E-3</v>
      </c>
      <c r="C1123" s="6">
        <f t="shared" si="153"/>
        <v>-3.9372620710006242E-4</v>
      </c>
      <c r="D1123" s="7">
        <f t="shared" si="155"/>
        <v>3.4343178883925169E-5</v>
      </c>
      <c r="E1123" s="14">
        <f t="shared" si="154"/>
        <v>10.274593275182296</v>
      </c>
      <c r="G1123"/>
      <c r="H1123" s="5">
        <f t="shared" si="159"/>
        <v>0.58603053575667174</v>
      </c>
      <c r="J1123" s="16">
        <f t="shared" si="157"/>
        <v>1.5502032615740123E-7</v>
      </c>
      <c r="K1123" s="16">
        <f t="shared" si="158"/>
        <v>4.5138607198054338E-3</v>
      </c>
    </row>
    <row r="1124" spans="1:11" s="5" customFormat="1" x14ac:dyDescent="0.2">
      <c r="A1124" s="3">
        <v>33771</v>
      </c>
      <c r="B1124" s="20">
        <v>7.8895500000000004E-3</v>
      </c>
      <c r="C1124" s="6">
        <f t="shared" si="153"/>
        <v>-7.8902907629131388E-4</v>
      </c>
      <c r="D1124" s="7">
        <f t="shared" si="155"/>
        <v>3.2621416715982642E-5</v>
      </c>
      <c r="E1124" s="14">
        <f t="shared" si="154"/>
        <v>10.311456924873621</v>
      </c>
      <c r="G1124"/>
      <c r="H1124" s="5">
        <f t="shared" si="159"/>
        <v>0.5711516148623117</v>
      </c>
      <c r="J1124" s="16">
        <f t="shared" si="157"/>
        <v>6.2256688323312403E-7</v>
      </c>
      <c r="K1124" s="16">
        <f t="shared" si="158"/>
        <v>1.9084605940124656E-2</v>
      </c>
    </row>
    <row r="1125" spans="1:11" s="5" customFormat="1" x14ac:dyDescent="0.2">
      <c r="A1125" s="3">
        <v>33772</v>
      </c>
      <c r="B1125" s="20">
        <v>7.8771199999999996E-3</v>
      </c>
      <c r="C1125" s="6">
        <f t="shared" si="153"/>
        <v>-1.5755017713305287E-3</v>
      </c>
      <c r="D1125" s="7">
        <f t="shared" si="155"/>
        <v>3.1103237063725892E-5</v>
      </c>
      <c r="E1125" s="14">
        <f t="shared" si="154"/>
        <v>10.298393272810662</v>
      </c>
      <c r="G1125"/>
      <c r="H1125" s="5">
        <f t="shared" ref="H1125:H1140" si="160">SQRT(D1125)*100</f>
        <v>0.55770276190571166</v>
      </c>
      <c r="J1125" s="16">
        <f t="shared" si="157"/>
        <v>2.4822058314656337E-6</v>
      </c>
      <c r="K1125" s="16">
        <f t="shared" si="158"/>
        <v>7.9805385734609047E-2</v>
      </c>
    </row>
    <row r="1126" spans="1:11" s="5" customFormat="1" x14ac:dyDescent="0.2">
      <c r="A1126" s="3">
        <v>33773</v>
      </c>
      <c r="B1126" s="20">
        <v>7.8876799999999993E-3</v>
      </c>
      <c r="C1126" s="6">
        <f t="shared" si="153"/>
        <v>1.3405914852128362E-3</v>
      </c>
      <c r="D1126" s="7">
        <f t="shared" si="155"/>
        <v>2.9854054880657543E-5</v>
      </c>
      <c r="E1126" s="14">
        <f t="shared" si="154"/>
        <v>10.358990842562459</v>
      </c>
      <c r="G1126"/>
      <c r="H1126" s="5">
        <f t="shared" si="160"/>
        <v>0.54638864264054343</v>
      </c>
      <c r="J1126" s="16">
        <f t="shared" si="157"/>
        <v>1.797185530225158E-6</v>
      </c>
      <c r="K1126" s="16">
        <f t="shared" si="158"/>
        <v>6.0199042890805278E-2</v>
      </c>
    </row>
    <row r="1127" spans="1:11" s="5" customFormat="1" x14ac:dyDescent="0.2">
      <c r="A1127" s="3">
        <v>33774</v>
      </c>
      <c r="B1127" s="20">
        <v>7.8876799999999993E-3</v>
      </c>
      <c r="C1127" s="6">
        <f t="shared" si="153"/>
        <v>0</v>
      </c>
      <c r="D1127" s="7">
        <f t="shared" si="155"/>
        <v>2.8689251591729095E-5</v>
      </c>
      <c r="E1127" s="14">
        <f t="shared" si="154"/>
        <v>10.458988014343694</v>
      </c>
      <c r="G1127"/>
      <c r="H1127" s="5">
        <f t="shared" si="160"/>
        <v>0.53562348335121657</v>
      </c>
      <c r="J1127" s="16">
        <f t="shared" si="157"/>
        <v>0</v>
      </c>
      <c r="K1127" s="16">
        <f t="shared" si="158"/>
        <v>0</v>
      </c>
    </row>
    <row r="1128" spans="1:11" s="5" customFormat="1" x14ac:dyDescent="0.2">
      <c r="A1128" s="3">
        <v>33777</v>
      </c>
      <c r="B1128" s="20">
        <v>7.8696800000000004E-3</v>
      </c>
      <c r="C1128" s="6">
        <f t="shared" si="153"/>
        <v>-2.2820398393442586E-3</v>
      </c>
      <c r="D1128" s="7">
        <f t="shared" si="155"/>
        <v>2.7531505113726881E-5</v>
      </c>
      <c r="E1128" s="14">
        <f t="shared" si="154"/>
        <v>10.311025150468748</v>
      </c>
      <c r="G1128"/>
      <c r="H1128" s="5">
        <f t="shared" si="160"/>
        <v>0.52470472757282149</v>
      </c>
      <c r="J1128" s="16">
        <f t="shared" si="157"/>
        <v>5.2077058283543695E-6</v>
      </c>
      <c r="K1128" s="16">
        <f t="shared" si="158"/>
        <v>0.18915441806913308</v>
      </c>
    </row>
    <row r="1129" spans="1:11" s="5" customFormat="1" x14ac:dyDescent="0.2">
      <c r="A1129" s="3">
        <v>33778</v>
      </c>
      <c r="B1129" s="20">
        <v>7.8628699999999992E-3</v>
      </c>
      <c r="C1129" s="6">
        <f t="shared" si="153"/>
        <v>-8.6534649439382408E-4</v>
      </c>
      <c r="D1129" s="7">
        <f t="shared" si="155"/>
        <v>2.6813190106134064E-5</v>
      </c>
      <c r="E1129" s="14">
        <f t="shared" si="154"/>
        <v>10.498689153641738</v>
      </c>
      <c r="G1129"/>
      <c r="H1129" s="5">
        <f t="shared" si="160"/>
        <v>0.51781454311494635</v>
      </c>
      <c r="J1129" s="16">
        <f t="shared" si="157"/>
        <v>7.4882455535968064E-7</v>
      </c>
      <c r="K1129" s="16">
        <f t="shared" si="158"/>
        <v>2.7927469741408046E-2</v>
      </c>
    </row>
    <row r="1130" spans="1:11" s="5" customFormat="1" x14ac:dyDescent="0.2">
      <c r="A1130" s="3">
        <v>33779</v>
      </c>
      <c r="B1130" s="20">
        <v>7.9082600000000003E-3</v>
      </c>
      <c r="C1130" s="6">
        <f t="shared" si="153"/>
        <v>5.7727013164405689E-3</v>
      </c>
      <c r="D1130" s="7">
        <f t="shared" si="155"/>
        <v>2.5892070601705114E-5</v>
      </c>
      <c r="E1130" s="14">
        <f t="shared" si="154"/>
        <v>9.2745357238559567</v>
      </c>
      <c r="G1130"/>
      <c r="H1130" s="5">
        <f t="shared" si="160"/>
        <v>0.5088425159290948</v>
      </c>
      <c r="J1130" s="16">
        <f t="shared" si="157"/>
        <v>3.3324080488834674E-5</v>
      </c>
      <c r="K1130" s="16">
        <f t="shared" si="158"/>
        <v>1.2870380666519627</v>
      </c>
    </row>
    <row r="1131" spans="1:11" s="5" customFormat="1" x14ac:dyDescent="0.2">
      <c r="A1131" s="3">
        <v>33780</v>
      </c>
      <c r="B1131" s="20">
        <v>7.9776599999999993E-3</v>
      </c>
      <c r="C1131" s="6">
        <f t="shared" si="153"/>
        <v>8.7756345896567601E-3</v>
      </c>
      <c r="D1131" s="7">
        <f t="shared" si="155"/>
        <v>2.7078426640141924E-5</v>
      </c>
      <c r="E1131" s="14">
        <f t="shared" si="154"/>
        <v>7.6727467302039631</v>
      </c>
      <c r="G1131"/>
      <c r="H1131" s="5">
        <f t="shared" si="160"/>
        <v>0.52036935574783727</v>
      </c>
      <c r="J1131" s="16">
        <f t="shared" si="157"/>
        <v>7.7011762451180166E-5</v>
      </c>
      <c r="K1131" s="16">
        <f t="shared" si="158"/>
        <v>2.8440264818420236</v>
      </c>
    </row>
    <row r="1132" spans="1:11" s="5" customFormat="1" x14ac:dyDescent="0.2">
      <c r="A1132" s="3">
        <v>33781</v>
      </c>
      <c r="B1132" s="20">
        <v>7.97257E-3</v>
      </c>
      <c r="C1132" s="6">
        <f t="shared" si="153"/>
        <v>-6.38031703532021E-4</v>
      </c>
      <c r="D1132" s="7">
        <f t="shared" si="155"/>
        <v>3.0845498043983022E-5</v>
      </c>
      <c r="E1132" s="14">
        <f t="shared" si="154"/>
        <v>10.373322216530664</v>
      </c>
      <c r="G1132"/>
      <c r="H1132" s="5">
        <f t="shared" si="160"/>
        <v>0.55538723467489803</v>
      </c>
      <c r="J1132" s="16">
        <f t="shared" si="157"/>
        <v>4.0708445471197272E-7</v>
      </c>
      <c r="K1132" s="16">
        <f t="shared" si="158"/>
        <v>1.3197532234088273E-2</v>
      </c>
    </row>
    <row r="1133" spans="1:11" s="5" customFormat="1" x14ac:dyDescent="0.2">
      <c r="A1133" s="3">
        <v>33784</v>
      </c>
      <c r="B1133" s="20">
        <v>7.99361E-3</v>
      </c>
      <c r="C1133" s="6">
        <f t="shared" si="153"/>
        <v>2.6390486380175964E-3</v>
      </c>
      <c r="D1133" s="7">
        <f t="shared" si="155"/>
        <v>2.9494165620960203E-5</v>
      </c>
      <c r="E1133" s="14">
        <f t="shared" si="154"/>
        <v>10.195184008059362</v>
      </c>
      <c r="G1133"/>
      <c r="H1133" s="5">
        <f t="shared" si="160"/>
        <v>0.54308531209157374</v>
      </c>
      <c r="J1133" s="16">
        <f t="shared" si="157"/>
        <v>6.9645777138225301E-6</v>
      </c>
      <c r="K1133" s="16">
        <f t="shared" si="158"/>
        <v>0.2361340816799751</v>
      </c>
    </row>
    <row r="1134" spans="1:11" s="5" customFormat="1" x14ac:dyDescent="0.2">
      <c r="A1134" s="3">
        <v>33785</v>
      </c>
      <c r="B1134" s="20">
        <v>7.9491300000000004E-3</v>
      </c>
      <c r="C1134" s="6">
        <f t="shared" si="153"/>
        <v>-5.5644446001242897E-3</v>
      </c>
      <c r="D1134" s="7">
        <f t="shared" si="155"/>
        <v>2.8685357423959076E-5</v>
      </c>
      <c r="E1134" s="14">
        <f t="shared" si="154"/>
        <v>9.379721357602449</v>
      </c>
      <c r="G1134"/>
      <c r="H1134" s="5">
        <f t="shared" si="160"/>
        <v>0.53558713039018291</v>
      </c>
      <c r="J1134" s="16">
        <f t="shared" si="157"/>
        <v>3.0963043707852369E-5</v>
      </c>
      <c r="K1134" s="16">
        <f t="shared" si="158"/>
        <v>1.0794024020767783</v>
      </c>
    </row>
    <row r="1135" spans="1:11" s="5" customFormat="1" x14ac:dyDescent="0.2">
      <c r="A1135" s="3">
        <v>33786</v>
      </c>
      <c r="B1135" s="20">
        <v>8.0128200000000004E-3</v>
      </c>
      <c r="C1135" s="6">
        <f t="shared" si="153"/>
        <v>8.0121975612425407E-3</v>
      </c>
      <c r="D1135" s="7">
        <f t="shared" si="155"/>
        <v>2.9442354434224964E-5</v>
      </c>
      <c r="E1135" s="14">
        <f t="shared" si="154"/>
        <v>8.2527034598902169</v>
      </c>
      <c r="G1135"/>
      <c r="H1135" s="5">
        <f t="shared" si="160"/>
        <v>0.54260809461548731</v>
      </c>
      <c r="J1135" s="16">
        <f t="shared" si="157"/>
        <v>6.4195309760380911E-5</v>
      </c>
      <c r="K1135" s="16">
        <f t="shared" si="158"/>
        <v>2.1803728334225108</v>
      </c>
    </row>
    <row r="1136" spans="1:11" s="5" customFormat="1" x14ac:dyDescent="0.2">
      <c r="A1136" s="3">
        <v>33787</v>
      </c>
      <c r="B1136" s="20">
        <v>8.0309999999999999E-3</v>
      </c>
      <c r="C1136" s="6">
        <f t="shared" si="153"/>
        <v>2.2688641452072535E-3</v>
      </c>
      <c r="D1136" s="7">
        <f t="shared" si="155"/>
        <v>3.2177200225919673E-5</v>
      </c>
      <c r="E1136" s="14">
        <f t="shared" si="154"/>
        <v>10.184271304388981</v>
      </c>
      <c r="G1136"/>
      <c r="H1136" s="5">
        <f t="shared" si="160"/>
        <v>0.56724950617801051</v>
      </c>
      <c r="J1136" s="16">
        <f t="shared" si="157"/>
        <v>5.1477445094070411E-6</v>
      </c>
      <c r="K1136" s="16">
        <f t="shared" si="158"/>
        <v>0.15998111934115333</v>
      </c>
    </row>
    <row r="1137" spans="1:11" s="5" customFormat="1" x14ac:dyDescent="0.2">
      <c r="A1137" s="3">
        <v>33788</v>
      </c>
      <c r="B1137" s="20">
        <v>8.0099999999999998E-3</v>
      </c>
      <c r="C1137" s="6">
        <f t="shared" si="153"/>
        <v>-2.6148673888681589E-3</v>
      </c>
      <c r="D1137" s="7">
        <f t="shared" si="155"/>
        <v>3.0983864677152909E-5</v>
      </c>
      <c r="E1137" s="14">
        <f t="shared" si="154"/>
        <v>10.161363589372957</v>
      </c>
      <c r="G1137"/>
      <c r="H1137" s="5">
        <f t="shared" si="160"/>
        <v>0.55663151794659371</v>
      </c>
      <c r="J1137" s="16">
        <f t="shared" si="157"/>
        <v>6.8375314613661832E-6</v>
      </c>
      <c r="K1137" s="16">
        <f t="shared" si="158"/>
        <v>0.22068039389573271</v>
      </c>
    </row>
    <row r="1138" spans="1:11" s="5" customFormat="1" x14ac:dyDescent="0.2">
      <c r="A1138" s="3">
        <v>33791</v>
      </c>
      <c r="B1138" s="20">
        <v>8.0372900000000008E-3</v>
      </c>
      <c r="C1138" s="6">
        <f t="shared" si="153"/>
        <v>3.4069912609239693E-3</v>
      </c>
      <c r="D1138" s="7">
        <f t="shared" si="155"/>
        <v>3.0016069216141342E-5</v>
      </c>
      <c r="E1138" s="14">
        <f t="shared" si="154"/>
        <v>10.02706516966451</v>
      </c>
      <c r="G1138"/>
      <c r="H1138" s="5">
        <f t="shared" si="160"/>
        <v>0.54786922906968727</v>
      </c>
      <c r="J1138" s="16">
        <f t="shared" si="157"/>
        <v>1.1607589452012299E-5</v>
      </c>
      <c r="K1138" s="16">
        <f t="shared" si="158"/>
        <v>0.38671250950375075</v>
      </c>
    </row>
    <row r="1139" spans="1:11" s="5" customFormat="1" x14ac:dyDescent="0.2">
      <c r="A1139" s="3">
        <v>33792</v>
      </c>
      <c r="B1139" s="20">
        <v>8.03859E-3</v>
      </c>
      <c r="C1139" s="6">
        <f t="shared" si="153"/>
        <v>1.6174606117226308E-4</v>
      </c>
      <c r="D1139" s="7">
        <f t="shared" si="155"/>
        <v>2.9441375985355102E-5</v>
      </c>
      <c r="E1139" s="14">
        <f t="shared" si="154"/>
        <v>10.432220920394498</v>
      </c>
      <c r="G1139"/>
      <c r="H1139" s="5">
        <f t="shared" si="160"/>
        <v>0.54259907837513977</v>
      </c>
      <c r="J1139" s="16">
        <f t="shared" si="157"/>
        <v>2.6161788304741469E-8</v>
      </c>
      <c r="K1139" s="16">
        <f t="shared" si="158"/>
        <v>8.8860616833109343E-4</v>
      </c>
    </row>
    <row r="1140" spans="1:11" s="5" customFormat="1" x14ac:dyDescent="0.2">
      <c r="A1140" s="3">
        <v>33793</v>
      </c>
      <c r="B1140" s="20">
        <v>8.0180000000000008E-3</v>
      </c>
      <c r="C1140" s="6">
        <f t="shared" si="153"/>
        <v>-2.5613944734087881E-3</v>
      </c>
      <c r="D1140" s="7">
        <f t="shared" si="155"/>
        <v>2.8208942766953766E-5</v>
      </c>
      <c r="E1140" s="14">
        <f t="shared" si="154"/>
        <v>10.243294852401615</v>
      </c>
      <c r="G1140"/>
      <c r="H1140" s="5">
        <f t="shared" si="160"/>
        <v>0.53112091624180802</v>
      </c>
      <c r="J1140" s="16">
        <f t="shared" si="157"/>
        <v>6.5607416484090831E-6</v>
      </c>
      <c r="K1140" s="16">
        <f t="shared" si="158"/>
        <v>0.23257665849479711</v>
      </c>
    </row>
    <row r="1141" spans="1:11" s="5" customFormat="1" x14ac:dyDescent="0.2">
      <c r="A1141" s="3">
        <v>33794</v>
      </c>
      <c r="B1141" s="20">
        <v>7.9757500000000002E-3</v>
      </c>
      <c r="C1141" s="6">
        <f t="shared" si="153"/>
        <v>-5.2693938638065123E-3</v>
      </c>
      <c r="D1141" s="7">
        <f t="shared" si="155"/>
        <v>2.75055545930232E-5</v>
      </c>
      <c r="E1141" s="14">
        <f t="shared" si="154"/>
        <v>9.4916351557573186</v>
      </c>
      <c r="G1141"/>
      <c r="H1141" s="5">
        <f t="shared" ref="H1141:H1156" si="161">SQRT(D1141)*100</f>
        <v>0.52445738237747397</v>
      </c>
      <c r="J1141" s="16">
        <f t="shared" si="157"/>
        <v>2.7766511691921725E-5</v>
      </c>
      <c r="K1141" s="16">
        <f t="shared" si="158"/>
        <v>1.00948743272985</v>
      </c>
    </row>
    <row r="1142" spans="1:11" s="5" customFormat="1" x14ac:dyDescent="0.2">
      <c r="A1142" s="3">
        <v>33795</v>
      </c>
      <c r="B1142" s="20">
        <v>7.9744800000000008E-3</v>
      </c>
      <c r="C1142" s="6">
        <f t="shared" si="153"/>
        <v>-1.5923267404311777E-4</v>
      </c>
      <c r="D1142" s="7">
        <f t="shared" si="155"/>
        <v>2.8184612913486179E-5</v>
      </c>
      <c r="E1142" s="14">
        <f t="shared" si="154"/>
        <v>10.475834764387582</v>
      </c>
      <c r="G1142"/>
      <c r="H1142" s="5">
        <f t="shared" si="161"/>
        <v>0.53089182432475057</v>
      </c>
      <c r="J1142" s="16">
        <f t="shared" si="157"/>
        <v>2.5355044482921791E-8</v>
      </c>
      <c r="K1142" s="16">
        <f t="shared" si="158"/>
        <v>8.9960591478584911E-4</v>
      </c>
    </row>
    <row r="1143" spans="1:11" s="5" customFormat="1" x14ac:dyDescent="0.2">
      <c r="A1143" s="3">
        <v>33798</v>
      </c>
      <c r="B1143" s="20">
        <v>8.0064100000000003E-3</v>
      </c>
      <c r="C1143" s="6">
        <f t="shared" si="153"/>
        <v>4.004022832836681E-3</v>
      </c>
      <c r="D1143" s="7">
        <f t="shared" si="155"/>
        <v>2.707963047290568E-5</v>
      </c>
      <c r="E1143" s="14">
        <f t="shared" si="154"/>
        <v>9.9246897003657768</v>
      </c>
      <c r="G1143"/>
      <c r="H1143" s="5">
        <f t="shared" si="161"/>
        <v>0.52038092271821113</v>
      </c>
      <c r="J1143" s="16">
        <f t="shared" si="157"/>
        <v>1.6032198845877479E-5</v>
      </c>
      <c r="K1143" s="16">
        <f t="shared" si="158"/>
        <v>0.59203905540433333</v>
      </c>
    </row>
    <row r="1144" spans="1:11" s="5" customFormat="1" x14ac:dyDescent="0.2">
      <c r="A1144" s="3">
        <v>33799</v>
      </c>
      <c r="B1144" s="20">
        <v>8.0192500000000003E-3</v>
      </c>
      <c r="C1144" s="6">
        <f t="shared" si="153"/>
        <v>1.6037150233375599E-3</v>
      </c>
      <c r="D1144" s="7">
        <f t="shared" si="155"/>
        <v>2.7076403523705301E-5</v>
      </c>
      <c r="E1144" s="14">
        <f t="shared" si="154"/>
        <v>10.421861092976307</v>
      </c>
      <c r="G1144"/>
      <c r="H1144" s="5">
        <f t="shared" si="161"/>
        <v>0.52034991614975112</v>
      </c>
      <c r="J1144" s="16">
        <f t="shared" si="157"/>
        <v>2.5719018760785902E-6</v>
      </c>
      <c r="K1144" s="16">
        <f t="shared" si="158"/>
        <v>9.498683508047509E-2</v>
      </c>
    </row>
    <row r="1145" spans="1:11" s="5" customFormat="1" x14ac:dyDescent="0.2">
      <c r="A1145" s="3">
        <v>33800</v>
      </c>
      <c r="B1145" s="20">
        <v>8.0064100000000003E-3</v>
      </c>
      <c r="C1145" s="6">
        <f t="shared" si="153"/>
        <v>-1.6011472394550704E-3</v>
      </c>
      <c r="D1145" s="7">
        <f t="shared" si="155"/>
        <v>2.6241295774815157E-5</v>
      </c>
      <c r="E1145" s="14">
        <f t="shared" si="154"/>
        <v>10.450480104822839</v>
      </c>
      <c r="G1145"/>
      <c r="H1145" s="5">
        <f t="shared" si="161"/>
        <v>0.51226258671520375</v>
      </c>
      <c r="J1145" s="16">
        <f t="shared" si="157"/>
        <v>2.5636724824145926E-6</v>
      </c>
      <c r="K1145" s="16">
        <f t="shared" si="158"/>
        <v>9.7696108622618155E-2</v>
      </c>
    </row>
    <row r="1146" spans="1:11" s="5" customFormat="1" x14ac:dyDescent="0.2">
      <c r="A1146" s="3">
        <v>33801</v>
      </c>
      <c r="B1146" s="20">
        <v>7.9840299999999996E-3</v>
      </c>
      <c r="C1146" s="6">
        <f t="shared" si="153"/>
        <v>-2.7952602976865615E-3</v>
      </c>
      <c r="D1146" s="7">
        <f t="shared" si="155"/>
        <v>2.5490402266619085E-5</v>
      </c>
      <c r="E1146" s="14">
        <f t="shared" si="154"/>
        <v>10.270682201877284</v>
      </c>
      <c r="G1146"/>
      <c r="H1146" s="5">
        <f t="shared" si="161"/>
        <v>0.50488020625311791</v>
      </c>
      <c r="J1146" s="16">
        <f t="shared" si="157"/>
        <v>7.8134801318227644E-6</v>
      </c>
      <c r="K1146" s="16">
        <f t="shared" si="158"/>
        <v>0.30652635647319282</v>
      </c>
    </row>
    <row r="1147" spans="1:11" s="5" customFormat="1" x14ac:dyDescent="0.2">
      <c r="A1147" s="3">
        <v>33802</v>
      </c>
      <c r="B1147" s="20">
        <v>8.0319999999999992E-3</v>
      </c>
      <c r="C1147" s="6">
        <f t="shared" si="153"/>
        <v>6.008243956999111E-3</v>
      </c>
      <c r="D1147" s="7">
        <f t="shared" si="155"/>
        <v>2.5140267358061986E-5</v>
      </c>
      <c r="E1147" s="14">
        <f t="shared" si="154"/>
        <v>9.155136317288024</v>
      </c>
      <c r="G1147"/>
      <c r="H1147" s="5">
        <f t="shared" si="161"/>
        <v>0.50140071158766808</v>
      </c>
      <c r="J1147" s="16">
        <f t="shared" si="157"/>
        <v>3.6098995446816331E-5</v>
      </c>
      <c r="K1147" s="16">
        <f t="shared" si="158"/>
        <v>1.4359034028029181</v>
      </c>
    </row>
    <row r="1148" spans="1:11" s="5" customFormat="1" x14ac:dyDescent="0.2">
      <c r="A1148" s="3">
        <v>33805</v>
      </c>
      <c r="B1148" s="20">
        <v>7.9808499999999994E-3</v>
      </c>
      <c r="C1148" s="6">
        <f t="shared" si="153"/>
        <v>-6.3682768924302555E-3</v>
      </c>
      <c r="D1148" s="7">
        <f t="shared" si="155"/>
        <v>2.6574459394365237E-5</v>
      </c>
      <c r="E1148" s="14">
        <f t="shared" si="154"/>
        <v>9.0094724661338184</v>
      </c>
      <c r="G1148"/>
      <c r="H1148" s="5">
        <f t="shared" si="161"/>
        <v>0.51550421331319152</v>
      </c>
      <c r="J1148" s="16">
        <f t="shared" si="157"/>
        <v>4.0554950578661153E-5</v>
      </c>
      <c r="K1148" s="16">
        <f t="shared" si="158"/>
        <v>1.5260875104484832</v>
      </c>
    </row>
    <row r="1149" spans="1:11" s="5" customFormat="1" x14ac:dyDescent="0.2">
      <c r="A1149" s="3">
        <v>33806</v>
      </c>
      <c r="B1149" s="20">
        <v>7.9808499999999994E-3</v>
      </c>
      <c r="C1149" s="6">
        <f t="shared" si="153"/>
        <v>0</v>
      </c>
      <c r="D1149" s="7">
        <f t="shared" si="155"/>
        <v>2.8138648125236687E-5</v>
      </c>
      <c r="E1149" s="14">
        <f t="shared" si="154"/>
        <v>10.478366548468404</v>
      </c>
      <c r="G1149"/>
      <c r="H1149" s="5">
        <f t="shared" si="161"/>
        <v>0.53045874604192067</v>
      </c>
      <c r="J1149" s="16">
        <f t="shared" si="157"/>
        <v>0</v>
      </c>
      <c r="K1149" s="16">
        <f t="shared" si="158"/>
        <v>0</v>
      </c>
    </row>
    <row r="1150" spans="1:11" s="5" customFormat="1" x14ac:dyDescent="0.2">
      <c r="A1150" s="3">
        <v>33807</v>
      </c>
      <c r="B1150" s="20">
        <v>7.8860000000000006E-3</v>
      </c>
      <c r="C1150" s="6">
        <f t="shared" si="153"/>
        <v>-1.1884698998226851E-2</v>
      </c>
      <c r="D1150" s="7">
        <f t="shared" si="155"/>
        <v>2.703676126381338E-5</v>
      </c>
      <c r="E1150" s="14">
        <f t="shared" si="154"/>
        <v>5.2940900808872611</v>
      </c>
      <c r="G1150"/>
      <c r="H1150" s="5">
        <f t="shared" si="161"/>
        <v>0.5199688573733372</v>
      </c>
      <c r="J1150" s="16">
        <f t="shared" si="157"/>
        <v>1.4124607027845432E-4</v>
      </c>
      <c r="K1150" s="16">
        <f t="shared" si="158"/>
        <v>5.2242230088224835</v>
      </c>
    </row>
    <row r="1151" spans="1:11" s="5" customFormat="1" x14ac:dyDescent="0.2">
      <c r="A1151" s="3">
        <v>33808</v>
      </c>
      <c r="B1151" s="20">
        <v>7.9082600000000003E-3</v>
      </c>
      <c r="C1151" s="6">
        <f t="shared" si="153"/>
        <v>2.8227238143545066E-3</v>
      </c>
      <c r="D1151" s="7">
        <f t="shared" si="155"/>
        <v>3.4779466593739571E-5</v>
      </c>
      <c r="E1151" s="14">
        <f t="shared" si="154"/>
        <v>10.037389310625624</v>
      </c>
      <c r="G1151"/>
      <c r="H1151" s="5">
        <f t="shared" si="161"/>
        <v>0.58974118555294719</v>
      </c>
      <c r="J1151" s="16">
        <f t="shared" si="157"/>
        <v>7.9677697321240548E-6</v>
      </c>
      <c r="K1151" s="16">
        <f t="shared" si="158"/>
        <v>0.22909407511034921</v>
      </c>
    </row>
    <row r="1152" spans="1:11" s="5" customFormat="1" x14ac:dyDescent="0.2">
      <c r="A1152" s="3">
        <v>33809</v>
      </c>
      <c r="B1152" s="20">
        <v>7.8351500000000008E-3</v>
      </c>
      <c r="C1152" s="6">
        <f t="shared" si="153"/>
        <v>-9.2447643350116824E-3</v>
      </c>
      <c r="D1152" s="7">
        <f t="shared" si="155"/>
        <v>3.3496480256311186E-5</v>
      </c>
      <c r="E1152" s="14">
        <f t="shared" si="154"/>
        <v>7.7525881566231742</v>
      </c>
      <c r="G1152"/>
      <c r="H1152" s="5">
        <f t="shared" si="161"/>
        <v>0.57876143838641492</v>
      </c>
      <c r="J1152" s="16">
        <f t="shared" si="157"/>
        <v>8.5465667609904001E-5</v>
      </c>
      <c r="K1152" s="16">
        <f t="shared" si="158"/>
        <v>2.5514820350057863</v>
      </c>
    </row>
    <row r="1153" spans="1:11" s="5" customFormat="1" x14ac:dyDescent="0.2">
      <c r="A1153" s="3">
        <v>33812</v>
      </c>
      <c r="B1153" s="20">
        <v>7.8351500000000008E-3</v>
      </c>
      <c r="C1153" s="6">
        <f t="shared" si="153"/>
        <v>0</v>
      </c>
      <c r="D1153" s="7">
        <f t="shared" si="155"/>
        <v>3.7135108277647803E-5</v>
      </c>
      <c r="E1153" s="14">
        <f t="shared" si="154"/>
        <v>10.200947721063024</v>
      </c>
      <c r="G1153"/>
      <c r="H1153" s="5">
        <f t="shared" si="161"/>
        <v>0.60938582423328336</v>
      </c>
      <c r="J1153" s="16">
        <f t="shared" si="157"/>
        <v>0</v>
      </c>
      <c r="K1153" s="16">
        <f t="shared" si="158"/>
        <v>0</v>
      </c>
    </row>
    <row r="1154" spans="1:11" s="5" customFormat="1" x14ac:dyDescent="0.2">
      <c r="A1154" s="3">
        <v>33813</v>
      </c>
      <c r="B1154" s="20">
        <v>7.8462099999999993E-3</v>
      </c>
      <c r="C1154" s="6">
        <f t="shared" si="153"/>
        <v>1.4115875254460349E-3</v>
      </c>
      <c r="D1154" s="7">
        <f t="shared" si="155"/>
        <v>3.5120515911694153E-5</v>
      </c>
      <c r="E1154" s="14">
        <f t="shared" si="154"/>
        <v>10.199989618941041</v>
      </c>
      <c r="G1154"/>
      <c r="H1154" s="5">
        <f t="shared" si="161"/>
        <v>0.59262564837926268</v>
      </c>
      <c r="J1154" s="16">
        <f t="shared" si="157"/>
        <v>1.9925793419948602E-6</v>
      </c>
      <c r="K1154" s="16">
        <f t="shared" si="158"/>
        <v>5.67354803957019E-2</v>
      </c>
    </row>
    <row r="1155" spans="1:11" s="5" customFormat="1" x14ac:dyDescent="0.2">
      <c r="A1155" s="3">
        <v>33814</v>
      </c>
      <c r="B1155" s="20">
        <v>7.8220000000000008E-3</v>
      </c>
      <c r="C1155" s="6">
        <f t="shared" ref="C1155:C1218" si="162">(B1155-B1154)/B1154</f>
        <v>-3.0855661523204797E-3</v>
      </c>
      <c r="D1155" s="7">
        <f t="shared" si="155"/>
        <v>3.3433502181464534E-5</v>
      </c>
      <c r="E1155" s="14">
        <f t="shared" si="154"/>
        <v>10.021186286882589</v>
      </c>
      <c r="G1155"/>
      <c r="H1155" s="5">
        <f t="shared" si="161"/>
        <v>0.57821710612420085</v>
      </c>
      <c r="J1155" s="16">
        <f t="shared" si="157"/>
        <v>9.5207184803458091E-6</v>
      </c>
      <c r="K1155" s="16">
        <f t="shared" si="158"/>
        <v>0.28476581450160121</v>
      </c>
    </row>
    <row r="1156" spans="1:11" s="5" customFormat="1" x14ac:dyDescent="0.2">
      <c r="A1156" s="3">
        <v>33815</v>
      </c>
      <c r="B1156" s="20">
        <v>7.8388299999999998E-3</v>
      </c>
      <c r="C1156" s="6">
        <f t="shared" si="162"/>
        <v>2.1516236256710467E-3</v>
      </c>
      <c r="D1156" s="7">
        <f t="shared" si="155"/>
        <v>3.2383080098725753E-5</v>
      </c>
      <c r="E1156" s="14">
        <f t="shared" ref="E1156:E1219" si="163">-LN(D1156)-C1156*C1156/D1156</f>
        <v>10.194914518672222</v>
      </c>
      <c r="G1156"/>
      <c r="H1156" s="5">
        <f t="shared" si="161"/>
        <v>0.56906133323856889</v>
      </c>
      <c r="J1156" s="16">
        <f t="shared" si="157"/>
        <v>4.6294842265458209E-6</v>
      </c>
      <c r="K1156" s="16">
        <f t="shared" si="158"/>
        <v>0.14295997207282291</v>
      </c>
    </row>
    <row r="1157" spans="1:11" s="5" customFormat="1" x14ac:dyDescent="0.2">
      <c r="A1157" s="3">
        <v>33816</v>
      </c>
      <c r="B1157" s="20">
        <v>7.8616399999999996E-3</v>
      </c>
      <c r="C1157" s="6">
        <f t="shared" si="162"/>
        <v>2.9098730295209676E-3</v>
      </c>
      <c r="D1157" s="7">
        <f t="shared" ref="D1157:D1220" si="164">C$2426+C$2427*D1156+C$2428*C1156*C1156</f>
        <v>3.1136815285409734E-5</v>
      </c>
      <c r="E1157" s="14">
        <f t="shared" si="163"/>
        <v>10.105179169870837</v>
      </c>
      <c r="G1157"/>
      <c r="H1157" s="5">
        <f t="shared" ref="H1157:H1172" si="165">SQRT(D1157)*100</f>
        <v>0.55800372118301989</v>
      </c>
      <c r="J1157" s="16">
        <f t="shared" ref="J1157:J1220" si="166">C1157*C1157</f>
        <v>8.4673610479335331E-6</v>
      </c>
      <c r="K1157" s="16">
        <f t="shared" ref="K1157:K1220" si="167">J1157/D1157</f>
        <v>0.27194049777792201</v>
      </c>
    </row>
    <row r="1158" spans="1:11" s="5" customFormat="1" x14ac:dyDescent="0.2">
      <c r="A1158" s="3">
        <v>33819</v>
      </c>
      <c r="B1158" s="20">
        <v>7.8600000000000007E-3</v>
      </c>
      <c r="C1158" s="6">
        <f t="shared" si="162"/>
        <v>-2.0860787316627754E-4</v>
      </c>
      <c r="D1158" s="7">
        <f t="shared" si="164"/>
        <v>3.0254270016491295E-5</v>
      </c>
      <c r="E1158" s="14">
        <f t="shared" si="163"/>
        <v>10.40443484231478</v>
      </c>
      <c r="G1158"/>
      <c r="H1158" s="5">
        <f t="shared" si="165"/>
        <v>0.55003881696196044</v>
      </c>
      <c r="J1158" s="16">
        <f t="shared" si="166"/>
        <v>4.3517244746957735E-8</v>
      </c>
      <c r="K1158" s="16">
        <f t="shared" si="167"/>
        <v>1.4383835644765821E-3</v>
      </c>
    </row>
    <row r="1159" spans="1:11" s="5" customFormat="1" x14ac:dyDescent="0.2">
      <c r="A1159" s="3">
        <v>33820</v>
      </c>
      <c r="B1159" s="20">
        <v>7.8616399999999996E-3</v>
      </c>
      <c r="C1159" s="6">
        <f t="shared" si="162"/>
        <v>2.0865139949095851E-4</v>
      </c>
      <c r="D1159" s="7">
        <f t="shared" si="164"/>
        <v>2.8940440411163634E-5</v>
      </c>
      <c r="E1159" s="14">
        <f t="shared" si="163"/>
        <v>10.448766308364013</v>
      </c>
      <c r="G1159"/>
      <c r="H1159" s="5">
        <f t="shared" si="165"/>
        <v>0.53796319958863015</v>
      </c>
      <c r="J1159" s="16">
        <f t="shared" si="166"/>
        <v>4.3535406509535557E-8</v>
      </c>
      <c r="K1159" s="16">
        <f t="shared" si="167"/>
        <v>1.5043104351909582E-3</v>
      </c>
    </row>
    <row r="1160" spans="1:11" s="5" customFormat="1" x14ac:dyDescent="0.2">
      <c r="A1160" s="3">
        <v>33821</v>
      </c>
      <c r="B1160" s="20">
        <v>7.8585500000000006E-3</v>
      </c>
      <c r="C1160" s="6">
        <f t="shared" si="162"/>
        <v>-3.9304776102683367E-4</v>
      </c>
      <c r="D1160" s="7">
        <f t="shared" si="164"/>
        <v>2.7759902077566606E-5</v>
      </c>
      <c r="E1160" s="14">
        <f t="shared" si="163"/>
        <v>10.486352852988858</v>
      </c>
      <c r="G1160"/>
      <c r="H1160" s="5">
        <f t="shared" si="165"/>
        <v>0.52687666562077506</v>
      </c>
      <c r="J1160" s="16">
        <f t="shared" si="166"/>
        <v>1.5448654244820693E-7</v>
      </c>
      <c r="K1160" s="16">
        <f t="shared" si="167"/>
        <v>5.5650968082142822E-3</v>
      </c>
    </row>
    <row r="1161" spans="1:11" s="5" customFormat="1" x14ac:dyDescent="0.2">
      <c r="A1161" s="3">
        <v>33822</v>
      </c>
      <c r="B1161" s="20">
        <v>7.8339199999999994E-3</v>
      </c>
      <c r="C1161" s="6">
        <f t="shared" si="162"/>
        <v>-3.1341659720942384E-3</v>
      </c>
      <c r="D1161" s="7">
        <f t="shared" si="164"/>
        <v>2.670599103933602E-5</v>
      </c>
      <c r="E1161" s="14">
        <f t="shared" si="163"/>
        <v>10.162802682291249</v>
      </c>
      <c r="G1161"/>
      <c r="H1161" s="5">
        <f t="shared" si="165"/>
        <v>0.51677839582683816</v>
      </c>
      <c r="J1161" s="16">
        <f t="shared" si="166"/>
        <v>9.8229963406334219E-6</v>
      </c>
      <c r="K1161" s="16">
        <f t="shared" si="167"/>
        <v>0.36781995194130218</v>
      </c>
    </row>
    <row r="1162" spans="1:11" s="5" customFormat="1" x14ac:dyDescent="0.2">
      <c r="A1162" s="3">
        <v>33823</v>
      </c>
      <c r="B1162" s="20">
        <v>7.8443699999999998E-3</v>
      </c>
      <c r="C1162" s="6">
        <f t="shared" si="162"/>
        <v>1.3339426494016265E-3</v>
      </c>
      <c r="D1162" s="7">
        <f t="shared" si="164"/>
        <v>2.6356774793576851E-5</v>
      </c>
      <c r="E1162" s="14">
        <f t="shared" si="163"/>
        <v>10.476273040711469</v>
      </c>
      <c r="G1162"/>
      <c r="H1162" s="5">
        <f t="shared" si="165"/>
        <v>0.51338849610774151</v>
      </c>
      <c r="J1162" s="16">
        <f t="shared" si="166"/>
        <v>1.7794029918926306E-6</v>
      </c>
      <c r="K1162" s="16">
        <f t="shared" si="167"/>
        <v>6.7512167396379288E-2</v>
      </c>
    </row>
    <row r="1163" spans="1:11" s="5" customFormat="1" x14ac:dyDescent="0.2">
      <c r="A1163" s="3">
        <v>33826</v>
      </c>
      <c r="B1163" s="20">
        <v>7.8155499999999992E-3</v>
      </c>
      <c r="C1163" s="6">
        <f t="shared" si="162"/>
        <v>-3.6739725433655706E-3</v>
      </c>
      <c r="D1163" s="7">
        <f t="shared" si="164"/>
        <v>2.5545676814778017E-5</v>
      </c>
      <c r="E1163" s="14">
        <f t="shared" si="163"/>
        <v>10.046652692382041</v>
      </c>
      <c r="G1163"/>
      <c r="H1163" s="5">
        <f t="shared" si="165"/>
        <v>0.50542731242759342</v>
      </c>
      <c r="J1163" s="16">
        <f t="shared" si="166"/>
        <v>1.349807424940408E-5</v>
      </c>
      <c r="K1163" s="16">
        <f t="shared" si="167"/>
        <v>0.52838976815034033</v>
      </c>
    </row>
    <row r="1164" spans="1:11" s="5" customFormat="1" x14ac:dyDescent="0.2">
      <c r="A1164" s="3">
        <v>33827</v>
      </c>
      <c r="B1164" s="20">
        <v>7.8125E-3</v>
      </c>
      <c r="C1164" s="6">
        <f t="shared" si="162"/>
        <v>-3.9024764731838887E-4</v>
      </c>
      <c r="D1164" s="7">
        <f t="shared" si="164"/>
        <v>2.5541394937493521E-5</v>
      </c>
      <c r="E1164" s="14">
        <f t="shared" si="163"/>
        <v>10.569247486992682</v>
      </c>
      <c r="G1164"/>
      <c r="H1164" s="5">
        <f t="shared" si="165"/>
        <v>0.50538495167044228</v>
      </c>
      <c r="J1164" s="16">
        <f t="shared" si="166"/>
        <v>1.5229322623753763E-7</v>
      </c>
      <c r="K1164" s="16">
        <f t="shared" si="167"/>
        <v>5.9626041024869241E-3</v>
      </c>
    </row>
    <row r="1165" spans="1:11" s="5" customFormat="1" x14ac:dyDescent="0.2">
      <c r="A1165" s="3">
        <v>33828</v>
      </c>
      <c r="B1165" s="20">
        <v>7.8339199999999994E-3</v>
      </c>
      <c r="C1165" s="6">
        <f t="shared" si="162"/>
        <v>2.7417599999999265E-3</v>
      </c>
      <c r="D1165" s="7">
        <f t="shared" si="164"/>
        <v>2.4712419448492635E-5</v>
      </c>
      <c r="E1165" s="14">
        <f t="shared" si="163"/>
        <v>10.304015558689629</v>
      </c>
      <c r="G1165"/>
      <c r="H1165" s="5">
        <f t="shared" si="165"/>
        <v>0.49711587631549886</v>
      </c>
      <c r="J1165" s="16">
        <f t="shared" si="166"/>
        <v>7.517247897599597E-6</v>
      </c>
      <c r="K1165" s="16">
        <f t="shared" si="167"/>
        <v>0.30418907032828468</v>
      </c>
    </row>
    <row r="1166" spans="1:11" s="5" customFormat="1" x14ac:dyDescent="0.2">
      <c r="A1166" s="3">
        <v>33829</v>
      </c>
      <c r="B1166" s="20">
        <v>7.8696800000000004E-3</v>
      </c>
      <c r="C1166" s="6">
        <f t="shared" si="162"/>
        <v>4.5647645112537535E-3</v>
      </c>
      <c r="D1166" s="7">
        <f t="shared" si="164"/>
        <v>2.442289704620777E-5</v>
      </c>
      <c r="E1166" s="14">
        <f t="shared" si="163"/>
        <v>9.766811601898663</v>
      </c>
      <c r="G1166"/>
      <c r="H1166" s="5">
        <f t="shared" si="165"/>
        <v>0.49419527563714899</v>
      </c>
      <c r="J1166" s="16">
        <f t="shared" si="166"/>
        <v>2.0837075043201719E-5</v>
      </c>
      <c r="K1166" s="16">
        <f t="shared" si="167"/>
        <v>0.85317786025868558</v>
      </c>
    </row>
    <row r="1167" spans="1:11" s="5" customFormat="1" x14ac:dyDescent="0.2">
      <c r="A1167" s="3">
        <v>33830</v>
      </c>
      <c r="B1167" s="20">
        <v>7.9207900000000005E-3</v>
      </c>
      <c r="C1167" s="6">
        <f t="shared" si="162"/>
        <v>6.4945461568958387E-3</v>
      </c>
      <c r="D1167" s="7">
        <f t="shared" si="164"/>
        <v>2.4986270530026092E-5</v>
      </c>
      <c r="E1167" s="14">
        <f t="shared" si="163"/>
        <v>8.9090918069093288</v>
      </c>
      <c r="G1167"/>
      <c r="H1167" s="5">
        <f t="shared" si="165"/>
        <v>0.49986268644524862</v>
      </c>
      <c r="J1167" s="16">
        <f t="shared" si="166"/>
        <v>4.2179129784050508E-5</v>
      </c>
      <c r="K1167" s="16">
        <f t="shared" si="167"/>
        <v>1.6880922558396099</v>
      </c>
    </row>
    <row r="1168" spans="1:11" s="5" customFormat="1" x14ac:dyDescent="0.2">
      <c r="A1168" s="3">
        <v>33833</v>
      </c>
      <c r="B1168" s="20">
        <v>7.9590000000000008E-3</v>
      </c>
      <c r="C1168" s="6">
        <f t="shared" si="162"/>
        <v>4.8240137663036545E-3</v>
      </c>
      <c r="D1168" s="7">
        <f t="shared" si="164"/>
        <v>2.6812001536938362E-5</v>
      </c>
      <c r="E1168" s="14">
        <f t="shared" si="163"/>
        <v>9.6587246742283384</v>
      </c>
      <c r="G1168"/>
      <c r="H1168" s="5">
        <f t="shared" si="165"/>
        <v>0.51780306620314986</v>
      </c>
      <c r="J1168" s="16">
        <f t="shared" si="166"/>
        <v>2.3271108817487171E-5</v>
      </c>
      <c r="K1168" s="16">
        <f t="shared" si="167"/>
        <v>0.86793627791744776</v>
      </c>
    </row>
    <row r="1169" spans="1:11" s="5" customFormat="1" x14ac:dyDescent="0.2">
      <c r="A1169" s="3">
        <v>33834</v>
      </c>
      <c r="B1169" s="20">
        <v>7.9251900000000004E-3</v>
      </c>
      <c r="C1169" s="6">
        <f t="shared" si="162"/>
        <v>-4.2480211081794743E-3</v>
      </c>
      <c r="D1169" s="7">
        <f t="shared" si="164"/>
        <v>2.7283485203632768E-5</v>
      </c>
      <c r="E1169" s="14">
        <f t="shared" si="163"/>
        <v>9.8478148205336549</v>
      </c>
      <c r="G1169"/>
      <c r="H1169" s="5">
        <f t="shared" si="165"/>
        <v>0.52233595705860392</v>
      </c>
      <c r="J1169" s="16">
        <f t="shared" si="166"/>
        <v>1.8045683335538369E-5</v>
      </c>
      <c r="K1169" s="16">
        <f t="shared" si="167"/>
        <v>0.66141415588414654</v>
      </c>
    </row>
    <row r="1170" spans="1:11" s="5" customFormat="1" x14ac:dyDescent="0.2">
      <c r="A1170" s="3">
        <v>33835</v>
      </c>
      <c r="B1170" s="20">
        <v>7.9207900000000005E-3</v>
      </c>
      <c r="C1170" s="6">
        <f t="shared" si="162"/>
        <v>-5.5519173672806453E-4</v>
      </c>
      <c r="D1170" s="7">
        <f t="shared" si="164"/>
        <v>2.7384064326603086E-5</v>
      </c>
      <c r="E1170" s="14">
        <f t="shared" si="163"/>
        <v>10.494293204100115</v>
      </c>
      <c r="G1170"/>
      <c r="H1170" s="5">
        <f t="shared" si="165"/>
        <v>0.52329785329774747</v>
      </c>
      <c r="J1170" s="16">
        <f t="shared" si="166"/>
        <v>3.0823786453112454E-7</v>
      </c>
      <c r="K1170" s="16">
        <f t="shared" si="167"/>
        <v>1.1256103581077169E-2</v>
      </c>
    </row>
    <row r="1171" spans="1:11" s="5" customFormat="1" x14ac:dyDescent="0.2">
      <c r="A1171" s="3">
        <v>33836</v>
      </c>
      <c r="B1171" s="20">
        <v>7.9207900000000005E-3</v>
      </c>
      <c r="C1171" s="6">
        <f t="shared" si="162"/>
        <v>0</v>
      </c>
      <c r="D1171" s="7">
        <f t="shared" si="164"/>
        <v>2.6377788603755422E-5</v>
      </c>
      <c r="E1171" s="14">
        <f t="shared" si="163"/>
        <v>10.542988242704627</v>
      </c>
      <c r="G1171"/>
      <c r="H1171" s="5">
        <f t="shared" si="165"/>
        <v>0.51359311330814617</v>
      </c>
      <c r="J1171" s="16">
        <f t="shared" si="166"/>
        <v>0</v>
      </c>
      <c r="K1171" s="16">
        <f t="shared" si="167"/>
        <v>0</v>
      </c>
    </row>
    <row r="1172" spans="1:11" s="5" customFormat="1" x14ac:dyDescent="0.2">
      <c r="A1172" s="3">
        <v>33837</v>
      </c>
      <c r="B1172" s="20">
        <v>7.9380000000000006E-3</v>
      </c>
      <c r="C1172" s="6">
        <f t="shared" si="162"/>
        <v>2.172763070350324E-3</v>
      </c>
      <c r="D1172" s="7">
        <f t="shared" si="164"/>
        <v>2.5454543802735163E-5</v>
      </c>
      <c r="E1172" s="14">
        <f t="shared" si="163"/>
        <v>10.393152377026935</v>
      </c>
      <c r="G1172"/>
      <c r="H1172" s="5">
        <f t="shared" si="165"/>
        <v>0.50452496273955727</v>
      </c>
      <c r="J1172" s="16">
        <f t="shared" si="166"/>
        <v>4.7208993598781672E-6</v>
      </c>
      <c r="K1172" s="16">
        <f t="shared" si="167"/>
        <v>0.18546391545901103</v>
      </c>
    </row>
    <row r="1173" spans="1:11" s="5" customFormat="1" x14ac:dyDescent="0.2">
      <c r="A1173" s="3">
        <v>33840</v>
      </c>
      <c r="B1173" s="20">
        <v>8.0256800000000003E-3</v>
      </c>
      <c r="C1173" s="6">
        <f t="shared" si="162"/>
        <v>1.1045603426555769E-2</v>
      </c>
      <c r="D1173" s="7">
        <f t="shared" si="164"/>
        <v>2.4916842170260873E-5</v>
      </c>
      <c r="E1173" s="14">
        <f t="shared" si="163"/>
        <v>5.7034650909727818</v>
      </c>
      <c r="G1173"/>
      <c r="H1173" s="5">
        <f t="shared" ref="H1173:H1188" si="168">SQRT(D1173)*100</f>
        <v>0.49916772902763734</v>
      </c>
      <c r="J1173" s="16">
        <f t="shared" si="166"/>
        <v>1.2200535505674055E-4</v>
      </c>
      <c r="K1173" s="16">
        <f t="shared" si="167"/>
        <v>4.8965014997911025</v>
      </c>
    </row>
    <row r="1174" spans="1:11" s="5" customFormat="1" x14ac:dyDescent="0.2">
      <c r="A1174" s="3">
        <v>33841</v>
      </c>
      <c r="B1174" s="20">
        <v>8.0044799999999996E-3</v>
      </c>
      <c r="C1174" s="6">
        <f t="shared" si="162"/>
        <v>-2.6415207184937264E-3</v>
      </c>
      <c r="D1174" s="7">
        <f t="shared" si="164"/>
        <v>3.1685023327458318E-5</v>
      </c>
      <c r="E1174" s="14">
        <f t="shared" si="163"/>
        <v>10.139447831760011</v>
      </c>
      <c r="G1174"/>
      <c r="H1174" s="5">
        <f t="shared" si="168"/>
        <v>0.56289451345219488</v>
      </c>
      <c r="J1174" s="16">
        <f t="shared" si="166"/>
        <v>6.9776317062316122E-6</v>
      </c>
      <c r="K1174" s="16">
        <f t="shared" si="167"/>
        <v>0.22021860719871333</v>
      </c>
    </row>
    <row r="1175" spans="1:11" s="5" customFormat="1" x14ac:dyDescent="0.2">
      <c r="A1175" s="3">
        <v>33842</v>
      </c>
      <c r="B1175" s="20">
        <v>8.0059999999999992E-3</v>
      </c>
      <c r="C1175" s="6">
        <f t="shared" si="162"/>
        <v>1.8989365955060749E-4</v>
      </c>
      <c r="D1175" s="7">
        <f t="shared" si="164"/>
        <v>3.0654756142937531E-5</v>
      </c>
      <c r="E1175" s="14">
        <f t="shared" si="163"/>
        <v>10.39154641821896</v>
      </c>
      <c r="G1175"/>
      <c r="H1175" s="5">
        <f t="shared" si="168"/>
        <v>0.55366737435880697</v>
      </c>
      <c r="J1175" s="16">
        <f t="shared" si="166"/>
        <v>3.6059601937522028E-8</v>
      </c>
      <c r="K1175" s="16">
        <f t="shared" si="167"/>
        <v>1.1763134493513075E-3</v>
      </c>
    </row>
    <row r="1176" spans="1:11" s="5" customFormat="1" x14ac:dyDescent="0.2">
      <c r="A1176" s="3">
        <v>33843</v>
      </c>
      <c r="B1176" s="20">
        <v>8.0128200000000004E-3</v>
      </c>
      <c r="C1176" s="6">
        <f t="shared" si="162"/>
        <v>8.5186110417201236E-4</v>
      </c>
      <c r="D1176" s="7">
        <f t="shared" si="164"/>
        <v>2.9299835486371891E-5</v>
      </c>
      <c r="E1176" s="14">
        <f t="shared" si="163"/>
        <v>10.413161714254878</v>
      </c>
      <c r="G1176"/>
      <c r="H1176" s="5">
        <f t="shared" si="168"/>
        <v>0.54129322447608652</v>
      </c>
      <c r="J1176" s="16">
        <f t="shared" si="166"/>
        <v>7.2566734080116008E-7</v>
      </c>
      <c r="K1176" s="16">
        <f t="shared" si="167"/>
        <v>2.4766942501731337E-2</v>
      </c>
    </row>
    <row r="1177" spans="1:11" s="5" customFormat="1" x14ac:dyDescent="0.2">
      <c r="A1177" s="3">
        <v>33844</v>
      </c>
      <c r="B1177" s="20">
        <v>8.1169999999999992E-3</v>
      </c>
      <c r="C1177" s="6">
        <f t="shared" si="162"/>
        <v>1.3001664832106406E-2</v>
      </c>
      <c r="D1177" s="7">
        <f t="shared" si="164"/>
        <v>2.8125010028190761E-5</v>
      </c>
      <c r="E1177" s="14">
        <f t="shared" si="163"/>
        <v>4.4684254517179447</v>
      </c>
      <c r="G1177"/>
      <c r="H1177" s="5">
        <f t="shared" si="168"/>
        <v>0.53033018043659141</v>
      </c>
      <c r="J1177" s="16">
        <f t="shared" si="166"/>
        <v>1.6904328840643249E-4</v>
      </c>
      <c r="K1177" s="16">
        <f t="shared" si="167"/>
        <v>6.0104258891639155</v>
      </c>
    </row>
    <row r="1178" spans="1:11" s="5" customFormat="1" x14ac:dyDescent="0.2">
      <c r="A1178" s="3">
        <v>33848</v>
      </c>
      <c r="B1178" s="20">
        <v>8.1386800000000006E-3</v>
      </c>
      <c r="C1178" s="6">
        <f t="shared" si="162"/>
        <v>2.6709375384996125E-3</v>
      </c>
      <c r="D1178" s="7">
        <f t="shared" si="164"/>
        <v>3.7475926049461096E-5</v>
      </c>
      <c r="E1178" s="14">
        <f t="shared" si="163"/>
        <v>10.001452068610536</v>
      </c>
      <c r="G1178"/>
      <c r="H1178" s="5">
        <f t="shared" si="168"/>
        <v>0.61217584115563639</v>
      </c>
      <c r="J1178" s="16">
        <f t="shared" si="166"/>
        <v>7.1339073345663687E-6</v>
      </c>
      <c r="K1178" s="16">
        <f t="shared" si="167"/>
        <v>0.19035973454401015</v>
      </c>
    </row>
    <row r="1179" spans="1:11" s="5" customFormat="1" x14ac:dyDescent="0.2">
      <c r="A1179" s="3">
        <v>33849</v>
      </c>
      <c r="B1179" s="20">
        <v>8.1353699999999994E-3</v>
      </c>
      <c r="C1179" s="6">
        <f t="shared" si="162"/>
        <v>-4.0669985796236722E-4</v>
      </c>
      <c r="D1179" s="7">
        <f t="shared" si="164"/>
        <v>3.5867824406436415E-5</v>
      </c>
      <c r="E1179" s="14">
        <f t="shared" si="163"/>
        <v>10.231058412009959</v>
      </c>
      <c r="G1179"/>
      <c r="H1179" s="5">
        <f t="shared" si="168"/>
        <v>0.59889752384223816</v>
      </c>
      <c r="J1179" s="16">
        <f t="shared" si="166"/>
        <v>1.6540477446660966E-7</v>
      </c>
      <c r="K1179" s="16">
        <f t="shared" si="167"/>
        <v>4.6115084258338259E-3</v>
      </c>
    </row>
    <row r="1180" spans="1:11" s="5" customFormat="1" x14ac:dyDescent="0.2">
      <c r="A1180" s="3">
        <v>33850</v>
      </c>
      <c r="B1180" s="20">
        <v>8.0612700000000006E-3</v>
      </c>
      <c r="C1180" s="6">
        <f t="shared" si="162"/>
        <v>-9.1083749110364778E-3</v>
      </c>
      <c r="D1180" s="7">
        <f t="shared" si="164"/>
        <v>3.3992026510257981E-5</v>
      </c>
      <c r="E1180" s="14">
        <f t="shared" si="163"/>
        <v>7.8487388698581917</v>
      </c>
      <c r="G1180"/>
      <c r="H1180" s="5">
        <f t="shared" si="168"/>
        <v>0.58302681336502848</v>
      </c>
      <c r="J1180" s="16">
        <f t="shared" si="166"/>
        <v>8.2962493519998762E-5</v>
      </c>
      <c r="K1180" s="16">
        <f t="shared" si="167"/>
        <v>2.4406457053969013</v>
      </c>
    </row>
    <row r="1181" spans="1:11" s="5" customFormat="1" x14ac:dyDescent="0.2">
      <c r="A1181" s="3">
        <v>33851</v>
      </c>
      <c r="B1181" s="20">
        <v>8.1221599999999998E-3</v>
      </c>
      <c r="C1181" s="6">
        <f t="shared" si="162"/>
        <v>7.5534003947267869E-3</v>
      </c>
      <c r="D1181" s="7">
        <f t="shared" si="164"/>
        <v>3.7425617112143275E-5</v>
      </c>
      <c r="E1181" s="14">
        <f t="shared" si="163"/>
        <v>8.6686951048178198</v>
      </c>
      <c r="G1181"/>
      <c r="H1181" s="5">
        <f t="shared" si="168"/>
        <v>0.61176480049234017</v>
      </c>
      <c r="J1181" s="16">
        <f t="shared" si="166"/>
        <v>5.7053857523058778E-5</v>
      </c>
      <c r="K1181" s="16">
        <f t="shared" si="167"/>
        <v>1.5244600336742835</v>
      </c>
    </row>
    <row r="1182" spans="1:11" s="5" customFormat="1" x14ac:dyDescent="0.2">
      <c r="A1182" s="3">
        <v>33854</v>
      </c>
      <c r="B1182" s="20">
        <v>8.1004500000000004E-3</v>
      </c>
      <c r="C1182" s="6">
        <f t="shared" si="162"/>
        <v>-2.6729342933406188E-3</v>
      </c>
      <c r="D1182" s="7">
        <f t="shared" si="164"/>
        <v>3.8909014212238506E-5</v>
      </c>
      <c r="E1182" s="14">
        <f t="shared" si="163"/>
        <v>9.9706619194061403</v>
      </c>
      <c r="G1182"/>
      <c r="H1182" s="5">
        <f t="shared" si="168"/>
        <v>0.62377090515860467</v>
      </c>
      <c r="J1182" s="16">
        <f t="shared" si="166"/>
        <v>7.144577736516313E-6</v>
      </c>
      <c r="K1182" s="16">
        <f t="shared" si="167"/>
        <v>0.18362268695743636</v>
      </c>
    </row>
    <row r="1183" spans="1:11" s="5" customFormat="1" x14ac:dyDescent="0.2">
      <c r="A1183" s="3">
        <v>33855</v>
      </c>
      <c r="B1183" s="20">
        <v>8.1569999999999993E-3</v>
      </c>
      <c r="C1183" s="6">
        <f t="shared" si="162"/>
        <v>6.9810936429456341E-3</v>
      </c>
      <c r="D1183" s="7">
        <f t="shared" si="164"/>
        <v>3.7156183163554055E-5</v>
      </c>
      <c r="E1183" s="14">
        <f t="shared" si="163"/>
        <v>8.8887368004220448</v>
      </c>
      <c r="G1183"/>
      <c r="H1183" s="5">
        <f t="shared" si="168"/>
        <v>0.60955871877575551</v>
      </c>
      <c r="J1183" s="16">
        <f t="shared" si="166"/>
        <v>4.8735668451575945E-5</v>
      </c>
      <c r="K1183" s="16">
        <f t="shared" si="167"/>
        <v>1.311643562446964</v>
      </c>
    </row>
    <row r="1184" spans="1:11" s="5" customFormat="1" x14ac:dyDescent="0.2">
      <c r="A1184" s="3">
        <v>33856</v>
      </c>
      <c r="B1184" s="20">
        <v>8.1201799999999994E-3</v>
      </c>
      <c r="C1184" s="6">
        <f t="shared" si="162"/>
        <v>-4.513914429324496E-3</v>
      </c>
      <c r="D1184" s="7">
        <f t="shared" si="164"/>
        <v>3.8152627089818329E-5</v>
      </c>
      <c r="E1184" s="14">
        <f t="shared" si="163"/>
        <v>9.6398656003276013</v>
      </c>
      <c r="G1184"/>
      <c r="H1184" s="5">
        <f t="shared" si="168"/>
        <v>0.61767812888120244</v>
      </c>
      <c r="J1184" s="16">
        <f t="shared" si="166"/>
        <v>2.0375423475263889E-5</v>
      </c>
      <c r="K1184" s="16">
        <f t="shared" si="167"/>
        <v>0.53405034015865749</v>
      </c>
    </row>
    <row r="1185" spans="1:11" s="5" customFormat="1" x14ac:dyDescent="0.2">
      <c r="A1185" s="3">
        <v>33857</v>
      </c>
      <c r="B1185" s="20">
        <v>8.1373599999999997E-3</v>
      </c>
      <c r="C1185" s="6">
        <f t="shared" si="162"/>
        <v>2.1157166466753597E-3</v>
      </c>
      <c r="D1185" s="7">
        <f t="shared" si="164"/>
        <v>3.7294554669043821E-5</v>
      </c>
      <c r="E1185" s="14">
        <f t="shared" si="163"/>
        <v>10.076638819164748</v>
      </c>
      <c r="G1185"/>
      <c r="H1185" s="5">
        <f t="shared" si="168"/>
        <v>0.61069267777699621</v>
      </c>
      <c r="J1185" s="16">
        <f t="shared" si="166"/>
        <v>4.4762569290192282E-6</v>
      </c>
      <c r="K1185" s="16">
        <f t="shared" si="167"/>
        <v>0.12002441023205795</v>
      </c>
    </row>
    <row r="1186" spans="1:11" s="5" customFormat="1" x14ac:dyDescent="0.2">
      <c r="A1186" s="3">
        <v>33858</v>
      </c>
      <c r="B1186" s="20">
        <v>8.0677700000000001E-3</v>
      </c>
      <c r="C1186" s="6">
        <f t="shared" si="162"/>
        <v>-8.5519136427538636E-3</v>
      </c>
      <c r="D1186" s="7">
        <f t="shared" si="164"/>
        <v>3.5540539211993444E-5</v>
      </c>
      <c r="E1186" s="14">
        <f t="shared" si="163"/>
        <v>8.1870392261770384</v>
      </c>
      <c r="G1186"/>
      <c r="H1186" s="5">
        <f t="shared" si="168"/>
        <v>0.59615886483380787</v>
      </c>
      <c r="J1186" s="16">
        <f t="shared" si="166"/>
        <v>7.3135226953119652E-5</v>
      </c>
      <c r="K1186" s="16">
        <f t="shared" si="167"/>
        <v>2.0577973372007698</v>
      </c>
    </row>
    <row r="1187" spans="1:11" s="5" customFormat="1" x14ac:dyDescent="0.2">
      <c r="A1187" s="3">
        <v>33861</v>
      </c>
      <c r="B1187" s="20">
        <v>8.0515299999999995E-3</v>
      </c>
      <c r="C1187" s="6">
        <f t="shared" si="162"/>
        <v>-2.0129478158153612E-3</v>
      </c>
      <c r="D1187" s="7">
        <f t="shared" si="164"/>
        <v>3.8209441442916536E-5</v>
      </c>
      <c r="E1187" s="14">
        <f t="shared" si="163"/>
        <v>10.066381902085645</v>
      </c>
      <c r="G1187"/>
      <c r="H1187" s="5">
        <f t="shared" si="168"/>
        <v>0.61813786037514751</v>
      </c>
      <c r="J1187" s="16">
        <f t="shared" si="166"/>
        <v>4.0519589091958334E-6</v>
      </c>
      <c r="K1187" s="16">
        <f t="shared" si="167"/>
        <v>0.10604601261312095</v>
      </c>
    </row>
    <row r="1188" spans="1:11" s="5" customFormat="1" x14ac:dyDescent="0.2">
      <c r="A1188" s="3">
        <v>33862</v>
      </c>
      <c r="B1188" s="20">
        <v>8.0580200000000008E-3</v>
      </c>
      <c r="C1188" s="6">
        <f t="shared" si="162"/>
        <v>8.0605797904266096E-4</v>
      </c>
      <c r="D1188" s="7">
        <f t="shared" si="164"/>
        <v>3.6336376212500212E-5</v>
      </c>
      <c r="E1188" s="14">
        <f t="shared" si="163"/>
        <v>10.204810254099078</v>
      </c>
      <c r="G1188"/>
      <c r="H1188" s="5">
        <f t="shared" si="168"/>
        <v>0.60279661754608582</v>
      </c>
      <c r="J1188" s="16">
        <f t="shared" si="166"/>
        <v>6.497294655783389E-7</v>
      </c>
      <c r="K1188" s="16">
        <f t="shared" si="167"/>
        <v>1.7880964843016545E-2</v>
      </c>
    </row>
    <row r="1189" spans="1:11" s="5" customFormat="1" x14ac:dyDescent="0.2">
      <c r="A1189" s="3">
        <v>33863</v>
      </c>
      <c r="B1189" s="20">
        <v>7.9808499999999994E-3</v>
      </c>
      <c r="C1189" s="6">
        <f t="shared" si="162"/>
        <v>-9.576794299344181E-3</v>
      </c>
      <c r="D1189" s="7">
        <f t="shared" si="164"/>
        <v>3.4442987259094117E-5</v>
      </c>
      <c r="E1189" s="14">
        <f t="shared" si="163"/>
        <v>7.6133992625391018</v>
      </c>
      <c r="G1189"/>
      <c r="H1189" s="5">
        <f t="shared" ref="H1189:H1204" si="169">SQRT(D1189)*100</f>
        <v>0.58688148087236591</v>
      </c>
      <c r="J1189" s="16">
        <f t="shared" si="166"/>
        <v>9.1714989051951202E-5</v>
      </c>
      <c r="K1189" s="16">
        <f t="shared" si="167"/>
        <v>2.6628058815582358</v>
      </c>
    </row>
    <row r="1190" spans="1:11" s="5" customFormat="1" x14ac:dyDescent="0.2">
      <c r="A1190" s="3">
        <v>33864</v>
      </c>
      <c r="B1190" s="20">
        <v>8.0580200000000008E-3</v>
      </c>
      <c r="C1190" s="6">
        <f t="shared" si="162"/>
        <v>9.6693961169551368E-3</v>
      </c>
      <c r="D1190" s="7">
        <f t="shared" si="164"/>
        <v>3.8371966659734879E-5</v>
      </c>
      <c r="E1190" s="14">
        <f t="shared" si="163"/>
        <v>7.7315811246895558</v>
      </c>
      <c r="G1190"/>
      <c r="H1190" s="5">
        <f t="shared" si="169"/>
        <v>0.61945110105427115</v>
      </c>
      <c r="J1190" s="16">
        <f t="shared" si="166"/>
        <v>9.3497221266587073E-5</v>
      </c>
      <c r="K1190" s="16">
        <f t="shared" si="167"/>
        <v>2.4366022751890162</v>
      </c>
    </row>
    <row r="1191" spans="1:11" s="5" customFormat="1" x14ac:dyDescent="0.2">
      <c r="A1191" s="3">
        <v>33865</v>
      </c>
      <c r="B1191" s="20">
        <v>8.0450499999999998E-3</v>
      </c>
      <c r="C1191" s="6">
        <f t="shared" si="162"/>
        <v>-1.6095765460995425E-3</v>
      </c>
      <c r="D1191" s="7">
        <f t="shared" si="164"/>
        <v>4.2012534573399961E-5</v>
      </c>
      <c r="E1191" s="14">
        <f t="shared" si="163"/>
        <v>10.015876739524344</v>
      </c>
      <c r="G1191"/>
      <c r="H1191" s="5">
        <f t="shared" si="169"/>
        <v>0.64817076895984715</v>
      </c>
      <c r="J1191" s="16">
        <f t="shared" si="166"/>
        <v>2.5907366577537326E-6</v>
      </c>
      <c r="K1191" s="16">
        <f t="shared" si="167"/>
        <v>6.1665802457775191E-2</v>
      </c>
    </row>
    <row r="1192" spans="1:11" s="5" customFormat="1" x14ac:dyDescent="0.2">
      <c r="A1192" s="3">
        <v>33868</v>
      </c>
      <c r="B1192" s="20">
        <v>8.0938899999999994E-3</v>
      </c>
      <c r="C1192" s="6">
        <f t="shared" si="162"/>
        <v>6.0708137301818694E-3</v>
      </c>
      <c r="D1192" s="7">
        <f t="shared" si="164"/>
        <v>3.966329654942792E-5</v>
      </c>
      <c r="E1192" s="14">
        <f t="shared" si="163"/>
        <v>9.2058932887596878</v>
      </c>
      <c r="G1192"/>
      <c r="H1192" s="5">
        <f t="shared" si="169"/>
        <v>0.62978803219359381</v>
      </c>
      <c r="J1192" s="16">
        <f t="shared" si="166"/>
        <v>3.6854779346564703E-5</v>
      </c>
      <c r="K1192" s="16">
        <f t="shared" si="167"/>
        <v>0.9291910293093445</v>
      </c>
    </row>
    <row r="1193" spans="1:11" s="5" customFormat="1" x14ac:dyDescent="0.2">
      <c r="A1193" s="3">
        <v>33869</v>
      </c>
      <c r="B1193" s="20">
        <v>8.2440199999999995E-3</v>
      </c>
      <c r="C1193" s="6">
        <f t="shared" si="162"/>
        <v>1.8548559468932746E-2</v>
      </c>
      <c r="D1193" s="7">
        <f t="shared" si="164"/>
        <v>3.9670831431020431E-5</v>
      </c>
      <c r="E1193" s="14">
        <f t="shared" si="163"/>
        <v>1.4622992626806202</v>
      </c>
      <c r="G1193"/>
      <c r="H1193" s="5">
        <f t="shared" si="169"/>
        <v>0.62984785012747668</v>
      </c>
      <c r="J1193" s="16">
        <f t="shared" si="166"/>
        <v>3.4404905837253464E-4</v>
      </c>
      <c r="K1193" s="16">
        <f t="shared" si="167"/>
        <v>8.6725951022923855</v>
      </c>
    </row>
    <row r="1194" spans="1:11" s="5" customFormat="1" x14ac:dyDescent="0.2">
      <c r="A1194" s="3">
        <v>33870</v>
      </c>
      <c r="B1194" s="20">
        <v>8.2440199999999995E-3</v>
      </c>
      <c r="C1194" s="6">
        <f t="shared" si="162"/>
        <v>0</v>
      </c>
      <c r="D1194" s="7">
        <f t="shared" si="164"/>
        <v>5.8670466018810569E-5</v>
      </c>
      <c r="E1194" s="14">
        <f t="shared" si="163"/>
        <v>9.7435740920069076</v>
      </c>
      <c r="G1194"/>
      <c r="H1194" s="5">
        <f t="shared" si="169"/>
        <v>0.76596648764035735</v>
      </c>
      <c r="J1194" s="16">
        <f t="shared" si="166"/>
        <v>0</v>
      </c>
      <c r="K1194" s="16">
        <f t="shared" si="167"/>
        <v>0</v>
      </c>
    </row>
    <row r="1195" spans="1:11" s="5" customFormat="1" x14ac:dyDescent="0.2">
      <c r="A1195" s="3">
        <v>33871</v>
      </c>
      <c r="B1195" s="20">
        <v>8.2987600000000005E-3</v>
      </c>
      <c r="C1195" s="6">
        <f t="shared" si="162"/>
        <v>6.6399644833468434E-3</v>
      </c>
      <c r="D1195" s="7">
        <f t="shared" si="164"/>
        <v>5.447107660830805E-5</v>
      </c>
      <c r="E1195" s="14">
        <f t="shared" si="163"/>
        <v>9.0084363151773008</v>
      </c>
      <c r="G1195"/>
      <c r="H1195" s="5">
        <f t="shared" si="169"/>
        <v>0.73804523308743109</v>
      </c>
      <c r="J1195" s="16">
        <f t="shared" si="166"/>
        <v>4.4089128340107514E-5</v>
      </c>
      <c r="K1195" s="16">
        <f t="shared" si="167"/>
        <v>0.80940438642593204</v>
      </c>
    </row>
    <row r="1196" spans="1:11" s="5" customFormat="1" x14ac:dyDescent="0.2">
      <c r="A1196" s="3">
        <v>33872</v>
      </c>
      <c r="B1196" s="20">
        <v>8.3056499999999995E-3</v>
      </c>
      <c r="C1196" s="6">
        <f t="shared" si="162"/>
        <v>8.3024451845805638E-4</v>
      </c>
      <c r="D1196" s="7">
        <f t="shared" si="164"/>
        <v>5.3423615369953975E-5</v>
      </c>
      <c r="E1196" s="14">
        <f t="shared" si="163"/>
        <v>9.8243550290504835</v>
      </c>
      <c r="G1196"/>
      <c r="H1196" s="5">
        <f t="shared" si="169"/>
        <v>0.73091460082525361</v>
      </c>
      <c r="J1196" s="16">
        <f t="shared" si="166"/>
        <v>6.8930596042964987E-7</v>
      </c>
      <c r="K1196" s="16">
        <f t="shared" si="167"/>
        <v>1.2902645312494576E-2</v>
      </c>
    </row>
    <row r="1197" spans="1:11" s="5" customFormat="1" x14ac:dyDescent="0.2">
      <c r="A1197" s="3">
        <v>33875</v>
      </c>
      <c r="B1197" s="20">
        <v>8.3716999999999993E-3</v>
      </c>
      <c r="C1197" s="6">
        <f t="shared" si="162"/>
        <v>7.9524179323713119E-3</v>
      </c>
      <c r="D1197" s="7">
        <f t="shared" si="164"/>
        <v>4.9799145123140951E-5</v>
      </c>
      <c r="E1197" s="14">
        <f t="shared" si="163"/>
        <v>8.63759232669514</v>
      </c>
      <c r="G1197"/>
      <c r="H1197" s="5">
        <f t="shared" si="169"/>
        <v>0.70568509353068343</v>
      </c>
      <c r="J1197" s="16">
        <f t="shared" si="166"/>
        <v>6.3240950971100814E-5</v>
      </c>
      <c r="K1197" s="16">
        <f t="shared" si="167"/>
        <v>1.2699204135878559</v>
      </c>
    </row>
    <row r="1198" spans="1:11" s="5" customFormat="1" x14ac:dyDescent="0.2">
      <c r="A1198" s="3">
        <v>33876</v>
      </c>
      <c r="B1198" s="20">
        <v>8.3611999999999992E-3</v>
      </c>
      <c r="C1198" s="6">
        <f t="shared" si="162"/>
        <v>-1.2542255455881236E-3</v>
      </c>
      <c r="D1198" s="7">
        <f t="shared" si="164"/>
        <v>5.0409756385985277E-5</v>
      </c>
      <c r="E1198" s="14">
        <f t="shared" si="163"/>
        <v>9.8641199244700797</v>
      </c>
      <c r="G1198"/>
      <c r="H1198" s="5">
        <f t="shared" si="169"/>
        <v>0.70999828440627433</v>
      </c>
      <c r="J1198" s="16">
        <f t="shared" si="166"/>
        <v>1.5730817192058263E-6</v>
      </c>
      <c r="K1198" s="16">
        <f t="shared" si="167"/>
        <v>3.120589806387496E-2</v>
      </c>
    </row>
    <row r="1199" spans="1:11" s="5" customFormat="1" x14ac:dyDescent="0.2">
      <c r="A1199" s="3">
        <v>33877</v>
      </c>
      <c r="B1199" s="20">
        <v>8.3437600000000004E-3</v>
      </c>
      <c r="C1199" s="6">
        <f t="shared" si="162"/>
        <v>-2.0858250011958545E-3</v>
      </c>
      <c r="D1199" s="7">
        <f t="shared" si="164"/>
        <v>4.7145688130227161E-5</v>
      </c>
      <c r="E1199" s="14">
        <f t="shared" si="163"/>
        <v>9.8699866915429944</v>
      </c>
      <c r="G1199"/>
      <c r="H1199" s="5">
        <f t="shared" si="169"/>
        <v>0.68662717780631988</v>
      </c>
      <c r="J1199" s="16">
        <f t="shared" si="166"/>
        <v>4.3506659356136867E-6</v>
      </c>
      <c r="K1199" s="16">
        <f t="shared" si="167"/>
        <v>9.2281311571827174E-2</v>
      </c>
    </row>
    <row r="1200" spans="1:11" s="5" customFormat="1" x14ac:dyDescent="0.2">
      <c r="A1200" s="3">
        <v>33878</v>
      </c>
      <c r="B1200" s="20">
        <v>8.3472500000000005E-3</v>
      </c>
      <c r="C1200" s="6">
        <f t="shared" si="162"/>
        <v>4.1827665225271221E-4</v>
      </c>
      <c r="D1200" s="7">
        <f t="shared" si="164"/>
        <v>4.4384494272955891E-5</v>
      </c>
      <c r="E1200" s="14">
        <f t="shared" si="163"/>
        <v>10.018678565028408</v>
      </c>
      <c r="G1200"/>
      <c r="H1200" s="5">
        <f t="shared" si="169"/>
        <v>0.66621688865530793</v>
      </c>
      <c r="J1200" s="16">
        <f t="shared" si="166"/>
        <v>1.7495535781973635E-7</v>
      </c>
      <c r="K1200" s="16">
        <f t="shared" si="167"/>
        <v>3.9418125785954748E-3</v>
      </c>
    </row>
    <row r="1201" spans="1:11" s="5" customFormat="1" x14ac:dyDescent="0.2">
      <c r="A1201" s="3">
        <v>33879</v>
      </c>
      <c r="B1201" s="20">
        <v>8.3633000000000006E-3</v>
      </c>
      <c r="C1201" s="6">
        <f t="shared" si="162"/>
        <v>1.9227889424660925E-3</v>
      </c>
      <c r="D1201" s="7">
        <f t="shared" si="164"/>
        <v>4.164525685934087E-5</v>
      </c>
      <c r="E1201" s="14">
        <f t="shared" si="163"/>
        <v>9.9975466446787156</v>
      </c>
      <c r="G1201"/>
      <c r="H1201" s="5">
        <f t="shared" si="169"/>
        <v>0.64533136340442088</v>
      </c>
      <c r="J1201" s="16">
        <f t="shared" si="166"/>
        <v>3.6971173172698746E-6</v>
      </c>
      <c r="K1201" s="16">
        <f t="shared" si="167"/>
        <v>8.8776432085821685E-2</v>
      </c>
    </row>
    <row r="1202" spans="1:11" s="5" customFormat="1" x14ac:dyDescent="0.2">
      <c r="A1202" s="3">
        <v>33882</v>
      </c>
      <c r="B1202" s="20">
        <v>8.3913700000000004E-3</v>
      </c>
      <c r="C1202" s="6">
        <f t="shared" si="162"/>
        <v>3.3563306350363887E-3</v>
      </c>
      <c r="D1202" s="7">
        <f t="shared" si="164"/>
        <v>3.9401683821774424E-5</v>
      </c>
      <c r="E1202" s="14">
        <f t="shared" si="163"/>
        <v>9.8558016525172807</v>
      </c>
      <c r="G1202"/>
      <c r="H1202" s="5">
        <f t="shared" si="169"/>
        <v>0.62770760567141792</v>
      </c>
      <c r="J1202" s="16">
        <f t="shared" si="166"/>
        <v>1.1264955331683769E-5</v>
      </c>
      <c r="K1202" s="16">
        <f t="shared" si="167"/>
        <v>0.28590035346302772</v>
      </c>
    </row>
    <row r="1203" spans="1:11" s="5" customFormat="1" x14ac:dyDescent="0.2">
      <c r="A1203" s="3">
        <v>33883</v>
      </c>
      <c r="B1203" s="20">
        <v>8.3646999999999992E-3</v>
      </c>
      <c r="C1203" s="6">
        <f t="shared" si="162"/>
        <v>-3.1782652892199015E-3</v>
      </c>
      <c r="D1203" s="7">
        <f t="shared" si="164"/>
        <v>3.7853620735697548E-5</v>
      </c>
      <c r="E1203" s="14">
        <f t="shared" si="163"/>
        <v>9.9149304471618098</v>
      </c>
      <c r="G1203"/>
      <c r="H1203" s="5">
        <f t="shared" si="169"/>
        <v>0.61525296208712033</v>
      </c>
      <c r="J1203" s="16">
        <f t="shared" si="166"/>
        <v>1.0101370248660065E-5</v>
      </c>
      <c r="K1203" s="16">
        <f t="shared" si="167"/>
        <v>0.26685347537003373</v>
      </c>
    </row>
    <row r="1204" spans="1:11" s="5" customFormat="1" x14ac:dyDescent="0.2">
      <c r="A1204" s="3">
        <v>33884</v>
      </c>
      <c r="B1204" s="20">
        <v>8.3280000000000003E-3</v>
      </c>
      <c r="C1204" s="6">
        <f t="shared" si="162"/>
        <v>-4.3874855045607005E-3</v>
      </c>
      <c r="D1204" s="7">
        <f t="shared" si="164"/>
        <v>3.6390670329333466E-5</v>
      </c>
      <c r="E1204" s="14">
        <f t="shared" si="163"/>
        <v>9.6922155904902585</v>
      </c>
      <c r="G1204"/>
      <c r="H1204" s="5">
        <f t="shared" si="169"/>
        <v>0.60324680131214514</v>
      </c>
      <c r="J1204" s="16">
        <f t="shared" si="166"/>
        <v>1.9250029052730264E-5</v>
      </c>
      <c r="K1204" s="16">
        <f t="shared" si="167"/>
        <v>0.52898253531794315</v>
      </c>
    </row>
    <row r="1205" spans="1:11" s="5" customFormat="1" x14ac:dyDescent="0.2">
      <c r="A1205" s="3">
        <v>33885</v>
      </c>
      <c r="B1205" s="20">
        <v>8.2836300000000002E-3</v>
      </c>
      <c r="C1205" s="6">
        <f t="shared" si="162"/>
        <v>-5.327809798270914E-3</v>
      </c>
      <c r="D1205" s="7">
        <f t="shared" si="164"/>
        <v>3.5641771658606032E-5</v>
      </c>
      <c r="E1205" s="14">
        <f t="shared" si="163"/>
        <v>9.4455796127739085</v>
      </c>
      <c r="G1205"/>
      <c r="H1205" s="5">
        <f t="shared" ref="H1205:H1220" si="170">SQRT(D1205)*100</f>
        <v>0.59700730027869875</v>
      </c>
      <c r="J1205" s="16">
        <f t="shared" si="166"/>
        <v>2.8385557246551556E-5</v>
      </c>
      <c r="K1205" s="16">
        <f t="shared" si="167"/>
        <v>0.79641263398581941</v>
      </c>
    </row>
    <row r="1206" spans="1:11" s="5" customFormat="1" x14ac:dyDescent="0.2">
      <c r="A1206" s="3">
        <v>33886</v>
      </c>
      <c r="B1206" s="20">
        <v>8.2068100000000001E-3</v>
      </c>
      <c r="C1206" s="6">
        <f t="shared" si="162"/>
        <v>-9.2737121286199427E-3</v>
      </c>
      <c r="D1206" s="7">
        <f t="shared" si="164"/>
        <v>3.5533671189699692E-5</v>
      </c>
      <c r="E1206" s="14">
        <f t="shared" si="163"/>
        <v>7.8247413014282357</v>
      </c>
      <c r="G1206"/>
      <c r="H1206" s="5">
        <f t="shared" si="170"/>
        <v>0.59610125976800021</v>
      </c>
      <c r="J1206" s="16">
        <f t="shared" si="166"/>
        <v>8.6001736644512633E-5</v>
      </c>
      <c r="K1206" s="16">
        <f t="shared" si="167"/>
        <v>2.4202885253647066</v>
      </c>
    </row>
    <row r="1207" spans="1:11" s="5" customFormat="1" x14ac:dyDescent="0.2">
      <c r="A1207" s="3">
        <v>33889</v>
      </c>
      <c r="B1207" s="20">
        <v>8.2610500000000007E-3</v>
      </c>
      <c r="C1207" s="6">
        <f t="shared" si="162"/>
        <v>6.6091453317428496E-3</v>
      </c>
      <c r="D1207" s="7">
        <f t="shared" si="164"/>
        <v>3.8998766356178822E-5</v>
      </c>
      <c r="E1207" s="14">
        <f t="shared" si="163"/>
        <v>9.0319245502212464</v>
      </c>
      <c r="G1207"/>
      <c r="H1207" s="5">
        <f t="shared" si="170"/>
        <v>0.62448992270635417</v>
      </c>
      <c r="J1207" s="16">
        <f t="shared" si="166"/>
        <v>4.3680802016098304E-5</v>
      </c>
      <c r="K1207" s="16">
        <f t="shared" si="167"/>
        <v>1.1200559940065304</v>
      </c>
    </row>
    <row r="1208" spans="1:11" s="5" customFormat="1" x14ac:dyDescent="0.2">
      <c r="A1208" s="3">
        <v>33890</v>
      </c>
      <c r="B1208" s="20">
        <v>8.2474200000000001E-3</v>
      </c>
      <c r="C1208" s="6">
        <f t="shared" si="162"/>
        <v>-1.6499113308841595E-3</v>
      </c>
      <c r="D1208" s="7">
        <f t="shared" si="164"/>
        <v>3.9495750597215859E-5</v>
      </c>
      <c r="E1208" s="14">
        <f t="shared" si="163"/>
        <v>10.070393413791683</v>
      </c>
      <c r="G1208"/>
      <c r="H1208" s="5">
        <f t="shared" si="170"/>
        <v>0.6284564471561721</v>
      </c>
      <c r="J1208" s="16">
        <f t="shared" si="166"/>
        <v>2.7222073997799384E-6</v>
      </c>
      <c r="K1208" s="16">
        <f t="shared" si="167"/>
        <v>6.8924057869958116E-2</v>
      </c>
    </row>
    <row r="1209" spans="1:11" s="5" customFormat="1" x14ac:dyDescent="0.2">
      <c r="A1209" s="3">
        <v>33891</v>
      </c>
      <c r="B1209" s="20">
        <v>8.2713000000000005E-3</v>
      </c>
      <c r="C1209" s="6">
        <f t="shared" si="162"/>
        <v>2.8954509410216078E-3</v>
      </c>
      <c r="D1209" s="7">
        <f t="shared" si="164"/>
        <v>3.7409972824112493E-5</v>
      </c>
      <c r="E1209" s="14">
        <f t="shared" si="163"/>
        <v>9.9694715989887044</v>
      </c>
      <c r="G1209"/>
      <c r="H1209" s="5">
        <f t="shared" si="170"/>
        <v>0.61163692517793988</v>
      </c>
      <c r="J1209" s="16">
        <f t="shared" si="166"/>
        <v>8.3836361518629149E-6</v>
      </c>
      <c r="K1209" s="16">
        <f t="shared" si="167"/>
        <v>0.22410163704955341</v>
      </c>
    </row>
    <row r="1210" spans="1:11" s="5" customFormat="1" x14ac:dyDescent="0.2">
      <c r="A1210" s="3">
        <v>33892</v>
      </c>
      <c r="B1210" s="20">
        <v>8.3042700000000007E-3</v>
      </c>
      <c r="C1210" s="6">
        <f t="shared" si="162"/>
        <v>3.9860723223677317E-3</v>
      </c>
      <c r="D1210" s="7">
        <f t="shared" si="164"/>
        <v>3.5885829077859147E-5</v>
      </c>
      <c r="E1210" s="14">
        <f t="shared" si="163"/>
        <v>9.7924091080903839</v>
      </c>
      <c r="G1210"/>
      <c r="H1210" s="5">
        <f t="shared" si="170"/>
        <v>0.59904782011004054</v>
      </c>
      <c r="J1210" s="16">
        <f t="shared" si="166"/>
        <v>1.5888772559146082E-5</v>
      </c>
      <c r="K1210" s="16">
        <f t="shared" si="167"/>
        <v>0.44275896551458366</v>
      </c>
    </row>
    <row r="1211" spans="1:11" s="5" customFormat="1" x14ac:dyDescent="0.2">
      <c r="A1211" s="3">
        <v>33893</v>
      </c>
      <c r="B1211" s="20">
        <v>8.3472500000000005E-3</v>
      </c>
      <c r="C1211" s="6">
        <f t="shared" si="162"/>
        <v>5.1756505990291444E-3</v>
      </c>
      <c r="D1211" s="7">
        <f t="shared" si="164"/>
        <v>3.4980331367391135E-5</v>
      </c>
      <c r="E1211" s="14">
        <f t="shared" si="163"/>
        <v>9.4949411571735425</v>
      </c>
      <c r="G1211"/>
      <c r="H1211" s="5">
        <f t="shared" si="170"/>
        <v>0.5914417246643251</v>
      </c>
      <c r="J1211" s="16">
        <f t="shared" si="166"/>
        <v>2.6787359123230742E-5</v>
      </c>
      <c r="K1211" s="16">
        <f t="shared" si="167"/>
        <v>0.76578345819222493</v>
      </c>
    </row>
    <row r="1212" spans="1:11" s="5" customFormat="1" x14ac:dyDescent="0.2">
      <c r="A1212" s="3">
        <v>33896</v>
      </c>
      <c r="B1212" s="20">
        <v>8.3437600000000004E-3</v>
      </c>
      <c r="C1212" s="6">
        <f t="shared" si="162"/>
        <v>-4.1810177004403726E-4</v>
      </c>
      <c r="D1212" s="7">
        <f t="shared" si="164"/>
        <v>3.4840523485896814E-5</v>
      </c>
      <c r="E1212" s="14">
        <f t="shared" si="163"/>
        <v>10.259711973559302</v>
      </c>
      <c r="G1212"/>
      <c r="H1212" s="5">
        <f t="shared" si="170"/>
        <v>0.59025861692902726</v>
      </c>
      <c r="J1212" s="16">
        <f t="shared" si="166"/>
        <v>1.74809090113957E-7</v>
      </c>
      <c r="K1212" s="16">
        <f t="shared" si="167"/>
        <v>5.017407105972975E-3</v>
      </c>
    </row>
    <row r="1213" spans="1:11" s="5" customFormat="1" x14ac:dyDescent="0.2">
      <c r="A1213" s="3">
        <v>33897</v>
      </c>
      <c r="B1213" s="20">
        <v>8.21355E-3</v>
      </c>
      <c r="C1213" s="6">
        <f t="shared" si="162"/>
        <v>-1.5605674180465448E-2</v>
      </c>
      <c r="D1213" s="7">
        <f t="shared" si="164"/>
        <v>3.3069528377297568E-5</v>
      </c>
      <c r="E1213" s="14">
        <f t="shared" si="163"/>
        <v>2.9525033773082772</v>
      </c>
      <c r="G1213"/>
      <c r="H1213" s="5">
        <f t="shared" si="170"/>
        <v>0.57506111307666741</v>
      </c>
      <c r="J1213" s="16">
        <f t="shared" si="166"/>
        <v>2.4353706662684594E-4</v>
      </c>
      <c r="K1213" s="16">
        <f t="shared" si="167"/>
        <v>7.3643949151096937</v>
      </c>
    </row>
    <row r="1214" spans="1:11" s="5" customFormat="1" x14ac:dyDescent="0.2">
      <c r="A1214" s="3">
        <v>33898</v>
      </c>
      <c r="B1214" s="20">
        <v>8.2270699999999995E-3</v>
      </c>
      <c r="C1214" s="6">
        <f t="shared" si="162"/>
        <v>1.6460604732423257E-3</v>
      </c>
      <c r="D1214" s="7">
        <f t="shared" si="164"/>
        <v>4.6524532936680792E-5</v>
      </c>
      <c r="E1214" s="14">
        <f t="shared" si="163"/>
        <v>9.9172923789301066</v>
      </c>
      <c r="G1214"/>
      <c r="H1214" s="5">
        <f t="shared" si="170"/>
        <v>0.68208894534863107</v>
      </c>
      <c r="J1214" s="16">
        <f t="shared" si="166"/>
        <v>2.7095150815707495E-6</v>
      </c>
      <c r="K1214" s="16">
        <f t="shared" si="167"/>
        <v>5.8238415531400599E-2</v>
      </c>
    </row>
    <row r="1215" spans="1:11" s="5" customFormat="1" x14ac:dyDescent="0.2">
      <c r="A1215" s="3">
        <v>33899</v>
      </c>
      <c r="B1215" s="20">
        <v>8.2918699999999998E-3</v>
      </c>
      <c r="C1215" s="6">
        <f t="shared" si="162"/>
        <v>7.8764371762973066E-3</v>
      </c>
      <c r="D1215" s="7">
        <f t="shared" si="164"/>
        <v>4.3724889044816312E-5</v>
      </c>
      <c r="E1215" s="14">
        <f t="shared" si="163"/>
        <v>8.6187612846050463</v>
      </c>
      <c r="G1215"/>
      <c r="H1215" s="5">
        <f t="shared" si="170"/>
        <v>0.661247979541838</v>
      </c>
      <c r="J1215" s="16">
        <f t="shared" si="166"/>
        <v>6.2038262592158295E-5</v>
      </c>
      <c r="K1215" s="16">
        <f t="shared" si="167"/>
        <v>1.4188317900263048</v>
      </c>
    </row>
    <row r="1216" spans="1:11" s="5" customFormat="1" x14ac:dyDescent="0.2">
      <c r="A1216" s="3">
        <v>33900</v>
      </c>
      <c r="B1216" s="20">
        <v>8.2000800000000002E-3</v>
      </c>
      <c r="C1216" s="6">
        <f t="shared" si="162"/>
        <v>-1.1069879291402251E-2</v>
      </c>
      <c r="D1216" s="7">
        <f t="shared" si="164"/>
        <v>4.487738498809625E-5</v>
      </c>
      <c r="E1216" s="14">
        <f t="shared" si="163"/>
        <v>7.2809756721516763</v>
      </c>
      <c r="G1216"/>
      <c r="H1216" s="5">
        <f t="shared" si="170"/>
        <v>0.6699058515052414</v>
      </c>
      <c r="J1216" s="16">
        <f t="shared" si="166"/>
        <v>1.2254222752621641E-4</v>
      </c>
      <c r="K1216" s="16">
        <f t="shared" si="167"/>
        <v>2.7306008930493788</v>
      </c>
    </row>
    <row r="1217" spans="1:11" s="5" customFormat="1" x14ac:dyDescent="0.2">
      <c r="A1217" s="3">
        <v>33903</v>
      </c>
      <c r="B1217" s="20">
        <v>8.2068100000000001E-3</v>
      </c>
      <c r="C1217" s="6">
        <f t="shared" si="162"/>
        <v>8.2072370025657439E-4</v>
      </c>
      <c r="D1217" s="7">
        <f t="shared" si="164"/>
        <v>4.9653729784565007E-5</v>
      </c>
      <c r="E1217" s="14">
        <f t="shared" si="163"/>
        <v>9.8968713529812788</v>
      </c>
      <c r="G1217"/>
      <c r="H1217" s="5">
        <f t="shared" si="170"/>
        <v>0.70465402705558278</v>
      </c>
      <c r="J1217" s="16">
        <f t="shared" si="166"/>
        <v>6.7358739216284336E-7</v>
      </c>
      <c r="K1217" s="16">
        <f t="shared" si="167"/>
        <v>1.3565695771201257E-2</v>
      </c>
    </row>
    <row r="1218" spans="1:11" s="5" customFormat="1" x14ac:dyDescent="0.2">
      <c r="A1218" s="3">
        <v>33904</v>
      </c>
      <c r="B1218" s="20">
        <v>8.17996E-3</v>
      </c>
      <c r="C1218" s="6">
        <f t="shared" si="162"/>
        <v>-3.2716731592421582E-3</v>
      </c>
      <c r="D1218" s="7">
        <f t="shared" si="164"/>
        <v>4.6410748727586005E-5</v>
      </c>
      <c r="E1218" s="14">
        <f t="shared" si="163"/>
        <v>9.7473465786124489</v>
      </c>
      <c r="G1218"/>
      <c r="H1218" s="5">
        <f t="shared" si="170"/>
        <v>0.68125434844546862</v>
      </c>
      <c r="J1218" s="16">
        <f t="shared" si="166"/>
        <v>1.0703845260905564E-5</v>
      </c>
      <c r="K1218" s="16">
        <f t="shared" si="167"/>
        <v>0.23063289333540365</v>
      </c>
    </row>
    <row r="1219" spans="1:11" s="5" customFormat="1" x14ac:dyDescent="0.2">
      <c r="A1219" s="3">
        <v>33905</v>
      </c>
      <c r="B1219" s="20">
        <v>8.17996E-3</v>
      </c>
      <c r="C1219" s="6">
        <f t="shared" ref="C1219:C1282" si="171">(B1219-B1218)/B1218</f>
        <v>0</v>
      </c>
      <c r="D1219" s="7">
        <f t="shared" si="164"/>
        <v>4.411691292931464E-5</v>
      </c>
      <c r="E1219" s="14">
        <f t="shared" si="163"/>
        <v>10.028667335897453</v>
      </c>
      <c r="G1219"/>
      <c r="H1219" s="5">
        <f t="shared" si="170"/>
        <v>0.66420563780590303</v>
      </c>
      <c r="J1219" s="16">
        <f t="shared" si="166"/>
        <v>0</v>
      </c>
      <c r="K1219" s="16">
        <f t="shared" si="167"/>
        <v>0</v>
      </c>
    </row>
    <row r="1220" spans="1:11" s="5" customFormat="1" x14ac:dyDescent="0.2">
      <c r="A1220" s="3">
        <v>33906</v>
      </c>
      <c r="B1220" s="20">
        <v>8.1280999999999992E-3</v>
      </c>
      <c r="C1220" s="6">
        <f t="shared" si="171"/>
        <v>-6.3398843026128242E-3</v>
      </c>
      <c r="D1220" s="7">
        <f t="shared" si="164"/>
        <v>4.139400513382795E-5</v>
      </c>
      <c r="E1220" s="14">
        <f t="shared" ref="E1220:E1283" si="172">-LN(D1220)-C1220*C1220/D1220</f>
        <v>9.1213611079168846</v>
      </c>
      <c r="G1220"/>
      <c r="H1220" s="5">
        <f t="shared" si="170"/>
        <v>0.64338173065317883</v>
      </c>
      <c r="J1220" s="16">
        <f t="shared" si="166"/>
        <v>4.0194132970516496E-5</v>
      </c>
      <c r="K1220" s="16">
        <f t="shared" si="167"/>
        <v>0.9710133832318899</v>
      </c>
    </row>
    <row r="1221" spans="1:11" s="5" customFormat="1" x14ac:dyDescent="0.2">
      <c r="A1221" s="3">
        <v>33907</v>
      </c>
      <c r="B1221" s="20">
        <v>8.1168799999999999E-3</v>
      </c>
      <c r="C1221" s="6">
        <f t="shared" si="171"/>
        <v>-1.3803964026032267E-3</v>
      </c>
      <c r="D1221" s="7">
        <f t="shared" ref="D1221:D1284" si="173">C$2426+C$2427*D1220+C$2428*C1220*C1220</f>
        <v>4.1432418635702742E-5</v>
      </c>
      <c r="E1221" s="14">
        <f t="shared" si="172"/>
        <v>10.045456507297091</v>
      </c>
      <c r="G1221"/>
      <c r="H1221" s="5">
        <f t="shared" ref="H1221:H1236" si="174">SQRT(D1221)*100</f>
        <v>0.64368018950176453</v>
      </c>
      <c r="J1221" s="16">
        <f t="shared" ref="J1221:J1284" si="175">C1221*C1221</f>
        <v>1.9054942283199295E-6</v>
      </c>
      <c r="K1221" s="16">
        <f t="shared" ref="K1221:K1284" si="176">J1221/D1221</f>
        <v>4.5990417433124348E-2</v>
      </c>
    </row>
    <row r="1222" spans="1:11" s="5" customFormat="1" x14ac:dyDescent="0.2">
      <c r="A1222" s="3">
        <v>33910</v>
      </c>
      <c r="B1222" s="20">
        <v>8.0710299999999999E-3</v>
      </c>
      <c r="C1222" s="6">
        <f t="shared" si="171"/>
        <v>-5.6487221691093204E-3</v>
      </c>
      <c r="D1222" s="7">
        <f t="shared" si="173"/>
        <v>3.9099667914341916E-5</v>
      </c>
      <c r="E1222" s="14">
        <f t="shared" si="172"/>
        <v>9.3333266827420331</v>
      </c>
      <c r="G1222"/>
      <c r="H1222" s="5">
        <f t="shared" si="174"/>
        <v>0.62529727261792778</v>
      </c>
      <c r="J1222" s="16">
        <f t="shared" si="175"/>
        <v>3.1908062143787105E-5</v>
      </c>
      <c r="K1222" s="16">
        <f t="shared" si="176"/>
        <v>0.81606990150632708</v>
      </c>
    </row>
    <row r="1223" spans="1:11" s="5" customFormat="1" x14ac:dyDescent="0.2">
      <c r="A1223" s="3">
        <v>33911</v>
      </c>
      <c r="B1223" s="20">
        <v>8.1866600000000001E-3</v>
      </c>
      <c r="C1223" s="6">
        <f t="shared" si="171"/>
        <v>1.4326548160519816E-2</v>
      </c>
      <c r="D1223" s="7">
        <f t="shared" si="173"/>
        <v>3.885854374121707E-5</v>
      </c>
      <c r="E1223" s="14">
        <f t="shared" si="172"/>
        <v>4.8736043565055498</v>
      </c>
      <c r="G1223"/>
      <c r="H1223" s="5">
        <f t="shared" si="174"/>
        <v>0.62336621452575591</v>
      </c>
      <c r="J1223" s="16">
        <f t="shared" si="175"/>
        <v>2.0524998219569371E-4</v>
      </c>
      <c r="K1223" s="16">
        <f t="shared" si="176"/>
        <v>5.2819782327042288</v>
      </c>
    </row>
    <row r="1224" spans="1:11" s="5" customFormat="1" x14ac:dyDescent="0.2">
      <c r="A1224" s="3">
        <v>33912</v>
      </c>
      <c r="B1224" s="20">
        <v>8.1433200000000008E-3</v>
      </c>
      <c r="C1224" s="6">
        <f t="shared" si="171"/>
        <v>-5.2939782524252079E-3</v>
      </c>
      <c r="D1224" s="7">
        <f t="shared" si="173"/>
        <v>4.9359072270133305E-5</v>
      </c>
      <c r="E1224" s="14">
        <f t="shared" si="172"/>
        <v>9.3485864513427455</v>
      </c>
      <c r="G1224"/>
      <c r="H1224" s="5">
        <f t="shared" si="174"/>
        <v>0.7025601203465317</v>
      </c>
      <c r="J1224" s="16">
        <f t="shared" si="175"/>
        <v>2.8026205737151059E-5</v>
      </c>
      <c r="K1224" s="16">
        <f t="shared" si="176"/>
        <v>0.56780252237660966</v>
      </c>
    </row>
    <row r="1225" spans="1:11" s="5" customFormat="1" x14ac:dyDescent="0.2">
      <c r="A1225" s="3">
        <v>33913</v>
      </c>
      <c r="B1225" s="20">
        <v>8.1566099999999999E-3</v>
      </c>
      <c r="C1225" s="6">
        <f t="shared" si="171"/>
        <v>1.6320124961316925E-3</v>
      </c>
      <c r="D1225" s="7">
        <f t="shared" si="173"/>
        <v>4.7837111776265838E-5</v>
      </c>
      <c r="E1225" s="14">
        <f t="shared" si="172"/>
        <v>9.8920310301252101</v>
      </c>
      <c r="G1225"/>
      <c r="H1225" s="5">
        <f t="shared" si="174"/>
        <v>0.69164377953008327</v>
      </c>
      <c r="J1225" s="16">
        <f t="shared" si="175"/>
        <v>2.6634647875299977E-6</v>
      </c>
      <c r="K1225" s="16">
        <f t="shared" si="176"/>
        <v>5.567779258887999E-2</v>
      </c>
    </row>
    <row r="1226" spans="1:11" s="5" customFormat="1" x14ac:dyDescent="0.2">
      <c r="A1226" s="3">
        <v>33914</v>
      </c>
      <c r="B1226" s="20">
        <v>8.1353699999999994E-3</v>
      </c>
      <c r="C1226" s="6">
        <f t="shared" si="171"/>
        <v>-2.6040229948471848E-3</v>
      </c>
      <c r="D1226" s="7">
        <f t="shared" si="173"/>
        <v>4.4901457481723811E-5</v>
      </c>
      <c r="E1226" s="14">
        <f t="shared" si="172"/>
        <v>9.8600221371682917</v>
      </c>
      <c r="G1226"/>
      <c r="H1226" s="5">
        <f t="shared" si="174"/>
        <v>0.6700854981397808</v>
      </c>
      <c r="J1226" s="16">
        <f t="shared" si="175"/>
        <v>6.7809357576929015E-6</v>
      </c>
      <c r="K1226" s="16">
        <f t="shared" si="176"/>
        <v>0.15101816595715045</v>
      </c>
    </row>
    <row r="1227" spans="1:11" s="5" customFormat="1" x14ac:dyDescent="0.2">
      <c r="A1227" s="3">
        <v>33917</v>
      </c>
      <c r="B1227" s="20">
        <v>8.0971700000000008E-3</v>
      </c>
      <c r="C1227" s="6">
        <f t="shared" si="171"/>
        <v>-4.695545500696177E-3</v>
      </c>
      <c r="D1227" s="7">
        <f t="shared" si="173"/>
        <v>4.2518200474400971E-5</v>
      </c>
      <c r="E1227" s="14">
        <f t="shared" si="172"/>
        <v>9.5470204554878659</v>
      </c>
      <c r="G1227"/>
      <c r="H1227" s="5">
        <f t="shared" si="174"/>
        <v>0.65205981684505732</v>
      </c>
      <c r="J1227" s="16">
        <f t="shared" si="175"/>
        <v>2.204814754910811E-5</v>
      </c>
      <c r="K1227" s="16">
        <f t="shared" si="176"/>
        <v>0.51855787176088719</v>
      </c>
    </row>
    <row r="1228" spans="1:11" s="5" customFormat="1" x14ac:dyDescent="0.2">
      <c r="A1228" s="3">
        <v>33918</v>
      </c>
      <c r="B1228" s="20">
        <v>8.0450499999999998E-3</v>
      </c>
      <c r="C1228" s="6">
        <f t="shared" si="171"/>
        <v>-6.4368168137757982E-3</v>
      </c>
      <c r="D1228" s="7">
        <f t="shared" si="173"/>
        <v>4.1320652850588894E-5</v>
      </c>
      <c r="E1228" s="14">
        <f t="shared" si="172"/>
        <v>9.0914386252312767</v>
      </c>
      <c r="G1228"/>
      <c r="H1228" s="5">
        <f t="shared" si="174"/>
        <v>0.64281142530752278</v>
      </c>
      <c r="J1228" s="16">
        <f t="shared" si="175"/>
        <v>4.1432610694106821E-5</v>
      </c>
      <c r="K1228" s="16">
        <f t="shared" si="176"/>
        <v>1.0027094887373333</v>
      </c>
    </row>
    <row r="1229" spans="1:11" s="5" customFormat="1" x14ac:dyDescent="0.2">
      <c r="A1229" s="3">
        <v>33919</v>
      </c>
      <c r="B1229" s="20">
        <v>8.0742799999999997E-3</v>
      </c>
      <c r="C1229" s="6">
        <f t="shared" si="171"/>
        <v>3.6332900354876453E-3</v>
      </c>
      <c r="D1229" s="7">
        <f t="shared" si="173"/>
        <v>4.1443079275652133E-5</v>
      </c>
      <c r="E1229" s="14">
        <f t="shared" si="172"/>
        <v>9.7726612861092761</v>
      </c>
      <c r="G1229"/>
      <c r="H1229" s="5">
        <f t="shared" si="174"/>
        <v>0.64376299424285122</v>
      </c>
      <c r="J1229" s="16">
        <f t="shared" si="175"/>
        <v>1.3200796481973815E-5</v>
      </c>
      <c r="K1229" s="16">
        <f t="shared" si="176"/>
        <v>0.31852836981950089</v>
      </c>
    </row>
    <row r="1230" spans="1:11" s="5" customFormat="1" x14ac:dyDescent="0.2">
      <c r="A1230" s="3">
        <v>33920</v>
      </c>
      <c r="B1230" s="20">
        <v>8.0567199999999999E-3</v>
      </c>
      <c r="C1230" s="6">
        <f t="shared" si="171"/>
        <v>-2.1748069177684945E-3</v>
      </c>
      <c r="D1230" s="7">
        <f t="shared" si="173"/>
        <v>3.9807600323299088E-5</v>
      </c>
      <c r="E1230" s="14">
        <f t="shared" si="172"/>
        <v>10.012636568129857</v>
      </c>
      <c r="G1230"/>
      <c r="H1230" s="5">
        <f t="shared" si="174"/>
        <v>0.63093264555972284</v>
      </c>
      <c r="J1230" s="16">
        <f t="shared" si="175"/>
        <v>4.7297851295736994E-6</v>
      </c>
      <c r="K1230" s="16">
        <f t="shared" si="176"/>
        <v>0.11881613287815775</v>
      </c>
    </row>
    <row r="1231" spans="1:11" s="5" customFormat="1" x14ac:dyDescent="0.2">
      <c r="A1231" s="3">
        <v>33921</v>
      </c>
      <c r="B1231" s="20">
        <v>8.0827699999999995E-3</v>
      </c>
      <c r="C1231" s="6">
        <f t="shared" si="171"/>
        <v>3.2333257206406188E-3</v>
      </c>
      <c r="D1231" s="7">
        <f t="shared" si="173"/>
        <v>3.7814307158022427E-5</v>
      </c>
      <c r="E1231" s="14">
        <f t="shared" si="172"/>
        <v>9.9063563702948052</v>
      </c>
      <c r="G1231"/>
      <c r="H1231" s="5">
        <f t="shared" si="174"/>
        <v>0.61493338792118313</v>
      </c>
      <c r="J1231" s="16">
        <f t="shared" si="175"/>
        <v>1.0454395215756177E-5</v>
      </c>
      <c r="K1231" s="16">
        <f t="shared" si="176"/>
        <v>0.2764666604115803</v>
      </c>
    </row>
    <row r="1232" spans="1:11" s="5" customFormat="1" x14ac:dyDescent="0.2">
      <c r="A1232" s="3">
        <v>33924</v>
      </c>
      <c r="B1232" s="20">
        <v>8.0256800000000003E-3</v>
      </c>
      <c r="C1232" s="6">
        <f t="shared" si="171"/>
        <v>-7.0631726499701501E-3</v>
      </c>
      <c r="D1232" s="7">
        <f t="shared" si="173"/>
        <v>3.6377171610639864E-5</v>
      </c>
      <c r="E1232" s="14">
        <f t="shared" si="172"/>
        <v>8.8501483860886054</v>
      </c>
      <c r="G1232"/>
      <c r="H1232" s="5">
        <f t="shared" si="174"/>
        <v>0.60313490705347061</v>
      </c>
      <c r="J1232" s="16">
        <f t="shared" si="175"/>
        <v>4.9888407883286351E-5</v>
      </c>
      <c r="K1232" s="16">
        <f t="shared" si="176"/>
        <v>1.3714207475298772</v>
      </c>
    </row>
    <row r="1233" spans="1:11" s="5" customFormat="1" x14ac:dyDescent="0.2">
      <c r="A1233" s="3">
        <v>33925</v>
      </c>
      <c r="B1233" s="20">
        <v>8.0321300000000002E-3</v>
      </c>
      <c r="C1233" s="6">
        <f t="shared" si="171"/>
        <v>8.0367021859828176E-4</v>
      </c>
      <c r="D1233" s="7">
        <f t="shared" si="173"/>
        <v>3.7523917808749757E-5</v>
      </c>
      <c r="E1233" s="14">
        <f t="shared" si="172"/>
        <v>10.173319376559906</v>
      </c>
      <c r="G1233"/>
      <c r="H1233" s="5">
        <f t="shared" si="174"/>
        <v>0.61256769265730748</v>
      </c>
      <c r="J1233" s="16">
        <f t="shared" si="175"/>
        <v>6.4588582026181E-7</v>
      </c>
      <c r="K1233" s="16">
        <f t="shared" si="176"/>
        <v>1.7212643507901606E-2</v>
      </c>
    </row>
    <row r="1234" spans="1:11" s="5" customFormat="1" x14ac:dyDescent="0.2">
      <c r="A1234" s="3">
        <v>33926</v>
      </c>
      <c r="B1234" s="20">
        <v>8.0469900000000004E-3</v>
      </c>
      <c r="C1234" s="6">
        <f t="shared" si="171"/>
        <v>1.8500696577371408E-3</v>
      </c>
      <c r="D1234" s="7">
        <f t="shared" si="173"/>
        <v>3.5509813189675158E-5</v>
      </c>
      <c r="E1234" s="14">
        <f t="shared" si="172"/>
        <v>10.149312405485869</v>
      </c>
      <c r="G1234"/>
      <c r="H1234" s="5">
        <f t="shared" si="174"/>
        <v>0.5959011091588533</v>
      </c>
      <c r="J1234" s="16">
        <f t="shared" si="175"/>
        <v>3.4227577384796213E-6</v>
      </c>
      <c r="K1234" s="16">
        <f t="shared" si="176"/>
        <v>9.6389066318006519E-2</v>
      </c>
    </row>
    <row r="1235" spans="1:11" s="5" customFormat="1" x14ac:dyDescent="0.2">
      <c r="A1235" s="3">
        <v>33927</v>
      </c>
      <c r="B1235" s="20">
        <v>8.1070099999999996E-3</v>
      </c>
      <c r="C1235" s="6">
        <f t="shared" si="171"/>
        <v>7.4586895224175954E-3</v>
      </c>
      <c r="D1235" s="7">
        <f t="shared" si="173"/>
        <v>3.3871728087387643E-5</v>
      </c>
      <c r="E1235" s="14">
        <f t="shared" si="172"/>
        <v>8.650496711415137</v>
      </c>
      <c r="G1235"/>
      <c r="H1235" s="5">
        <f t="shared" si="174"/>
        <v>0.58199422752624996</v>
      </c>
      <c r="J1235" s="16">
        <f t="shared" si="175"/>
        <v>5.5632049391822018E-5</v>
      </c>
      <c r="K1235" s="16">
        <f t="shared" si="176"/>
        <v>1.6424331598403734</v>
      </c>
    </row>
    <row r="1236" spans="1:11" s="5" customFormat="1" x14ac:dyDescent="0.2">
      <c r="A1236" s="3">
        <v>33928</v>
      </c>
      <c r="B1236" s="20">
        <v>8.0528300000000004E-3</v>
      </c>
      <c r="C1236" s="6">
        <f t="shared" si="171"/>
        <v>-6.6831051152026659E-3</v>
      </c>
      <c r="D1236" s="7">
        <f t="shared" si="173"/>
        <v>3.5627767043098169E-5</v>
      </c>
      <c r="E1236" s="14">
        <f t="shared" si="172"/>
        <v>8.9887592820587816</v>
      </c>
      <c r="G1236"/>
      <c r="H1236" s="5">
        <f t="shared" si="174"/>
        <v>0.59688999860190461</v>
      </c>
      <c r="J1236" s="16">
        <f t="shared" si="175"/>
        <v>4.4663893980848038E-5</v>
      </c>
      <c r="K1236" s="16">
        <f t="shared" si="176"/>
        <v>1.2536259689477327</v>
      </c>
    </row>
    <row r="1237" spans="1:11" s="5" customFormat="1" x14ac:dyDescent="0.2">
      <c r="A1237" s="3">
        <v>33931</v>
      </c>
      <c r="B1237" s="20">
        <v>8.0580200000000008E-3</v>
      </c>
      <c r="C1237" s="6">
        <f t="shared" si="171"/>
        <v>6.4449392325435935E-4</v>
      </c>
      <c r="D1237" s="7">
        <f t="shared" si="173"/>
        <v>3.6527526153291283E-5</v>
      </c>
      <c r="E1237" s="14">
        <f t="shared" si="172"/>
        <v>10.206072949898445</v>
      </c>
      <c r="G1237"/>
      <c r="H1237" s="5">
        <f t="shared" ref="H1237:H1252" si="177">SQRT(D1237)*100</f>
        <v>0.60438006381159926</v>
      </c>
      <c r="J1237" s="16">
        <f t="shared" si="175"/>
        <v>4.1537241711179604E-7</v>
      </c>
      <c r="K1237" s="16">
        <f t="shared" si="176"/>
        <v>1.1371490512898291E-2</v>
      </c>
    </row>
    <row r="1238" spans="1:11" s="5" customFormat="1" x14ac:dyDescent="0.2">
      <c r="A1238" s="3">
        <v>33932</v>
      </c>
      <c r="B1238" s="20">
        <v>8.0612700000000006E-3</v>
      </c>
      <c r="C1238" s="6">
        <f t="shared" si="171"/>
        <v>4.0332488626235483E-4</v>
      </c>
      <c r="D1238" s="7">
        <f t="shared" si="173"/>
        <v>3.4600255162367087E-5</v>
      </c>
      <c r="E1238" s="14">
        <f t="shared" si="172"/>
        <v>10.266948063019825</v>
      </c>
      <c r="G1238"/>
      <c r="H1238" s="5">
        <f t="shared" si="177"/>
        <v>0.58821981573530047</v>
      </c>
      <c r="J1238" s="16">
        <f t="shared" si="175"/>
        <v>1.6267096387854147E-7</v>
      </c>
      <c r="K1238" s="16">
        <f t="shared" si="176"/>
        <v>4.701438273075809E-3</v>
      </c>
    </row>
    <row r="1239" spans="1:11" s="5" customFormat="1" x14ac:dyDescent="0.2">
      <c r="A1239" s="3">
        <v>33933</v>
      </c>
      <c r="B1239" s="20">
        <v>8.0827699999999995E-3</v>
      </c>
      <c r="C1239" s="6">
        <f t="shared" si="171"/>
        <v>2.6670735504453948E-3</v>
      </c>
      <c r="D1239" s="7">
        <f t="shared" si="173"/>
        <v>3.2852885203215006E-5</v>
      </c>
      <c r="E1239" s="14">
        <f t="shared" si="172"/>
        <v>10.106951759821067</v>
      </c>
      <c r="G1239"/>
      <c r="H1239" s="5">
        <f t="shared" si="177"/>
        <v>0.57317436442338388</v>
      </c>
      <c r="J1239" s="16">
        <f t="shared" si="175"/>
        <v>7.1132813234854044E-6</v>
      </c>
      <c r="K1239" s="16">
        <f t="shared" si="176"/>
        <v>0.21651922744335692</v>
      </c>
    </row>
    <row r="1240" spans="1:11" s="5" customFormat="1" x14ac:dyDescent="0.2">
      <c r="A1240" s="3">
        <v>33934</v>
      </c>
      <c r="B1240" s="20">
        <v>8.0610000000000005E-3</v>
      </c>
      <c r="C1240" s="6">
        <f t="shared" si="171"/>
        <v>-2.6933835801339246E-3</v>
      </c>
      <c r="D1240" s="7">
        <f t="shared" si="173"/>
        <v>3.1712523326000208E-5</v>
      </c>
      <c r="E1240" s="14">
        <f t="shared" si="172"/>
        <v>10.130046519917908</v>
      </c>
      <c r="G1240"/>
      <c r="H1240" s="5">
        <f t="shared" si="177"/>
        <v>0.56313873358170108</v>
      </c>
      <c r="J1240" s="16">
        <f t="shared" si="175"/>
        <v>7.2543151097350372E-6</v>
      </c>
      <c r="K1240" s="16">
        <f t="shared" si="176"/>
        <v>0.22875237757531039</v>
      </c>
    </row>
    <row r="1241" spans="1:11" s="5" customFormat="1" x14ac:dyDescent="0.2">
      <c r="A1241" s="3">
        <v>33935</v>
      </c>
      <c r="B1241" s="20">
        <v>8.0370000000000007E-3</v>
      </c>
      <c r="C1241" s="6">
        <f t="shared" si="171"/>
        <v>-2.9772981019724246E-3</v>
      </c>
      <c r="D1241" s="7">
        <f t="shared" si="173"/>
        <v>3.0696572693793374E-5</v>
      </c>
      <c r="E1241" s="14">
        <f t="shared" si="172"/>
        <v>10.102587766569902</v>
      </c>
      <c r="G1241"/>
      <c r="H1241" s="5">
        <f t="shared" si="177"/>
        <v>0.55404487809015412</v>
      </c>
      <c r="J1241" s="16">
        <f t="shared" si="175"/>
        <v>8.8643039880086021E-6</v>
      </c>
      <c r="K1241" s="16">
        <f t="shared" si="176"/>
        <v>0.28877178167192913</v>
      </c>
    </row>
    <row r="1242" spans="1:11" s="5" customFormat="1" x14ac:dyDescent="0.2">
      <c r="A1242" s="3">
        <v>33938</v>
      </c>
      <c r="B1242" s="20">
        <v>8.0389999999999993E-3</v>
      </c>
      <c r="C1242" s="6">
        <f t="shared" si="171"/>
        <v>2.4884907303702011E-4</v>
      </c>
      <c r="D1242" s="7">
        <f t="shared" si="173"/>
        <v>2.9883232495245121E-5</v>
      </c>
      <c r="E1242" s="14">
        <f t="shared" si="172"/>
        <v>10.416140759848753</v>
      </c>
      <c r="G1242"/>
      <c r="H1242" s="5">
        <f t="shared" si="177"/>
        <v>0.54665558165306538</v>
      </c>
      <c r="J1242" s="16">
        <f t="shared" si="175"/>
        <v>6.192586115138417E-8</v>
      </c>
      <c r="K1242" s="16">
        <f t="shared" si="176"/>
        <v>2.0722611304261518E-3</v>
      </c>
    </row>
    <row r="1243" spans="1:11" s="5" customFormat="1" x14ac:dyDescent="0.2">
      <c r="A1243" s="3">
        <v>33939</v>
      </c>
      <c r="B1243" s="20">
        <v>8.0405200000000007E-3</v>
      </c>
      <c r="C1243" s="6">
        <f t="shared" si="171"/>
        <v>1.8907824356280401E-4</v>
      </c>
      <c r="D1243" s="7">
        <f t="shared" si="173"/>
        <v>2.860818339683593E-5</v>
      </c>
      <c r="E1243" s="14">
        <f t="shared" si="172"/>
        <v>10.460568085523342</v>
      </c>
      <c r="G1243"/>
      <c r="H1243" s="5">
        <f t="shared" si="177"/>
        <v>0.53486618323498381</v>
      </c>
      <c r="J1243" s="16">
        <f t="shared" si="175"/>
        <v>3.5750582188795034E-8</v>
      </c>
      <c r="K1243" s="16">
        <f t="shared" si="176"/>
        <v>1.2496627867936926E-3</v>
      </c>
    </row>
    <row r="1244" spans="1:11" s="5" customFormat="1" x14ac:dyDescent="0.2">
      <c r="A1244" s="3">
        <v>33940</v>
      </c>
      <c r="B1244" s="20">
        <v>8.0463500000000007E-3</v>
      </c>
      <c r="C1244" s="6">
        <f t="shared" si="171"/>
        <v>7.2507748255088865E-4</v>
      </c>
      <c r="D1244" s="7">
        <f t="shared" si="173"/>
        <v>2.7460871765957404E-5</v>
      </c>
      <c r="E1244" s="14">
        <f t="shared" si="172"/>
        <v>10.483603449033927</v>
      </c>
      <c r="G1244"/>
      <c r="H1244" s="5">
        <f t="shared" si="177"/>
        <v>0.52403121821087528</v>
      </c>
      <c r="J1244" s="16">
        <f t="shared" si="175"/>
        <v>5.2573735570233419E-7</v>
      </c>
      <c r="K1244" s="16">
        <f t="shared" si="176"/>
        <v>1.9144962337068933E-2</v>
      </c>
    </row>
    <row r="1245" spans="1:11" s="5" customFormat="1" x14ac:dyDescent="0.2">
      <c r="A1245" s="3">
        <v>33941</v>
      </c>
      <c r="B1245" s="20">
        <v>8.0276099999999993E-3</v>
      </c>
      <c r="C1245" s="6">
        <f t="shared" si="171"/>
        <v>-2.3290063196357929E-3</v>
      </c>
      <c r="D1245" s="7">
        <f t="shared" si="173"/>
        <v>2.6460251118708541E-5</v>
      </c>
      <c r="E1245" s="14">
        <f t="shared" si="172"/>
        <v>10.334869971618573</v>
      </c>
      <c r="G1245"/>
      <c r="H1245" s="5">
        <f t="shared" si="177"/>
        <v>0.51439528690209191</v>
      </c>
      <c r="J1245" s="16">
        <f t="shared" si="175"/>
        <v>5.4242704369034612E-6</v>
      </c>
      <c r="K1245" s="16">
        <f t="shared" si="176"/>
        <v>0.20499693720095755</v>
      </c>
    </row>
    <row r="1246" spans="1:11" s="5" customFormat="1" x14ac:dyDescent="0.2">
      <c r="A1246" s="3">
        <v>33942</v>
      </c>
      <c r="B1246" s="20">
        <v>8.0096100000000003E-3</v>
      </c>
      <c r="C1246" s="6">
        <f t="shared" si="171"/>
        <v>-2.2422613953591319E-3</v>
      </c>
      <c r="D1246" s="7">
        <f t="shared" si="173"/>
        <v>2.5864006084314772E-5</v>
      </c>
      <c r="E1246" s="14">
        <f t="shared" si="172"/>
        <v>10.368267044192301</v>
      </c>
      <c r="G1246"/>
      <c r="H1246" s="5">
        <f t="shared" si="177"/>
        <v>0.50856667295758551</v>
      </c>
      <c r="J1246" s="16">
        <f t="shared" si="175"/>
        <v>5.0277361651178815E-6</v>
      </c>
      <c r="K1246" s="16">
        <f t="shared" si="176"/>
        <v>0.19439123810626352</v>
      </c>
    </row>
    <row r="1247" spans="1:11" s="5" customFormat="1" x14ac:dyDescent="0.2">
      <c r="A1247" s="3">
        <v>33945</v>
      </c>
      <c r="B1247" s="20">
        <v>8.0334199999999995E-3</v>
      </c>
      <c r="C1247" s="6">
        <f t="shared" si="171"/>
        <v>2.9726790692679306E-3</v>
      </c>
      <c r="D1247" s="7">
        <f t="shared" si="173"/>
        <v>2.5303734600512593E-5</v>
      </c>
      <c r="E1247" s="14">
        <f t="shared" si="172"/>
        <v>10.235328654737469</v>
      </c>
      <c r="G1247"/>
      <c r="H1247" s="5">
        <f t="shared" si="177"/>
        <v>0.5030281761543044</v>
      </c>
      <c r="J1247" s="16">
        <f t="shared" si="175"/>
        <v>8.8368208488636493E-6</v>
      </c>
      <c r="K1247" s="16">
        <f t="shared" si="176"/>
        <v>0.3492299057185273</v>
      </c>
    </row>
    <row r="1248" spans="1:11" s="5" customFormat="1" x14ac:dyDescent="0.2">
      <c r="A1248" s="3">
        <v>33946</v>
      </c>
      <c r="B1248" s="20">
        <v>8.0710299999999999E-3</v>
      </c>
      <c r="C1248" s="6">
        <f t="shared" si="171"/>
        <v>4.6816922307062773E-3</v>
      </c>
      <c r="D1248" s="7">
        <f t="shared" si="173"/>
        <v>2.503580739480696E-5</v>
      </c>
      <c r="E1248" s="14">
        <f t="shared" si="172"/>
        <v>9.7197277165653198</v>
      </c>
      <c r="G1248"/>
      <c r="H1248" s="5">
        <f t="shared" si="177"/>
        <v>0.50035794582285753</v>
      </c>
      <c r="J1248" s="16">
        <f t="shared" si="175"/>
        <v>2.1918242143055518E-5</v>
      </c>
      <c r="K1248" s="16">
        <f t="shared" si="176"/>
        <v>0.87547574549570539</v>
      </c>
    </row>
    <row r="1249" spans="1:11" s="5" customFormat="1" x14ac:dyDescent="0.2">
      <c r="A1249" s="3">
        <v>33947</v>
      </c>
      <c r="B1249" s="20">
        <v>8.0645200000000004E-3</v>
      </c>
      <c r="C1249" s="6">
        <f t="shared" si="171"/>
        <v>-8.0658850233483238E-4</v>
      </c>
      <c r="D1249" s="7">
        <f t="shared" si="173"/>
        <v>2.560384531720855E-5</v>
      </c>
      <c r="E1249" s="14">
        <f t="shared" si="172"/>
        <v>10.547358349746959</v>
      </c>
      <c r="G1249"/>
      <c r="H1249" s="5">
        <f t="shared" si="177"/>
        <v>0.50600242407728202</v>
      </c>
      <c r="J1249" s="16">
        <f t="shared" si="175"/>
        <v>6.5058501209874786E-7</v>
      </c>
      <c r="K1249" s="16">
        <f t="shared" si="176"/>
        <v>2.5409660308386744E-2</v>
      </c>
    </row>
    <row r="1250" spans="1:11" s="5" customFormat="1" x14ac:dyDescent="0.2">
      <c r="A1250" s="3">
        <v>33948</v>
      </c>
      <c r="B1250" s="20">
        <v>8.1070099999999996E-3</v>
      </c>
      <c r="C1250" s="6">
        <f t="shared" si="171"/>
        <v>5.2687574709963138E-3</v>
      </c>
      <c r="D1250" s="7">
        <f t="shared" si="173"/>
        <v>2.4799341962630167E-5</v>
      </c>
      <c r="E1250" s="14">
        <f t="shared" si="172"/>
        <v>9.4853167502057776</v>
      </c>
      <c r="G1250"/>
      <c r="H1250" s="5">
        <f t="shared" si="177"/>
        <v>0.49798937702154017</v>
      </c>
      <c r="J1250" s="16">
        <f t="shared" si="175"/>
        <v>2.7759805288179472E-5</v>
      </c>
      <c r="K1250" s="16">
        <f t="shared" si="176"/>
        <v>1.1193766887044985</v>
      </c>
    </row>
    <row r="1251" spans="1:11" s="5" customFormat="1" x14ac:dyDescent="0.2">
      <c r="A1251" s="3">
        <v>33949</v>
      </c>
      <c r="B1251" s="20">
        <v>8.0840700000000005E-3</v>
      </c>
      <c r="C1251" s="6">
        <f t="shared" si="171"/>
        <v>-2.8296498955840779E-3</v>
      </c>
      <c r="D1251" s="7">
        <f t="shared" si="173"/>
        <v>2.5752535316864384E-5</v>
      </c>
      <c r="E1251" s="14">
        <f t="shared" si="172"/>
        <v>10.256059796920468</v>
      </c>
      <c r="G1251"/>
      <c r="H1251" s="5">
        <f t="shared" si="177"/>
        <v>0.50746955885909439</v>
      </c>
      <c r="J1251" s="16">
        <f t="shared" si="175"/>
        <v>8.0069185315789825E-6</v>
      </c>
      <c r="K1251" s="16">
        <f t="shared" si="176"/>
        <v>0.31091767987346658</v>
      </c>
    </row>
    <row r="1252" spans="1:11" s="5" customFormat="1" x14ac:dyDescent="0.2">
      <c r="A1252" s="3">
        <v>33952</v>
      </c>
      <c r="B1252" s="20">
        <v>8.0906099999999998E-3</v>
      </c>
      <c r="C1252" s="6">
        <f t="shared" si="171"/>
        <v>8.0899843766807117E-4</v>
      </c>
      <c r="D1252" s="7">
        <f t="shared" si="173"/>
        <v>2.5387766277233418E-5</v>
      </c>
      <c r="E1252" s="14">
        <f t="shared" si="172"/>
        <v>10.555463857210421</v>
      </c>
      <c r="G1252"/>
      <c r="H1252" s="5">
        <f t="shared" si="177"/>
        <v>0.50386274199660186</v>
      </c>
      <c r="J1252" s="16">
        <f t="shared" si="175"/>
        <v>6.5447847214938007E-7</v>
      </c>
      <c r="K1252" s="16">
        <f t="shared" si="176"/>
        <v>2.5779285385035482E-2</v>
      </c>
    </row>
    <row r="1253" spans="1:11" s="5" customFormat="1" x14ac:dyDescent="0.2">
      <c r="A1253" s="3">
        <v>33953</v>
      </c>
      <c r="B1253" s="20">
        <v>8.0645200000000004E-3</v>
      </c>
      <c r="C1253" s="6">
        <f t="shared" si="171"/>
        <v>-3.2247259477344043E-3</v>
      </c>
      <c r="D1253" s="7">
        <f t="shared" si="173"/>
        <v>2.460542521294791E-5</v>
      </c>
      <c r="E1253" s="14">
        <f t="shared" si="172"/>
        <v>10.189919024600496</v>
      </c>
      <c r="G1253"/>
      <c r="H1253" s="5">
        <f t="shared" ref="H1253:H1268" si="178">SQRT(D1253)*100</f>
        <v>0.49603855911559847</v>
      </c>
      <c r="J1253" s="16">
        <f t="shared" si="175"/>
        <v>1.0398857437991552E-5</v>
      </c>
      <c r="K1253" s="16">
        <f t="shared" si="176"/>
        <v>0.42262457762849176</v>
      </c>
    </row>
    <row r="1254" spans="1:11" s="5" customFormat="1" x14ac:dyDescent="0.2">
      <c r="A1254" s="3">
        <v>33954</v>
      </c>
      <c r="B1254" s="20">
        <v>8.1333900000000008E-3</v>
      </c>
      <c r="C1254" s="6">
        <f t="shared" si="171"/>
        <v>8.5398759008596149E-3</v>
      </c>
      <c r="D1254" s="7">
        <f t="shared" si="173"/>
        <v>2.4504918479890778E-5</v>
      </c>
      <c r="E1254" s="14">
        <f t="shared" si="172"/>
        <v>7.6405206885135648</v>
      </c>
      <c r="G1254"/>
      <c r="H1254" s="5">
        <f t="shared" si="178"/>
        <v>0.4950244284870271</v>
      </c>
      <c r="J1254" s="16">
        <f t="shared" si="175"/>
        <v>7.2929480402082826E-5</v>
      </c>
      <c r="K1254" s="16">
        <f t="shared" si="176"/>
        <v>2.9761160177672168</v>
      </c>
    </row>
    <row r="1255" spans="1:11" s="5" customFormat="1" x14ac:dyDescent="0.2">
      <c r="A1255" s="3">
        <v>33955</v>
      </c>
      <c r="B1255" s="20">
        <v>8.1267800000000001E-3</v>
      </c>
      <c r="C1255" s="6">
        <f t="shared" si="171"/>
        <v>-8.1269925578395267E-4</v>
      </c>
      <c r="D1255" s="7">
        <f t="shared" si="173"/>
        <v>2.8280681702902749E-5</v>
      </c>
      <c r="E1255" s="14">
        <f t="shared" si="172"/>
        <v>10.449977150661702</v>
      </c>
      <c r="G1255"/>
      <c r="H1255" s="5">
        <f t="shared" si="178"/>
        <v>0.53179584149279269</v>
      </c>
      <c r="J1255" s="16">
        <f t="shared" si="175"/>
        <v>6.6048008035179049E-7</v>
      </c>
      <c r="K1255" s="16">
        <f t="shared" si="176"/>
        <v>2.335446108726574E-2</v>
      </c>
    </row>
    <row r="1256" spans="1:11" s="5" customFormat="1" x14ac:dyDescent="0.2">
      <c r="A1256" s="3">
        <v>33956</v>
      </c>
      <c r="B1256" s="20">
        <v>8.1201799999999994E-3</v>
      </c>
      <c r="C1256" s="6">
        <f t="shared" si="171"/>
        <v>-8.121297734158796E-4</v>
      </c>
      <c r="D1256" s="7">
        <f t="shared" si="173"/>
        <v>2.7205220727504675E-5</v>
      </c>
      <c r="E1256" s="14">
        <f t="shared" si="172"/>
        <v>10.48785798077478</v>
      </c>
      <c r="G1256"/>
      <c r="H1256" s="5">
        <f t="shared" si="178"/>
        <v>0.52158624145489763</v>
      </c>
      <c r="J1256" s="16">
        <f t="shared" si="175"/>
        <v>6.5955476886852793E-7</v>
      </c>
      <c r="K1256" s="16">
        <f t="shared" si="176"/>
        <v>2.4243683794181212E-2</v>
      </c>
    </row>
    <row r="1257" spans="1:11" s="5" customFormat="1" x14ac:dyDescent="0.2">
      <c r="A1257" s="3">
        <v>33959</v>
      </c>
      <c r="B1257" s="20">
        <v>8.1386800000000006E-3</v>
      </c>
      <c r="C1257" s="6">
        <f t="shared" si="171"/>
        <v>2.2782746195282809E-3</v>
      </c>
      <c r="D1257" s="7">
        <f t="shared" si="173"/>
        <v>2.6238809806899034E-5</v>
      </c>
      <c r="E1257" s="14">
        <f t="shared" si="172"/>
        <v>10.350451948129724</v>
      </c>
      <c r="G1257"/>
      <c r="H1257" s="5">
        <f t="shared" si="178"/>
        <v>0.51223832155451854</v>
      </c>
      <c r="J1257" s="16">
        <f t="shared" si="175"/>
        <v>5.1905352419867332E-6</v>
      </c>
      <c r="K1257" s="16">
        <f t="shared" si="176"/>
        <v>0.19781900475615222</v>
      </c>
    </row>
    <row r="1258" spans="1:11" s="5" customFormat="1" x14ac:dyDescent="0.2">
      <c r="A1258" s="3">
        <v>33960</v>
      </c>
      <c r="B1258" s="20">
        <v>8.10898E-3</v>
      </c>
      <c r="C1258" s="6">
        <f t="shared" si="171"/>
        <v>-3.6492404173650464E-3</v>
      </c>
      <c r="D1258" s="7">
        <f t="shared" si="173"/>
        <v>2.5650579235419056E-5</v>
      </c>
      <c r="E1258" s="14">
        <f t="shared" si="172"/>
        <v>10.051776571836285</v>
      </c>
      <c r="G1258"/>
      <c r="H1258" s="5">
        <f t="shared" si="178"/>
        <v>0.50646400894258081</v>
      </c>
      <c r="J1258" s="16">
        <f t="shared" si="175"/>
        <v>1.3316955623730619E-5</v>
      </c>
      <c r="K1258" s="16">
        <f t="shared" si="176"/>
        <v>0.51916783248863962</v>
      </c>
    </row>
    <row r="1259" spans="1:11" s="5" customFormat="1" x14ac:dyDescent="0.2">
      <c r="A1259" s="3">
        <v>33961</v>
      </c>
      <c r="B1259" s="20">
        <v>8.0775399999999994E-3</v>
      </c>
      <c r="C1259" s="6">
        <f t="shared" si="171"/>
        <v>-3.8771830735802324E-3</v>
      </c>
      <c r="D1259" s="7">
        <f t="shared" si="173"/>
        <v>2.5624456837345419E-5</v>
      </c>
      <c r="E1259" s="14">
        <f t="shared" si="172"/>
        <v>9.9853148399909681</v>
      </c>
      <c r="G1259"/>
      <c r="H1259" s="5">
        <f t="shared" si="178"/>
        <v>0.50620605327618728</v>
      </c>
      <c r="J1259" s="16">
        <f t="shared" si="175"/>
        <v>1.5032548586057058E-5</v>
      </c>
      <c r="K1259" s="16">
        <f t="shared" si="176"/>
        <v>0.58664847733078285</v>
      </c>
    </row>
    <row r="1260" spans="1:11" s="5" customFormat="1" x14ac:dyDescent="0.2">
      <c r="A1260" s="3">
        <v>33962</v>
      </c>
      <c r="B1260" s="20">
        <v>8.0809999999999996E-3</v>
      </c>
      <c r="C1260" s="6">
        <f t="shared" si="171"/>
        <v>4.2834823473486588E-4</v>
      </c>
      <c r="D1260" s="7">
        <f t="shared" si="173"/>
        <v>2.5707054360933841E-5</v>
      </c>
      <c r="E1260" s="14">
        <f t="shared" si="172"/>
        <v>10.561607688508328</v>
      </c>
      <c r="G1260"/>
      <c r="H1260" s="5">
        <f t="shared" si="178"/>
        <v>0.50702124571790719</v>
      </c>
      <c r="J1260" s="16">
        <f t="shared" si="175"/>
        <v>1.8348221020047575E-7</v>
      </c>
      <c r="K1260" s="16">
        <f t="shared" si="176"/>
        <v>7.1374264676277955E-3</v>
      </c>
    </row>
    <row r="1261" spans="1:11" s="5" customFormat="1" x14ac:dyDescent="0.2">
      <c r="A1261" s="3">
        <v>33967</v>
      </c>
      <c r="B1261" s="20">
        <v>8.0237499999999996E-3</v>
      </c>
      <c r="C1261" s="6">
        <f t="shared" si="171"/>
        <v>-7.0845192426679882E-3</v>
      </c>
      <c r="D1261" s="7">
        <f t="shared" si="173"/>
        <v>2.4863200771776319E-5</v>
      </c>
      <c r="E1261" s="14">
        <f t="shared" si="172"/>
        <v>8.5834591530049025</v>
      </c>
      <c r="G1261"/>
      <c r="H1261" s="5">
        <f t="shared" si="178"/>
        <v>0.49863013117717148</v>
      </c>
      <c r="J1261" s="16">
        <f t="shared" si="175"/>
        <v>5.0190412899733005E-5</v>
      </c>
      <c r="K1261" s="16">
        <f t="shared" si="176"/>
        <v>2.0186625752830301</v>
      </c>
    </row>
    <row r="1262" spans="1:11" s="5" customFormat="1" x14ac:dyDescent="0.2">
      <c r="A1262" s="3">
        <v>33968</v>
      </c>
      <c r="B1262" s="20">
        <v>8.0321300000000002E-3</v>
      </c>
      <c r="C1262" s="6">
        <f t="shared" si="171"/>
        <v>1.0443994391650462E-3</v>
      </c>
      <c r="D1262" s="7">
        <f t="shared" si="173"/>
        <v>2.7196730053513518E-5</v>
      </c>
      <c r="E1262" s="14">
        <f t="shared" si="172"/>
        <v>10.472307143775346</v>
      </c>
      <c r="G1262"/>
      <c r="H1262" s="5">
        <f t="shared" si="178"/>
        <v>0.52150484229308469</v>
      </c>
      <c r="J1262" s="16">
        <f t="shared" si="175"/>
        <v>1.0907701885282632E-6</v>
      </c>
      <c r="K1262" s="16">
        <f t="shared" si="176"/>
        <v>4.0106666734641055E-2</v>
      </c>
    </row>
    <row r="1263" spans="1:11" s="5" customFormat="1" x14ac:dyDescent="0.2">
      <c r="A1263" s="3">
        <v>33969</v>
      </c>
      <c r="B1263" s="20">
        <v>8.0160300000000004E-3</v>
      </c>
      <c r="C1263" s="6">
        <f t="shared" si="171"/>
        <v>-2.0044496291767929E-3</v>
      </c>
      <c r="D1263" s="7">
        <f t="shared" si="173"/>
        <v>2.6257841230019495E-5</v>
      </c>
      <c r="E1263" s="14">
        <f t="shared" si="172"/>
        <v>10.394531862002804</v>
      </c>
      <c r="G1263"/>
      <c r="H1263" s="5">
        <f t="shared" si="178"/>
        <v>0.51242405515373202</v>
      </c>
      <c r="J1263" s="16">
        <f t="shared" si="175"/>
        <v>4.0178183159069821E-6</v>
      </c>
      <c r="K1263" s="16">
        <f t="shared" si="176"/>
        <v>0.15301403800528651</v>
      </c>
    </row>
    <row r="1264" spans="1:11" s="5" customFormat="1" x14ac:dyDescent="0.2">
      <c r="A1264" s="3">
        <v>33973</v>
      </c>
      <c r="B1264" s="20">
        <v>7.9808499999999994E-3</v>
      </c>
      <c r="C1264" s="6">
        <f t="shared" si="171"/>
        <v>-4.3887061300919503E-3</v>
      </c>
      <c r="D1264" s="7">
        <f t="shared" si="173"/>
        <v>2.5595174459900463E-5</v>
      </c>
      <c r="E1264" s="14">
        <f t="shared" si="172"/>
        <v>9.8205921599731898</v>
      </c>
      <c r="G1264"/>
      <c r="H1264" s="5">
        <f t="shared" si="178"/>
        <v>0.50591673682435601</v>
      </c>
      <c r="J1264" s="16">
        <f t="shared" si="175"/>
        <v>1.9260741496306662E-5</v>
      </c>
      <c r="K1264" s="16">
        <f t="shared" si="176"/>
        <v>0.75251456193362343</v>
      </c>
    </row>
    <row r="1265" spans="1:11" s="5" customFormat="1" x14ac:dyDescent="0.2">
      <c r="A1265" s="3">
        <v>33974</v>
      </c>
      <c r="B1265" s="20">
        <v>7.99361E-3</v>
      </c>
      <c r="C1265" s="6">
        <f t="shared" si="171"/>
        <v>1.5988271925923365E-3</v>
      </c>
      <c r="D1265" s="7">
        <f t="shared" si="173"/>
        <v>2.5942158708166482E-5</v>
      </c>
      <c r="E1265" s="14">
        <f t="shared" si="172"/>
        <v>10.461104706806591</v>
      </c>
      <c r="G1265"/>
      <c r="H1265" s="5">
        <f t="shared" si="178"/>
        <v>0.50933445503094021</v>
      </c>
      <c r="J1265" s="16">
        <f t="shared" si="175"/>
        <v>2.5562483917726923E-6</v>
      </c>
      <c r="K1265" s="16">
        <f t="shared" si="176"/>
        <v>9.8536456450248916E-2</v>
      </c>
    </row>
    <row r="1266" spans="1:11" s="5" customFormat="1" x14ac:dyDescent="0.2">
      <c r="A1266" s="3">
        <v>33975</v>
      </c>
      <c r="B1266" s="20">
        <v>8.0012799999999995E-3</v>
      </c>
      <c r="C1266" s="6">
        <f t="shared" si="171"/>
        <v>9.5951641373541517E-4</v>
      </c>
      <c r="D1266" s="7">
        <f t="shared" si="173"/>
        <v>2.522115413320481E-5</v>
      </c>
      <c r="E1266" s="14">
        <f t="shared" si="172"/>
        <v>10.551323515904722</v>
      </c>
      <c r="G1266"/>
      <c r="H1266" s="5">
        <f t="shared" si="178"/>
        <v>0.50220667193103685</v>
      </c>
      <c r="J1266" s="16">
        <f t="shared" si="175"/>
        <v>9.2067174822767244E-7</v>
      </c>
      <c r="K1266" s="16">
        <f t="shared" si="176"/>
        <v>3.6503949952693314E-2</v>
      </c>
    </row>
    <row r="1267" spans="1:11" s="5" customFormat="1" x14ac:dyDescent="0.2">
      <c r="A1267" s="3">
        <v>33976</v>
      </c>
      <c r="B1267" s="20">
        <v>7.99361E-3</v>
      </c>
      <c r="C1267" s="6">
        <f t="shared" si="171"/>
        <v>-9.5859662454001772E-4</v>
      </c>
      <c r="D1267" s="7">
        <f t="shared" si="173"/>
        <v>2.4472174041730164E-5</v>
      </c>
      <c r="E1267" s="14">
        <f t="shared" si="172"/>
        <v>10.580424764674643</v>
      </c>
      <c r="G1267"/>
      <c r="H1267" s="5">
        <f t="shared" si="178"/>
        <v>0.49469358234901495</v>
      </c>
      <c r="J1267" s="16">
        <f t="shared" si="175"/>
        <v>9.1890748857951565E-7</v>
      </c>
      <c r="K1267" s="16">
        <f t="shared" si="176"/>
        <v>3.7549074594377542E-2</v>
      </c>
    </row>
    <row r="1268" spans="1:11" s="5" customFormat="1" x14ac:dyDescent="0.2">
      <c r="A1268" s="3">
        <v>33977</v>
      </c>
      <c r="B1268" s="20">
        <v>7.9904099999999999E-3</v>
      </c>
      <c r="C1268" s="6">
        <f t="shared" si="171"/>
        <v>-4.0031975540463918E-4</v>
      </c>
      <c r="D1268" s="7">
        <f t="shared" si="173"/>
        <v>2.3799070119191771E-5</v>
      </c>
      <c r="E1268" s="14">
        <f t="shared" si="172"/>
        <v>10.639130344129885</v>
      </c>
      <c r="G1268"/>
      <c r="H1268" s="5">
        <f t="shared" si="178"/>
        <v>0.48784290626380711</v>
      </c>
      <c r="J1268" s="16">
        <f t="shared" si="175"/>
        <v>1.6025590656723015E-7</v>
      </c>
      <c r="K1268" s="16">
        <f t="shared" si="176"/>
        <v>6.7337045424307749E-3</v>
      </c>
    </row>
    <row r="1269" spans="1:11" s="5" customFormat="1" x14ac:dyDescent="0.2">
      <c r="A1269" s="3">
        <v>33980</v>
      </c>
      <c r="B1269" s="20">
        <v>8.0064100000000003E-3</v>
      </c>
      <c r="C1269" s="6">
        <f t="shared" si="171"/>
        <v>2.0024003774525199E-3</v>
      </c>
      <c r="D1269" s="7">
        <f t="shared" si="173"/>
        <v>2.3147348622520826E-5</v>
      </c>
      <c r="E1269" s="14">
        <f t="shared" si="172"/>
        <v>10.500409297233185</v>
      </c>
      <c r="G1269"/>
      <c r="H1269" s="5">
        <f t="shared" ref="H1269:H1284" si="179">SQRT(D1269)*100</f>
        <v>0.48111691533888956</v>
      </c>
      <c r="J1269" s="16">
        <f t="shared" si="175"/>
        <v>4.0096072716219944E-6</v>
      </c>
      <c r="K1269" s="16">
        <f t="shared" si="176"/>
        <v>0.17322101710262031</v>
      </c>
    </row>
    <row r="1270" spans="1:11" s="5" customFormat="1" x14ac:dyDescent="0.2">
      <c r="A1270" s="3">
        <v>33981</v>
      </c>
      <c r="B1270" s="20">
        <v>7.9840299999999996E-3</v>
      </c>
      <c r="C1270" s="6">
        <f t="shared" si="171"/>
        <v>-2.7952602976865615E-3</v>
      </c>
      <c r="D1270" s="7">
        <f t="shared" si="173"/>
        <v>2.2799738719700329E-5</v>
      </c>
      <c r="E1270" s="14">
        <f t="shared" si="172"/>
        <v>10.346061057490918</v>
      </c>
      <c r="G1270"/>
      <c r="H1270" s="5">
        <f t="shared" si="179"/>
        <v>0.47749071948782762</v>
      </c>
      <c r="J1270" s="16">
        <f t="shared" si="175"/>
        <v>7.8134801318227644E-6</v>
      </c>
      <c r="K1270" s="16">
        <f t="shared" si="176"/>
        <v>0.3427004242408907</v>
      </c>
    </row>
    <row r="1271" spans="1:11" s="5" customFormat="1" x14ac:dyDescent="0.2">
      <c r="A1271" s="3">
        <v>33982</v>
      </c>
      <c r="B1271" s="20">
        <v>7.9428099999999998E-3</v>
      </c>
      <c r="C1271" s="6">
        <f t="shared" si="171"/>
        <v>-5.162806251980491E-3</v>
      </c>
      <c r="D1271" s="7">
        <f t="shared" si="173"/>
        <v>2.2722576001149955E-5</v>
      </c>
      <c r="E1271" s="14">
        <f t="shared" si="172"/>
        <v>9.5191081644017252</v>
      </c>
      <c r="G1271"/>
      <c r="H1271" s="5">
        <f t="shared" si="179"/>
        <v>0.47668203239843177</v>
      </c>
      <c r="J1271" s="16">
        <f t="shared" si="175"/>
        <v>2.6654568395488844E-5</v>
      </c>
      <c r="K1271" s="16">
        <f t="shared" si="176"/>
        <v>1.1730434258043585</v>
      </c>
    </row>
    <row r="1272" spans="1:11" s="5" customFormat="1" x14ac:dyDescent="0.2">
      <c r="A1272" s="3">
        <v>33983</v>
      </c>
      <c r="B1272" s="20">
        <v>7.9617799999999999E-3</v>
      </c>
      <c r="C1272" s="6">
        <f t="shared" si="171"/>
        <v>2.388323527819512E-3</v>
      </c>
      <c r="D1272" s="7">
        <f t="shared" si="173"/>
        <v>2.3818127287734658E-5</v>
      </c>
      <c r="E1272" s="14">
        <f t="shared" si="172"/>
        <v>10.4055784040058</v>
      </c>
      <c r="G1272"/>
      <c r="H1272" s="5">
        <f t="shared" si="179"/>
        <v>0.48803818792933262</v>
      </c>
      <c r="J1272" s="16">
        <f t="shared" si="175"/>
        <v>5.7040892735362393E-6</v>
      </c>
      <c r="K1272" s="16">
        <f t="shared" si="176"/>
        <v>0.23948521244462437</v>
      </c>
    </row>
    <row r="1273" spans="1:11" s="5" customFormat="1" x14ac:dyDescent="0.2">
      <c r="A1273" s="3">
        <v>33984</v>
      </c>
      <c r="B1273" s="20">
        <v>7.9459700000000001E-3</v>
      </c>
      <c r="C1273" s="6">
        <f t="shared" si="171"/>
        <v>-1.9857368578382953E-3</v>
      </c>
      <c r="D1273" s="7">
        <f t="shared" si="173"/>
        <v>2.3507230336185858E-5</v>
      </c>
      <c r="E1273" s="14">
        <f t="shared" si="172"/>
        <v>10.490460466119393</v>
      </c>
      <c r="G1273"/>
      <c r="H1273" s="5">
        <f t="shared" si="179"/>
        <v>0.4848425552299</v>
      </c>
      <c r="J1273" s="16">
        <f t="shared" si="175"/>
        <v>3.9431508685775061E-6</v>
      </c>
      <c r="K1273" s="16">
        <f t="shared" si="176"/>
        <v>0.16774204413642113</v>
      </c>
    </row>
    <row r="1274" spans="1:11" s="5" customFormat="1" x14ac:dyDescent="0.2">
      <c r="A1274" s="3">
        <v>33987</v>
      </c>
      <c r="B1274" s="20">
        <v>7.9554499999999993E-3</v>
      </c>
      <c r="C1274" s="6">
        <f t="shared" si="171"/>
        <v>1.1930576128527054E-3</v>
      </c>
      <c r="D1274" s="7">
        <f t="shared" si="173"/>
        <v>2.3119001056470934E-5</v>
      </c>
      <c r="E1274" s="14">
        <f t="shared" si="172"/>
        <v>10.613287903206393</v>
      </c>
      <c r="G1274"/>
      <c r="H1274" s="5">
        <f t="shared" si="179"/>
        <v>0.48082222345135978</v>
      </c>
      <c r="J1274" s="16">
        <f t="shared" si="175"/>
        <v>1.4233864675857958E-6</v>
      </c>
      <c r="K1274" s="16">
        <f t="shared" si="176"/>
        <v>6.156781878719602E-2</v>
      </c>
    </row>
    <row r="1275" spans="1:11" s="5" customFormat="1" x14ac:dyDescent="0.2">
      <c r="A1275" s="3">
        <v>33988</v>
      </c>
      <c r="B1275" s="20">
        <v>7.9744800000000008E-3</v>
      </c>
      <c r="C1275" s="6">
        <f t="shared" si="171"/>
        <v>2.3920708445155808E-3</v>
      </c>
      <c r="D1275" s="7">
        <f t="shared" si="173"/>
        <v>2.2614369094417743E-5</v>
      </c>
      <c r="E1275" s="14">
        <f t="shared" si="172"/>
        <v>10.443899956460752</v>
      </c>
      <c r="G1275"/>
      <c r="H1275" s="5">
        <f t="shared" si="179"/>
        <v>0.47554567703237238</v>
      </c>
      <c r="J1275" s="16">
        <f t="shared" si="175"/>
        <v>5.7220029251814835E-6</v>
      </c>
      <c r="K1275" s="16">
        <f t="shared" si="176"/>
        <v>0.25302509662292255</v>
      </c>
    </row>
    <row r="1276" spans="1:11" s="5" customFormat="1" x14ac:dyDescent="0.2">
      <c r="A1276" s="3">
        <v>33989</v>
      </c>
      <c r="B1276" s="20">
        <v>8.0096100000000003E-3</v>
      </c>
      <c r="C1276" s="6">
        <f t="shared" si="171"/>
        <v>4.4053029163029483E-3</v>
      </c>
      <c r="D1276" s="7">
        <f t="shared" si="173"/>
        <v>2.2426702913273887E-5</v>
      </c>
      <c r="E1276" s="14">
        <f t="shared" si="172"/>
        <v>9.8399195218695876</v>
      </c>
      <c r="G1276"/>
      <c r="H1276" s="5">
        <f t="shared" si="179"/>
        <v>0.47356839963487735</v>
      </c>
      <c r="J1276" s="16">
        <f t="shared" si="175"/>
        <v>1.940669378438726E-5</v>
      </c>
      <c r="K1276" s="16">
        <f t="shared" si="176"/>
        <v>0.86533869287138288</v>
      </c>
    </row>
    <row r="1277" spans="1:11" s="5" customFormat="1" x14ac:dyDescent="0.2">
      <c r="A1277" s="3">
        <v>33990</v>
      </c>
      <c r="B1277" s="20">
        <v>8.0000000000000002E-3</v>
      </c>
      <c r="C1277" s="6">
        <f t="shared" si="171"/>
        <v>-1.1998087297633935E-3</v>
      </c>
      <c r="D1277" s="7">
        <f t="shared" si="173"/>
        <v>2.3104157524451129E-5</v>
      </c>
      <c r="E1277" s="14">
        <f t="shared" si="172"/>
        <v>10.613191399429711</v>
      </c>
      <c r="G1277"/>
      <c r="H1277" s="5">
        <f t="shared" si="179"/>
        <v>0.48066784294823722</v>
      </c>
      <c r="J1277" s="16">
        <f t="shared" si="175"/>
        <v>1.4395409880164479E-6</v>
      </c>
      <c r="K1277" s="16">
        <f t="shared" si="176"/>
        <v>6.2306577787698242E-2</v>
      </c>
    </row>
    <row r="1278" spans="1:11" s="5" customFormat="1" x14ac:dyDescent="0.2">
      <c r="A1278" s="3">
        <v>33991</v>
      </c>
      <c r="B1278" s="20">
        <v>7.9961600000000004E-3</v>
      </c>
      <c r="C1278" s="6">
        <f t="shared" si="171"/>
        <v>-4.799999999999683E-4</v>
      </c>
      <c r="D1278" s="7">
        <f t="shared" si="173"/>
        <v>2.2602030246458968E-5</v>
      </c>
      <c r="E1278" s="14">
        <f t="shared" si="172"/>
        <v>10.687277047287923</v>
      </c>
      <c r="G1278"/>
      <c r="H1278" s="5">
        <f t="shared" si="179"/>
        <v>0.47541592575826663</v>
      </c>
      <c r="J1278" s="16">
        <f t="shared" si="175"/>
        <v>2.3039999999996956E-7</v>
      </c>
      <c r="K1278" s="16">
        <f t="shared" si="176"/>
        <v>1.0193774518820762E-2</v>
      </c>
    </row>
    <row r="1279" spans="1:11" s="5" customFormat="1" x14ac:dyDescent="0.2">
      <c r="A1279" s="3">
        <v>33994</v>
      </c>
      <c r="B1279" s="20">
        <v>8.0906099999999998E-3</v>
      </c>
      <c r="C1279" s="6">
        <f t="shared" si="171"/>
        <v>1.1811919721466228E-2</v>
      </c>
      <c r="D1279" s="7">
        <f t="shared" si="173"/>
        <v>2.2076087180959124E-5</v>
      </c>
      <c r="E1279" s="14">
        <f t="shared" si="172"/>
        <v>4.4009894480088994</v>
      </c>
      <c r="G1279"/>
      <c r="H1279" s="5">
        <f t="shared" si="179"/>
        <v>0.46985196797458584</v>
      </c>
      <c r="J1279" s="16">
        <f t="shared" si="175"/>
        <v>1.3952144750636281E-4</v>
      </c>
      <c r="K1279" s="16">
        <f t="shared" si="176"/>
        <v>6.3200261152574919</v>
      </c>
    </row>
    <row r="1280" spans="1:11" s="5" customFormat="1" x14ac:dyDescent="0.2">
      <c r="A1280" s="3">
        <v>33995</v>
      </c>
      <c r="B1280" s="20">
        <v>8.0840700000000005E-3</v>
      </c>
      <c r="C1280" s="6">
        <f t="shared" si="171"/>
        <v>-8.083444882399874E-4</v>
      </c>
      <c r="D1280" s="7">
        <f t="shared" si="173"/>
        <v>3.0215432912347322E-5</v>
      </c>
      <c r="E1280" s="14">
        <f t="shared" si="172"/>
        <v>10.385532340895697</v>
      </c>
      <c r="G1280"/>
      <c r="H1280" s="5">
        <f t="shared" si="179"/>
        <v>0.54968566392391316</v>
      </c>
      <c r="J1280" s="16">
        <f t="shared" si="175"/>
        <v>6.5342081166796718E-7</v>
      </c>
      <c r="K1280" s="16">
        <f t="shared" si="176"/>
        <v>2.1625399628179789E-2</v>
      </c>
    </row>
    <row r="1281" spans="1:11" s="5" customFormat="1" x14ac:dyDescent="0.2">
      <c r="A1281" s="3">
        <v>33996</v>
      </c>
      <c r="B1281" s="20">
        <v>8.0677700000000001E-3</v>
      </c>
      <c r="C1281" s="6">
        <f t="shared" si="171"/>
        <v>-2.0163110908243422E-3</v>
      </c>
      <c r="D1281" s="7">
        <f t="shared" si="173"/>
        <v>2.8943251829608979E-5</v>
      </c>
      <c r="E1281" s="14">
        <f t="shared" si="172"/>
        <v>10.309708597851097</v>
      </c>
      <c r="G1281"/>
      <c r="H1281" s="5">
        <f t="shared" si="179"/>
        <v>0.5379893291656348</v>
      </c>
      <c r="J1281" s="16">
        <f t="shared" si="175"/>
        <v>4.0655104149812489E-6</v>
      </c>
      <c r="K1281" s="16">
        <f t="shared" si="176"/>
        <v>0.14046488068843141</v>
      </c>
    </row>
    <row r="1282" spans="1:11" s="5" customFormat="1" x14ac:dyDescent="0.2">
      <c r="A1282" s="3">
        <v>33997</v>
      </c>
      <c r="B1282" s="20">
        <v>8.0580200000000008E-3</v>
      </c>
      <c r="C1282" s="6">
        <f t="shared" si="171"/>
        <v>-1.2085123894210348E-3</v>
      </c>
      <c r="D1282" s="7">
        <f t="shared" si="173"/>
        <v>2.8011094443261402E-5</v>
      </c>
      <c r="E1282" s="14">
        <f t="shared" si="172"/>
        <v>10.430769762949774</v>
      </c>
      <c r="G1282"/>
      <c r="H1282" s="5">
        <f t="shared" si="179"/>
        <v>0.52925508446552871</v>
      </c>
      <c r="J1282" s="16">
        <f t="shared" si="175"/>
        <v>1.460502195384139E-6</v>
      </c>
      <c r="K1282" s="16">
        <f t="shared" si="176"/>
        <v>5.2140133201239142E-2</v>
      </c>
    </row>
    <row r="1283" spans="1:11" s="5" customFormat="1" x14ac:dyDescent="0.2">
      <c r="A1283" s="3">
        <v>33998</v>
      </c>
      <c r="B1283" s="20">
        <v>8.0083299999999993E-3</v>
      </c>
      <c r="C1283" s="6">
        <f t="shared" ref="C1283:C1346" si="180">(B1283-B1282)/B1282</f>
        <v>-6.1665272610395023E-3</v>
      </c>
      <c r="D1283" s="7">
        <f t="shared" si="173"/>
        <v>2.701244640561853E-5</v>
      </c>
      <c r="E1283" s="14">
        <f t="shared" si="172"/>
        <v>9.1114892141864416</v>
      </c>
      <c r="G1283"/>
      <c r="H1283" s="5">
        <f t="shared" si="179"/>
        <v>0.51973499406542301</v>
      </c>
      <c r="J1283" s="16">
        <f t="shared" si="175"/>
        <v>3.8026058461143348E-5</v>
      </c>
      <c r="K1283" s="16">
        <f t="shared" si="176"/>
        <v>1.4077236060053417</v>
      </c>
    </row>
    <row r="1284" spans="1:11" s="5" customFormat="1" x14ac:dyDescent="0.2">
      <c r="A1284" s="3">
        <v>34001</v>
      </c>
      <c r="B1284" s="20">
        <v>8.0140999999999997E-3</v>
      </c>
      <c r="C1284" s="6">
        <f t="shared" si="180"/>
        <v>7.2049977960454031E-4</v>
      </c>
      <c r="D1284" s="7">
        <f t="shared" si="173"/>
        <v>2.8375847130329055E-5</v>
      </c>
      <c r="E1284" s="14">
        <f t="shared" ref="E1284:E1347" si="181">-LN(D1284)-C1284*C1284/D1284</f>
        <v>10.451677798380221</v>
      </c>
      <c r="G1284"/>
      <c r="H1284" s="5">
        <f t="shared" si="179"/>
        <v>0.53268984531647545</v>
      </c>
      <c r="J1284" s="16">
        <f t="shared" si="175"/>
        <v>5.1911993241019119E-7</v>
      </c>
      <c r="K1284" s="16">
        <f t="shared" si="176"/>
        <v>1.8294429414772904E-2</v>
      </c>
    </row>
    <row r="1285" spans="1:11" s="5" customFormat="1" x14ac:dyDescent="0.2">
      <c r="A1285" s="3">
        <v>34002</v>
      </c>
      <c r="B1285" s="20">
        <v>8.0192500000000003E-3</v>
      </c>
      <c r="C1285" s="6">
        <f t="shared" si="180"/>
        <v>6.4261738685574682E-4</v>
      </c>
      <c r="D1285" s="7">
        <f t="shared" ref="D1285:D1348" si="182">C$2426+C$2427*D1284+C$2428*C1284*C1284</f>
        <v>2.7281991610600481E-5</v>
      </c>
      <c r="E1285" s="14">
        <f t="shared" si="181"/>
        <v>10.494147102645062</v>
      </c>
      <c r="G1285"/>
      <c r="H1285" s="5">
        <f t="shared" ref="H1285:H1300" si="183">SQRT(D1285)*100</f>
        <v>0.52232165961790711</v>
      </c>
      <c r="J1285" s="16">
        <f t="shared" ref="J1285:J1348" si="184">C1285*C1285</f>
        <v>4.1295710588930857E-7</v>
      </c>
      <c r="K1285" s="16">
        <f t="shared" ref="K1285:K1348" si="185">J1285/D1285</f>
        <v>1.5136618755093126E-2</v>
      </c>
    </row>
    <row r="1286" spans="1:11" s="5" customFormat="1" x14ac:dyDescent="0.2">
      <c r="A1286" s="3">
        <v>34003</v>
      </c>
      <c r="B1286" s="20">
        <v>8.0515299999999995E-3</v>
      </c>
      <c r="C1286" s="6">
        <f t="shared" si="180"/>
        <v>4.0253140879756974E-3</v>
      </c>
      <c r="D1286" s="7">
        <f t="shared" si="182"/>
        <v>2.6292545794764952E-5</v>
      </c>
      <c r="E1286" s="14">
        <f t="shared" si="181"/>
        <v>9.9299609341974264</v>
      </c>
      <c r="G1286"/>
      <c r="H1286" s="5">
        <f t="shared" si="183"/>
        <v>0.51276257463630237</v>
      </c>
      <c r="J1286" s="16">
        <f t="shared" si="184"/>
        <v>1.6203153506855621E-5</v>
      </c>
      <c r="K1286" s="16">
        <f t="shared" si="185"/>
        <v>0.61626415461380668</v>
      </c>
    </row>
    <row r="1287" spans="1:11" s="5" customFormat="1" x14ac:dyDescent="0.2">
      <c r="A1287" s="3">
        <v>34004</v>
      </c>
      <c r="B1287" s="20">
        <v>8.0256800000000003E-3</v>
      </c>
      <c r="C1287" s="6">
        <f t="shared" si="180"/>
        <v>-3.2105699165250754E-3</v>
      </c>
      <c r="D1287" s="7">
        <f t="shared" si="182"/>
        <v>2.6379739458901425E-5</v>
      </c>
      <c r="E1287" s="14">
        <f t="shared" si="181"/>
        <v>10.152168987941211</v>
      </c>
      <c r="G1287"/>
      <c r="H1287" s="5">
        <f t="shared" si="183"/>
        <v>0.51361210518154088</v>
      </c>
      <c r="J1287" s="16">
        <f t="shared" si="184"/>
        <v>1.0307759188895829E-5</v>
      </c>
      <c r="K1287" s="16">
        <f t="shared" si="185"/>
        <v>0.39074529924584372</v>
      </c>
    </row>
    <row r="1288" spans="1:11" s="5" customFormat="1" x14ac:dyDescent="0.2">
      <c r="A1288" s="3">
        <v>34005</v>
      </c>
      <c r="B1288" s="20">
        <v>8.0450499999999998E-3</v>
      </c>
      <c r="C1288" s="6">
        <f t="shared" si="180"/>
        <v>2.413502656472655E-3</v>
      </c>
      <c r="D1288" s="7">
        <f t="shared" si="182"/>
        <v>2.6093593341169551E-5</v>
      </c>
      <c r="E1288" s="14">
        <f t="shared" si="181"/>
        <v>10.330586055283323</v>
      </c>
      <c r="G1288"/>
      <c r="H1288" s="5">
        <f t="shared" si="183"/>
        <v>0.51081888513610729</v>
      </c>
      <c r="J1288" s="16">
        <f t="shared" si="184"/>
        <v>5.8249950728005622E-6</v>
      </c>
      <c r="K1288" s="16">
        <f t="shared" si="185"/>
        <v>0.22323468433954977</v>
      </c>
    </row>
    <row r="1289" spans="1:11" s="5" customFormat="1" x14ac:dyDescent="0.2">
      <c r="A1289" s="3">
        <v>34008</v>
      </c>
      <c r="B1289" s="20">
        <v>8.0645200000000004E-3</v>
      </c>
      <c r="C1289" s="6">
        <f t="shared" si="180"/>
        <v>2.4201216897347558E-3</v>
      </c>
      <c r="D1289" s="7">
        <f t="shared" si="182"/>
        <v>2.5559321888616978E-5</v>
      </c>
      <c r="E1289" s="14">
        <f t="shared" si="181"/>
        <v>10.345355705300129</v>
      </c>
      <c r="G1289"/>
      <c r="H1289" s="5">
        <f t="shared" si="183"/>
        <v>0.50556227992817038</v>
      </c>
      <c r="J1289" s="16">
        <f t="shared" si="184"/>
        <v>5.8569889931246098E-6</v>
      </c>
      <c r="K1289" s="16">
        <f t="shared" si="185"/>
        <v>0.22915275368604598</v>
      </c>
    </row>
    <row r="1290" spans="1:11" s="5" customFormat="1" x14ac:dyDescent="0.2">
      <c r="A1290" s="3">
        <v>34009</v>
      </c>
      <c r="B1290" s="20">
        <v>8.2440199999999995E-3</v>
      </c>
      <c r="C1290" s="6">
        <f t="shared" si="180"/>
        <v>2.2257989316165017E-2</v>
      </c>
      <c r="D1290" s="7">
        <f t="shared" si="182"/>
        <v>2.5081231227588962E-5</v>
      </c>
      <c r="E1290" s="14">
        <f t="shared" si="181"/>
        <v>-9.1591518531942793</v>
      </c>
      <c r="G1290"/>
      <c r="H1290" s="5">
        <f t="shared" si="183"/>
        <v>0.50081165349449452</v>
      </c>
      <c r="J1290" s="16">
        <f t="shared" si="184"/>
        <v>4.9541808839851601E-4</v>
      </c>
      <c r="K1290" s="16">
        <f t="shared" si="185"/>
        <v>19.752542604589678</v>
      </c>
    </row>
    <row r="1291" spans="1:11" s="5" customFormat="1" x14ac:dyDescent="0.2">
      <c r="A1291" s="3">
        <v>34010</v>
      </c>
      <c r="B1291" s="20">
        <v>8.2781499999999997E-3</v>
      </c>
      <c r="C1291" s="6">
        <f t="shared" si="180"/>
        <v>4.1399705483490179E-3</v>
      </c>
      <c r="D1291" s="7">
        <f t="shared" si="182"/>
        <v>5.4919679474681998E-5</v>
      </c>
      <c r="E1291" s="14">
        <f t="shared" si="181"/>
        <v>9.4975584023263959</v>
      </c>
      <c r="G1291"/>
      <c r="H1291" s="5">
        <f t="shared" si="183"/>
        <v>0.74107812998820843</v>
      </c>
      <c r="J1291" s="16">
        <f t="shared" si="184"/>
        <v>1.7139356141197269E-5</v>
      </c>
      <c r="K1291" s="16">
        <f t="shared" si="185"/>
        <v>0.31208041097724398</v>
      </c>
    </row>
    <row r="1292" spans="1:11" s="5" customFormat="1" x14ac:dyDescent="0.2">
      <c r="A1292" s="3">
        <v>34011</v>
      </c>
      <c r="B1292" s="20">
        <v>8.3416800000000006E-3</v>
      </c>
      <c r="C1292" s="6">
        <f t="shared" si="180"/>
        <v>7.6744200093017013E-3</v>
      </c>
      <c r="D1292" s="7">
        <f t="shared" si="182"/>
        <v>5.2160486387785891E-5</v>
      </c>
      <c r="E1292" s="14">
        <f t="shared" si="181"/>
        <v>8.7320408891451287</v>
      </c>
      <c r="G1292"/>
      <c r="H1292" s="5">
        <f t="shared" si="183"/>
        <v>0.72222217071885775</v>
      </c>
      <c r="J1292" s="16">
        <f t="shared" si="184"/>
        <v>5.8896722479170328E-5</v>
      </c>
      <c r="K1292" s="16">
        <f t="shared" si="185"/>
        <v>1.1291444263250163</v>
      </c>
    </row>
    <row r="1293" spans="1:11" s="5" customFormat="1" x14ac:dyDescent="0.2">
      <c r="A1293" s="3">
        <v>34012</v>
      </c>
      <c r="B1293" s="20">
        <v>8.2726699999999993E-3</v>
      </c>
      <c r="C1293" s="6">
        <f t="shared" si="180"/>
        <v>-8.2729138494885071E-3</v>
      </c>
      <c r="D1293" s="7">
        <f t="shared" si="182"/>
        <v>5.2262945643419407E-5</v>
      </c>
      <c r="E1293" s="14">
        <f t="shared" si="181"/>
        <v>8.5496698136595377</v>
      </c>
      <c r="G1293"/>
      <c r="H1293" s="5">
        <f t="shared" si="183"/>
        <v>0.72293115608209479</v>
      </c>
      <c r="J1293" s="16">
        <f t="shared" si="184"/>
        <v>6.8441103561058753E-5</v>
      </c>
      <c r="K1293" s="16">
        <f t="shared" si="185"/>
        <v>1.3095531206377073</v>
      </c>
    </row>
    <row r="1294" spans="1:11" s="5" customFormat="1" x14ac:dyDescent="0.2">
      <c r="A1294" s="3">
        <v>34015</v>
      </c>
      <c r="B1294" s="20">
        <v>8.2713000000000005E-3</v>
      </c>
      <c r="C1294" s="6">
        <f t="shared" si="180"/>
        <v>-1.6560554210415777E-4</v>
      </c>
      <c r="D1294" s="7">
        <f t="shared" si="182"/>
        <v>5.2945109554376817E-5</v>
      </c>
      <c r="E1294" s="14">
        <f t="shared" si="181"/>
        <v>9.8457368568835246</v>
      </c>
      <c r="G1294"/>
      <c r="H1294" s="5">
        <f t="shared" si="183"/>
        <v>0.72763390214019585</v>
      </c>
      <c r="J1294" s="16">
        <f t="shared" si="184"/>
        <v>2.7425195575611971E-8</v>
      </c>
      <c r="K1294" s="16">
        <f t="shared" si="185"/>
        <v>5.1799298946478072E-4</v>
      </c>
    </row>
    <row r="1295" spans="1:11" s="5" customFormat="1" x14ac:dyDescent="0.2">
      <c r="A1295" s="3">
        <v>34016</v>
      </c>
      <c r="B1295" s="20">
        <v>8.3542200000000007E-3</v>
      </c>
      <c r="C1295" s="6">
        <f t="shared" si="180"/>
        <v>1.0025026295745556E-2</v>
      </c>
      <c r="D1295" s="7">
        <f t="shared" si="182"/>
        <v>4.9328262476993475E-5</v>
      </c>
      <c r="E1295" s="14">
        <f t="shared" si="181"/>
        <v>7.8796184286022788</v>
      </c>
      <c r="G1295"/>
      <c r="H1295" s="5">
        <f t="shared" si="183"/>
        <v>0.70234081810039684</v>
      </c>
      <c r="J1295" s="16">
        <f t="shared" si="184"/>
        <v>1.0050115223038987E-4</v>
      </c>
      <c r="K1295" s="16">
        <f t="shared" si="185"/>
        <v>2.0373949371775106</v>
      </c>
    </row>
    <row r="1296" spans="1:11" s="5" customFormat="1" x14ac:dyDescent="0.2">
      <c r="A1296" s="3">
        <v>34017</v>
      </c>
      <c r="B1296" s="20">
        <v>8.3577100000000008E-3</v>
      </c>
      <c r="C1296" s="6">
        <f t="shared" si="180"/>
        <v>4.1775294402111629E-4</v>
      </c>
      <c r="D1296" s="7">
        <f t="shared" si="182"/>
        <v>5.2290327578789644E-5</v>
      </c>
      <c r="E1296" s="14">
        <f t="shared" si="181"/>
        <v>9.8553616727836122</v>
      </c>
      <c r="G1296"/>
      <c r="H1296" s="5">
        <f t="shared" si="183"/>
        <v>0.72312051263112187</v>
      </c>
      <c r="J1296" s="16">
        <f t="shared" si="184"/>
        <v>1.7451752223830993E-7</v>
      </c>
      <c r="K1296" s="16">
        <f t="shared" si="185"/>
        <v>3.3374723456331703E-3</v>
      </c>
    </row>
    <row r="1297" spans="1:11" s="5" customFormat="1" x14ac:dyDescent="0.2">
      <c r="A1297" s="3">
        <v>34018</v>
      </c>
      <c r="B1297" s="20">
        <v>8.3857399999999992E-3</v>
      </c>
      <c r="C1297" s="6">
        <f t="shared" si="180"/>
        <v>3.3537894949691163E-3</v>
      </c>
      <c r="D1297" s="7">
        <f t="shared" si="182"/>
        <v>4.8749003456831708E-5</v>
      </c>
      <c r="E1297" s="14">
        <f t="shared" si="181"/>
        <v>9.6980948506421605</v>
      </c>
      <c r="G1297"/>
      <c r="H1297" s="5">
        <f t="shared" si="183"/>
        <v>0.69820486575812202</v>
      </c>
      <c r="J1297" s="16">
        <f t="shared" si="184"/>
        <v>1.1247903976565201E-5</v>
      </c>
      <c r="K1297" s="16">
        <f t="shared" si="185"/>
        <v>0.23073095199834109</v>
      </c>
    </row>
    <row r="1298" spans="1:11" s="5" customFormat="1" x14ac:dyDescent="0.2">
      <c r="A1298" s="3">
        <v>34019</v>
      </c>
      <c r="B1298" s="20">
        <v>8.3857399999999992E-3</v>
      </c>
      <c r="C1298" s="6">
        <f t="shared" si="180"/>
        <v>0</v>
      </c>
      <c r="D1298" s="7">
        <f t="shared" si="182"/>
        <v>4.6251585369349626E-5</v>
      </c>
      <c r="E1298" s="14">
        <f t="shared" si="181"/>
        <v>9.9814148163371179</v>
      </c>
      <c r="G1298"/>
      <c r="H1298" s="5">
        <f t="shared" si="183"/>
        <v>0.68008518120416084</v>
      </c>
      <c r="J1298" s="16">
        <f t="shared" si="184"/>
        <v>0</v>
      </c>
      <c r="K1298" s="16">
        <f t="shared" si="185"/>
        <v>0</v>
      </c>
    </row>
    <row r="1299" spans="1:11" s="5" customFormat="1" x14ac:dyDescent="0.2">
      <c r="A1299" s="3">
        <v>34022</v>
      </c>
      <c r="B1299" s="20">
        <v>8.6095600000000005E-3</v>
      </c>
      <c r="C1299" s="6">
        <f t="shared" si="180"/>
        <v>2.6690548478727139E-2</v>
      </c>
      <c r="D1299" s="7">
        <f t="shared" si="182"/>
        <v>4.3312111585309435E-5</v>
      </c>
      <c r="E1299" s="14">
        <f t="shared" si="181"/>
        <v>-6.4006393068987215</v>
      </c>
      <c r="G1299"/>
      <c r="H1299" s="5">
        <f t="shared" si="183"/>
        <v>0.65811937811699051</v>
      </c>
      <c r="J1299" s="16">
        <f t="shared" si="184"/>
        <v>7.1238537809528366E-4</v>
      </c>
      <c r="K1299" s="16">
        <f t="shared" si="185"/>
        <v>16.447717555680427</v>
      </c>
    </row>
    <row r="1300" spans="1:11" s="5" customFormat="1" x14ac:dyDescent="0.2">
      <c r="A1300" s="3">
        <v>34023</v>
      </c>
      <c r="B1300" s="20">
        <v>8.5689800000000003E-3</v>
      </c>
      <c r="C1300" s="6">
        <f t="shared" si="180"/>
        <v>-4.7133651429341486E-3</v>
      </c>
      <c r="D1300" s="7">
        <f t="shared" si="182"/>
        <v>8.4715418189457216E-5</v>
      </c>
      <c r="E1300" s="14">
        <f t="shared" si="181"/>
        <v>9.1139724712564956</v>
      </c>
      <c r="G1300"/>
      <c r="H1300" s="5">
        <f t="shared" si="183"/>
        <v>0.92040979019921998</v>
      </c>
      <c r="J1300" s="16">
        <f t="shared" si="184"/>
        <v>2.2215810970626647E-5</v>
      </c>
      <c r="K1300" s="16">
        <f t="shared" si="185"/>
        <v>0.26224046868237488</v>
      </c>
    </row>
    <row r="1301" spans="1:11" s="5" customFormat="1" x14ac:dyDescent="0.2">
      <c r="A1301" s="3">
        <v>34024</v>
      </c>
      <c r="B1301" s="20">
        <v>8.5616400000000006E-3</v>
      </c>
      <c r="C1301" s="6">
        <f t="shared" si="180"/>
        <v>-8.56578029123627E-4</v>
      </c>
      <c r="D1301" s="7">
        <f t="shared" si="182"/>
        <v>7.9247260351154313E-5</v>
      </c>
      <c r="E1301" s="14">
        <f t="shared" si="181"/>
        <v>9.4336790242057607</v>
      </c>
      <c r="G1301"/>
      <c r="H1301" s="5">
        <f t="shared" ref="H1301:H1316" si="186">SQRT(D1301)*100</f>
        <v>0.89020930320433245</v>
      </c>
      <c r="J1301" s="16">
        <f t="shared" si="184"/>
        <v>7.3372591997731716E-7</v>
      </c>
      <c r="K1301" s="16">
        <f t="shared" si="185"/>
        <v>9.2586913001924329E-3</v>
      </c>
    </row>
    <row r="1302" spans="1:11" s="5" customFormat="1" x14ac:dyDescent="0.2">
      <c r="A1302" s="3">
        <v>34025</v>
      </c>
      <c r="B1302" s="20">
        <v>8.5070200000000006E-3</v>
      </c>
      <c r="C1302" s="6">
        <f t="shared" si="180"/>
        <v>-6.3796188580692494E-3</v>
      </c>
      <c r="D1302" s="7">
        <f t="shared" si="182"/>
        <v>7.3005685697032232E-5</v>
      </c>
      <c r="E1302" s="14">
        <f t="shared" si="181"/>
        <v>8.9674887529528622</v>
      </c>
      <c r="G1302"/>
      <c r="H1302" s="5">
        <f t="shared" si="186"/>
        <v>0.85443364690906354</v>
      </c>
      <c r="J1302" s="16">
        <f t="shared" si="184"/>
        <v>4.0699536774232794E-5</v>
      </c>
      <c r="K1302" s="16">
        <f t="shared" si="185"/>
        <v>0.557484480635284</v>
      </c>
    </row>
    <row r="1303" spans="1:11" s="5" customFormat="1" x14ac:dyDescent="0.2">
      <c r="A1303" s="3">
        <v>34026</v>
      </c>
      <c r="B1303" s="20">
        <v>8.4781700000000002E-3</v>
      </c>
      <c r="C1303" s="6">
        <f t="shared" si="180"/>
        <v>-3.3913168183453669E-3</v>
      </c>
      <c r="D1303" s="7">
        <f t="shared" si="182"/>
        <v>6.9868290367706024E-5</v>
      </c>
      <c r="E1303" s="14">
        <f t="shared" si="181"/>
        <v>9.404288504392186</v>
      </c>
      <c r="G1303"/>
      <c r="H1303" s="5">
        <f t="shared" si="186"/>
        <v>0.8358725403296009</v>
      </c>
      <c r="J1303" s="16">
        <f t="shared" si="184"/>
        <v>1.1501029762392141E-5</v>
      </c>
      <c r="K1303" s="16">
        <f t="shared" si="185"/>
        <v>0.1646101500675628</v>
      </c>
    </row>
    <row r="1304" spans="1:11" s="5" customFormat="1" x14ac:dyDescent="0.2">
      <c r="A1304" s="3">
        <v>34029</v>
      </c>
      <c r="B1304" s="20">
        <v>8.4388199999999997E-3</v>
      </c>
      <c r="C1304" s="6">
        <f t="shared" si="180"/>
        <v>-4.6413317968382909E-3</v>
      </c>
      <c r="D1304" s="7">
        <f t="shared" si="182"/>
        <v>6.5243936275490879E-5</v>
      </c>
      <c r="E1304" s="14">
        <f t="shared" si="181"/>
        <v>9.3072017694410221</v>
      </c>
      <c r="G1304"/>
      <c r="H1304" s="5">
        <f t="shared" si="186"/>
        <v>0.80773718668568728</v>
      </c>
      <c r="J1304" s="16">
        <f t="shared" si="184"/>
        <v>2.1541960848342157E-5</v>
      </c>
      <c r="K1304" s="16">
        <f t="shared" si="185"/>
        <v>0.33017567728258718</v>
      </c>
    </row>
    <row r="1305" spans="1:11" s="5" customFormat="1" x14ac:dyDescent="0.2">
      <c r="A1305" s="3">
        <v>34030</v>
      </c>
      <c r="B1305" s="20">
        <v>8.5033999999999995E-3</v>
      </c>
      <c r="C1305" s="6">
        <f t="shared" si="180"/>
        <v>7.6527286990361034E-3</v>
      </c>
      <c r="D1305" s="7">
        <f t="shared" si="182"/>
        <v>6.170952987330245E-5</v>
      </c>
      <c r="E1305" s="14">
        <f t="shared" si="181"/>
        <v>8.7440411889116412</v>
      </c>
      <c r="G1305"/>
      <c r="H1305" s="5">
        <f t="shared" si="186"/>
        <v>0.78555413482014369</v>
      </c>
      <c r="J1305" s="16">
        <f t="shared" si="184"/>
        <v>5.856425654105081E-5</v>
      </c>
      <c r="K1305" s="16">
        <f t="shared" si="185"/>
        <v>0.94903099507143729</v>
      </c>
    </row>
    <row r="1306" spans="1:11" s="5" customFormat="1" x14ac:dyDescent="0.2">
      <c r="A1306" s="3">
        <v>34031</v>
      </c>
      <c r="B1306" s="20">
        <v>8.5433599999999998E-3</v>
      </c>
      <c r="C1306" s="6">
        <f t="shared" si="180"/>
        <v>4.6992967518875205E-3</v>
      </c>
      <c r="D1306" s="7">
        <f t="shared" si="182"/>
        <v>6.0822667815149366E-5</v>
      </c>
      <c r="E1306" s="14">
        <f t="shared" si="181"/>
        <v>9.3444697268628687</v>
      </c>
      <c r="G1306"/>
      <c r="H1306" s="5">
        <f t="shared" si="186"/>
        <v>0.779888888336982</v>
      </c>
      <c r="J1306" s="16">
        <f t="shared" si="184"/>
        <v>2.2083389962300602E-5</v>
      </c>
      <c r="K1306" s="16">
        <f t="shared" si="185"/>
        <v>0.36307828570453132</v>
      </c>
    </row>
    <row r="1307" spans="1:11" s="5" customFormat="1" x14ac:dyDescent="0.2">
      <c r="A1307" s="3">
        <v>34032</v>
      </c>
      <c r="B1307" s="20">
        <v>8.5726499999999994E-3</v>
      </c>
      <c r="C1307" s="6">
        <f t="shared" si="180"/>
        <v>3.4283935126226128E-3</v>
      </c>
      <c r="D1307" s="7">
        <f t="shared" si="182"/>
        <v>5.7770281157606769E-5</v>
      </c>
      <c r="E1307" s="14">
        <f t="shared" si="181"/>
        <v>9.5555771082840053</v>
      </c>
      <c r="G1307"/>
      <c r="H1307" s="5">
        <f t="shared" si="186"/>
        <v>0.76006763618514084</v>
      </c>
      <c r="J1307" s="16">
        <f t="shared" si="184"/>
        <v>1.1753882077392818E-5</v>
      </c>
      <c r="K1307" s="16">
        <f t="shared" si="185"/>
        <v>0.20345897305443791</v>
      </c>
    </row>
    <row r="1308" spans="1:11" s="5" customFormat="1" x14ac:dyDescent="0.2">
      <c r="A1308" s="3">
        <v>34033</v>
      </c>
      <c r="B1308" s="20">
        <v>8.5726499999999994E-3</v>
      </c>
      <c r="C1308" s="6">
        <f t="shared" si="180"/>
        <v>0</v>
      </c>
      <c r="D1308" s="7">
        <f t="shared" si="182"/>
        <v>5.4388922832803279E-5</v>
      </c>
      <c r="E1308" s="14">
        <f t="shared" si="181"/>
        <v>9.8193500492336376</v>
      </c>
      <c r="G1308"/>
      <c r="H1308" s="5">
        <f t="shared" si="186"/>
        <v>0.73748845979312294</v>
      </c>
      <c r="J1308" s="16">
        <f t="shared" si="184"/>
        <v>0</v>
      </c>
      <c r="K1308" s="16">
        <f t="shared" si="185"/>
        <v>0</v>
      </c>
    </row>
    <row r="1309" spans="1:11" s="5" customFormat="1" x14ac:dyDescent="0.2">
      <c r="A1309" s="3">
        <v>34036</v>
      </c>
      <c r="B1309" s="20">
        <v>8.4947300000000007E-3</v>
      </c>
      <c r="C1309" s="6">
        <f t="shared" si="180"/>
        <v>-9.0893714312375619E-3</v>
      </c>
      <c r="D1309" s="7">
        <f t="shared" si="182"/>
        <v>5.0623902937371187E-5</v>
      </c>
      <c r="E1309" s="14">
        <f t="shared" si="181"/>
        <v>8.2591170559767217</v>
      </c>
      <c r="G1309"/>
      <c r="H1309" s="5">
        <f t="shared" si="186"/>
        <v>0.7115047641258011</v>
      </c>
      <c r="J1309" s="16">
        <f t="shared" si="184"/>
        <v>8.261667301499757E-5</v>
      </c>
      <c r="K1309" s="16">
        <f t="shared" si="185"/>
        <v>1.6319696471685696</v>
      </c>
    </row>
    <row r="1310" spans="1:11" s="5" customFormat="1" x14ac:dyDescent="0.2">
      <c r="A1310" s="3">
        <v>34037</v>
      </c>
      <c r="B1310" s="20">
        <v>8.5748600000000001E-3</v>
      </c>
      <c r="C1310" s="6">
        <f t="shared" si="180"/>
        <v>9.4329072260094706E-3</v>
      </c>
      <c r="D1310" s="7">
        <f t="shared" si="182"/>
        <v>5.2348781640503469E-5</v>
      </c>
      <c r="E1310" s="14">
        <f t="shared" si="181"/>
        <v>8.1578338591388899</v>
      </c>
      <c r="G1310"/>
      <c r="H1310" s="5">
        <f t="shared" si="186"/>
        <v>0.72352457899164335</v>
      </c>
      <c r="J1310" s="16">
        <f t="shared" si="184"/>
        <v>8.8979738734501688E-5</v>
      </c>
      <c r="K1310" s="16">
        <f t="shared" si="185"/>
        <v>1.6997480351224832</v>
      </c>
    </row>
    <row r="1311" spans="1:11" s="5" customFormat="1" x14ac:dyDescent="0.2">
      <c r="A1311" s="3">
        <v>34038</v>
      </c>
      <c r="B1311" s="20">
        <v>8.5178900000000002E-3</v>
      </c>
      <c r="C1311" s="6">
        <f t="shared" si="180"/>
        <v>-6.6438402492868618E-3</v>
      </c>
      <c r="D1311" s="7">
        <f t="shared" si="182"/>
        <v>5.4292077102747785E-5</v>
      </c>
      <c r="E1311" s="14">
        <f t="shared" si="181"/>
        <v>9.0081109854134098</v>
      </c>
      <c r="G1311"/>
      <c r="H1311" s="5">
        <f t="shared" si="186"/>
        <v>0.73683157575356251</v>
      </c>
      <c r="J1311" s="16">
        <f t="shared" si="184"/>
        <v>4.4140613258044113E-5</v>
      </c>
      <c r="K1311" s="16">
        <f t="shared" si="185"/>
        <v>0.81302126596681834</v>
      </c>
    </row>
    <row r="1312" spans="1:11" s="5" customFormat="1" x14ac:dyDescent="0.2">
      <c r="A1312" s="3">
        <v>34039</v>
      </c>
      <c r="B1312" s="20">
        <v>8.5059999999999997E-3</v>
      </c>
      <c r="C1312" s="6">
        <f t="shared" si="180"/>
        <v>-1.3958856007767781E-3</v>
      </c>
      <c r="D1312" s="7">
        <f t="shared" si="182"/>
        <v>5.3265958807057505E-5</v>
      </c>
      <c r="E1312" s="14">
        <f t="shared" si="181"/>
        <v>9.8036325797579469</v>
      </c>
      <c r="G1312"/>
      <c r="H1312" s="5">
        <f t="shared" si="186"/>
        <v>0.729835315718947</v>
      </c>
      <c r="J1312" s="16">
        <f t="shared" si="184"/>
        <v>1.9484966104559467E-6</v>
      </c>
      <c r="K1312" s="16">
        <f t="shared" si="185"/>
        <v>3.6580522609456517E-2</v>
      </c>
    </row>
    <row r="1313" spans="1:11" s="5" customFormat="1" x14ac:dyDescent="0.2">
      <c r="A1313" s="3">
        <v>34040</v>
      </c>
      <c r="B1313" s="20">
        <v>8.4997900000000001E-3</v>
      </c>
      <c r="C1313" s="6">
        <f t="shared" si="180"/>
        <v>-7.3007288972484709E-4</v>
      </c>
      <c r="D1313" s="7">
        <f t="shared" si="182"/>
        <v>4.9735334905262902E-5</v>
      </c>
      <c r="E1313" s="14">
        <f t="shared" si="181"/>
        <v>9.8980780575475915</v>
      </c>
      <c r="G1313"/>
      <c r="H1313" s="5">
        <f t="shared" si="186"/>
        <v>0.70523283322079455</v>
      </c>
      <c r="J1313" s="16">
        <f t="shared" si="184"/>
        <v>5.3300642431118871E-7</v>
      </c>
      <c r="K1313" s="16">
        <f t="shared" si="185"/>
        <v>1.0716856040609207E-2</v>
      </c>
    </row>
    <row r="1314" spans="1:11" s="5" customFormat="1" x14ac:dyDescent="0.2">
      <c r="A1314" s="3">
        <v>34043</v>
      </c>
      <c r="B1314" s="20">
        <v>8.4473699999999992E-3</v>
      </c>
      <c r="C1314" s="6">
        <f t="shared" si="180"/>
        <v>-6.167211189923626E-3</v>
      </c>
      <c r="D1314" s="7">
        <f t="shared" si="182"/>
        <v>4.6475383193385441E-5</v>
      </c>
      <c r="E1314" s="14">
        <f t="shared" si="181"/>
        <v>9.1582084298355948</v>
      </c>
      <c r="G1314"/>
      <c r="H1314" s="5">
        <f t="shared" si="186"/>
        <v>0.68172856177063201</v>
      </c>
      <c r="J1314" s="16">
        <f t="shared" si="184"/>
        <v>3.8034493861119184E-5</v>
      </c>
      <c r="K1314" s="16">
        <f t="shared" si="185"/>
        <v>0.81837934940431867</v>
      </c>
    </row>
    <row r="1315" spans="1:11" s="5" customFormat="1" x14ac:dyDescent="0.2">
      <c r="A1315" s="3">
        <v>34044</v>
      </c>
      <c r="B1315" s="20">
        <v>8.5653099999999996E-3</v>
      </c>
      <c r="C1315" s="6">
        <f t="shared" si="180"/>
        <v>1.3961741938615263E-2</v>
      </c>
      <c r="D1315" s="7">
        <f t="shared" si="182"/>
        <v>4.5864758882073345E-5</v>
      </c>
      <c r="E1315" s="14">
        <f t="shared" si="181"/>
        <v>5.7397042228210644</v>
      </c>
      <c r="G1315"/>
      <c r="H1315" s="5">
        <f t="shared" si="186"/>
        <v>0.67723525367536319</v>
      </c>
      <c r="J1315" s="16">
        <f t="shared" si="184"/>
        <v>1.9493023796048829E-4</v>
      </c>
      <c r="K1315" s="16">
        <f t="shared" si="185"/>
        <v>4.2501092933179798</v>
      </c>
    </row>
    <row r="1316" spans="1:11" s="5" customFormat="1" x14ac:dyDescent="0.2">
      <c r="A1316" s="3">
        <v>34045</v>
      </c>
      <c r="B1316" s="20">
        <v>8.5397100000000007E-3</v>
      </c>
      <c r="C1316" s="6">
        <f t="shared" si="180"/>
        <v>-2.98880017185588E-3</v>
      </c>
      <c r="D1316" s="7">
        <f t="shared" si="182"/>
        <v>5.5016457898907955E-5</v>
      </c>
      <c r="E1316" s="14">
        <f t="shared" si="181"/>
        <v>9.6455099242970412</v>
      </c>
      <c r="G1316"/>
      <c r="H1316" s="5">
        <f t="shared" si="186"/>
        <v>0.74173079954190901</v>
      </c>
      <c r="J1316" s="16">
        <f t="shared" si="184"/>
        <v>8.9329264672857373E-6</v>
      </c>
      <c r="K1316" s="16">
        <f t="shared" si="185"/>
        <v>0.16236825867088492</v>
      </c>
    </row>
    <row r="1317" spans="1:11" s="5" customFormat="1" x14ac:dyDescent="0.2">
      <c r="A1317" s="3">
        <v>34046</v>
      </c>
      <c r="B1317" s="20">
        <v>8.5579799999999998E-3</v>
      </c>
      <c r="C1317" s="6">
        <f t="shared" si="180"/>
        <v>2.1394169122837953E-3</v>
      </c>
      <c r="D1317" s="7">
        <f t="shared" si="182"/>
        <v>5.1740068532722767E-5</v>
      </c>
      <c r="E1317" s="14">
        <f t="shared" si="181"/>
        <v>9.7808146113068446</v>
      </c>
      <c r="G1317"/>
      <c r="H1317" s="5">
        <f t="shared" ref="H1317:H1332" si="187">SQRT(D1317)*100</f>
        <v>0.71930569671540046</v>
      </c>
      <c r="J1317" s="16">
        <f t="shared" si="184"/>
        <v>4.5771047245659285E-6</v>
      </c>
      <c r="K1317" s="16">
        <f t="shared" si="185"/>
        <v>8.8463445340648511E-2</v>
      </c>
    </row>
    <row r="1318" spans="1:11" s="5" customFormat="1" x14ac:dyDescent="0.2">
      <c r="A1318" s="3">
        <v>34047</v>
      </c>
      <c r="B1318" s="20">
        <v>8.6333399999999998E-3</v>
      </c>
      <c r="C1318" s="6">
        <f t="shared" si="180"/>
        <v>8.8058163258152057E-3</v>
      </c>
      <c r="D1318" s="7">
        <f t="shared" si="182"/>
        <v>4.8526767320367343E-5</v>
      </c>
      <c r="E1318" s="14">
        <f t="shared" si="181"/>
        <v>8.3354645170684059</v>
      </c>
      <c r="G1318"/>
      <c r="H1318" s="5">
        <f t="shared" si="187"/>
        <v>0.69661156551099079</v>
      </c>
      <c r="J1318" s="16">
        <f t="shared" si="184"/>
        <v>7.7542401163993609E-5</v>
      </c>
      <c r="K1318" s="16">
        <f t="shared" si="185"/>
        <v>1.5979304916824331</v>
      </c>
    </row>
    <row r="1319" spans="1:11" s="5" customFormat="1" x14ac:dyDescent="0.2">
      <c r="A1319" s="3">
        <v>34050</v>
      </c>
      <c r="B1319" s="20">
        <v>8.6670099999999993E-3</v>
      </c>
      <c r="C1319" s="6">
        <f t="shared" si="180"/>
        <v>3.8999969884192603E-3</v>
      </c>
      <c r="D1319" s="7">
        <f t="shared" si="182"/>
        <v>5.0150677438470987E-5</v>
      </c>
      <c r="E1319" s="14">
        <f t="shared" si="181"/>
        <v>9.5971929710485355</v>
      </c>
      <c r="G1319"/>
      <c r="H1319" s="5">
        <f t="shared" si="187"/>
        <v>0.70817143008222938</v>
      </c>
      <c r="J1319" s="16">
        <f t="shared" si="184"/>
        <v>1.52099765096793E-5</v>
      </c>
      <c r="K1319" s="16">
        <f t="shared" si="185"/>
        <v>0.30328556435434323</v>
      </c>
    </row>
    <row r="1320" spans="1:11" s="5" customFormat="1" x14ac:dyDescent="0.2">
      <c r="A1320" s="3">
        <v>34051</v>
      </c>
      <c r="B1320" s="20">
        <v>8.6445399999999992E-3</v>
      </c>
      <c r="C1320" s="6">
        <f t="shared" si="180"/>
        <v>-2.592589601258119E-3</v>
      </c>
      <c r="D1320" s="7">
        <f t="shared" si="182"/>
        <v>4.7756019834396768E-5</v>
      </c>
      <c r="E1320" s="14">
        <f t="shared" si="181"/>
        <v>9.8086583387580664</v>
      </c>
      <c r="G1320"/>
      <c r="H1320" s="5">
        <f t="shared" si="187"/>
        <v>0.69105730467448767</v>
      </c>
      <c r="J1320" s="16">
        <f t="shared" si="184"/>
        <v>6.7215208405517328E-6</v>
      </c>
      <c r="K1320" s="16">
        <f t="shared" si="185"/>
        <v>0.14074709039530317</v>
      </c>
    </row>
    <row r="1321" spans="1:11" s="5" customFormat="1" x14ac:dyDescent="0.2">
      <c r="A1321" s="3">
        <v>34052</v>
      </c>
      <c r="B1321" s="20">
        <v>8.5594499999999997E-3</v>
      </c>
      <c r="C1321" s="6">
        <f t="shared" si="180"/>
        <v>-9.8432073887100395E-3</v>
      </c>
      <c r="D1321" s="7">
        <f t="shared" si="182"/>
        <v>4.5079489397824986E-5</v>
      </c>
      <c r="E1321" s="14">
        <f t="shared" si="181"/>
        <v>7.8577968350220786</v>
      </c>
      <c r="G1321"/>
      <c r="H1321" s="5">
        <f t="shared" si="187"/>
        <v>0.67141261082753712</v>
      </c>
      <c r="J1321" s="16">
        <f t="shared" si="184"/>
        <v>9.688873169715592E-5</v>
      </c>
      <c r="K1321" s="16">
        <f t="shared" si="185"/>
        <v>2.1492863604136265</v>
      </c>
    </row>
    <row r="1322" spans="1:11" s="5" customFormat="1" x14ac:dyDescent="0.2">
      <c r="A1322" s="3">
        <v>34053</v>
      </c>
      <c r="B1322" s="20">
        <v>8.5287799999999997E-3</v>
      </c>
      <c r="C1322" s="6">
        <f t="shared" si="180"/>
        <v>-3.5831741525448484E-3</v>
      </c>
      <c r="D1322" s="7">
        <f t="shared" si="182"/>
        <v>4.824925473967308E-5</v>
      </c>
      <c r="E1322" s="14">
        <f t="shared" si="181"/>
        <v>9.6730299621934677</v>
      </c>
      <c r="G1322"/>
      <c r="H1322" s="5">
        <f t="shared" si="187"/>
        <v>0.69461683495055804</v>
      </c>
      <c r="J1322" s="16">
        <f t="shared" si="184"/>
        <v>1.2839137007465493E-5</v>
      </c>
      <c r="K1322" s="16">
        <f t="shared" si="185"/>
        <v>0.26610021391498256</v>
      </c>
    </row>
    <row r="1323" spans="1:11" s="5" customFormat="1" x14ac:dyDescent="0.2">
      <c r="A1323" s="3">
        <v>34054</v>
      </c>
      <c r="B1323" s="20">
        <v>8.5984500000000005E-3</v>
      </c>
      <c r="C1323" s="6">
        <f t="shared" si="180"/>
        <v>8.1688119520026137E-3</v>
      </c>
      <c r="D1323" s="7">
        <f t="shared" si="182"/>
        <v>4.5900917947034442E-5</v>
      </c>
      <c r="E1323" s="14">
        <f t="shared" si="181"/>
        <v>8.5352530191341174</v>
      </c>
      <c r="G1323"/>
      <c r="H1323" s="5">
        <f t="shared" si="187"/>
        <v>0.6775021619672843</v>
      </c>
      <c r="J1323" s="16">
        <f t="shared" si="184"/>
        <v>6.6729488707180753E-5</v>
      </c>
      <c r="K1323" s="16">
        <f t="shared" si="185"/>
        <v>1.4537724231175642</v>
      </c>
    </row>
    <row r="1324" spans="1:11" s="5" customFormat="1" x14ac:dyDescent="0.2">
      <c r="A1324" s="3">
        <v>34057</v>
      </c>
      <c r="B1324" s="20">
        <v>8.5789999999999998E-3</v>
      </c>
      <c r="C1324" s="6">
        <f t="shared" si="180"/>
        <v>-2.262035599439517E-3</v>
      </c>
      <c r="D1324" s="7">
        <f t="shared" si="182"/>
        <v>4.7122696100196914E-5</v>
      </c>
      <c r="E1324" s="14">
        <f t="shared" si="181"/>
        <v>9.8541710763268533</v>
      </c>
      <c r="G1324"/>
      <c r="H1324" s="5">
        <f t="shared" si="187"/>
        <v>0.68645973006576955</v>
      </c>
      <c r="J1324" s="16">
        <f t="shared" si="184"/>
        <v>5.1168050531316953E-6</v>
      </c>
      <c r="K1324" s="16">
        <f t="shared" si="185"/>
        <v>0.10858472618484818</v>
      </c>
    </row>
    <row r="1325" spans="1:11" s="5" customFormat="1" x14ac:dyDescent="0.2">
      <c r="A1325" s="3">
        <v>34058</v>
      </c>
      <c r="B1325" s="20">
        <v>8.5763300000000001E-3</v>
      </c>
      <c r="C1325" s="6">
        <f t="shared" si="180"/>
        <v>-3.1122508450865554E-4</v>
      </c>
      <c r="D1325" s="7">
        <f t="shared" si="182"/>
        <v>4.4411202813787112E-5</v>
      </c>
      <c r="E1325" s="14">
        <f t="shared" si="181"/>
        <v>10.019837799775251</v>
      </c>
      <c r="G1325"/>
      <c r="H1325" s="5">
        <f t="shared" si="187"/>
        <v>0.66641730780185415</v>
      </c>
      <c r="J1325" s="16">
        <f t="shared" si="184"/>
        <v>9.6861053227419787E-8</v>
      </c>
      <c r="K1325" s="16">
        <f t="shared" si="185"/>
        <v>2.1810049512405918E-3</v>
      </c>
    </row>
    <row r="1326" spans="1:11" s="5" customFormat="1" x14ac:dyDescent="0.2">
      <c r="A1326" s="3">
        <v>34059</v>
      </c>
      <c r="B1326" s="20">
        <v>8.6933800000000006E-3</v>
      </c>
      <c r="C1326" s="6">
        <f t="shared" si="180"/>
        <v>1.3648028935453799E-2</v>
      </c>
      <c r="D1326" s="7">
        <f t="shared" si="182"/>
        <v>4.1664427448018468E-5</v>
      </c>
      <c r="E1326" s="14">
        <f t="shared" si="181"/>
        <v>5.6151739398705542</v>
      </c>
      <c r="G1326"/>
      <c r="H1326" s="5">
        <f t="shared" si="187"/>
        <v>0.64547987922179628</v>
      </c>
      <c r="J1326" s="16">
        <f t="shared" si="184"/>
        <v>1.8626869382298416E-4</v>
      </c>
      <c r="K1326" s="16">
        <f t="shared" si="185"/>
        <v>4.4706889121511972</v>
      </c>
    </row>
    <row r="1327" spans="1:11" s="5" customFormat="1" x14ac:dyDescent="0.2">
      <c r="A1327" s="3">
        <v>34060</v>
      </c>
      <c r="B1327" s="20">
        <v>8.7719300000000007E-3</v>
      </c>
      <c r="C1327" s="6">
        <f t="shared" si="180"/>
        <v>9.035611005155663E-3</v>
      </c>
      <c r="D1327" s="7">
        <f t="shared" si="182"/>
        <v>5.0706740657056918E-5</v>
      </c>
      <c r="E1327" s="14">
        <f t="shared" si="181"/>
        <v>8.2793646591838641</v>
      </c>
      <c r="G1327"/>
      <c r="H1327" s="5">
        <f t="shared" si="187"/>
        <v>0.71208665664409776</v>
      </c>
      <c r="J1327" s="16">
        <f t="shared" si="184"/>
        <v>8.1642266236490131E-5</v>
      </c>
      <c r="K1327" s="16">
        <f t="shared" si="185"/>
        <v>1.6100870452048643</v>
      </c>
    </row>
    <row r="1328" spans="1:11" s="5" customFormat="1" x14ac:dyDescent="0.2">
      <c r="A1328" s="3">
        <v>34061</v>
      </c>
      <c r="B1328" s="20">
        <v>8.7527400000000002E-3</v>
      </c>
      <c r="C1328" s="6">
        <f t="shared" si="180"/>
        <v>-2.1876599562468606E-3</v>
      </c>
      <c r="D1328" s="7">
        <f t="shared" si="182"/>
        <v>5.2362970806952735E-5</v>
      </c>
      <c r="E1328" s="14">
        <f t="shared" si="181"/>
        <v>9.7659131615775721</v>
      </c>
      <c r="G1328"/>
      <c r="H1328" s="5">
        <f t="shared" si="187"/>
        <v>0.7236226282182775</v>
      </c>
      <c r="J1328" s="16">
        <f t="shared" si="184"/>
        <v>4.7858560841660156E-6</v>
      </c>
      <c r="K1328" s="16">
        <f t="shared" si="185"/>
        <v>9.139771885384608E-2</v>
      </c>
    </row>
    <row r="1329" spans="1:11" s="5" customFormat="1" x14ac:dyDescent="0.2">
      <c r="A1329" s="3">
        <v>34064</v>
      </c>
      <c r="B1329" s="20">
        <v>8.8066900000000007E-3</v>
      </c>
      <c r="C1329" s="6">
        <f t="shared" si="180"/>
        <v>6.163784140737703E-3</v>
      </c>
      <c r="D1329" s="7">
        <f t="shared" si="182"/>
        <v>4.9099381591933072E-5</v>
      </c>
      <c r="E1329" s="14">
        <f t="shared" si="181"/>
        <v>9.1478817668522652</v>
      </c>
      <c r="G1329"/>
      <c r="H1329" s="5">
        <f t="shared" si="187"/>
        <v>0.70070950894028172</v>
      </c>
      <c r="J1329" s="16">
        <f t="shared" si="184"/>
        <v>3.7992234933609626E-5</v>
      </c>
      <c r="K1329" s="16">
        <f t="shared" si="185"/>
        <v>0.77378235125983075</v>
      </c>
    </row>
    <row r="1330" spans="1:11" s="5" customFormat="1" x14ac:dyDescent="0.2">
      <c r="A1330" s="3">
        <v>34065</v>
      </c>
      <c r="B1330" s="20">
        <v>8.7603999999999998E-3</v>
      </c>
      <c r="C1330" s="6">
        <f t="shared" si="180"/>
        <v>-5.2562313423091889E-3</v>
      </c>
      <c r="D1330" s="7">
        <f t="shared" si="182"/>
        <v>4.8219935640586093E-5</v>
      </c>
      <c r="E1330" s="14">
        <f t="shared" si="181"/>
        <v>9.3667806412540173</v>
      </c>
      <c r="G1330"/>
      <c r="H1330" s="5">
        <f t="shared" si="187"/>
        <v>0.6944057577568471</v>
      </c>
      <c r="J1330" s="16">
        <f t="shared" si="184"/>
        <v>2.7627967923873459E-5</v>
      </c>
      <c r="K1330" s="16">
        <f t="shared" si="185"/>
        <v>0.57295737866185281</v>
      </c>
    </row>
    <row r="1331" spans="1:11" s="5" customFormat="1" x14ac:dyDescent="0.2">
      <c r="A1331" s="3">
        <v>34066</v>
      </c>
      <c r="B1331" s="20">
        <v>8.7912100000000007E-3</v>
      </c>
      <c r="C1331" s="6">
        <f t="shared" si="180"/>
        <v>3.51696269576742E-3</v>
      </c>
      <c r="D1331" s="7">
        <f t="shared" si="182"/>
        <v>4.6788920607350477E-5</v>
      </c>
      <c r="E1331" s="14">
        <f t="shared" si="181"/>
        <v>9.705506098086623</v>
      </c>
      <c r="G1331"/>
      <c r="H1331" s="5">
        <f t="shared" si="187"/>
        <v>0.68402427301485791</v>
      </c>
      <c r="J1331" s="16">
        <f t="shared" si="184"/>
        <v>1.2369026603419638E-5</v>
      </c>
      <c r="K1331" s="16">
        <f t="shared" si="185"/>
        <v>0.2643580241403663</v>
      </c>
    </row>
    <row r="1332" spans="1:11" s="5" customFormat="1" x14ac:dyDescent="0.2">
      <c r="A1332" s="3">
        <v>34067</v>
      </c>
      <c r="B1332" s="20">
        <v>8.8183399999999992E-3</v>
      </c>
      <c r="C1332" s="6">
        <f t="shared" si="180"/>
        <v>3.0860370756697285E-3</v>
      </c>
      <c r="D1332" s="7">
        <f t="shared" si="182"/>
        <v>4.4559671625930555E-5</v>
      </c>
      <c r="E1332" s="14">
        <f t="shared" si="181"/>
        <v>9.8049538851531413</v>
      </c>
      <c r="G1332"/>
      <c r="H1332" s="5">
        <f t="shared" si="187"/>
        <v>0.66753031111651073</v>
      </c>
      <c r="J1332" s="16">
        <f t="shared" si="184"/>
        <v>9.52362483240817E-6</v>
      </c>
      <c r="K1332" s="16">
        <f t="shared" si="185"/>
        <v>0.21372744647575229</v>
      </c>
    </row>
    <row r="1333" spans="1:11" s="5" customFormat="1" x14ac:dyDescent="0.2">
      <c r="A1333" s="3">
        <v>34072</v>
      </c>
      <c r="B1333" s="20">
        <v>8.8237899999999998E-3</v>
      </c>
      <c r="C1333" s="6">
        <f t="shared" si="180"/>
        <v>6.1803015079942415E-4</v>
      </c>
      <c r="D1333" s="7">
        <f t="shared" si="182"/>
        <v>4.2380661260220264E-5</v>
      </c>
      <c r="E1333" s="14">
        <f t="shared" si="181"/>
        <v>10.05980577098858</v>
      </c>
      <c r="G1333"/>
      <c r="H1333" s="5">
        <f t="shared" ref="H1333:H1348" si="188">SQRT(D1333)*100</f>
        <v>0.65100431074010767</v>
      </c>
      <c r="J1333" s="16">
        <f t="shared" si="184"/>
        <v>3.8196126729715896E-7</v>
      </c>
      <c r="K1333" s="16">
        <f t="shared" si="185"/>
        <v>9.0126311373928247E-3</v>
      </c>
    </row>
    <row r="1334" spans="1:11" s="5" customFormat="1" x14ac:dyDescent="0.2">
      <c r="A1334" s="3">
        <v>34073</v>
      </c>
      <c r="B1334" s="20">
        <v>8.7819400000000002E-3</v>
      </c>
      <c r="C1334" s="6">
        <f t="shared" si="180"/>
        <v>-4.7428599275367534E-3</v>
      </c>
      <c r="D1334" s="7">
        <f t="shared" si="182"/>
        <v>3.9857514492335001E-5</v>
      </c>
      <c r="E1334" s="14">
        <f t="shared" si="181"/>
        <v>9.5658212001812828</v>
      </c>
      <c r="G1334"/>
      <c r="H1334" s="5">
        <f t="shared" si="188"/>
        <v>0.63132808025886988</v>
      </c>
      <c r="J1334" s="16">
        <f t="shared" si="184"/>
        <v>2.2494720292233937E-5</v>
      </c>
      <c r="K1334" s="16">
        <f t="shared" si="185"/>
        <v>0.56437840087996194</v>
      </c>
    </row>
    <row r="1335" spans="1:11" s="5" customFormat="1" x14ac:dyDescent="0.2">
      <c r="A1335" s="3">
        <v>34074</v>
      </c>
      <c r="B1335" s="20">
        <v>8.8613200000000007E-3</v>
      </c>
      <c r="C1335" s="6">
        <f t="shared" si="180"/>
        <v>9.0390050489983324E-3</v>
      </c>
      <c r="D1335" s="7">
        <f t="shared" si="182"/>
        <v>3.8957507985697974E-5</v>
      </c>
      <c r="E1335" s="14">
        <f t="shared" si="181"/>
        <v>8.0557895926026077</v>
      </c>
      <c r="G1335"/>
      <c r="H1335" s="5">
        <f t="shared" si="188"/>
        <v>0.6241594987316782</v>
      </c>
      <c r="J1335" s="16">
        <f t="shared" si="184"/>
        <v>8.1703612275817341E-5</v>
      </c>
      <c r="K1335" s="16">
        <f t="shared" si="185"/>
        <v>2.0972494520391876</v>
      </c>
    </row>
    <row r="1336" spans="1:11" s="5" customFormat="1" x14ac:dyDescent="0.2">
      <c r="A1336" s="3">
        <v>34075</v>
      </c>
      <c r="B1336" s="20">
        <v>8.8967999999999998E-3</v>
      </c>
      <c r="C1336" s="6">
        <f t="shared" si="180"/>
        <v>4.0039181521487983E-3</v>
      </c>
      <c r="D1336" s="7">
        <f t="shared" si="182"/>
        <v>4.1809509720562869E-5</v>
      </c>
      <c r="E1336" s="14">
        <f t="shared" si="181"/>
        <v>9.6989486007653891</v>
      </c>
      <c r="G1336"/>
      <c r="H1336" s="5">
        <f t="shared" si="188"/>
        <v>0.64660273522900336</v>
      </c>
      <c r="J1336" s="16">
        <f t="shared" si="184"/>
        <v>1.6031360569106649E-5</v>
      </c>
      <c r="K1336" s="16">
        <f t="shared" si="185"/>
        <v>0.38343813826695178</v>
      </c>
    </row>
    <row r="1337" spans="1:11" s="5" customFormat="1" x14ac:dyDescent="0.2">
      <c r="A1337" s="3">
        <v>34078</v>
      </c>
      <c r="B1337" s="20">
        <v>9.0130699999999998E-3</v>
      </c>
      <c r="C1337" s="6">
        <f t="shared" si="180"/>
        <v>1.3068743818001969E-2</v>
      </c>
      <c r="D1337" s="7">
        <f t="shared" si="182"/>
        <v>4.0311860752977758E-5</v>
      </c>
      <c r="E1337" s="14">
        <f t="shared" si="181"/>
        <v>5.882095250023947</v>
      </c>
      <c r="G1337"/>
      <c r="H1337" s="5">
        <f t="shared" si="188"/>
        <v>0.63491622087467381</v>
      </c>
      <c r="J1337" s="16">
        <f t="shared" si="184"/>
        <v>1.7079206498056467E-4</v>
      </c>
      <c r="K1337" s="16">
        <f t="shared" si="185"/>
        <v>4.2367695708005391</v>
      </c>
    </row>
    <row r="1338" spans="1:11" s="5" customFormat="1" x14ac:dyDescent="0.2">
      <c r="A1338" s="3">
        <v>34079</v>
      </c>
      <c r="B1338" s="20">
        <v>9.0375100000000003E-3</v>
      </c>
      <c r="C1338" s="6">
        <f t="shared" si="180"/>
        <v>2.7116176840966035E-3</v>
      </c>
      <c r="D1338" s="7">
        <f t="shared" si="182"/>
        <v>4.8534522361903861E-5</v>
      </c>
      <c r="E1338" s="14">
        <f t="shared" si="181"/>
        <v>9.7817374716478991</v>
      </c>
      <c r="G1338"/>
      <c r="H1338" s="5">
        <f t="shared" si="188"/>
        <v>0.69666722588265806</v>
      </c>
      <c r="J1338" s="16">
        <f t="shared" si="184"/>
        <v>7.3528704647054276E-6</v>
      </c>
      <c r="K1338" s="16">
        <f t="shared" si="185"/>
        <v>0.1514977403069471</v>
      </c>
    </row>
    <row r="1339" spans="1:11" s="5" customFormat="1" x14ac:dyDescent="0.2">
      <c r="A1339" s="3">
        <v>34080</v>
      </c>
      <c r="B1339" s="20">
        <v>9.0252700000000002E-3</v>
      </c>
      <c r="C1339" s="6">
        <f t="shared" si="180"/>
        <v>-1.3543553478779185E-3</v>
      </c>
      <c r="D1339" s="7">
        <f t="shared" si="182"/>
        <v>4.5818045956685615E-5</v>
      </c>
      <c r="E1339" s="14">
        <f t="shared" si="181"/>
        <v>9.9507985550667986</v>
      </c>
      <c r="G1339"/>
      <c r="H1339" s="5">
        <f t="shared" si="188"/>
        <v>0.67689028621103442</v>
      </c>
      <c r="J1339" s="16">
        <f t="shared" si="184"/>
        <v>1.8342784083255177E-6</v>
      </c>
      <c r="K1339" s="16">
        <f t="shared" si="185"/>
        <v>4.0033972859941792E-2</v>
      </c>
    </row>
    <row r="1340" spans="1:11" s="5" customFormat="1" x14ac:dyDescent="0.2">
      <c r="A1340" s="3">
        <v>34081</v>
      </c>
      <c r="B1340" s="20">
        <v>9.1074699999999995E-3</v>
      </c>
      <c r="C1340" s="6">
        <f t="shared" si="180"/>
        <v>9.1077607650518252E-3</v>
      </c>
      <c r="D1340" s="7">
        <f t="shared" si="182"/>
        <v>4.3035963163563863E-5</v>
      </c>
      <c r="E1340" s="14">
        <f t="shared" si="181"/>
        <v>8.1259863558239953</v>
      </c>
      <c r="G1340"/>
      <c r="H1340" s="5">
        <f t="shared" si="188"/>
        <v>0.65601801167013596</v>
      </c>
      <c r="J1340" s="16">
        <f t="shared" si="184"/>
        <v>8.2951306153417409E-5</v>
      </c>
      <c r="K1340" s="16">
        <f t="shared" si="185"/>
        <v>1.9274880833536829</v>
      </c>
    </row>
    <row r="1341" spans="1:11" s="5" customFormat="1" x14ac:dyDescent="0.2">
      <c r="A1341" s="3">
        <v>34082</v>
      </c>
      <c r="B1341" s="20">
        <v>9.0391399999999993E-3</v>
      </c>
      <c r="C1341" s="6">
        <f t="shared" si="180"/>
        <v>-7.5026324544577288E-3</v>
      </c>
      <c r="D1341" s="7">
        <f t="shared" si="182"/>
        <v>4.5551340012756541E-5</v>
      </c>
      <c r="E1341" s="14">
        <f t="shared" si="181"/>
        <v>8.7609331321535766</v>
      </c>
      <c r="G1341"/>
      <c r="H1341" s="5">
        <f t="shared" si="188"/>
        <v>0.67491732836516016</v>
      </c>
      <c r="J1341" s="16">
        <f t="shared" si="184"/>
        <v>5.6289493746682404E-5</v>
      </c>
      <c r="K1341" s="16">
        <f t="shared" si="185"/>
        <v>1.2357373840356545</v>
      </c>
    </row>
    <row r="1342" spans="1:11" s="5" customFormat="1" x14ac:dyDescent="0.2">
      <c r="A1342" s="3">
        <v>34085</v>
      </c>
      <c r="B1342" s="20">
        <v>9.0744099999999998E-3</v>
      </c>
      <c r="C1342" s="6">
        <f t="shared" si="180"/>
        <v>3.9019198729083123E-3</v>
      </c>
      <c r="D1342" s="7">
        <f t="shared" si="182"/>
        <v>4.6163111089497178E-5</v>
      </c>
      <c r="E1342" s="14">
        <f t="shared" si="181"/>
        <v>9.6535212075144585</v>
      </c>
      <c r="G1342"/>
      <c r="H1342" s="5">
        <f t="shared" si="188"/>
        <v>0.67943440514517062</v>
      </c>
      <c r="J1342" s="16">
        <f t="shared" si="184"/>
        <v>1.5224978694596819E-5</v>
      </c>
      <c r="K1342" s="16">
        <f t="shared" si="185"/>
        <v>0.3298083325683987</v>
      </c>
    </row>
    <row r="1343" spans="1:11" s="5" customFormat="1" x14ac:dyDescent="0.2">
      <c r="A1343" s="3">
        <v>34086</v>
      </c>
      <c r="B1343" s="20">
        <v>8.9887600000000002E-3</v>
      </c>
      <c r="C1343" s="6">
        <f t="shared" si="180"/>
        <v>-9.4386301698953009E-3</v>
      </c>
      <c r="D1343" s="7">
        <f t="shared" si="182"/>
        <v>4.4173926110873399E-5</v>
      </c>
      <c r="E1343" s="14">
        <f t="shared" si="181"/>
        <v>8.0106264385215731</v>
      </c>
      <c r="G1343"/>
      <c r="H1343" s="5">
        <f t="shared" si="188"/>
        <v>0.66463468244497592</v>
      </c>
      <c r="J1343" s="16">
        <f t="shared" si="184"/>
        <v>8.9087739484057792E-5</v>
      </c>
      <c r="K1343" s="16">
        <f t="shared" si="185"/>
        <v>2.0167494114164524</v>
      </c>
    </row>
    <row r="1344" spans="1:11" s="5" customFormat="1" x14ac:dyDescent="0.2">
      <c r="A1344" s="3">
        <v>34087</v>
      </c>
      <c r="B1344" s="20">
        <v>8.9126599999999993E-3</v>
      </c>
      <c r="C1344" s="6">
        <f t="shared" si="180"/>
        <v>-8.4661288097580556E-3</v>
      </c>
      <c r="D1344" s="7">
        <f t="shared" si="182"/>
        <v>4.6953251302792184E-5</v>
      </c>
      <c r="E1344" s="14">
        <f t="shared" si="181"/>
        <v>8.4398325702673098</v>
      </c>
      <c r="G1344"/>
      <c r="H1344" s="5">
        <f t="shared" si="188"/>
        <v>0.68522442530015071</v>
      </c>
      <c r="J1344" s="16">
        <f t="shared" si="184"/>
        <v>7.1675337023415354E-5</v>
      </c>
      <c r="K1344" s="16">
        <f t="shared" si="185"/>
        <v>1.5265255341146742</v>
      </c>
    </row>
    <row r="1345" spans="1:11" s="5" customFormat="1" x14ac:dyDescent="0.2">
      <c r="A1345" s="3">
        <v>34088</v>
      </c>
      <c r="B1345" s="20">
        <v>8.9405500000000002E-3</v>
      </c>
      <c r="C1345" s="6">
        <f t="shared" si="180"/>
        <v>3.1292565855761244E-3</v>
      </c>
      <c r="D1345" s="7">
        <f t="shared" si="182"/>
        <v>4.8374054901916599E-5</v>
      </c>
      <c r="E1345" s="14">
        <f t="shared" si="181"/>
        <v>9.7341192828923617</v>
      </c>
      <c r="G1345"/>
      <c r="H1345" s="5">
        <f t="shared" si="188"/>
        <v>0.69551459295917428</v>
      </c>
      <c r="J1345" s="16">
        <f t="shared" si="184"/>
        <v>9.7922467783715452E-6</v>
      </c>
      <c r="K1345" s="16">
        <f t="shared" si="185"/>
        <v>0.20242766082409958</v>
      </c>
    </row>
    <row r="1346" spans="1:11" s="5" customFormat="1" x14ac:dyDescent="0.2">
      <c r="A1346" s="3">
        <v>34089</v>
      </c>
      <c r="B1346" s="20">
        <v>9.0049499999999994E-3</v>
      </c>
      <c r="C1346" s="6">
        <f t="shared" si="180"/>
        <v>7.2031362723768873E-3</v>
      </c>
      <c r="D1346" s="7">
        <f t="shared" si="182"/>
        <v>4.5824677210375011E-5</v>
      </c>
      <c r="E1346" s="14">
        <f t="shared" si="181"/>
        <v>8.8584338499449906</v>
      </c>
      <c r="G1346"/>
      <c r="H1346" s="5">
        <f t="shared" si="188"/>
        <v>0.67693926766272772</v>
      </c>
      <c r="J1346" s="16">
        <f t="shared" si="184"/>
        <v>5.1885172158431596E-5</v>
      </c>
      <c r="K1346" s="16">
        <f t="shared" si="185"/>
        <v>1.1322539582817717</v>
      </c>
    </row>
    <row r="1347" spans="1:11" s="5" customFormat="1" x14ac:dyDescent="0.2">
      <c r="A1347" s="3">
        <v>34093</v>
      </c>
      <c r="B1347" s="20">
        <v>9.0661800000000001E-3</v>
      </c>
      <c r="C1347" s="6">
        <f t="shared" ref="C1347:C1410" si="189">(B1347-B1346)/B1346</f>
        <v>6.7995935568771248E-3</v>
      </c>
      <c r="D1347" s="7">
        <f t="shared" si="182"/>
        <v>4.6136412317450981E-5</v>
      </c>
      <c r="E1347" s="14">
        <f t="shared" si="181"/>
        <v>8.9817826237136291</v>
      </c>
      <c r="G1347"/>
      <c r="H1347" s="5">
        <f t="shared" si="188"/>
        <v>0.67923789880608831</v>
      </c>
      <c r="J1347" s="16">
        <f t="shared" si="184"/>
        <v>4.623447253872491E-5</v>
      </c>
      <c r="K1347" s="16">
        <f t="shared" si="185"/>
        <v>1.0021254409770575</v>
      </c>
    </row>
    <row r="1348" spans="1:11" s="5" customFormat="1" x14ac:dyDescent="0.2">
      <c r="A1348" s="3">
        <v>34094</v>
      </c>
      <c r="B1348" s="20">
        <v>9.0727599999999992E-3</v>
      </c>
      <c r="C1348" s="6">
        <f t="shared" si="189"/>
        <v>7.2577425111779018E-4</v>
      </c>
      <c r="D1348" s="7">
        <f t="shared" si="182"/>
        <v>4.6067156258311552E-5</v>
      </c>
      <c r="E1348" s="14">
        <f t="shared" ref="E1348:E1411" si="190">-LN(D1348)-C1348*C1348/D1348</f>
        <v>9.9739759514826716</v>
      </c>
      <c r="G1348"/>
      <c r="H1348" s="5">
        <f t="shared" si="188"/>
        <v>0.67872790025393503</v>
      </c>
      <c r="J1348" s="16">
        <f t="shared" si="184"/>
        <v>5.2674826358558916E-7</v>
      </c>
      <c r="K1348" s="16">
        <f t="shared" si="185"/>
        <v>1.1434355978735976E-2</v>
      </c>
    </row>
    <row r="1349" spans="1:11" s="5" customFormat="1" x14ac:dyDescent="0.2">
      <c r="A1349" s="3">
        <v>34095</v>
      </c>
      <c r="B1349" s="20">
        <v>9.0801800000000002E-3</v>
      </c>
      <c r="C1349" s="6">
        <f t="shared" si="189"/>
        <v>8.1783272124480726E-4</v>
      </c>
      <c r="D1349" s="7">
        <f t="shared" ref="D1349:D1412" si="191">C$2426+C$2427*D1348+C$2428*C1348*C1348</f>
        <v>4.3178960309549185E-5</v>
      </c>
      <c r="E1349" s="14">
        <f t="shared" si="190"/>
        <v>10.034667019816592</v>
      </c>
      <c r="G1349"/>
      <c r="H1349" s="5">
        <f t="shared" ref="H1349:H1364" si="192">SQRT(D1349)*100</f>
        <v>0.65710699516554516</v>
      </c>
      <c r="J1349" s="16">
        <f t="shared" ref="J1349:J1412" si="193">C1349*C1349</f>
        <v>6.6885035993868667E-7</v>
      </c>
      <c r="K1349" s="16">
        <f t="shared" ref="K1349:K1412" si="194">J1349/D1349</f>
        <v>1.5490191406733987E-2</v>
      </c>
    </row>
    <row r="1350" spans="1:11" s="5" customFormat="1" x14ac:dyDescent="0.2">
      <c r="A1350" s="3">
        <v>34096</v>
      </c>
      <c r="B1350" s="20">
        <v>9.0744099999999998E-3</v>
      </c>
      <c r="C1350" s="6">
        <f t="shared" si="189"/>
        <v>-6.3544995804052642E-4</v>
      </c>
      <c r="D1350" s="7">
        <f t="shared" si="191"/>
        <v>4.0592562263413251E-5</v>
      </c>
      <c r="E1350" s="14">
        <f t="shared" si="190"/>
        <v>10.101978150999445</v>
      </c>
      <c r="G1350"/>
      <c r="H1350" s="5">
        <f t="shared" si="192"/>
        <v>0.63712292584251939</v>
      </c>
      <c r="J1350" s="16">
        <f t="shared" si="193"/>
        <v>4.0379664917370679E-7</v>
      </c>
      <c r="K1350" s="16">
        <f t="shared" si="194"/>
        <v>9.9475526219160448E-3</v>
      </c>
    </row>
    <row r="1351" spans="1:11" s="5" customFormat="1" x14ac:dyDescent="0.2">
      <c r="A1351" s="3">
        <v>34099</v>
      </c>
      <c r="B1351" s="20">
        <v>8.9485499999999996E-3</v>
      </c>
      <c r="C1351" s="6">
        <f t="shared" si="189"/>
        <v>-1.3869772249655923E-2</v>
      </c>
      <c r="D1351" s="7">
        <f t="shared" si="191"/>
        <v>3.8252171058532315E-5</v>
      </c>
      <c r="E1351" s="14">
        <f t="shared" si="190"/>
        <v>5.1422994165835094</v>
      </c>
      <c r="G1351"/>
      <c r="H1351" s="5">
        <f t="shared" si="192"/>
        <v>0.61848339556153253</v>
      </c>
      <c r="J1351" s="16">
        <f t="shared" si="193"/>
        <v>1.9237058225732553E-4</v>
      </c>
      <c r="K1351" s="16">
        <f t="shared" si="194"/>
        <v>5.0290108230188002</v>
      </c>
    </row>
    <row r="1352" spans="1:11" s="5" customFormat="1" x14ac:dyDescent="0.2">
      <c r="A1352" s="3">
        <v>34100</v>
      </c>
      <c r="B1352" s="20">
        <v>8.9968500000000007E-3</v>
      </c>
      <c r="C1352" s="6">
        <f t="shared" si="189"/>
        <v>5.3975225036459679E-3</v>
      </c>
      <c r="D1352" s="7">
        <f t="shared" si="191"/>
        <v>4.8017923954355243E-5</v>
      </c>
      <c r="E1352" s="14">
        <f t="shared" si="190"/>
        <v>9.3372200671872214</v>
      </c>
      <c r="G1352"/>
      <c r="H1352" s="5">
        <f t="shared" si="192"/>
        <v>0.69294966595240703</v>
      </c>
      <c r="J1352" s="16">
        <f t="shared" si="193"/>
        <v>2.9133249177364638E-5</v>
      </c>
      <c r="K1352" s="16">
        <f t="shared" si="194"/>
        <v>0.60671613385572543</v>
      </c>
    </row>
    <row r="1353" spans="1:11" s="5" customFormat="1" x14ac:dyDescent="0.2">
      <c r="A1353" s="3">
        <v>34101</v>
      </c>
      <c r="B1353" s="20">
        <v>8.9686100000000001E-3</v>
      </c>
      <c r="C1353" s="6">
        <f t="shared" si="189"/>
        <v>-3.1388763845124185E-3</v>
      </c>
      <c r="D1353" s="7">
        <f t="shared" si="191"/>
        <v>4.6700470179946114E-5</v>
      </c>
      <c r="E1353" s="14">
        <f t="shared" si="190"/>
        <v>9.7607831825937446</v>
      </c>
      <c r="G1353"/>
      <c r="H1353" s="5">
        <f t="shared" si="192"/>
        <v>0.6833774226585636</v>
      </c>
      <c r="J1353" s="16">
        <f t="shared" si="193"/>
        <v>9.8525449572497515E-6</v>
      </c>
      <c r="K1353" s="16">
        <f t="shared" si="194"/>
        <v>0.21097314265329567</v>
      </c>
    </row>
    <row r="1354" spans="1:11" s="5" customFormat="1" x14ac:dyDescent="0.2">
      <c r="A1354" s="3">
        <v>34102</v>
      </c>
      <c r="B1354" s="20">
        <v>8.9549599999999997E-3</v>
      </c>
      <c r="C1354" s="6">
        <f t="shared" si="189"/>
        <v>-1.5219749771704274E-3</v>
      </c>
      <c r="D1354" s="7">
        <f t="shared" si="191"/>
        <v>4.4324608426878104E-5</v>
      </c>
      <c r="E1354" s="14">
        <f t="shared" si="190"/>
        <v>9.9717104545674253</v>
      </c>
      <c r="G1354"/>
      <c r="H1354" s="5">
        <f t="shared" si="192"/>
        <v>0.66576728987596034</v>
      </c>
      <c r="J1354" s="16">
        <f t="shared" si="193"/>
        <v>2.3164078311329229E-6</v>
      </c>
      <c r="K1354" s="16">
        <f t="shared" si="194"/>
        <v>5.2260085612584245E-2</v>
      </c>
    </row>
    <row r="1355" spans="1:11" s="5" customFormat="1" x14ac:dyDescent="0.2">
      <c r="A1355" s="3">
        <v>34103</v>
      </c>
      <c r="B1355" s="20">
        <v>9.0228300000000008E-3</v>
      </c>
      <c r="C1355" s="6">
        <f t="shared" si="189"/>
        <v>7.5790399957119991E-3</v>
      </c>
      <c r="D1355" s="7">
        <f t="shared" si="191"/>
        <v>4.1723845856908408E-5</v>
      </c>
      <c r="E1355" s="14">
        <f t="shared" si="190"/>
        <v>8.7077226822154881</v>
      </c>
      <c r="G1355"/>
      <c r="H1355" s="5">
        <f t="shared" si="192"/>
        <v>0.64593998062442615</v>
      </c>
      <c r="J1355" s="16">
        <f t="shared" si="193"/>
        <v>5.7441847256602138E-5</v>
      </c>
      <c r="K1355" s="16">
        <f t="shared" si="194"/>
        <v>1.3767150672926578</v>
      </c>
    </row>
    <row r="1356" spans="1:11" s="5" customFormat="1" x14ac:dyDescent="0.2">
      <c r="A1356" s="3">
        <v>34106</v>
      </c>
      <c r="B1356" s="20">
        <v>8.9928100000000004E-3</v>
      </c>
      <c r="C1356" s="6">
        <f t="shared" si="189"/>
        <v>-3.3271157718809275E-3</v>
      </c>
      <c r="D1356" s="7">
        <f t="shared" si="191"/>
        <v>4.2795168859961657E-5</v>
      </c>
      <c r="E1356" s="14">
        <f t="shared" si="190"/>
        <v>9.800418305763495</v>
      </c>
      <c r="G1356"/>
      <c r="H1356" s="5">
        <f t="shared" si="192"/>
        <v>0.65418016524472566</v>
      </c>
      <c r="J1356" s="16">
        <f t="shared" si="193"/>
        <v>1.106969935949882E-5</v>
      </c>
      <c r="K1356" s="16">
        <f t="shared" si="194"/>
        <v>0.2586670330878264</v>
      </c>
    </row>
    <row r="1357" spans="1:11" s="5" customFormat="1" x14ac:dyDescent="0.2">
      <c r="A1357" s="3">
        <v>34107</v>
      </c>
      <c r="B1357" s="20">
        <v>8.9726300000000005E-3</v>
      </c>
      <c r="C1357" s="6">
        <f t="shared" si="189"/>
        <v>-2.2440149408249313E-3</v>
      </c>
      <c r="D1357" s="7">
        <f t="shared" si="191"/>
        <v>4.0890759133527445E-5</v>
      </c>
      <c r="E1357" s="14">
        <f t="shared" si="190"/>
        <v>9.9814587556597161</v>
      </c>
      <c r="G1357"/>
      <c r="H1357" s="5">
        <f t="shared" si="192"/>
        <v>0.63945882692732803</v>
      </c>
      <c r="J1357" s="16">
        <f t="shared" si="193"/>
        <v>5.0356030546455204E-6</v>
      </c>
      <c r="K1357" s="16">
        <f t="shared" si="194"/>
        <v>0.12314770283921417</v>
      </c>
    </row>
    <row r="1358" spans="1:11" s="5" customFormat="1" x14ac:dyDescent="0.2">
      <c r="A1358" s="3">
        <v>34108</v>
      </c>
      <c r="B1358" s="20">
        <v>9.0415900000000004E-3</v>
      </c>
      <c r="C1358" s="6">
        <f t="shared" si="189"/>
        <v>7.6855949704824397E-3</v>
      </c>
      <c r="D1358" s="7">
        <f t="shared" si="191"/>
        <v>3.8806485514940515E-5</v>
      </c>
      <c r="E1358" s="14">
        <f t="shared" si="190"/>
        <v>8.634796928583178</v>
      </c>
      <c r="G1358"/>
      <c r="H1358" s="5">
        <f t="shared" si="192"/>
        <v>0.62294851725435951</v>
      </c>
      <c r="J1358" s="16">
        <f t="shared" si="193"/>
        <v>5.9068370050304971E-5</v>
      </c>
      <c r="K1358" s="16">
        <f t="shared" si="194"/>
        <v>1.5221262442733605</v>
      </c>
    </row>
    <row r="1359" spans="1:11" s="5" customFormat="1" x14ac:dyDescent="0.2">
      <c r="A1359" s="3">
        <v>34109</v>
      </c>
      <c r="B1359" s="20">
        <v>9.0579700000000003E-3</v>
      </c>
      <c r="C1359" s="6">
        <f t="shared" si="189"/>
        <v>1.8116282644977117E-3</v>
      </c>
      <c r="D1359" s="7">
        <f t="shared" si="191"/>
        <v>4.0274342297516145E-5</v>
      </c>
      <c r="E1359" s="14">
        <f t="shared" si="190"/>
        <v>10.038304945903972</v>
      </c>
      <c r="G1359"/>
      <c r="H1359" s="5">
        <f t="shared" si="192"/>
        <v>0.63462069220532147</v>
      </c>
      <c r="J1359" s="16">
        <f t="shared" si="193"/>
        <v>3.2819969687269911E-6</v>
      </c>
      <c r="K1359" s="16">
        <f t="shared" si="194"/>
        <v>8.1491013421947381E-2</v>
      </c>
    </row>
    <row r="1360" spans="1:11" s="5" customFormat="1" x14ac:dyDescent="0.2">
      <c r="A1360" s="3">
        <v>34110</v>
      </c>
      <c r="B1360" s="20">
        <v>9.0702899999999999E-3</v>
      </c>
      <c r="C1360" s="6">
        <f t="shared" si="189"/>
        <v>1.3601281523343191E-3</v>
      </c>
      <c r="D1360" s="7">
        <f t="shared" si="191"/>
        <v>3.8144185174024137E-5</v>
      </c>
      <c r="E1360" s="14">
        <f t="shared" si="190"/>
        <v>10.125638395675585</v>
      </c>
      <c r="G1360"/>
      <c r="H1360" s="5">
        <f t="shared" si="192"/>
        <v>0.61760978921989351</v>
      </c>
      <c r="J1360" s="16">
        <f t="shared" si="193"/>
        <v>1.8499485907723688E-6</v>
      </c>
      <c r="K1360" s="16">
        <f t="shared" si="194"/>
        <v>4.849883625334768E-2</v>
      </c>
    </row>
    <row r="1361" spans="1:11" s="5" customFormat="1" x14ac:dyDescent="0.2">
      <c r="A1361" s="3">
        <v>34113</v>
      </c>
      <c r="B1361" s="20">
        <v>9.0661800000000001E-3</v>
      </c>
      <c r="C1361" s="6">
        <f t="shared" si="189"/>
        <v>-4.5312773902486886E-4</v>
      </c>
      <c r="D1361" s="7">
        <f t="shared" si="191"/>
        <v>3.6141596868238345E-5</v>
      </c>
      <c r="E1361" s="14">
        <f t="shared" si="190"/>
        <v>10.222384968183871</v>
      </c>
      <c r="G1361"/>
      <c r="H1361" s="5">
        <f t="shared" si="192"/>
        <v>0.60117881589622191</v>
      </c>
      <c r="J1361" s="16">
        <f t="shared" si="193"/>
        <v>2.0532474787378966E-7</v>
      </c>
      <c r="K1361" s="16">
        <f t="shared" si="194"/>
        <v>5.6811199743703475E-3</v>
      </c>
    </row>
    <row r="1362" spans="1:11" s="5" customFormat="1" x14ac:dyDescent="0.2">
      <c r="A1362" s="3">
        <v>34114</v>
      </c>
      <c r="B1362" s="20">
        <v>9.1407699999999995E-3</v>
      </c>
      <c r="C1362" s="6">
        <f t="shared" si="189"/>
        <v>8.2272798466387579E-3</v>
      </c>
      <c r="D1362" s="7">
        <f t="shared" si="191"/>
        <v>3.4240492438289253E-5</v>
      </c>
      <c r="E1362" s="14">
        <f t="shared" si="190"/>
        <v>8.3052569927985687</v>
      </c>
      <c r="G1362"/>
      <c r="H1362" s="5">
        <f t="shared" si="192"/>
        <v>0.58515376131653851</v>
      </c>
      <c r="J1362" s="16">
        <f t="shared" si="193"/>
        <v>6.7688133674908267E-5</v>
      </c>
      <c r="K1362" s="16">
        <f t="shared" si="194"/>
        <v>1.9768446320362016</v>
      </c>
    </row>
    <row r="1363" spans="1:11" s="5" customFormat="1" x14ac:dyDescent="0.2">
      <c r="A1363" s="3">
        <v>34115</v>
      </c>
      <c r="B1363" s="20">
        <v>9.2165900000000002E-3</v>
      </c>
      <c r="C1363" s="6">
        <f t="shared" si="189"/>
        <v>8.2947060258600474E-3</v>
      </c>
      <c r="D1363" s="7">
        <f t="shared" si="191"/>
        <v>3.6704509739498759E-5</v>
      </c>
      <c r="E1363" s="14">
        <f t="shared" si="190"/>
        <v>8.338123337858832</v>
      </c>
      <c r="G1363"/>
      <c r="H1363" s="5">
        <f t="shared" si="192"/>
        <v>0.60584246912459649</v>
      </c>
      <c r="J1363" s="16">
        <f t="shared" si="193"/>
        <v>6.8802148055438985E-5</v>
      </c>
      <c r="K1363" s="16">
        <f t="shared" si="194"/>
        <v>1.8744875914089394</v>
      </c>
    </row>
    <row r="1364" spans="1:11" s="5" customFormat="1" x14ac:dyDescent="0.2">
      <c r="A1364" s="3">
        <v>34116</v>
      </c>
      <c r="B1364" s="20">
        <v>9.2635500000000006E-3</v>
      </c>
      <c r="C1364" s="6">
        <f t="shared" si="189"/>
        <v>5.0951599235726447E-3</v>
      </c>
      <c r="D1364" s="7">
        <f t="shared" si="191"/>
        <v>3.8987424515233544E-5</v>
      </c>
      <c r="E1364" s="14">
        <f t="shared" si="190"/>
        <v>9.486398891223093</v>
      </c>
      <c r="G1364"/>
      <c r="H1364" s="5">
        <f t="shared" si="192"/>
        <v>0.62439910726420444</v>
      </c>
      <c r="J1364" s="16">
        <f t="shared" si="193"/>
        <v>2.59606546467808E-5</v>
      </c>
      <c r="K1364" s="16">
        <f t="shared" si="194"/>
        <v>0.66587252093651894</v>
      </c>
    </row>
    <row r="1365" spans="1:11" s="5" customFormat="1" x14ac:dyDescent="0.2">
      <c r="A1365" s="3">
        <v>34117</v>
      </c>
      <c r="B1365" s="20">
        <v>9.3283600000000008E-3</v>
      </c>
      <c r="C1365" s="6">
        <f t="shared" si="189"/>
        <v>6.9962379433370801E-3</v>
      </c>
      <c r="D1365" s="7">
        <f t="shared" si="191"/>
        <v>3.8389977961823131E-5</v>
      </c>
      <c r="E1365" s="14">
        <f t="shared" si="190"/>
        <v>8.8927109071085724</v>
      </c>
      <c r="G1365"/>
      <c r="H1365" s="5">
        <f t="shared" ref="H1365:H1380" si="195">SQRT(D1365)*100</f>
        <v>0.61959646514342803</v>
      </c>
      <c r="J1365" s="16">
        <f t="shared" si="193"/>
        <v>4.8947345359789456E-5</v>
      </c>
      <c r="K1365" s="16">
        <f t="shared" si="194"/>
        <v>1.2750032159035123</v>
      </c>
    </row>
    <row r="1366" spans="1:11" s="5" customFormat="1" x14ac:dyDescent="0.2">
      <c r="A1366" s="3">
        <v>34121</v>
      </c>
      <c r="B1366" s="20">
        <v>9.3396799999999995E-3</v>
      </c>
      <c r="C1366" s="6">
        <f t="shared" si="189"/>
        <v>1.2135037670071365E-3</v>
      </c>
      <c r="D1366" s="7">
        <f t="shared" si="191"/>
        <v>3.9274338723513502E-5</v>
      </c>
      <c r="E1366" s="14">
        <f t="shared" si="190"/>
        <v>10.107444209467404</v>
      </c>
      <c r="G1366"/>
      <c r="H1366" s="5">
        <f t="shared" si="195"/>
        <v>0.62669241836417255</v>
      </c>
      <c r="J1366" s="16">
        <f t="shared" si="193"/>
        <v>1.4725913925405106E-6</v>
      </c>
      <c r="K1366" s="16">
        <f t="shared" si="194"/>
        <v>3.749500158124551E-2</v>
      </c>
    </row>
    <row r="1367" spans="1:11" s="5" customFormat="1" x14ac:dyDescent="0.2">
      <c r="A1367" s="3">
        <v>34122</v>
      </c>
      <c r="B1367" s="20">
        <v>9.3023299999999993E-3</v>
      </c>
      <c r="C1367" s="6">
        <f t="shared" si="189"/>
        <v>-3.9990663491683044E-3</v>
      </c>
      <c r="D1367" s="7">
        <f t="shared" si="191"/>
        <v>3.713376368468988E-5</v>
      </c>
      <c r="E1367" s="14">
        <f t="shared" si="190"/>
        <v>9.770310330460239</v>
      </c>
      <c r="G1367"/>
      <c r="H1367" s="5">
        <f t="shared" si="195"/>
        <v>0.60937479177177878</v>
      </c>
      <c r="J1367" s="16">
        <f t="shared" si="193"/>
        <v>1.5992531665050312E-5</v>
      </c>
      <c r="K1367" s="16">
        <f t="shared" si="194"/>
        <v>0.4306735993918111</v>
      </c>
    </row>
    <row r="1368" spans="1:11" s="5" customFormat="1" x14ac:dyDescent="0.2">
      <c r="A1368" s="3">
        <v>34123</v>
      </c>
      <c r="B1368" s="20">
        <v>9.3066499999999996E-3</v>
      </c>
      <c r="C1368" s="6">
        <f t="shared" si="189"/>
        <v>4.6439977941014406E-4</v>
      </c>
      <c r="D1368" s="7">
        <f t="shared" si="191"/>
        <v>3.6108076081966974E-5</v>
      </c>
      <c r="E1368" s="14">
        <f t="shared" si="190"/>
        <v>10.223021180247573</v>
      </c>
      <c r="G1368"/>
      <c r="H1368" s="5">
        <f t="shared" si="195"/>
        <v>0.60089995907777338</v>
      </c>
      <c r="J1368" s="16">
        <f t="shared" si="193"/>
        <v>2.1566715511619048E-7</v>
      </c>
      <c r="K1368" s="16">
        <f t="shared" si="194"/>
        <v>5.9728232162416031E-3</v>
      </c>
    </row>
    <row r="1369" spans="1:11" s="5" customFormat="1" x14ac:dyDescent="0.2">
      <c r="A1369" s="3">
        <v>34124</v>
      </c>
      <c r="B1369" s="20">
        <v>9.2910900000000001E-3</v>
      </c>
      <c r="C1369" s="6">
        <f t="shared" si="189"/>
        <v>-1.6719227649046149E-3</v>
      </c>
      <c r="D1369" s="7">
        <f t="shared" si="191"/>
        <v>3.4211011829048695E-5</v>
      </c>
      <c r="E1369" s="14">
        <f t="shared" si="190"/>
        <v>10.201254620623462</v>
      </c>
      <c r="G1369"/>
      <c r="H1369" s="5">
        <f t="shared" si="195"/>
        <v>0.58490180226298405</v>
      </c>
      <c r="J1369" s="16">
        <f t="shared" si="193"/>
        <v>2.7953257318062919E-6</v>
      </c>
      <c r="K1369" s="16">
        <f t="shared" si="194"/>
        <v>8.1708361792233536E-2</v>
      </c>
    </row>
    <row r="1370" spans="1:11" s="5" customFormat="1" x14ac:dyDescent="0.2">
      <c r="A1370" s="3">
        <v>34127</v>
      </c>
      <c r="B1370" s="20">
        <v>9.3283600000000008E-3</v>
      </c>
      <c r="C1370" s="6">
        <f t="shared" si="189"/>
        <v>4.0113700330101964E-3</v>
      </c>
      <c r="D1370" s="7">
        <f t="shared" si="191"/>
        <v>3.2665900071746071E-5</v>
      </c>
      <c r="E1370" s="14">
        <f t="shared" si="190"/>
        <v>9.8365829018590425</v>
      </c>
      <c r="G1370"/>
      <c r="H1370" s="5">
        <f t="shared" si="195"/>
        <v>0.57154090030151006</v>
      </c>
      <c r="J1370" s="16">
        <f t="shared" si="193"/>
        <v>1.6091089541732223E-5</v>
      </c>
      <c r="K1370" s="16">
        <f t="shared" si="194"/>
        <v>0.49259593356957559</v>
      </c>
    </row>
    <row r="1371" spans="1:11" s="5" customFormat="1" x14ac:dyDescent="0.2">
      <c r="A1371" s="3">
        <v>34128</v>
      </c>
      <c r="B1371" s="20">
        <v>9.4117599999999999E-3</v>
      </c>
      <c r="C1371" s="6">
        <f t="shared" si="189"/>
        <v>8.9404782834280726E-3</v>
      </c>
      <c r="D1371" s="7">
        <f t="shared" si="191"/>
        <v>3.20995780203483E-5</v>
      </c>
      <c r="E1371" s="14">
        <f t="shared" si="190"/>
        <v>7.856536747809475</v>
      </c>
      <c r="G1371"/>
      <c r="H1371" s="5">
        <f t="shared" si="195"/>
        <v>0.56656489496215967</v>
      </c>
      <c r="J1371" s="16">
        <f t="shared" si="193"/>
        <v>7.993215193644897E-5</v>
      </c>
      <c r="K1371" s="16">
        <f t="shared" si="194"/>
        <v>2.4901309258887778</v>
      </c>
    </row>
    <row r="1372" spans="1:11" s="5" customFormat="1" x14ac:dyDescent="0.2">
      <c r="A1372" s="3">
        <v>34129</v>
      </c>
      <c r="B1372" s="20">
        <v>9.3852699999999994E-3</v>
      </c>
      <c r="C1372" s="6">
        <f t="shared" si="189"/>
        <v>-2.8145639072820112E-3</v>
      </c>
      <c r="D1372" s="7">
        <f t="shared" si="191"/>
        <v>3.553780402889178E-5</v>
      </c>
      <c r="E1372" s="14">
        <f t="shared" si="190"/>
        <v>10.022002453991457</v>
      </c>
      <c r="G1372"/>
      <c r="H1372" s="5">
        <f t="shared" si="195"/>
        <v>0.59613592434017748</v>
      </c>
      <c r="J1372" s="16">
        <f t="shared" si="193"/>
        <v>7.9217699881745821E-6</v>
      </c>
      <c r="K1372" s="16">
        <f t="shared" si="194"/>
        <v>0.22291107187529888</v>
      </c>
    </row>
    <row r="1373" spans="1:11" s="5" customFormat="1" x14ac:dyDescent="0.2">
      <c r="A1373" s="3">
        <v>34130</v>
      </c>
      <c r="B1373" s="20">
        <v>9.4161999999999996E-3</v>
      </c>
      <c r="C1373" s="6">
        <f t="shared" si="189"/>
        <v>3.295589791236714E-3</v>
      </c>
      <c r="D1373" s="7">
        <f t="shared" si="191"/>
        <v>3.417503910543609E-5</v>
      </c>
      <c r="E1373" s="14">
        <f t="shared" si="190"/>
        <v>9.9662125542946285</v>
      </c>
      <c r="G1373"/>
      <c r="H1373" s="5">
        <f t="shared" si="195"/>
        <v>0.58459421058915806</v>
      </c>
      <c r="J1373" s="16">
        <f t="shared" si="193"/>
        <v>1.0860912072103648E-5</v>
      </c>
      <c r="K1373" s="16">
        <f t="shared" si="194"/>
        <v>0.31780247679002788</v>
      </c>
    </row>
    <row r="1374" spans="1:11" s="5" customFormat="1" x14ac:dyDescent="0.2">
      <c r="A1374" s="3">
        <v>34131</v>
      </c>
      <c r="B1374" s="20">
        <v>9.4232900000000008E-3</v>
      </c>
      <c r="C1374" s="6">
        <f t="shared" si="189"/>
        <v>7.5295766869875984E-4</v>
      </c>
      <c r="D1374" s="7">
        <f t="shared" si="191"/>
        <v>3.3132246886240463E-5</v>
      </c>
      <c r="E1374" s="14">
        <f t="shared" si="190"/>
        <v>10.297891938902104</v>
      </c>
      <c r="G1374"/>
      <c r="H1374" s="5">
        <f t="shared" si="195"/>
        <v>0.57560617514269652</v>
      </c>
      <c r="J1374" s="16">
        <f t="shared" si="193"/>
        <v>5.6694525085227138E-7</v>
      </c>
      <c r="K1374" s="16">
        <f t="shared" si="194"/>
        <v>1.7111584759068026E-2</v>
      </c>
    </row>
    <row r="1375" spans="1:11" s="5" customFormat="1" x14ac:dyDescent="0.2">
      <c r="A1375" s="3">
        <v>34134</v>
      </c>
      <c r="B1375" s="20">
        <v>9.5165600000000003E-3</v>
      </c>
      <c r="C1375" s="6">
        <f t="shared" si="189"/>
        <v>9.8978170044644129E-3</v>
      </c>
      <c r="D1375" s="7">
        <f t="shared" si="191"/>
        <v>3.1558803770905829E-5</v>
      </c>
      <c r="E1375" s="14">
        <f t="shared" si="190"/>
        <v>7.259396405139495</v>
      </c>
      <c r="G1375"/>
      <c r="H1375" s="5">
        <f t="shared" si="195"/>
        <v>0.56177222938577009</v>
      </c>
      <c r="J1375" s="16">
        <f t="shared" si="193"/>
        <v>9.7966781453864878E-5</v>
      </c>
      <c r="K1375" s="16">
        <f t="shared" si="194"/>
        <v>3.1042615608954351</v>
      </c>
    </row>
    <row r="1376" spans="1:11" s="5" customFormat="1" x14ac:dyDescent="0.2">
      <c r="A1376" s="3">
        <v>34135</v>
      </c>
      <c r="B1376" s="20">
        <v>9.4786699999999998E-3</v>
      </c>
      <c r="C1376" s="6">
        <f t="shared" si="189"/>
        <v>-3.9814807031112601E-3</v>
      </c>
      <c r="D1376" s="7">
        <f t="shared" si="191"/>
        <v>3.6166917098974384E-5</v>
      </c>
      <c r="E1376" s="14">
        <f t="shared" si="190"/>
        <v>9.7890594223719702</v>
      </c>
      <c r="G1376"/>
      <c r="H1376" s="5">
        <f t="shared" si="195"/>
        <v>0.60138936720708969</v>
      </c>
      <c r="J1376" s="16">
        <f t="shared" si="193"/>
        <v>1.5852188589247334E-5</v>
      </c>
      <c r="K1376" s="16">
        <f t="shared" si="194"/>
        <v>0.43830632690826909</v>
      </c>
    </row>
    <row r="1377" spans="1:11" s="5" customFormat="1" x14ac:dyDescent="0.2">
      <c r="A1377" s="3">
        <v>34136</v>
      </c>
      <c r="B1377" s="20">
        <v>9.3914399999999992E-3</v>
      </c>
      <c r="C1377" s="6">
        <f t="shared" si="189"/>
        <v>-9.2027678988719566E-3</v>
      </c>
      <c r="D1377" s="7">
        <f t="shared" si="191"/>
        <v>3.5230640679154755E-5</v>
      </c>
      <c r="E1377" s="14">
        <f t="shared" si="190"/>
        <v>7.8496943837996138</v>
      </c>
      <c r="G1377"/>
      <c r="H1377" s="5">
        <f t="shared" si="195"/>
        <v>0.59355404706862835</v>
      </c>
      <c r="J1377" s="16">
        <f t="shared" si="193"/>
        <v>8.4690937000508166E-5</v>
      </c>
      <c r="K1377" s="16">
        <f t="shared" si="194"/>
        <v>2.4038999963636214</v>
      </c>
    </row>
    <row r="1378" spans="1:11" s="5" customFormat="1" x14ac:dyDescent="0.2">
      <c r="A1378" s="3">
        <v>34137</v>
      </c>
      <c r="B1378" s="20">
        <v>9.3790999999999996E-3</v>
      </c>
      <c r="C1378" s="6">
        <f t="shared" si="189"/>
        <v>-1.3139625020230736E-3</v>
      </c>
      <c r="D1378" s="7">
        <f t="shared" si="191"/>
        <v>3.8645436129847968E-5</v>
      </c>
      <c r="E1378" s="14">
        <f t="shared" si="190"/>
        <v>10.116406545945571</v>
      </c>
      <c r="G1378"/>
      <c r="H1378" s="5">
        <f t="shared" si="195"/>
        <v>0.62165453533170623</v>
      </c>
      <c r="J1378" s="16">
        <f t="shared" si="193"/>
        <v>1.7264974567227357E-6</v>
      </c>
      <c r="K1378" s="16">
        <f t="shared" si="194"/>
        <v>4.4675325979547376E-2</v>
      </c>
    </row>
    <row r="1379" spans="1:11" s="5" customFormat="1" x14ac:dyDescent="0.2">
      <c r="A1379" s="3">
        <v>34138</v>
      </c>
      <c r="B1379" s="20">
        <v>9.18274E-3</v>
      </c>
      <c r="C1379" s="6">
        <f t="shared" si="189"/>
        <v>-2.0935910695055987E-2</v>
      </c>
      <c r="D1379" s="7">
        <f t="shared" si="191"/>
        <v>3.6584362501330108E-5</v>
      </c>
      <c r="E1379" s="14">
        <f t="shared" si="190"/>
        <v>-1.7649766598291574</v>
      </c>
      <c r="G1379"/>
      <c r="H1379" s="5">
        <f t="shared" si="195"/>
        <v>0.60485008474274116</v>
      </c>
      <c r="J1379" s="16">
        <f t="shared" si="193"/>
        <v>4.3831235663135964E-4</v>
      </c>
      <c r="K1379" s="16">
        <f t="shared" si="194"/>
        <v>11.980866322747152</v>
      </c>
    </row>
    <row r="1380" spans="1:11" s="5" customFormat="1" x14ac:dyDescent="0.2">
      <c r="A1380" s="3">
        <v>34141</v>
      </c>
      <c r="B1380" s="20">
        <v>9.0293500000000002E-3</v>
      </c>
      <c r="C1380" s="6">
        <f t="shared" si="189"/>
        <v>-1.6704164552192459E-2</v>
      </c>
      <c r="D1380" s="7">
        <f t="shared" si="191"/>
        <v>6.1725130102314443E-5</v>
      </c>
      <c r="E1380" s="14">
        <f t="shared" si="190"/>
        <v>5.1723086776946987</v>
      </c>
      <c r="G1380"/>
      <c r="H1380" s="5">
        <f t="shared" si="195"/>
        <v>0.78565342296915142</v>
      </c>
      <c r="J1380" s="16">
        <f t="shared" si="193"/>
        <v>2.7902911338672311E-4</v>
      </c>
      <c r="K1380" s="16">
        <f t="shared" si="194"/>
        <v>4.5205107372671316</v>
      </c>
    </row>
    <row r="1381" spans="1:11" s="5" customFormat="1" x14ac:dyDescent="0.2">
      <c r="A1381" s="3">
        <v>34142</v>
      </c>
      <c r="B1381" s="20">
        <v>8.9847299999999998E-3</v>
      </c>
      <c r="C1381" s="6">
        <f t="shared" si="189"/>
        <v>-4.941662467398032E-3</v>
      </c>
      <c r="D1381" s="7">
        <f t="shared" si="191"/>
        <v>7.4467339843707514E-5</v>
      </c>
      <c r="E1381" s="14">
        <f t="shared" si="190"/>
        <v>9.1772205487014276</v>
      </c>
      <c r="G1381"/>
      <c r="H1381" s="5">
        <f t="shared" ref="H1381:H1396" si="196">SQRT(D1381)*100</f>
        <v>0.86294460913611082</v>
      </c>
      <c r="J1381" s="16">
        <f t="shared" si="193"/>
        <v>2.4420027941690408E-5</v>
      </c>
      <c r="K1381" s="16">
        <f t="shared" si="194"/>
        <v>0.32792937135854866</v>
      </c>
    </row>
    <row r="1382" spans="1:11" s="5" customFormat="1" x14ac:dyDescent="0.2">
      <c r="A1382" s="3">
        <v>34143</v>
      </c>
      <c r="B1382" s="20">
        <v>9.1743099999999998E-3</v>
      </c>
      <c r="C1382" s="6">
        <f t="shared" si="189"/>
        <v>2.1100244525990203E-2</v>
      </c>
      <c r="D1382" s="7">
        <f t="shared" si="191"/>
        <v>7.0175146070281804E-5</v>
      </c>
      <c r="E1382" s="14">
        <f t="shared" si="190"/>
        <v>3.2201003609592593</v>
      </c>
      <c r="G1382"/>
      <c r="H1382" s="5">
        <f t="shared" si="196"/>
        <v>0.83770607058968971</v>
      </c>
      <c r="J1382" s="16">
        <f t="shared" si="193"/>
        <v>4.4522031905657952E-4</v>
      </c>
      <c r="K1382" s="16">
        <f t="shared" si="194"/>
        <v>6.3444159932447093</v>
      </c>
    </row>
    <row r="1383" spans="1:11" s="5" customFormat="1" x14ac:dyDescent="0.2">
      <c r="A1383" s="3">
        <v>34144</v>
      </c>
      <c r="B1383" s="20">
        <v>9.1743099999999998E-3</v>
      </c>
      <c r="C1383" s="6">
        <f t="shared" si="189"/>
        <v>0</v>
      </c>
      <c r="D1383" s="7">
        <f t="shared" si="191"/>
        <v>9.2335171853434806E-5</v>
      </c>
      <c r="E1383" s="14">
        <f t="shared" si="190"/>
        <v>9.2900854288732297</v>
      </c>
      <c r="G1383"/>
      <c r="H1383" s="5">
        <f t="shared" si="196"/>
        <v>0.96091192027903793</v>
      </c>
      <c r="J1383" s="16">
        <f t="shared" si="193"/>
        <v>0</v>
      </c>
      <c r="K1383" s="16">
        <f t="shared" si="194"/>
        <v>0</v>
      </c>
    </row>
    <row r="1384" spans="1:11" s="5" customFormat="1" x14ac:dyDescent="0.2">
      <c r="A1384" s="3">
        <v>34145</v>
      </c>
      <c r="B1384" s="20">
        <v>9.4268500000000005E-3</v>
      </c>
      <c r="C1384" s="6">
        <f t="shared" si="189"/>
        <v>2.7526865780641896E-2</v>
      </c>
      <c r="D1384" s="7">
        <f t="shared" si="191"/>
        <v>8.4720443320308403E-5</v>
      </c>
      <c r="E1384" s="14">
        <f t="shared" si="190"/>
        <v>0.43228706692912588</v>
      </c>
      <c r="G1384"/>
      <c r="H1384" s="5">
        <f t="shared" si="196"/>
        <v>0.9204370881288324</v>
      </c>
      <c r="J1384" s="16">
        <f t="shared" si="193"/>
        <v>7.5772833970547376E-4</v>
      </c>
      <c r="K1384" s="16">
        <f t="shared" si="194"/>
        <v>8.9438665569852862</v>
      </c>
    </row>
    <row r="1385" spans="1:11" s="5" customFormat="1" x14ac:dyDescent="0.2">
      <c r="A1385" s="3">
        <v>34148</v>
      </c>
      <c r="B1385" s="20">
        <v>9.4410899999999992E-3</v>
      </c>
      <c r="C1385" s="6">
        <f t="shared" si="189"/>
        <v>1.5105788253763131E-3</v>
      </c>
      <c r="D1385" s="7">
        <f t="shared" si="191"/>
        <v>1.247262212599271E-4</v>
      </c>
      <c r="E1385" s="14">
        <f t="shared" si="190"/>
        <v>8.9710945955994337</v>
      </c>
      <c r="G1385"/>
      <c r="H1385" s="5">
        <f t="shared" si="196"/>
        <v>1.1168089418514122</v>
      </c>
      <c r="J1385" s="16">
        <f t="shared" si="193"/>
        <v>2.281848387675282E-6</v>
      </c>
      <c r="K1385" s="16">
        <f t="shared" si="194"/>
        <v>1.8294857044694336E-2</v>
      </c>
    </row>
    <row r="1386" spans="1:11" s="5" customFormat="1" x14ac:dyDescent="0.2">
      <c r="A1386" s="3">
        <v>34149</v>
      </c>
      <c r="B1386" s="20">
        <v>9.3370699999999994E-3</v>
      </c>
      <c r="C1386" s="6">
        <f t="shared" si="189"/>
        <v>-1.1017795614701249E-2</v>
      </c>
      <c r="D1386" s="7">
        <f t="shared" si="191"/>
        <v>1.1396644768761894E-4</v>
      </c>
      <c r="E1386" s="14">
        <f t="shared" si="190"/>
        <v>8.0144524487193411</v>
      </c>
      <c r="G1386"/>
      <c r="H1386" s="5">
        <f t="shared" si="196"/>
        <v>1.0675506905417604</v>
      </c>
      <c r="J1386" s="16">
        <f t="shared" si="193"/>
        <v>1.2139182020733006E-4</v>
      </c>
      <c r="K1386" s="16">
        <f t="shared" si="194"/>
        <v>1.0651540227002951</v>
      </c>
    </row>
    <row r="1387" spans="1:11" s="5" customFormat="1" x14ac:dyDescent="0.2">
      <c r="A1387" s="3">
        <v>34150</v>
      </c>
      <c r="B1387" s="20">
        <v>9.4055700000000002E-3</v>
      </c>
      <c r="C1387" s="6">
        <f t="shared" si="189"/>
        <v>7.3363485547394266E-3</v>
      </c>
      <c r="D1387" s="7">
        <f t="shared" si="191"/>
        <v>1.116624686854316E-4</v>
      </c>
      <c r="E1387" s="14">
        <f t="shared" si="190"/>
        <v>8.6180236386005031</v>
      </c>
      <c r="G1387"/>
      <c r="H1387" s="5">
        <f t="shared" si="196"/>
        <v>1.0567046355790799</v>
      </c>
      <c r="J1387" s="16">
        <f t="shared" si="193"/>
        <v>5.3822010116627277E-5</v>
      </c>
      <c r="K1387" s="16">
        <f t="shared" si="194"/>
        <v>0.48200627077528813</v>
      </c>
    </row>
    <row r="1388" spans="1:11" s="5" customFormat="1" x14ac:dyDescent="0.2">
      <c r="A1388" s="3">
        <v>34151</v>
      </c>
      <c r="B1388" s="20">
        <v>9.3283600000000008E-3</v>
      </c>
      <c r="C1388" s="6">
        <f t="shared" si="189"/>
        <v>-8.2089655385053136E-3</v>
      </c>
      <c r="D1388" s="7">
        <f t="shared" si="191"/>
        <v>1.0541460149026214E-4</v>
      </c>
      <c r="E1388" s="14">
        <f t="shared" si="190"/>
        <v>8.5183515122409155</v>
      </c>
      <c r="G1388"/>
      <c r="H1388" s="5">
        <f t="shared" si="196"/>
        <v>1.0267161316072819</v>
      </c>
      <c r="J1388" s="16">
        <f t="shared" si="193"/>
        <v>6.7387115212367828E-5</v>
      </c>
      <c r="K1388" s="16">
        <f t="shared" si="194"/>
        <v>0.63925788514784476</v>
      </c>
    </row>
    <row r="1389" spans="1:11" s="5" customFormat="1" x14ac:dyDescent="0.2">
      <c r="A1389" s="3">
        <v>34152</v>
      </c>
      <c r="B1389" s="20">
        <v>9.2421399999999994E-3</v>
      </c>
      <c r="C1389" s="6">
        <f t="shared" si="189"/>
        <v>-9.2427822253859648E-3</v>
      </c>
      <c r="D1389" s="7">
        <f t="shared" si="191"/>
        <v>1.0063927871524661E-4</v>
      </c>
      <c r="E1389" s="14">
        <f t="shared" si="190"/>
        <v>8.3551043038539028</v>
      </c>
      <c r="G1389"/>
      <c r="H1389" s="5">
        <f t="shared" si="196"/>
        <v>1.0031913013740033</v>
      </c>
      <c r="J1389" s="16">
        <f t="shared" si="193"/>
        <v>8.5429023265910735E-5</v>
      </c>
      <c r="K1389" s="16">
        <f t="shared" si="194"/>
        <v>0.84886362816279248</v>
      </c>
    </row>
    <row r="1390" spans="1:11" s="5" customFormat="1" x14ac:dyDescent="0.2">
      <c r="A1390" s="3">
        <v>34155</v>
      </c>
      <c r="B1390" s="20">
        <v>9.18274E-3</v>
      </c>
      <c r="C1390" s="6">
        <f t="shared" si="189"/>
        <v>-6.427082905041407E-3</v>
      </c>
      <c r="D1390" s="7">
        <f t="shared" si="191"/>
        <v>9.7463895099331432E-5</v>
      </c>
      <c r="E1390" s="14">
        <f t="shared" si="190"/>
        <v>8.8122060245616662</v>
      </c>
      <c r="G1390"/>
      <c r="H1390" s="5">
        <f t="shared" si="196"/>
        <v>0.98723804170692009</v>
      </c>
      <c r="J1390" s="16">
        <f t="shared" si="193"/>
        <v>4.1307394668275494E-5</v>
      </c>
      <c r="K1390" s="16">
        <f t="shared" si="194"/>
        <v>0.42382253065277758</v>
      </c>
    </row>
    <row r="1391" spans="1:11" s="5" customFormat="1" x14ac:dyDescent="0.2">
      <c r="A1391" s="3">
        <v>34156</v>
      </c>
      <c r="B1391" s="20">
        <v>9.2378800000000004E-3</v>
      </c>
      <c r="C1391" s="6">
        <f t="shared" si="189"/>
        <v>6.0047436821689818E-3</v>
      </c>
      <c r="D1391" s="7">
        <f t="shared" si="191"/>
        <v>9.1882756631561589E-5</v>
      </c>
      <c r="E1391" s="14">
        <f t="shared" si="190"/>
        <v>8.9025737461866949</v>
      </c>
      <c r="G1391"/>
      <c r="H1391" s="5">
        <f t="shared" si="196"/>
        <v>0.95855493651413426</v>
      </c>
      <c r="J1391" s="16">
        <f t="shared" si="193"/>
        <v>3.6056946688548302E-5</v>
      </c>
      <c r="K1391" s="16">
        <f t="shared" si="194"/>
        <v>0.39242343188648732</v>
      </c>
    </row>
    <row r="1392" spans="1:11" s="5" customFormat="1" x14ac:dyDescent="0.2">
      <c r="A1392" s="3">
        <v>34157</v>
      </c>
      <c r="B1392" s="20">
        <v>9.28936E-3</v>
      </c>
      <c r="C1392" s="6">
        <f t="shared" si="189"/>
        <v>5.572707157919304E-3</v>
      </c>
      <c r="D1392" s="7">
        <f t="shared" si="191"/>
        <v>8.6543214910025215E-5</v>
      </c>
      <c r="E1392" s="14">
        <f t="shared" si="190"/>
        <v>8.996027855017342</v>
      </c>
      <c r="G1392"/>
      <c r="H1392" s="5">
        <f t="shared" si="196"/>
        <v>0.93028605767272032</v>
      </c>
      <c r="J1392" s="16">
        <f t="shared" si="193"/>
        <v>3.1055065067925047E-5</v>
      </c>
      <c r="K1392" s="16">
        <f t="shared" si="194"/>
        <v>0.35883881942924689</v>
      </c>
    </row>
    <row r="1393" spans="1:11" s="5" customFormat="1" x14ac:dyDescent="0.2">
      <c r="A1393" s="3">
        <v>34158</v>
      </c>
      <c r="B1393" s="20">
        <v>9.2123399999999994E-3</v>
      </c>
      <c r="C1393" s="6">
        <f t="shared" si="189"/>
        <v>-8.2912062833177484E-3</v>
      </c>
      <c r="D1393" s="7">
        <f t="shared" si="191"/>
        <v>8.1436127634850549E-5</v>
      </c>
      <c r="E1393" s="14">
        <f t="shared" si="190"/>
        <v>8.5715440785586594</v>
      </c>
      <c r="G1393"/>
      <c r="H1393" s="5">
        <f t="shared" si="196"/>
        <v>0.90241967861328554</v>
      </c>
      <c r="J1393" s="16">
        <f t="shared" si="193"/>
        <v>6.8744101632527716E-5</v>
      </c>
      <c r="K1393" s="16">
        <f t="shared" si="194"/>
        <v>0.84414747642186161</v>
      </c>
    </row>
    <row r="1394" spans="1:11" s="5" customFormat="1" x14ac:dyDescent="0.2">
      <c r="A1394" s="3">
        <v>34159</v>
      </c>
      <c r="B1394" s="20">
        <v>9.1199300000000001E-3</v>
      </c>
      <c r="C1394" s="6">
        <f t="shared" si="189"/>
        <v>-1.0031110445337381E-2</v>
      </c>
      <c r="D1394" s="7">
        <f t="shared" si="191"/>
        <v>7.9177358242917323E-5</v>
      </c>
      <c r="E1394" s="14">
        <f t="shared" si="190"/>
        <v>8.1729622107868369</v>
      </c>
      <c r="G1394"/>
      <c r="H1394" s="5">
        <f t="shared" si="196"/>
        <v>0.88981660044594202</v>
      </c>
      <c r="J1394" s="16">
        <f t="shared" si="193"/>
        <v>1.006231767665567E-4</v>
      </c>
      <c r="K1394" s="16">
        <f t="shared" si="194"/>
        <v>1.2708579700000002</v>
      </c>
    </row>
    <row r="1395" spans="1:11" s="5" customFormat="1" x14ac:dyDescent="0.2">
      <c r="A1395" s="3">
        <v>34162</v>
      </c>
      <c r="B1395" s="20">
        <v>9.1199300000000001E-3</v>
      </c>
      <c r="C1395" s="6">
        <f t="shared" si="189"/>
        <v>0</v>
      </c>
      <c r="D1395" s="7">
        <f t="shared" si="191"/>
        <v>7.9118728461598128E-5</v>
      </c>
      <c r="E1395" s="14">
        <f t="shared" si="190"/>
        <v>9.4445609417901029</v>
      </c>
      <c r="G1395"/>
      <c r="H1395" s="5">
        <f t="shared" si="196"/>
        <v>0.88948709075285703</v>
      </c>
      <c r="J1395" s="16">
        <f t="shared" si="193"/>
        <v>0</v>
      </c>
      <c r="K1395" s="16">
        <f t="shared" si="194"/>
        <v>0</v>
      </c>
    </row>
    <row r="1396" spans="1:11" s="5" customFormat="1" x14ac:dyDescent="0.2">
      <c r="A1396" s="3">
        <v>34163</v>
      </c>
      <c r="B1396" s="20">
        <v>9.2378800000000004E-3</v>
      </c>
      <c r="C1396" s="6">
        <f t="shared" si="189"/>
        <v>1.2933213303172321E-2</v>
      </c>
      <c r="D1396" s="7">
        <f t="shared" si="191"/>
        <v>7.2844829591437574E-5</v>
      </c>
      <c r="E1396" s="14">
        <f t="shared" si="190"/>
        <v>7.2309555453406418</v>
      </c>
      <c r="G1396"/>
      <c r="H1396" s="5">
        <f t="shared" si="196"/>
        <v>0.85349182533541335</v>
      </c>
      <c r="J1396" s="16">
        <f t="shared" si="193"/>
        <v>1.6726800634535351E-4</v>
      </c>
      <c r="K1396" s="16">
        <f t="shared" si="194"/>
        <v>2.2962234558513503</v>
      </c>
    </row>
    <row r="1397" spans="1:11" s="5" customFormat="1" x14ac:dyDescent="0.2">
      <c r="A1397" s="3">
        <v>34164</v>
      </c>
      <c r="B1397" s="20">
        <v>9.3023299999999993E-3</v>
      </c>
      <c r="C1397" s="6">
        <f t="shared" si="189"/>
        <v>6.9767089418783183E-3</v>
      </c>
      <c r="D1397" s="7">
        <f t="shared" si="191"/>
        <v>7.7549087081563788E-5</v>
      </c>
      <c r="E1397" s="14">
        <f t="shared" si="190"/>
        <v>8.8369393416060582</v>
      </c>
      <c r="G1397"/>
      <c r="H1397" s="5">
        <f t="shared" ref="H1397:H1412" si="197">SQRT(D1397)*100</f>
        <v>0.8806195948397002</v>
      </c>
      <c r="J1397" s="16">
        <f t="shared" si="193"/>
        <v>4.8674467659684885E-5</v>
      </c>
      <c r="K1397" s="16">
        <f t="shared" si="194"/>
        <v>0.62766009880284668</v>
      </c>
    </row>
    <row r="1398" spans="1:11" s="5" customFormat="1" x14ac:dyDescent="0.2">
      <c r="A1398" s="3">
        <v>34165</v>
      </c>
      <c r="B1398" s="20">
        <v>9.2378800000000004E-3</v>
      </c>
      <c r="C1398" s="6">
        <f t="shared" si="189"/>
        <v>-6.9283717090233184E-3</v>
      </c>
      <c r="D1398" s="7">
        <f t="shared" si="191"/>
        <v>7.4443821400136322E-5</v>
      </c>
      <c r="E1398" s="14">
        <f t="shared" si="190"/>
        <v>8.8606529167270622</v>
      </c>
      <c r="G1398"/>
      <c r="H1398" s="5">
        <f t="shared" si="197"/>
        <v>0.86280832981686217</v>
      </c>
      <c r="J1398" s="16">
        <f t="shared" si="193"/>
        <v>4.80023345383947E-5</v>
      </c>
      <c r="K1398" s="16">
        <f t="shared" si="194"/>
        <v>0.64481287547534194</v>
      </c>
    </row>
    <row r="1399" spans="1:11" s="5" customFormat="1" x14ac:dyDescent="0.2">
      <c r="A1399" s="3">
        <v>34166</v>
      </c>
      <c r="B1399" s="20">
        <v>9.2404400000000008E-3</v>
      </c>
      <c r="C1399" s="6">
        <f t="shared" si="189"/>
        <v>2.7711985866891634E-4</v>
      </c>
      <c r="D1399" s="7">
        <f t="shared" si="191"/>
        <v>7.1612034074616045E-5</v>
      </c>
      <c r="E1399" s="14">
        <f t="shared" si="190"/>
        <v>9.5431750430147932</v>
      </c>
      <c r="G1399"/>
      <c r="H1399" s="5">
        <f t="shared" si="197"/>
        <v>0.84623893833016239</v>
      </c>
      <c r="J1399" s="16">
        <f t="shared" si="193"/>
        <v>7.6795416068680165E-8</v>
      </c>
      <c r="K1399" s="16">
        <f t="shared" si="194"/>
        <v>1.0723814378553094E-3</v>
      </c>
    </row>
    <row r="1400" spans="1:11" s="5" customFormat="1" x14ac:dyDescent="0.2">
      <c r="A1400" s="3">
        <v>34169</v>
      </c>
      <c r="B1400" s="20">
        <v>9.22509E-3</v>
      </c>
      <c r="C1400" s="6">
        <f t="shared" si="189"/>
        <v>-1.6611763076217992E-3</v>
      </c>
      <c r="D1400" s="7">
        <f t="shared" si="191"/>
        <v>6.6104449571797002E-5</v>
      </c>
      <c r="E1400" s="14">
        <f t="shared" si="190"/>
        <v>9.5825298534477348</v>
      </c>
      <c r="G1400"/>
      <c r="H1400" s="5">
        <f t="shared" si="197"/>
        <v>0.81304642900511537</v>
      </c>
      <c r="J1400" s="16">
        <f t="shared" si="193"/>
        <v>2.7595067250039943E-6</v>
      </c>
      <c r="K1400" s="16">
        <f t="shared" si="194"/>
        <v>4.1744644163580154E-2</v>
      </c>
    </row>
    <row r="1401" spans="1:11" s="5" customFormat="1" x14ac:dyDescent="0.2">
      <c r="A1401" s="3">
        <v>34170</v>
      </c>
      <c r="B1401" s="20">
        <v>9.2421399999999994E-3</v>
      </c>
      <c r="C1401" s="6">
        <f t="shared" si="189"/>
        <v>1.8482204509657203E-3</v>
      </c>
      <c r="D1401" s="7">
        <f t="shared" si="191"/>
        <v>6.1321482141186287E-5</v>
      </c>
      <c r="E1401" s="14">
        <f t="shared" si="190"/>
        <v>9.6436752411454201</v>
      </c>
      <c r="G1401"/>
      <c r="H1401" s="5">
        <f t="shared" si="197"/>
        <v>0.78308034160733653</v>
      </c>
      <c r="J1401" s="16">
        <f t="shared" si="193"/>
        <v>3.4159188353679304E-6</v>
      </c>
      <c r="K1401" s="16">
        <f t="shared" si="194"/>
        <v>5.5705092507437035E-2</v>
      </c>
    </row>
    <row r="1402" spans="1:11" s="5" customFormat="1" x14ac:dyDescent="0.2">
      <c r="A1402" s="3">
        <v>34171</v>
      </c>
      <c r="B1402" s="20">
        <v>9.2123399999999994E-3</v>
      </c>
      <c r="C1402" s="6">
        <f t="shared" si="189"/>
        <v>-3.2243614574113751E-3</v>
      </c>
      <c r="D1402" s="7">
        <f t="shared" si="191"/>
        <v>5.7064338443664839E-5</v>
      </c>
      <c r="E1402" s="14">
        <f t="shared" si="190"/>
        <v>9.5891419708688677</v>
      </c>
      <c r="G1402"/>
      <c r="H1402" s="5">
        <f t="shared" si="197"/>
        <v>0.75540941510987825</v>
      </c>
      <c r="J1402" s="16">
        <f t="shared" si="193"/>
        <v>1.0396506808040007E-5</v>
      </c>
      <c r="K1402" s="16">
        <f t="shared" si="194"/>
        <v>0.18218921118841439</v>
      </c>
    </row>
    <row r="1403" spans="1:11" s="5" customFormat="1" x14ac:dyDescent="0.2">
      <c r="A1403" s="3">
        <v>34172</v>
      </c>
      <c r="B1403" s="20">
        <v>9.3589099999999998E-3</v>
      </c>
      <c r="C1403" s="6">
        <f t="shared" si="189"/>
        <v>1.5910181343719444E-2</v>
      </c>
      <c r="D1403" s="7">
        <f t="shared" si="191"/>
        <v>5.3670676875322962E-5</v>
      </c>
      <c r="E1403" s="14">
        <f t="shared" si="190"/>
        <v>5.1162159986149502</v>
      </c>
      <c r="G1403"/>
      <c r="H1403" s="5">
        <f t="shared" si="197"/>
        <v>0.73260273597170633</v>
      </c>
      <c r="J1403" s="16">
        <f t="shared" si="193"/>
        <v>2.5313387039003826E-4</v>
      </c>
      <c r="K1403" s="16">
        <f t="shared" si="194"/>
        <v>4.7164277614397987</v>
      </c>
    </row>
    <row r="1404" spans="1:11" s="5" customFormat="1" x14ac:dyDescent="0.2">
      <c r="A1404" s="3">
        <v>34173</v>
      </c>
      <c r="B1404" s="20">
        <v>9.3720699999999997E-3</v>
      </c>
      <c r="C1404" s="6">
        <f t="shared" si="189"/>
        <v>1.4061466559674052E-3</v>
      </c>
      <c r="D1404" s="7">
        <f t="shared" si="191"/>
        <v>6.5629001880471329E-5</v>
      </c>
      <c r="E1404" s="14">
        <f t="shared" si="190"/>
        <v>9.6013651953878618</v>
      </c>
      <c r="G1404"/>
      <c r="H1404" s="5">
        <f t="shared" si="197"/>
        <v>0.81011728706694885</v>
      </c>
      <c r="J1404" s="16">
        <f t="shared" si="193"/>
        <v>1.9772484180883163E-6</v>
      </c>
      <c r="K1404" s="16">
        <f t="shared" si="194"/>
        <v>3.0127662488139553E-2</v>
      </c>
    </row>
    <row r="1405" spans="1:11" s="5" customFormat="1" x14ac:dyDescent="0.2">
      <c r="A1405" s="3">
        <v>34176</v>
      </c>
      <c r="B1405" s="20">
        <v>9.3676799999999998E-3</v>
      </c>
      <c r="C1405" s="6">
        <f t="shared" si="189"/>
        <v>-4.6841306136210565E-4</v>
      </c>
      <c r="D1405" s="7">
        <f t="shared" si="191"/>
        <v>6.0845904799646872E-5</v>
      </c>
      <c r="E1405" s="14">
        <f t="shared" si="190"/>
        <v>9.7035600331040239</v>
      </c>
      <c r="G1405"/>
      <c r="H1405" s="5">
        <f t="shared" si="197"/>
        <v>0.78003785036142237</v>
      </c>
      <c r="J1405" s="16">
        <f t="shared" si="193"/>
        <v>2.1941079605461976E-7</v>
      </c>
      <c r="K1405" s="16">
        <f t="shared" si="194"/>
        <v>3.6060076150908542E-3</v>
      </c>
    </row>
    <row r="1406" spans="1:11" s="5" customFormat="1" x14ac:dyDescent="0.2">
      <c r="A1406" s="3">
        <v>34177</v>
      </c>
      <c r="B1406" s="20">
        <v>9.40911E-3</v>
      </c>
      <c r="C1406" s="6">
        <f t="shared" si="189"/>
        <v>4.4226532076245438E-3</v>
      </c>
      <c r="D1406" s="7">
        <f t="shared" si="191"/>
        <v>5.6439379074235509E-5</v>
      </c>
      <c r="E1406" s="14">
        <f t="shared" si="190"/>
        <v>9.435779354149453</v>
      </c>
      <c r="G1406"/>
      <c r="H1406" s="5">
        <f t="shared" si="197"/>
        <v>0.75126146629675816</v>
      </c>
      <c r="J1406" s="16">
        <f t="shared" si="193"/>
        <v>1.9559861394911665E-5</v>
      </c>
      <c r="K1406" s="16">
        <f t="shared" si="194"/>
        <v>0.34656407841029407</v>
      </c>
    </row>
    <row r="1407" spans="1:11" s="5" customFormat="1" x14ac:dyDescent="0.2">
      <c r="A1407" s="3">
        <v>34178</v>
      </c>
      <c r="B1407" s="20">
        <v>9.4921699999999994E-3</v>
      </c>
      <c r="C1407" s="6">
        <f t="shared" si="189"/>
        <v>8.8276149391387053E-3</v>
      </c>
      <c r="D1407" s="7">
        <f t="shared" si="191"/>
        <v>5.3675662283249506E-5</v>
      </c>
      <c r="E1407" s="14">
        <f t="shared" si="190"/>
        <v>8.3807423239454302</v>
      </c>
      <c r="G1407"/>
      <c r="H1407" s="5">
        <f t="shared" si="197"/>
        <v>0.73263676049765269</v>
      </c>
      <c r="J1407" s="16">
        <f t="shared" si="193"/>
        <v>7.7926785513704848E-5</v>
      </c>
      <c r="K1407" s="16">
        <f t="shared" si="194"/>
        <v>1.451808551564409</v>
      </c>
    </row>
    <row r="1408" spans="1:11" s="5" customFormat="1" x14ac:dyDescent="0.2">
      <c r="A1408" s="3">
        <v>34179</v>
      </c>
      <c r="B1408" s="20">
        <v>9.4250700000000007E-3</v>
      </c>
      <c r="C1408" s="6">
        <f t="shared" si="189"/>
        <v>-7.0689842259460964E-3</v>
      </c>
      <c r="D1408" s="7">
        <f t="shared" si="191"/>
        <v>5.4800973924246762E-5</v>
      </c>
      <c r="E1408" s="14">
        <f t="shared" si="190"/>
        <v>8.899947666480271</v>
      </c>
      <c r="G1408"/>
      <c r="H1408" s="5">
        <f t="shared" si="197"/>
        <v>0.74027679907077171</v>
      </c>
      <c r="J1408" s="16">
        <f t="shared" si="193"/>
        <v>4.9970537986674731E-5</v>
      </c>
      <c r="K1408" s="16">
        <f t="shared" si="194"/>
        <v>0.91185492534768986</v>
      </c>
    </row>
    <row r="1409" spans="1:11" s="5" customFormat="1" x14ac:dyDescent="0.2">
      <c r="A1409" s="3">
        <v>34180</v>
      </c>
      <c r="B1409" s="20">
        <v>9.5392500000000009E-3</v>
      </c>
      <c r="C1409" s="6">
        <f t="shared" si="189"/>
        <v>1.2114498884358437E-2</v>
      </c>
      <c r="D1409" s="7">
        <f t="shared" si="191"/>
        <v>5.4083673281314839E-5</v>
      </c>
      <c r="E1409" s="14">
        <f t="shared" si="190"/>
        <v>7.1113850947054846</v>
      </c>
      <c r="G1409"/>
      <c r="H1409" s="5">
        <f t="shared" si="197"/>
        <v>0.73541602703037989</v>
      </c>
      <c r="J1409" s="16">
        <f t="shared" si="193"/>
        <v>1.4676108321912181E-4</v>
      </c>
      <c r="K1409" s="16">
        <f t="shared" si="194"/>
        <v>2.7135931107295135</v>
      </c>
    </row>
    <row r="1410" spans="1:11" s="5" customFormat="1" x14ac:dyDescent="0.2">
      <c r="A1410" s="3">
        <v>34183</v>
      </c>
      <c r="B1410" s="20">
        <v>9.5831300000000005E-3</v>
      </c>
      <c r="C1410" s="6">
        <f t="shared" si="189"/>
        <v>4.5999423434755996E-3</v>
      </c>
      <c r="D1410" s="7">
        <f t="shared" si="191"/>
        <v>5.9423401476131443E-5</v>
      </c>
      <c r="E1410" s="14">
        <f t="shared" si="190"/>
        <v>9.3747427013036262</v>
      </c>
      <c r="G1410"/>
      <c r="H1410" s="5">
        <f t="shared" si="197"/>
        <v>0.77086575664074897</v>
      </c>
      <c r="J1410" s="16">
        <f t="shared" si="193"/>
        <v>2.1159469563299791E-5</v>
      </c>
      <c r="K1410" s="16">
        <f t="shared" si="194"/>
        <v>0.35607974363094819</v>
      </c>
    </row>
    <row r="1411" spans="1:11" s="5" customFormat="1" x14ac:dyDescent="0.2">
      <c r="A1411" s="3">
        <v>34184</v>
      </c>
      <c r="B1411" s="20">
        <v>9.5877299999999992E-3</v>
      </c>
      <c r="C1411" s="6">
        <f t="shared" ref="C1411:C1474" si="198">(B1411-B1410)/B1410</f>
        <v>4.8001018456378055E-4</v>
      </c>
      <c r="D1411" s="7">
        <f t="shared" si="191"/>
        <v>5.6455849546369329E-5</v>
      </c>
      <c r="E1411" s="14">
        <f t="shared" si="190"/>
        <v>9.7779704109078924</v>
      </c>
      <c r="G1411"/>
      <c r="H1411" s="5">
        <f t="shared" si="197"/>
        <v>0.75137107707423323</v>
      </c>
      <c r="J1411" s="16">
        <f t="shared" si="193"/>
        <v>2.3040977728495466E-7</v>
      </c>
      <c r="K1411" s="16">
        <f t="shared" si="194"/>
        <v>4.0812383328978231E-3</v>
      </c>
    </row>
    <row r="1412" spans="1:11" s="5" customFormat="1" x14ac:dyDescent="0.2">
      <c r="A1412" s="3">
        <v>34185</v>
      </c>
      <c r="B1412" s="20">
        <v>9.5510999999999999E-3</v>
      </c>
      <c r="C1412" s="6">
        <f t="shared" si="198"/>
        <v>-3.8205080868984947E-3</v>
      </c>
      <c r="D1412" s="7">
        <f t="shared" si="191"/>
        <v>5.2495382094322699E-5</v>
      </c>
      <c r="E1412" s="14">
        <f t="shared" ref="E1412:E1475" si="199">-LN(D1412)-C1412*C1412/D1412</f>
        <v>9.5767364752855588</v>
      </c>
      <c r="G1412"/>
      <c r="H1412" s="5">
        <f t="shared" si="197"/>
        <v>0.72453697003205231</v>
      </c>
      <c r="J1412" s="16">
        <f t="shared" si="193"/>
        <v>1.4596282042056795E-5</v>
      </c>
      <c r="K1412" s="16">
        <f t="shared" si="194"/>
        <v>0.27804887705799486</v>
      </c>
    </row>
    <row r="1413" spans="1:11" s="5" customFormat="1" x14ac:dyDescent="0.2">
      <c r="A1413" s="3">
        <v>34186</v>
      </c>
      <c r="B1413" s="20">
        <v>9.59693E-3</v>
      </c>
      <c r="C1413" s="6">
        <f t="shared" si="198"/>
        <v>4.798400184271987E-3</v>
      </c>
      <c r="D1413" s="7">
        <f t="shared" ref="D1413:D1476" si="200">C$2426+C$2427*D1412+C$2428*C1412*C1412</f>
        <v>4.9824907577214177E-5</v>
      </c>
      <c r="E1413" s="14">
        <f t="shared" si="199"/>
        <v>9.4448844171007824</v>
      </c>
      <c r="G1413"/>
      <c r="H1413" s="5">
        <f t="shared" ref="H1413:H1428" si="201">SQRT(D1413)*100</f>
        <v>0.70586760498845802</v>
      </c>
      <c r="J1413" s="16">
        <f t="shared" ref="J1413:J1476" si="202">C1413*C1413</f>
        <v>2.302464432842144E-5</v>
      </c>
      <c r="K1413" s="16">
        <f t="shared" ref="K1413:K1476" si="203">J1413/D1413</f>
        <v>0.4621111297143885</v>
      </c>
    </row>
    <row r="1414" spans="1:11" s="5" customFormat="1" x14ac:dyDescent="0.2">
      <c r="A1414" s="3">
        <v>34187</v>
      </c>
      <c r="B1414" s="20">
        <v>9.5666299999999996E-3</v>
      </c>
      <c r="C1414" s="6">
        <f t="shared" si="198"/>
        <v>-3.1572596653305241E-3</v>
      </c>
      <c r="D1414" s="7">
        <f t="shared" si="200"/>
        <v>4.7946456392300117E-5</v>
      </c>
      <c r="E1414" s="14">
        <f t="shared" si="199"/>
        <v>9.7375210665826888</v>
      </c>
      <c r="G1414"/>
      <c r="H1414" s="5">
        <f t="shared" si="201"/>
        <v>0.69243379750197143</v>
      </c>
      <c r="J1414" s="16">
        <f t="shared" si="202"/>
        <v>9.9682885943230133E-6</v>
      </c>
      <c r="K1414" s="16">
        <f t="shared" si="203"/>
        <v>0.20790459492484734</v>
      </c>
    </row>
    <row r="1415" spans="1:11" s="5" customFormat="1" x14ac:dyDescent="0.2">
      <c r="A1415" s="3">
        <v>34190</v>
      </c>
      <c r="B1415" s="20">
        <v>9.5438099999999998E-3</v>
      </c>
      <c r="C1415" s="6">
        <f t="shared" si="198"/>
        <v>-2.3853749962107645E-3</v>
      </c>
      <c r="D1415" s="7">
        <f t="shared" si="200"/>
        <v>4.5451343380946015E-5</v>
      </c>
      <c r="E1415" s="14">
        <f t="shared" si="199"/>
        <v>9.8736790562196344</v>
      </c>
      <c r="G1415"/>
      <c r="H1415" s="5">
        <f t="shared" si="201"/>
        <v>0.67417611483162188</v>
      </c>
      <c r="J1415" s="16">
        <f t="shared" si="202"/>
        <v>5.6900138725475044E-6</v>
      </c>
      <c r="K1415" s="16">
        <f t="shared" si="203"/>
        <v>0.12518912422141643</v>
      </c>
    </row>
    <row r="1416" spans="1:11" s="5" customFormat="1" x14ac:dyDescent="0.2">
      <c r="A1416" s="3">
        <v>34191</v>
      </c>
      <c r="B1416" s="20">
        <v>9.5648E-3</v>
      </c>
      <c r="C1416" s="6">
        <f t="shared" si="198"/>
        <v>2.1993312943153986E-3</v>
      </c>
      <c r="D1416" s="7">
        <f t="shared" si="200"/>
        <v>4.2944851257840606E-5</v>
      </c>
      <c r="E1416" s="14">
        <f t="shared" si="199"/>
        <v>9.9429596134754057</v>
      </c>
      <c r="G1416"/>
      <c r="H1416" s="5">
        <f t="shared" si="201"/>
        <v>0.65532321229940116</v>
      </c>
      <c r="J1416" s="16">
        <f t="shared" si="202"/>
        <v>4.8370581421550466E-6</v>
      </c>
      <c r="K1416" s="16">
        <f t="shared" si="203"/>
        <v>0.11263418082678599</v>
      </c>
    </row>
    <row r="1417" spans="1:11" s="5" customFormat="1" x14ac:dyDescent="0.2">
      <c r="A1417" s="3">
        <v>34192</v>
      </c>
      <c r="B1417" s="20">
        <v>9.6385499999999992E-3</v>
      </c>
      <c r="C1417" s="6">
        <f t="shared" si="198"/>
        <v>7.7105637336901097E-3</v>
      </c>
      <c r="D1417" s="7">
        <f t="shared" si="200"/>
        <v>4.063991124202139E-5</v>
      </c>
      <c r="E1417" s="14">
        <f t="shared" si="199"/>
        <v>8.6478435278553381</v>
      </c>
      <c r="G1417"/>
      <c r="H1417" s="5">
        <f t="shared" si="201"/>
        <v>0.63749440187362738</v>
      </c>
      <c r="J1417" s="16">
        <f t="shared" si="202"/>
        <v>5.9452793091297164E-5</v>
      </c>
      <c r="K1417" s="16">
        <f t="shared" si="203"/>
        <v>1.4629164108464732</v>
      </c>
    </row>
    <row r="1418" spans="1:11" s="5" customFormat="1" x14ac:dyDescent="0.2">
      <c r="A1418" s="3">
        <v>34193</v>
      </c>
      <c r="B1418" s="20">
        <v>9.6946199999999993E-3</v>
      </c>
      <c r="C1418" s="6">
        <f t="shared" si="198"/>
        <v>5.8172650450534656E-3</v>
      </c>
      <c r="D1418" s="7">
        <f t="shared" si="200"/>
        <v>4.1945531682300846E-5</v>
      </c>
      <c r="E1418" s="14">
        <f t="shared" si="199"/>
        <v>9.2723644499108318</v>
      </c>
      <c r="G1418"/>
      <c r="H1418" s="5">
        <f t="shared" si="201"/>
        <v>0.64765370131190358</v>
      </c>
      <c r="J1418" s="16">
        <f t="shared" si="202"/>
        <v>3.3840572604400901E-5</v>
      </c>
      <c r="K1418" s="16">
        <f t="shared" si="203"/>
        <v>0.80677419613398582</v>
      </c>
    </row>
    <row r="1419" spans="1:11" s="5" customFormat="1" x14ac:dyDescent="0.2">
      <c r="A1419" s="3">
        <v>34194</v>
      </c>
      <c r="B1419" s="20">
        <v>9.8019999999999999E-3</v>
      </c>
      <c r="C1419" s="6">
        <f t="shared" si="198"/>
        <v>1.107624641295901E-2</v>
      </c>
      <c r="D1419" s="7">
        <f t="shared" si="200"/>
        <v>4.1535171098768828E-5</v>
      </c>
      <c r="E1419" s="14">
        <f t="shared" si="199"/>
        <v>7.1352507391021334</v>
      </c>
      <c r="G1419"/>
      <c r="H1419" s="5">
        <f t="shared" si="201"/>
        <v>0.64447785919121248</v>
      </c>
      <c r="J1419" s="16">
        <f t="shared" si="202"/>
        <v>1.2268323460058733E-4</v>
      </c>
      <c r="K1419" s="16">
        <f t="shared" si="203"/>
        <v>2.9537192541918738</v>
      </c>
    </row>
    <row r="1420" spans="1:11" s="5" customFormat="1" x14ac:dyDescent="0.2">
      <c r="A1420" s="3">
        <v>34197</v>
      </c>
      <c r="B1420" s="20">
        <v>9.9009900000000001E-3</v>
      </c>
      <c r="C1420" s="6">
        <f t="shared" si="198"/>
        <v>1.0098959396041643E-2</v>
      </c>
      <c r="D1420" s="7">
        <f t="shared" si="200"/>
        <v>4.6659306954062064E-5</v>
      </c>
      <c r="E1420" s="14">
        <f t="shared" si="199"/>
        <v>7.7868152607776882</v>
      </c>
      <c r="G1420"/>
      <c r="H1420" s="5">
        <f t="shared" si="201"/>
        <v>0.68307618135945902</v>
      </c>
      <c r="J1420" s="16">
        <f t="shared" si="202"/>
        <v>1.0198898088289779E-4</v>
      </c>
      <c r="K1420" s="16">
        <f t="shared" si="203"/>
        <v>2.1858228838098683</v>
      </c>
    </row>
    <row r="1421" spans="1:11" s="5" customFormat="1" x14ac:dyDescent="0.2">
      <c r="A1421" s="3">
        <v>34198</v>
      </c>
      <c r="B1421" s="20">
        <v>9.8638800000000002E-3</v>
      </c>
      <c r="C1421" s="6">
        <f t="shared" si="198"/>
        <v>-3.7481100374810923E-3</v>
      </c>
      <c r="D1421" s="7">
        <f t="shared" si="200"/>
        <v>4.9984129736591066E-5</v>
      </c>
      <c r="E1421" s="14">
        <f t="shared" si="199"/>
        <v>9.6227492225396745</v>
      </c>
      <c r="G1421"/>
      <c r="H1421" s="5">
        <f t="shared" si="201"/>
        <v>0.7069945525715956</v>
      </c>
      <c r="J1421" s="16">
        <f t="shared" si="202"/>
        <v>1.4048328853066514E-5</v>
      </c>
      <c r="K1421" s="16">
        <f t="shared" si="203"/>
        <v>0.28105578564834716</v>
      </c>
    </row>
    <row r="1422" spans="1:11" s="5" customFormat="1" x14ac:dyDescent="0.2">
      <c r="A1422" s="3">
        <v>34199</v>
      </c>
      <c r="B1422" s="20">
        <v>9.8697200000000002E-3</v>
      </c>
      <c r="C1422" s="6">
        <f t="shared" si="198"/>
        <v>5.9205910858607484E-4</v>
      </c>
      <c r="D1422" s="7">
        <f t="shared" si="200"/>
        <v>4.7534547616139388E-5</v>
      </c>
      <c r="E1422" s="14">
        <f t="shared" si="199"/>
        <v>9.9466794936128249</v>
      </c>
      <c r="G1422"/>
      <c r="H1422" s="5">
        <f t="shared" si="201"/>
        <v>0.68945302679834097</v>
      </c>
      <c r="J1422" s="16">
        <f t="shared" si="202"/>
        <v>3.5053398805973754E-7</v>
      </c>
      <c r="K1422" s="16">
        <f t="shared" si="203"/>
        <v>7.3742994440683576E-3</v>
      </c>
    </row>
    <row r="1423" spans="1:11" s="5" customFormat="1" x14ac:dyDescent="0.2">
      <c r="A1423" s="3">
        <v>34200</v>
      </c>
      <c r="B1423" s="20">
        <v>9.6711799999999997E-3</v>
      </c>
      <c r="C1423" s="6">
        <f t="shared" si="198"/>
        <v>-2.0116072188471459E-2</v>
      </c>
      <c r="D1423" s="7">
        <f t="shared" si="200"/>
        <v>4.4486587650111536E-5</v>
      </c>
      <c r="E1423" s="14">
        <f t="shared" si="199"/>
        <v>0.92417987279134728</v>
      </c>
      <c r="G1423"/>
      <c r="H1423" s="5">
        <f t="shared" si="201"/>
        <v>0.66698266581757237</v>
      </c>
      <c r="J1423" s="16">
        <f t="shared" si="202"/>
        <v>4.0465636029179492E-4</v>
      </c>
      <c r="K1423" s="16">
        <f t="shared" si="203"/>
        <v>9.0961429425522677</v>
      </c>
    </row>
    <row r="1424" spans="1:11" s="5" customFormat="1" x14ac:dyDescent="0.2">
      <c r="A1424" s="3">
        <v>34201</v>
      </c>
      <c r="B1424" s="20">
        <v>9.5283499999999997E-3</v>
      </c>
      <c r="C1424" s="6">
        <f t="shared" si="198"/>
        <v>-1.4768621822776542E-2</v>
      </c>
      <c r="D1424" s="7">
        <f t="shared" si="200"/>
        <v>6.6744816385649671E-5</v>
      </c>
      <c r="E1424" s="14">
        <f t="shared" si="199"/>
        <v>6.3467817885675704</v>
      </c>
      <c r="G1424"/>
      <c r="H1424" s="5">
        <f t="shared" si="201"/>
        <v>0.81697500809785906</v>
      </c>
      <c r="J1424" s="16">
        <f t="shared" si="202"/>
        <v>2.1811219054419152E-4</v>
      </c>
      <c r="K1424" s="16">
        <f t="shared" si="203"/>
        <v>3.2678521322756424</v>
      </c>
    </row>
    <row r="1425" spans="1:11" s="5" customFormat="1" x14ac:dyDescent="0.2">
      <c r="A1425" s="3">
        <v>34204</v>
      </c>
      <c r="B1425" s="20">
        <v>9.6899199999999994E-3</v>
      </c>
      <c r="C1425" s="6">
        <f t="shared" si="198"/>
        <v>1.6956765861875327E-2</v>
      </c>
      <c r="D1425" s="7">
        <f t="shared" si="200"/>
        <v>7.5211467455768831E-5</v>
      </c>
      <c r="E1425" s="14">
        <f t="shared" si="199"/>
        <v>5.6722272096403614</v>
      </c>
      <c r="G1425"/>
      <c r="H1425" s="5">
        <f t="shared" si="201"/>
        <v>0.86724545231306249</v>
      </c>
      <c r="J1425" s="16">
        <f t="shared" si="202"/>
        <v>2.8753190849446048E-4</v>
      </c>
      <c r="K1425" s="16">
        <f t="shared" si="203"/>
        <v>3.8229796362310751</v>
      </c>
    </row>
    <row r="1426" spans="1:11" s="5" customFormat="1" x14ac:dyDescent="0.2">
      <c r="A1426" s="3">
        <v>34205</v>
      </c>
      <c r="B1426" s="20">
        <v>9.6431999999999993E-3</v>
      </c>
      <c r="C1426" s="6">
        <f t="shared" si="198"/>
        <v>-4.8215052343053497E-3</v>
      </c>
      <c r="D1426" s="7">
        <f t="shared" si="200"/>
        <v>8.7111167654392363E-5</v>
      </c>
      <c r="E1426" s="14">
        <f t="shared" si="199"/>
        <v>9.0814605695361585</v>
      </c>
      <c r="G1426"/>
      <c r="H1426" s="5">
        <f t="shared" si="201"/>
        <v>0.93333363624371946</v>
      </c>
      <c r="J1426" s="16">
        <f t="shared" si="202"/>
        <v>2.3246912724433885E-5</v>
      </c>
      <c r="K1426" s="16">
        <f t="shared" si="203"/>
        <v>0.26686489632034816</v>
      </c>
    </row>
    <row r="1427" spans="1:11" s="5" customFormat="1" x14ac:dyDescent="0.2">
      <c r="A1427" s="3">
        <v>34206</v>
      </c>
      <c r="B1427" s="20">
        <v>9.5337970000000001E-3</v>
      </c>
      <c r="C1427" s="6">
        <f t="shared" si="198"/>
        <v>-1.1345092915214789E-2</v>
      </c>
      <c r="D1427" s="7">
        <f t="shared" si="200"/>
        <v>8.1463706944455858E-5</v>
      </c>
      <c r="E1427" s="14">
        <f t="shared" si="199"/>
        <v>7.8353716547120182</v>
      </c>
      <c r="G1427"/>
      <c r="H1427" s="5">
        <f t="shared" si="201"/>
        <v>0.90257247323666956</v>
      </c>
      <c r="J1427" s="16">
        <f t="shared" si="202"/>
        <v>1.287111332548568E-4</v>
      </c>
      <c r="K1427" s="16">
        <f t="shared" si="203"/>
        <v>1.5799812957519292</v>
      </c>
    </row>
    <row r="1428" spans="1:11" s="5" customFormat="1" x14ac:dyDescent="0.2">
      <c r="A1428" s="3">
        <v>34207</v>
      </c>
      <c r="B1428" s="20">
        <v>9.5693800000000006E-3</v>
      </c>
      <c r="C1428" s="6">
        <f t="shared" si="198"/>
        <v>3.7323009919343246E-3</v>
      </c>
      <c r="D1428" s="7">
        <f t="shared" si="200"/>
        <v>8.2909714114572558E-5</v>
      </c>
      <c r="E1428" s="14">
        <f t="shared" si="199"/>
        <v>9.2297433833563876</v>
      </c>
      <c r="G1428"/>
      <c r="H1428" s="5">
        <f t="shared" si="201"/>
        <v>0.91054771491983089</v>
      </c>
      <c r="J1428" s="16">
        <f t="shared" si="202"/>
        <v>1.3930070694393943E-5</v>
      </c>
      <c r="K1428" s="16">
        <f t="shared" si="203"/>
        <v>0.16801494062739189</v>
      </c>
    </row>
    <row r="1429" spans="1:11" s="5" customFormat="1" x14ac:dyDescent="0.2">
      <c r="A1429" s="3">
        <v>34208</v>
      </c>
      <c r="B1429" s="20">
        <v>9.6061500000000008E-3</v>
      </c>
      <c r="C1429" s="6">
        <f t="shared" si="198"/>
        <v>3.8424641930825407E-3</v>
      </c>
      <c r="D1429" s="7">
        <f t="shared" si="200"/>
        <v>7.7112466411474373E-5</v>
      </c>
      <c r="E1429" s="14">
        <f t="shared" si="199"/>
        <v>9.2787781001417677</v>
      </c>
      <c r="G1429"/>
      <c r="H1429" s="5">
        <f t="shared" ref="H1429:H1444" si="204">SQRT(D1429)*100</f>
        <v>0.87813704176212937</v>
      </c>
      <c r="J1429" s="16">
        <f t="shared" si="202"/>
        <v>1.476453107512146E-5</v>
      </c>
      <c r="K1429" s="16">
        <f t="shared" si="203"/>
        <v>0.19146749886506667</v>
      </c>
    </row>
    <row r="1430" spans="1:11" s="5" customFormat="1" x14ac:dyDescent="0.2">
      <c r="A1430" s="3">
        <v>34212</v>
      </c>
      <c r="B1430" s="20">
        <v>9.5648E-3</v>
      </c>
      <c r="C1430" s="6">
        <f t="shared" si="198"/>
        <v>-4.3045340745252528E-3</v>
      </c>
      <c r="D1430" s="7">
        <f t="shared" si="200"/>
        <v>7.1954950992856155E-5</v>
      </c>
      <c r="E1430" s="14">
        <f t="shared" si="199"/>
        <v>9.2819617862239241</v>
      </c>
      <c r="G1430"/>
      <c r="H1430" s="5">
        <f t="shared" si="204"/>
        <v>0.84826264206822266</v>
      </c>
      <c r="J1430" s="16">
        <f t="shared" si="202"/>
        <v>1.8529013598748973E-5</v>
      </c>
      <c r="K1430" s="16">
        <f t="shared" si="203"/>
        <v>0.25750852919889522</v>
      </c>
    </row>
    <row r="1431" spans="1:11" s="5" customFormat="1" x14ac:dyDescent="0.2">
      <c r="A1431" s="3">
        <v>34213</v>
      </c>
      <c r="B1431" s="20">
        <v>9.4625300000000002E-3</v>
      </c>
      <c r="C1431" s="6">
        <f t="shared" si="198"/>
        <v>-1.0692330210772812E-2</v>
      </c>
      <c r="D1431" s="7">
        <f t="shared" si="200"/>
        <v>6.7553420109038427E-5</v>
      </c>
      <c r="E1431" s="14">
        <f t="shared" si="199"/>
        <v>7.910213814931824</v>
      </c>
      <c r="G1431"/>
      <c r="H1431" s="5">
        <f t="shared" si="204"/>
        <v>0.82190887639104149</v>
      </c>
      <c r="J1431" s="16">
        <f t="shared" si="202"/>
        <v>1.1432592533620497E-4</v>
      </c>
      <c r="K1431" s="16">
        <f t="shared" si="203"/>
        <v>1.6923780491301659</v>
      </c>
    </row>
    <row r="1432" spans="1:11" s="5" customFormat="1" x14ac:dyDescent="0.2">
      <c r="A1432" s="3">
        <v>34214</v>
      </c>
      <c r="B1432" s="20">
        <v>9.4473300000000003E-3</v>
      </c>
      <c r="C1432" s="6">
        <f t="shared" si="198"/>
        <v>-1.6063357262803854E-3</v>
      </c>
      <c r="D1432" s="7">
        <f t="shared" si="200"/>
        <v>6.9521255949087215E-5</v>
      </c>
      <c r="E1432" s="14">
        <f t="shared" si="199"/>
        <v>9.5367625357510999</v>
      </c>
      <c r="G1432"/>
      <c r="H1432" s="5">
        <f t="shared" si="204"/>
        <v>0.83379407499146463</v>
      </c>
      <c r="J1432" s="16">
        <f t="shared" si="202"/>
        <v>2.5803144655247335E-6</v>
      </c>
      <c r="K1432" s="16">
        <f t="shared" si="203"/>
        <v>3.7115475408188624E-2</v>
      </c>
    </row>
    <row r="1433" spans="1:11" s="5" customFormat="1" x14ac:dyDescent="0.2">
      <c r="A1433" s="3">
        <v>34215</v>
      </c>
      <c r="B1433" s="20">
        <v>9.5238100000000006E-3</v>
      </c>
      <c r="C1433" s="6">
        <f t="shared" si="198"/>
        <v>8.0954089674014022E-3</v>
      </c>
      <c r="D1433" s="7">
        <f t="shared" si="200"/>
        <v>6.4380569059616503E-5</v>
      </c>
      <c r="E1433" s="14">
        <f t="shared" si="199"/>
        <v>8.6327572969702171</v>
      </c>
      <c r="G1433"/>
      <c r="H1433" s="5">
        <f t="shared" si="204"/>
        <v>0.80237503113953201</v>
      </c>
      <c r="J1433" s="16">
        <f t="shared" si="202"/>
        <v>6.5535646349483038E-5</v>
      </c>
      <c r="K1433" s="16">
        <f t="shared" si="203"/>
        <v>1.0179413960879553</v>
      </c>
    </row>
    <row r="1434" spans="1:11" s="5" customFormat="1" x14ac:dyDescent="0.2">
      <c r="A1434" s="3">
        <v>34218</v>
      </c>
      <c r="B1434" s="20">
        <v>9.5950900000000006E-3</v>
      </c>
      <c r="C1434" s="6">
        <f t="shared" si="198"/>
        <v>7.4843996257800138E-3</v>
      </c>
      <c r="D1434" s="7">
        <f t="shared" si="200"/>
        <v>6.3653745022802791E-5</v>
      </c>
      <c r="E1434" s="14">
        <f t="shared" si="199"/>
        <v>8.7820375959535948</v>
      </c>
      <c r="G1434"/>
      <c r="H1434" s="5">
        <f t="shared" si="204"/>
        <v>0.79783297138437936</v>
      </c>
      <c r="J1434" s="16">
        <f t="shared" si="202"/>
        <v>5.601623775837601E-5</v>
      </c>
      <c r="K1434" s="16">
        <f t="shared" si="203"/>
        <v>0.88001480098789497</v>
      </c>
    </row>
    <row r="1435" spans="1:11" s="5" customFormat="1" x14ac:dyDescent="0.2">
      <c r="A1435" s="3">
        <v>34219</v>
      </c>
      <c r="B1435" s="20">
        <v>9.62001E-3</v>
      </c>
      <c r="C1435" s="6">
        <f t="shared" si="198"/>
        <v>2.5971616733141069E-3</v>
      </c>
      <c r="D1435" s="7">
        <f t="shared" si="200"/>
        <v>6.241210312372016E-5</v>
      </c>
      <c r="E1435" s="14">
        <f t="shared" si="199"/>
        <v>9.5736753683169162</v>
      </c>
      <c r="G1435"/>
      <c r="H1435" s="5">
        <f t="shared" si="204"/>
        <v>0.79001331079748371</v>
      </c>
      <c r="J1435" s="16">
        <f t="shared" si="202"/>
        <v>6.7452487573317319E-6</v>
      </c>
      <c r="K1435" s="16">
        <f t="shared" si="203"/>
        <v>0.10807597276381722</v>
      </c>
    </row>
    <row r="1436" spans="1:11" s="5" customFormat="1" x14ac:dyDescent="0.2">
      <c r="A1436" s="3">
        <v>34220</v>
      </c>
      <c r="B1436" s="20">
        <v>9.4786699999999998E-3</v>
      </c>
      <c r="C1436" s="6">
        <f t="shared" si="198"/>
        <v>-1.4692292419654472E-2</v>
      </c>
      <c r="D1436" s="7">
        <f t="shared" si="200"/>
        <v>5.8250156239803382E-5</v>
      </c>
      <c r="E1436" s="14">
        <f t="shared" si="199"/>
        <v>6.0449633103134364</v>
      </c>
      <c r="G1436"/>
      <c r="H1436" s="5">
        <f t="shared" si="204"/>
        <v>0.76321789968398523</v>
      </c>
      <c r="J1436" s="16">
        <f t="shared" si="202"/>
        <v>2.1586345654463625E-4</v>
      </c>
      <c r="K1436" s="16">
        <f t="shared" si="203"/>
        <v>3.7058004729802398</v>
      </c>
    </row>
    <row r="1437" spans="1:11" s="5" customFormat="1" x14ac:dyDescent="0.2">
      <c r="A1437" s="3">
        <v>34221</v>
      </c>
      <c r="B1437" s="20">
        <v>9.5238100000000006E-3</v>
      </c>
      <c r="C1437" s="6">
        <f t="shared" si="198"/>
        <v>4.7622715001156071E-3</v>
      </c>
      <c r="D1437" s="7">
        <f t="shared" si="200"/>
        <v>6.7439572178820995E-5</v>
      </c>
      <c r="E1437" s="14">
        <f t="shared" si="199"/>
        <v>9.267988942222777</v>
      </c>
      <c r="G1437"/>
      <c r="H1437" s="5">
        <f t="shared" si="204"/>
        <v>0.82121600190705601</v>
      </c>
      <c r="J1437" s="16">
        <f t="shared" si="202"/>
        <v>2.2679229840813354E-5</v>
      </c>
      <c r="K1437" s="16">
        <f t="shared" si="203"/>
        <v>0.33628964579842979</v>
      </c>
    </row>
    <row r="1438" spans="1:11" s="5" customFormat="1" x14ac:dyDescent="0.2">
      <c r="A1438" s="3">
        <v>34222</v>
      </c>
      <c r="B1438" s="20">
        <v>9.40999E-3</v>
      </c>
      <c r="C1438" s="6">
        <f t="shared" si="198"/>
        <v>-1.1951099402445091E-2</v>
      </c>
      <c r="D1438" s="7">
        <f t="shared" si="200"/>
        <v>6.37527287403017E-5</v>
      </c>
      <c r="E1438" s="14">
        <f t="shared" si="199"/>
        <v>7.4201430639545363</v>
      </c>
      <c r="G1438"/>
      <c r="H1438" s="5">
        <f t="shared" si="204"/>
        <v>0.79845305898532137</v>
      </c>
      <c r="J1438" s="16">
        <f t="shared" si="202"/>
        <v>1.4282877692712342E-4</v>
      </c>
      <c r="K1438" s="16">
        <f t="shared" si="203"/>
        <v>2.2403555071178198</v>
      </c>
    </row>
    <row r="1439" spans="1:11" s="5" customFormat="1" x14ac:dyDescent="0.2">
      <c r="A1439" s="3">
        <v>34225</v>
      </c>
      <c r="B1439" s="20">
        <v>9.4232900000000008E-3</v>
      </c>
      <c r="C1439" s="6">
        <f t="shared" si="198"/>
        <v>1.4133915126371879E-3</v>
      </c>
      <c r="D1439" s="7">
        <f t="shared" si="200"/>
        <v>6.786839331039995E-5</v>
      </c>
      <c r="E1439" s="14">
        <f t="shared" si="199"/>
        <v>9.568505571286309</v>
      </c>
      <c r="G1439"/>
      <c r="H1439" s="5">
        <f t="shared" si="204"/>
        <v>0.82382275587895692</v>
      </c>
      <c r="J1439" s="16">
        <f t="shared" si="202"/>
        <v>1.997675567994838E-6</v>
      </c>
      <c r="K1439" s="16">
        <f t="shared" si="203"/>
        <v>2.9434549288036856E-2</v>
      </c>
    </row>
    <row r="1440" spans="1:11" s="5" customFormat="1" x14ac:dyDescent="0.2">
      <c r="A1440" s="3">
        <v>34226</v>
      </c>
      <c r="B1440" s="20">
        <v>9.4562599999999993E-3</v>
      </c>
      <c r="C1440" s="6">
        <f t="shared" si="198"/>
        <v>3.4987780276313774E-3</v>
      </c>
      <c r="D1440" s="7">
        <f t="shared" si="200"/>
        <v>6.2859369276262444E-5</v>
      </c>
      <c r="E1440" s="14">
        <f t="shared" si="199"/>
        <v>9.4798671541954995</v>
      </c>
      <c r="G1440"/>
      <c r="H1440" s="5">
        <f t="shared" si="204"/>
        <v>0.79283900809850694</v>
      </c>
      <c r="J1440" s="16">
        <f t="shared" si="202"/>
        <v>1.2241447686636111E-5</v>
      </c>
      <c r="K1440" s="16">
        <f t="shared" si="203"/>
        <v>0.19474340623488953</v>
      </c>
    </row>
    <row r="1441" spans="1:11" s="5" customFormat="1" x14ac:dyDescent="0.2">
      <c r="A1441" s="3">
        <v>34227</v>
      </c>
      <c r="B1441" s="20">
        <v>9.4117599999999999E-3</v>
      </c>
      <c r="C1441" s="6">
        <f t="shared" si="198"/>
        <v>-4.7058773764680119E-3</v>
      </c>
      <c r="D1441" s="7">
        <f t="shared" si="200"/>
        <v>5.8991859351358389E-5</v>
      </c>
      <c r="E1441" s="14">
        <f t="shared" si="199"/>
        <v>9.3627155439674112</v>
      </c>
      <c r="G1441"/>
      <c r="H1441" s="5">
        <f t="shared" si="204"/>
        <v>0.76806158184977846</v>
      </c>
      <c r="J1441" s="16">
        <f t="shared" si="202"/>
        <v>2.214528188235346E-5</v>
      </c>
      <c r="K1441" s="16">
        <f t="shared" si="203"/>
        <v>0.37539555670647845</v>
      </c>
    </row>
    <row r="1442" spans="1:11" s="5" customFormat="1" x14ac:dyDescent="0.2">
      <c r="A1442" s="3">
        <v>34228</v>
      </c>
      <c r="B1442" s="20">
        <v>9.5831300000000005E-3</v>
      </c>
      <c r="C1442" s="6">
        <f t="shared" si="198"/>
        <v>1.8208071604035862E-2</v>
      </c>
      <c r="D1442" s="7">
        <f t="shared" si="200"/>
        <v>5.612903777248088E-5</v>
      </c>
      <c r="E1442" s="14">
        <f t="shared" si="199"/>
        <v>3.8812199111062933</v>
      </c>
      <c r="G1442"/>
      <c r="H1442" s="5">
        <f t="shared" si="204"/>
        <v>0.74919315114649088</v>
      </c>
      <c r="J1442" s="16">
        <f t="shared" si="202"/>
        <v>3.3153387153769711E-4</v>
      </c>
      <c r="K1442" s="16">
        <f t="shared" si="203"/>
        <v>5.9066373608892073</v>
      </c>
    </row>
    <row r="1443" spans="1:11" s="5" customFormat="1" x14ac:dyDescent="0.2">
      <c r="A1443" s="3">
        <v>34229</v>
      </c>
      <c r="B1443" s="20">
        <v>9.5895700000000004E-3</v>
      </c>
      <c r="C1443" s="6">
        <f t="shared" si="198"/>
        <v>6.7201425838947374E-4</v>
      </c>
      <c r="D1443" s="7">
        <f t="shared" si="200"/>
        <v>7.2685185610096723E-5</v>
      </c>
      <c r="E1443" s="14">
        <f t="shared" si="199"/>
        <v>9.5231598294380237</v>
      </c>
      <c r="G1443"/>
      <c r="H1443" s="5">
        <f t="shared" si="204"/>
        <v>0.85255607211547524</v>
      </c>
      <c r="J1443" s="16">
        <f t="shared" si="202"/>
        <v>4.5160316347875438E-7</v>
      </c>
      <c r="K1443" s="16">
        <f t="shared" si="203"/>
        <v>6.2131390280995864E-3</v>
      </c>
    </row>
    <row r="1444" spans="1:11" s="5" customFormat="1" x14ac:dyDescent="0.2">
      <c r="A1444" s="3">
        <v>34232</v>
      </c>
      <c r="B1444" s="20">
        <v>9.6311299999999999E-3</v>
      </c>
      <c r="C1444" s="6">
        <f t="shared" si="198"/>
        <v>4.3338752415384126E-3</v>
      </c>
      <c r="D1444" s="7">
        <f t="shared" si="200"/>
        <v>6.7091901333791212E-5</v>
      </c>
      <c r="E1444" s="14">
        <f t="shared" si="199"/>
        <v>9.3294957734869524</v>
      </c>
      <c r="G1444"/>
      <c r="H1444" s="5">
        <f t="shared" si="204"/>
        <v>0.81909646155865679</v>
      </c>
      <c r="J1444" s="16">
        <f t="shared" si="202"/>
        <v>1.8782474609219635E-5</v>
      </c>
      <c r="K1444" s="16">
        <f t="shared" si="203"/>
        <v>0.27995144325653115</v>
      </c>
    </row>
    <row r="1445" spans="1:11" s="5" customFormat="1" x14ac:dyDescent="0.2">
      <c r="A1445" s="3">
        <v>34233</v>
      </c>
      <c r="B1445" s="20">
        <v>9.4161999999999996E-3</v>
      </c>
      <c r="C1445" s="6">
        <f t="shared" si="198"/>
        <v>-2.231617681414334E-2</v>
      </c>
      <c r="D1445" s="7">
        <f t="shared" si="200"/>
        <v>6.319940544559759E-5</v>
      </c>
      <c r="E1445" s="14">
        <f t="shared" si="199"/>
        <v>1.7892088179559051</v>
      </c>
      <c r="G1445"/>
      <c r="H1445" s="5">
        <f t="shared" ref="H1445:H1460" si="205">SQRT(D1445)*100</f>
        <v>0.79498053715545502</v>
      </c>
      <c r="J1445" s="16">
        <f t="shared" si="202"/>
        <v>4.980117476001088E-4</v>
      </c>
      <c r="K1445" s="16">
        <f t="shared" si="203"/>
        <v>7.8800068464061761</v>
      </c>
    </row>
    <row r="1446" spans="1:11" s="5" customFormat="1" x14ac:dyDescent="0.2">
      <c r="A1446" s="3">
        <v>34234</v>
      </c>
      <c r="B1446" s="20">
        <v>9.3967300000000007E-3</v>
      </c>
      <c r="C1446" s="6">
        <f t="shared" si="198"/>
        <v>-2.0677130902061196E-3</v>
      </c>
      <c r="D1446" s="7">
        <f t="shared" si="200"/>
        <v>8.933106082309274E-5</v>
      </c>
      <c r="E1446" s="14">
        <f t="shared" si="199"/>
        <v>9.2753007133459828</v>
      </c>
      <c r="G1446"/>
      <c r="H1446" s="5">
        <f t="shared" si="205"/>
        <v>0.94515110338555253</v>
      </c>
      <c r="J1446" s="16">
        <f t="shared" si="202"/>
        <v>4.2754374234097408E-6</v>
      </c>
      <c r="K1446" s="16">
        <f t="shared" si="203"/>
        <v>4.7860591646578868E-2</v>
      </c>
    </row>
    <row r="1447" spans="1:11" s="5" customFormat="1" x14ac:dyDescent="0.2">
      <c r="A1447" s="3">
        <v>34235</v>
      </c>
      <c r="B1447" s="20">
        <v>9.4339599999999999E-3</v>
      </c>
      <c r="C1447" s="6">
        <f t="shared" si="198"/>
        <v>3.9620165738506064E-3</v>
      </c>
      <c r="D1447" s="7">
        <f t="shared" si="200"/>
        <v>8.2285441197402454E-5</v>
      </c>
      <c r="E1447" s="14">
        <f t="shared" si="199"/>
        <v>9.214546587334306</v>
      </c>
      <c r="G1447"/>
      <c r="H1447" s="5">
        <f t="shared" si="205"/>
        <v>0.90711322996306509</v>
      </c>
      <c r="J1447" s="16">
        <f t="shared" si="202"/>
        <v>1.5697575331466898E-5</v>
      </c>
      <c r="K1447" s="16">
        <f t="shared" si="203"/>
        <v>0.19076977777646564</v>
      </c>
    </row>
    <row r="1448" spans="1:11" s="5" customFormat="1" x14ac:dyDescent="0.2">
      <c r="A1448" s="3">
        <v>34236</v>
      </c>
      <c r="B1448" s="20">
        <v>9.4339599999999999E-3</v>
      </c>
      <c r="C1448" s="6">
        <f t="shared" si="198"/>
        <v>0</v>
      </c>
      <c r="D1448" s="7">
        <f t="shared" si="200"/>
        <v>7.6660806295247665E-5</v>
      </c>
      <c r="E1448" s="14">
        <f t="shared" si="199"/>
        <v>9.4761199802580496</v>
      </c>
      <c r="G1448"/>
      <c r="H1448" s="5">
        <f t="shared" si="205"/>
        <v>0.87556157005231594</v>
      </c>
      <c r="J1448" s="16">
        <f t="shared" si="202"/>
        <v>0</v>
      </c>
      <c r="K1448" s="16">
        <f t="shared" si="203"/>
        <v>0</v>
      </c>
    </row>
    <row r="1449" spans="1:11" s="5" customFormat="1" x14ac:dyDescent="0.2">
      <c r="A1449" s="3">
        <v>34239</v>
      </c>
      <c r="B1449" s="20">
        <v>9.4517999999999998E-3</v>
      </c>
      <c r="C1449" s="6">
        <f t="shared" si="198"/>
        <v>1.8910404538496951E-3</v>
      </c>
      <c r="D1449" s="7">
        <f t="shared" si="200"/>
        <v>7.0636267623757471E-5</v>
      </c>
      <c r="E1449" s="14">
        <f t="shared" si="199"/>
        <v>9.5073408068972078</v>
      </c>
      <c r="G1449"/>
      <c r="H1449" s="5">
        <f t="shared" si="205"/>
        <v>0.84045385134317452</v>
      </c>
      <c r="J1449" s="16">
        <f t="shared" si="202"/>
        <v>3.5760339980960608E-6</v>
      </c>
      <c r="K1449" s="16">
        <f t="shared" si="203"/>
        <v>5.0626032750537266E-2</v>
      </c>
    </row>
    <row r="1450" spans="1:11" s="5" customFormat="1" x14ac:dyDescent="0.2">
      <c r="A1450" s="3">
        <v>34240</v>
      </c>
      <c r="B1450" s="20">
        <v>9.5057000000000006E-3</v>
      </c>
      <c r="C1450" s="6">
        <f t="shared" si="198"/>
        <v>5.7026174908483915E-3</v>
      </c>
      <c r="D1450" s="7">
        <f t="shared" si="200"/>
        <v>6.5444023220694226E-5</v>
      </c>
      <c r="E1450" s="14">
        <f t="shared" si="199"/>
        <v>9.137404522120308</v>
      </c>
      <c r="G1450"/>
      <c r="H1450" s="5">
        <f t="shared" si="205"/>
        <v>0.80897480319657811</v>
      </c>
      <c r="J1450" s="16">
        <f t="shared" si="202"/>
        <v>3.2519846246930005E-5</v>
      </c>
      <c r="K1450" s="16">
        <f t="shared" si="203"/>
        <v>0.49691086590542649</v>
      </c>
    </row>
    <row r="1451" spans="1:11" s="5" customFormat="1" x14ac:dyDescent="0.2">
      <c r="A1451" s="3">
        <v>34241</v>
      </c>
      <c r="B1451" s="20">
        <v>9.5147500000000006E-3</v>
      </c>
      <c r="C1451" s="6">
        <f t="shared" si="198"/>
        <v>9.5206034274172651E-4</v>
      </c>
      <c r="D1451" s="7">
        <f t="shared" si="200"/>
        <v>6.2568046086843951E-5</v>
      </c>
      <c r="E1451" s="14">
        <f t="shared" si="199"/>
        <v>9.6647689261998124</v>
      </c>
      <c r="G1451"/>
      <c r="H1451" s="5">
        <f t="shared" si="205"/>
        <v>0.79099965920880111</v>
      </c>
      <c r="J1451" s="16">
        <f t="shared" si="202"/>
        <v>9.0641889622149377E-7</v>
      </c>
      <c r="K1451" s="16">
        <f t="shared" si="203"/>
        <v>1.4486929877327344E-2</v>
      </c>
    </row>
    <row r="1452" spans="1:11" s="5" customFormat="1" x14ac:dyDescent="0.2">
      <c r="A1452" s="3">
        <v>34242</v>
      </c>
      <c r="B1452" s="20">
        <v>9.4366299999999997E-3</v>
      </c>
      <c r="C1452" s="6">
        <f t="shared" si="198"/>
        <v>-8.2104101526578165E-3</v>
      </c>
      <c r="D1452" s="7">
        <f t="shared" si="200"/>
        <v>5.8029281896879669E-5</v>
      </c>
      <c r="E1452" s="14">
        <f t="shared" si="199"/>
        <v>8.5928935215186577</v>
      </c>
      <c r="G1452"/>
      <c r="H1452" s="5">
        <f t="shared" si="205"/>
        <v>0.76176953139962</v>
      </c>
      <c r="J1452" s="16">
        <f t="shared" si="202"/>
        <v>6.7410834874866553E-5</v>
      </c>
      <c r="K1452" s="16">
        <f t="shared" si="203"/>
        <v>1.161669293007249</v>
      </c>
    </row>
    <row r="1453" spans="1:11" s="5" customFormat="1" x14ac:dyDescent="0.2">
      <c r="A1453" s="3">
        <v>34243</v>
      </c>
      <c r="B1453" s="20">
        <v>9.4224100000000009E-3</v>
      </c>
      <c r="C1453" s="6">
        <f t="shared" si="198"/>
        <v>-1.5068938805483333E-3</v>
      </c>
      <c r="D1453" s="7">
        <f t="shared" si="200"/>
        <v>5.8062743323363555E-5</v>
      </c>
      <c r="E1453" s="14">
        <f t="shared" si="199"/>
        <v>9.7148781543219744</v>
      </c>
      <c r="G1453"/>
      <c r="H1453" s="5">
        <f t="shared" si="205"/>
        <v>0.76198912934085594</v>
      </c>
      <c r="J1453" s="16">
        <f t="shared" si="202"/>
        <v>2.2707291672340146E-6</v>
      </c>
      <c r="K1453" s="16">
        <f t="shared" si="203"/>
        <v>3.9108196362473764E-2</v>
      </c>
    </row>
    <row r="1454" spans="1:11" s="5" customFormat="1" x14ac:dyDescent="0.2">
      <c r="A1454" s="3">
        <v>34246</v>
      </c>
      <c r="B1454" s="20">
        <v>9.4634200000000002E-3</v>
      </c>
      <c r="C1454" s="6">
        <f t="shared" si="198"/>
        <v>4.3523896752528605E-3</v>
      </c>
      <c r="D1454" s="7">
        <f t="shared" si="200"/>
        <v>5.4065400470052178E-5</v>
      </c>
      <c r="E1454" s="14">
        <f t="shared" si="199"/>
        <v>9.4749386977898311</v>
      </c>
      <c r="G1454"/>
      <c r="H1454" s="5">
        <f t="shared" si="205"/>
        <v>0.73529178201617473</v>
      </c>
      <c r="J1454" s="16">
        <f t="shared" si="202"/>
        <v>1.8943295885247701E-5</v>
      </c>
      <c r="K1454" s="16">
        <f t="shared" si="203"/>
        <v>0.3503774266083674</v>
      </c>
    </row>
    <row r="1455" spans="1:11" s="5" customFormat="1" x14ac:dyDescent="0.2">
      <c r="A1455" s="3">
        <v>34247</v>
      </c>
      <c r="B1455" s="20">
        <v>9.4876700000000001E-3</v>
      </c>
      <c r="C1455" s="6">
        <f t="shared" si="198"/>
        <v>2.5624985470369026E-3</v>
      </c>
      <c r="D1455" s="7">
        <f t="shared" si="200"/>
        <v>5.150440734452746E-5</v>
      </c>
      <c r="E1455" s="14">
        <f t="shared" si="199"/>
        <v>9.7463511957617541</v>
      </c>
      <c r="G1455"/>
      <c r="H1455" s="5">
        <f t="shared" si="205"/>
        <v>0.71766571148778913</v>
      </c>
      <c r="J1455" s="16">
        <f t="shared" si="202"/>
        <v>6.5663988035662368E-6</v>
      </c>
      <c r="K1455" s="16">
        <f t="shared" si="203"/>
        <v>0.12749197868915857</v>
      </c>
    </row>
    <row r="1456" spans="1:11" s="5" customFormat="1" x14ac:dyDescent="0.2">
      <c r="A1456" s="3">
        <v>34248</v>
      </c>
      <c r="B1456" s="20">
        <v>9.4786699999999998E-3</v>
      </c>
      <c r="C1456" s="6">
        <f t="shared" si="198"/>
        <v>-9.4859960348540016E-4</v>
      </c>
      <c r="D1456" s="7">
        <f t="shared" si="200"/>
        <v>4.8438006191027393E-5</v>
      </c>
      <c r="E1456" s="14">
        <f t="shared" si="199"/>
        <v>9.9166486277793915</v>
      </c>
      <c r="G1456"/>
      <c r="H1456" s="5">
        <f t="shared" si="205"/>
        <v>0.69597418192794624</v>
      </c>
      <c r="J1456" s="16">
        <f t="shared" si="202"/>
        <v>8.9984120773265843E-7</v>
      </c>
      <c r="K1456" s="16">
        <f t="shared" si="203"/>
        <v>1.8577172730518874E-2</v>
      </c>
    </row>
    <row r="1457" spans="1:11" s="5" customFormat="1" x14ac:dyDescent="0.2">
      <c r="A1457" s="3">
        <v>34249</v>
      </c>
      <c r="B1457" s="20">
        <v>9.5147500000000006E-3</v>
      </c>
      <c r="C1457" s="6">
        <f t="shared" si="198"/>
        <v>3.8064411990290656E-3</v>
      </c>
      <c r="D1457" s="7">
        <f t="shared" si="200"/>
        <v>4.5332350836275029E-5</v>
      </c>
      <c r="E1457" s="14">
        <f t="shared" si="199"/>
        <v>9.6818725318487608</v>
      </c>
      <c r="G1457"/>
      <c r="H1457" s="5">
        <f t="shared" si="205"/>
        <v>0.67329303305674437</v>
      </c>
      <c r="J1457" s="16">
        <f t="shared" si="202"/>
        <v>1.448899460166583E-5</v>
      </c>
      <c r="K1457" s="16">
        <f t="shared" si="203"/>
        <v>0.31961710201165455</v>
      </c>
    </row>
    <row r="1458" spans="1:11" s="5" customFormat="1" x14ac:dyDescent="0.2">
      <c r="A1458" s="3">
        <v>34250</v>
      </c>
      <c r="B1458" s="20">
        <v>9.4786699999999998E-3</v>
      </c>
      <c r="C1458" s="6">
        <f t="shared" si="198"/>
        <v>-3.7920071467984792E-3</v>
      </c>
      <c r="D1458" s="7">
        <f t="shared" si="200"/>
        <v>4.3381944234657453E-5</v>
      </c>
      <c r="E1458" s="14">
        <f t="shared" si="199"/>
        <v>9.7140086417961538</v>
      </c>
      <c r="G1458"/>
      <c r="H1458" s="5">
        <f t="shared" si="205"/>
        <v>0.65864971141462936</v>
      </c>
      <c r="J1458" s="16">
        <f t="shared" si="202"/>
        <v>1.4379318201370744E-5</v>
      </c>
      <c r="K1458" s="16">
        <f t="shared" si="203"/>
        <v>0.33145859308636594</v>
      </c>
    </row>
    <row r="1459" spans="1:11" s="5" customFormat="1" x14ac:dyDescent="0.2">
      <c r="A1459" s="3">
        <v>34253</v>
      </c>
      <c r="B1459" s="20">
        <v>9.4117599999999999E-3</v>
      </c>
      <c r="C1459" s="6">
        <f t="shared" si="198"/>
        <v>-7.0590072235872632E-3</v>
      </c>
      <c r="D1459" s="7">
        <f t="shared" si="200"/>
        <v>4.1622628603046998E-5</v>
      </c>
      <c r="E1459" s="14">
        <f t="shared" si="199"/>
        <v>8.8896912794290479</v>
      </c>
      <c r="G1459"/>
      <c r="H1459" s="5">
        <f t="shared" si="205"/>
        <v>0.64515601681335188</v>
      </c>
      <c r="J1459" s="16">
        <f t="shared" si="202"/>
        <v>4.9829582982657165E-5</v>
      </c>
      <c r="K1459" s="16">
        <f t="shared" si="203"/>
        <v>1.1971753023548679</v>
      </c>
    </row>
    <row r="1460" spans="1:11" s="5" customFormat="1" x14ac:dyDescent="0.2">
      <c r="A1460" s="3">
        <v>34254</v>
      </c>
      <c r="B1460" s="20">
        <v>9.4473300000000003E-3</v>
      </c>
      <c r="C1460" s="6">
        <f t="shared" si="198"/>
        <v>3.7793143896572368E-3</v>
      </c>
      <c r="D1460" s="7">
        <f t="shared" si="200"/>
        <v>4.2233577703634225E-5</v>
      </c>
      <c r="E1460" s="14">
        <f t="shared" si="199"/>
        <v>9.7340992049139139</v>
      </c>
      <c r="G1460"/>
      <c r="H1460" s="5">
        <f t="shared" si="205"/>
        <v>0.6498736623654956</v>
      </c>
      <c r="J1460" s="16">
        <f t="shared" si="202"/>
        <v>1.4283217255870253E-5</v>
      </c>
      <c r="K1460" s="16">
        <f t="shared" si="203"/>
        <v>0.33819576821314795</v>
      </c>
    </row>
    <row r="1461" spans="1:11" s="5" customFormat="1" x14ac:dyDescent="0.2">
      <c r="A1461" s="3">
        <v>34255</v>
      </c>
      <c r="B1461" s="20">
        <v>9.4410899999999992E-3</v>
      </c>
      <c r="C1461" s="6">
        <f t="shared" si="198"/>
        <v>-6.6050407893035446E-4</v>
      </c>
      <c r="D1461" s="7">
        <f t="shared" si="200"/>
        <v>4.0584824101330589E-5</v>
      </c>
      <c r="E1461" s="14">
        <f t="shared" si="199"/>
        <v>10.101366874716719</v>
      </c>
      <c r="G1461"/>
      <c r="H1461" s="5">
        <f t="shared" ref="H1461:H1476" si="206">SQRT(D1461)*100</f>
        <v>0.63706219556123866</v>
      </c>
      <c r="J1461" s="16">
        <f t="shared" si="202"/>
        <v>4.362656382836359E-7</v>
      </c>
      <c r="K1461" s="16">
        <f t="shared" si="203"/>
        <v>1.0749477124611532E-2</v>
      </c>
    </row>
    <row r="1462" spans="1:11" s="5" customFormat="1" x14ac:dyDescent="0.2">
      <c r="A1462" s="3">
        <v>34256</v>
      </c>
      <c r="B1462" s="20">
        <v>9.3196600000000004E-3</v>
      </c>
      <c r="C1462" s="6">
        <f t="shared" si="198"/>
        <v>-1.2861862348521068E-2</v>
      </c>
      <c r="D1462" s="7">
        <f t="shared" si="200"/>
        <v>3.8247225401895656E-5</v>
      </c>
      <c r="E1462" s="14">
        <f t="shared" si="199"/>
        <v>5.8462237530098395</v>
      </c>
      <c r="G1462"/>
      <c r="H1462" s="5">
        <f t="shared" si="206"/>
        <v>0.61844341213966902</v>
      </c>
      <c r="J1462" s="16">
        <f t="shared" si="202"/>
        <v>1.6542750307230387E-4</v>
      </c>
      <c r="K1462" s="16">
        <f t="shared" si="203"/>
        <v>4.325215785825467</v>
      </c>
    </row>
    <row r="1463" spans="1:11" s="5" customFormat="1" x14ac:dyDescent="0.2">
      <c r="A1463" s="3">
        <v>34257</v>
      </c>
      <c r="B1463" s="20">
        <v>9.3457899999999997E-3</v>
      </c>
      <c r="C1463" s="6">
        <f t="shared" si="198"/>
        <v>2.8037503514075843E-3</v>
      </c>
      <c r="D1463" s="7">
        <f t="shared" si="200"/>
        <v>4.6347673492167711E-5</v>
      </c>
      <c r="E1463" s="14">
        <f t="shared" si="199"/>
        <v>9.8097297391963654</v>
      </c>
      <c r="G1463"/>
      <c r="H1463" s="5">
        <f t="shared" si="206"/>
        <v>0.68079125649620176</v>
      </c>
      <c r="J1463" s="16">
        <f t="shared" si="202"/>
        <v>7.8610160330181526E-6</v>
      </c>
      <c r="K1463" s="16">
        <f t="shared" si="203"/>
        <v>0.16960972235956104</v>
      </c>
    </row>
    <row r="1464" spans="1:11" s="5" customFormat="1" x14ac:dyDescent="0.2">
      <c r="A1464" s="3">
        <v>34260</v>
      </c>
      <c r="B1464" s="20">
        <v>9.3109899999999999E-3</v>
      </c>
      <c r="C1464" s="6">
        <f t="shared" si="198"/>
        <v>-3.7236017500927973E-3</v>
      </c>
      <c r="D1464" s="7">
        <f t="shared" si="200"/>
        <v>4.3884473514680247E-5</v>
      </c>
      <c r="E1464" s="14">
        <f t="shared" si="199"/>
        <v>9.7180020164016714</v>
      </c>
      <c r="G1464"/>
      <c r="H1464" s="5">
        <f t="shared" si="206"/>
        <v>0.66245357206886768</v>
      </c>
      <c r="J1464" s="16">
        <f t="shared" si="202"/>
        <v>1.3865209993294143E-5</v>
      </c>
      <c r="K1464" s="16">
        <f t="shared" si="203"/>
        <v>0.31594796252154989</v>
      </c>
    </row>
    <row r="1465" spans="1:11" s="5" customFormat="1" x14ac:dyDescent="0.2">
      <c r="A1465" s="3">
        <v>34261</v>
      </c>
      <c r="B1465" s="20">
        <v>9.3422999999999996E-3</v>
      </c>
      <c r="C1465" s="6">
        <f t="shared" si="198"/>
        <v>3.3626929037620782E-3</v>
      </c>
      <c r="D1465" s="7">
        <f t="shared" si="200"/>
        <v>4.2042389763843713E-5</v>
      </c>
      <c r="E1465" s="14">
        <f t="shared" si="199"/>
        <v>9.8078725868591565</v>
      </c>
      <c r="G1465"/>
      <c r="H1465" s="5">
        <f t="shared" si="206"/>
        <v>0.64840103149088002</v>
      </c>
      <c r="J1465" s="16">
        <f t="shared" si="202"/>
        <v>1.1307703565011837E-5</v>
      </c>
      <c r="K1465" s="16">
        <f t="shared" si="203"/>
        <v>0.26895958171094297</v>
      </c>
    </row>
    <row r="1466" spans="1:11" s="5" customFormat="1" x14ac:dyDescent="0.2">
      <c r="A1466" s="3">
        <v>34262</v>
      </c>
      <c r="B1466" s="20">
        <v>9.3144600000000001E-3</v>
      </c>
      <c r="C1466" s="6">
        <f t="shared" si="198"/>
        <v>-2.9799942198387402E-3</v>
      </c>
      <c r="D1466" s="7">
        <f t="shared" si="200"/>
        <v>4.0229065757903643E-5</v>
      </c>
      <c r="E1466" s="14">
        <f t="shared" si="199"/>
        <v>9.9001757841176747</v>
      </c>
      <c r="G1466"/>
      <c r="H1466" s="5">
        <f t="shared" si="206"/>
        <v>0.63426387062407741</v>
      </c>
      <c r="J1466" s="16">
        <f t="shared" si="202"/>
        <v>8.8803655502723028E-6</v>
      </c>
      <c r="K1466" s="16">
        <f t="shared" si="203"/>
        <v>0.22074501067745061</v>
      </c>
    </row>
    <row r="1467" spans="1:11" s="5" customFormat="1" x14ac:dyDescent="0.2">
      <c r="A1467" s="3">
        <v>34263</v>
      </c>
      <c r="B1467" s="20">
        <v>9.24642E-3</v>
      </c>
      <c r="C1467" s="6">
        <f t="shared" si="198"/>
        <v>-7.3047712910893504E-3</v>
      </c>
      <c r="D1467" s="7">
        <f t="shared" si="200"/>
        <v>3.8449631681010332E-5</v>
      </c>
      <c r="E1467" s="14">
        <f t="shared" si="199"/>
        <v>8.7783800430110119</v>
      </c>
      <c r="G1467"/>
      <c r="H1467" s="5">
        <f t="shared" si="206"/>
        <v>0.62007766998183644</v>
      </c>
      <c r="J1467" s="16">
        <f t="shared" si="202"/>
        <v>5.3359683615123177E-5</v>
      </c>
      <c r="K1467" s="16">
        <f t="shared" si="203"/>
        <v>1.3877813982149714</v>
      </c>
    </row>
    <row r="1468" spans="1:11" s="5" customFormat="1" x14ac:dyDescent="0.2">
      <c r="A1468" s="3">
        <v>34264</v>
      </c>
      <c r="B1468" s="20">
        <v>9.2267900000000003E-3</v>
      </c>
      <c r="C1468" s="6">
        <f t="shared" si="198"/>
        <v>-2.12298381427619E-3</v>
      </c>
      <c r="D1468" s="7">
        <f t="shared" si="200"/>
        <v>3.9600741588162522E-5</v>
      </c>
      <c r="E1468" s="14">
        <f t="shared" si="199"/>
        <v>10.022850190843275</v>
      </c>
      <c r="G1468"/>
      <c r="H1468" s="5">
        <f t="shared" si="206"/>
        <v>0.62929120117925152</v>
      </c>
      <c r="J1468" s="16">
        <f t="shared" si="202"/>
        <v>4.5070602756786805E-6</v>
      </c>
      <c r="K1468" s="16">
        <f t="shared" si="203"/>
        <v>0.11381252206211041</v>
      </c>
    </row>
    <row r="1469" spans="1:11" s="5" customFormat="1" x14ac:dyDescent="0.2">
      <c r="A1469" s="3">
        <v>34267</v>
      </c>
      <c r="B1469" s="20">
        <v>9.2378800000000004E-3</v>
      </c>
      <c r="C1469" s="6">
        <f t="shared" si="198"/>
        <v>1.2019348007270196E-3</v>
      </c>
      <c r="D1469" s="7">
        <f t="shared" si="200"/>
        <v>3.7614664194739006E-5</v>
      </c>
      <c r="E1469" s="14">
        <f t="shared" si="199"/>
        <v>10.149710087332775</v>
      </c>
      <c r="G1469"/>
      <c r="H1469" s="5">
        <f t="shared" si="206"/>
        <v>0.61330795033766694</v>
      </c>
      <c r="J1469" s="16">
        <f t="shared" si="202"/>
        <v>1.4446472651987003E-6</v>
      </c>
      <c r="K1469" s="16">
        <f t="shared" si="203"/>
        <v>3.8406491088673778E-2</v>
      </c>
    </row>
    <row r="1470" spans="1:11" s="5" customFormat="1" x14ac:dyDescent="0.2">
      <c r="A1470" s="3">
        <v>34268</v>
      </c>
      <c r="B1470" s="20">
        <v>9.2506900000000006E-3</v>
      </c>
      <c r="C1470" s="6">
        <f t="shared" si="198"/>
        <v>1.3866817927923128E-3</v>
      </c>
      <c r="D1470" s="7">
        <f t="shared" si="200"/>
        <v>3.5640738136115277E-5</v>
      </c>
      <c r="E1470" s="14">
        <f t="shared" si="199"/>
        <v>10.188069320707632</v>
      </c>
      <c r="G1470"/>
      <c r="H1470" s="5">
        <f t="shared" si="206"/>
        <v>0.5969986443545352</v>
      </c>
      <c r="J1470" s="16">
        <f t="shared" si="202"/>
        <v>1.9228863944617027E-6</v>
      </c>
      <c r="K1470" s="16">
        <f t="shared" si="203"/>
        <v>5.3951923978623043E-2</v>
      </c>
    </row>
    <row r="1471" spans="1:11" s="5" customFormat="1" x14ac:dyDescent="0.2">
      <c r="A1471" s="3">
        <v>34269</v>
      </c>
      <c r="B1471" s="20">
        <v>9.2081000000000003E-3</v>
      </c>
      <c r="C1471" s="6">
        <f t="shared" si="198"/>
        <v>-4.6039808922361831E-3</v>
      </c>
      <c r="D1471" s="7">
        <f t="shared" si="200"/>
        <v>3.3896638118120493E-5</v>
      </c>
      <c r="E1471" s="14">
        <f t="shared" si="199"/>
        <v>9.6668630863929135</v>
      </c>
      <c r="G1471"/>
      <c r="H1471" s="5">
        <f t="shared" si="206"/>
        <v>0.58220819401757384</v>
      </c>
      <c r="J1471" s="16">
        <f t="shared" si="202"/>
        <v>2.1196640056075881E-5</v>
      </c>
      <c r="K1471" s="16">
        <f t="shared" si="203"/>
        <v>0.6253316326595989</v>
      </c>
    </row>
    <row r="1472" spans="1:11" s="5" customFormat="1" x14ac:dyDescent="0.2">
      <c r="A1472" s="3">
        <v>34270</v>
      </c>
      <c r="B1472" s="20">
        <v>9.2293500000000007E-3</v>
      </c>
      <c r="C1472" s="6">
        <f t="shared" si="198"/>
        <v>2.3077507846353141E-3</v>
      </c>
      <c r="D1472" s="7">
        <f t="shared" si="200"/>
        <v>3.352111595565543E-5</v>
      </c>
      <c r="E1472" s="14">
        <f t="shared" si="199"/>
        <v>10.144458606871114</v>
      </c>
      <c r="G1472"/>
      <c r="H1472" s="5">
        <f t="shared" si="206"/>
        <v>0.57897423047710361</v>
      </c>
      <c r="J1472" s="16">
        <f t="shared" si="202"/>
        <v>5.3257136839849082E-6</v>
      </c>
      <c r="K1472" s="16">
        <f t="shared" si="203"/>
        <v>0.15887638380029512</v>
      </c>
    </row>
    <row r="1473" spans="1:11" s="5" customFormat="1" x14ac:dyDescent="0.2">
      <c r="A1473" s="3">
        <v>34271</v>
      </c>
      <c r="B1473" s="20">
        <v>9.23532E-3</v>
      </c>
      <c r="C1473" s="6">
        <f t="shared" si="198"/>
        <v>6.4684945310333221E-4</v>
      </c>
      <c r="D1473" s="7">
        <f t="shared" si="200"/>
        <v>3.220244125080027E-5</v>
      </c>
      <c r="E1473" s="14">
        <f t="shared" si="199"/>
        <v>10.330475047852644</v>
      </c>
      <c r="G1473"/>
      <c r="H1473" s="5">
        <f t="shared" si="206"/>
        <v>0.56747194865297323</v>
      </c>
      <c r="J1473" s="16">
        <f t="shared" si="202"/>
        <v>4.1841421498008E-7</v>
      </c>
      <c r="K1473" s="16">
        <f t="shared" si="203"/>
        <v>1.2993245192852635E-2</v>
      </c>
    </row>
    <row r="1474" spans="1:11" s="5" customFormat="1" x14ac:dyDescent="0.2">
      <c r="A1474" s="3">
        <v>34274</v>
      </c>
      <c r="B1474" s="20">
        <v>9.2336099999999997E-3</v>
      </c>
      <c r="C1474" s="6">
        <f t="shared" si="198"/>
        <v>-1.8515871675266833E-4</v>
      </c>
      <c r="D1474" s="7">
        <f t="shared" si="200"/>
        <v>3.0714145217727537E-5</v>
      </c>
      <c r="E1474" s="14">
        <f t="shared" si="199"/>
        <v>10.389671032974039</v>
      </c>
      <c r="G1474"/>
      <c r="H1474" s="5">
        <f t="shared" si="206"/>
        <v>0.55420343934089344</v>
      </c>
      <c r="J1474" s="16">
        <f t="shared" si="202"/>
        <v>3.4283750389494857E-8</v>
      </c>
      <c r="K1474" s="16">
        <f t="shared" si="203"/>
        <v>1.1162202348938242E-3</v>
      </c>
    </row>
    <row r="1475" spans="1:11" s="5" customFormat="1" x14ac:dyDescent="0.2">
      <c r="A1475" s="3">
        <v>34275</v>
      </c>
      <c r="B1475" s="20">
        <v>9.2850499999999996E-3</v>
      </c>
      <c r="C1475" s="6">
        <f t="shared" ref="C1475:C1538" si="207">(B1475-B1474)/B1474</f>
        <v>5.5709522061252121E-3</v>
      </c>
      <c r="D1475" s="7">
        <f t="shared" si="200"/>
        <v>2.935308964763626E-5</v>
      </c>
      <c r="E1475" s="14">
        <f t="shared" si="199"/>
        <v>9.3787961639126021</v>
      </c>
      <c r="G1475"/>
      <c r="H1475" s="5">
        <f t="shared" si="206"/>
        <v>0.5417849171731921</v>
      </c>
      <c r="J1475" s="16">
        <f t="shared" si="202"/>
        <v>3.1035508482931369E-5</v>
      </c>
      <c r="K1475" s="16">
        <f t="shared" si="203"/>
        <v>1.0573165842332577</v>
      </c>
    </row>
    <row r="1476" spans="1:11" s="5" customFormat="1" x14ac:dyDescent="0.2">
      <c r="A1476" s="3">
        <v>34276</v>
      </c>
      <c r="B1476" s="20">
        <v>9.3283600000000008E-3</v>
      </c>
      <c r="C1476" s="6">
        <f t="shared" si="207"/>
        <v>4.6644875364162033E-3</v>
      </c>
      <c r="D1476" s="7">
        <f t="shared" si="200"/>
        <v>3.0046824409561149E-5</v>
      </c>
      <c r="E1476" s="14">
        <f t="shared" ref="E1476:E1539" si="208">-LN(D1476)-C1476*C1476/D1476</f>
        <v>9.6886356600086891</v>
      </c>
      <c r="G1476"/>
      <c r="H1476" s="5">
        <f t="shared" si="206"/>
        <v>0.54814983726679278</v>
      </c>
      <c r="J1476" s="16">
        <f t="shared" si="202"/>
        <v>2.1757443977382103E-5</v>
      </c>
      <c r="K1476" s="16">
        <f t="shared" si="203"/>
        <v>0.724117919445048</v>
      </c>
    </row>
    <row r="1477" spans="1:11" s="5" customFormat="1" x14ac:dyDescent="0.2">
      <c r="A1477" s="3">
        <v>34277</v>
      </c>
      <c r="B1477" s="20">
        <v>9.2421399999999994E-3</v>
      </c>
      <c r="C1477" s="6">
        <f t="shared" si="207"/>
        <v>-9.2427822253859648E-3</v>
      </c>
      <c r="D1477" s="7">
        <f t="shared" ref="D1477:D1540" si="209">C$2426+C$2427*D1476+C$2428*C1476*C1476</f>
        <v>3.0096544862288701E-5</v>
      </c>
      <c r="E1477" s="14">
        <f t="shared" si="208"/>
        <v>7.5726008235498457</v>
      </c>
      <c r="G1477"/>
      <c r="H1477" s="5">
        <f t="shared" ref="H1477:H1492" si="210">SQRT(D1477)*100</f>
        <v>0.54860317955958571</v>
      </c>
      <c r="J1477" s="16">
        <f t="shared" ref="J1477:J1540" si="211">C1477*C1477</f>
        <v>8.5429023265910735E-5</v>
      </c>
      <c r="K1477" s="16">
        <f t="shared" ref="K1477:K1540" si="212">J1477/D1477</f>
        <v>2.8384993578765991</v>
      </c>
    </row>
    <row r="1478" spans="1:11" s="5" customFormat="1" x14ac:dyDescent="0.2">
      <c r="A1478" s="3">
        <v>34278</v>
      </c>
      <c r="B1478" s="20">
        <v>9.2421399999999994E-3</v>
      </c>
      <c r="C1478" s="6">
        <f t="shared" si="207"/>
        <v>0</v>
      </c>
      <c r="D1478" s="7">
        <f t="shared" si="209"/>
        <v>3.4077836249814559E-5</v>
      </c>
      <c r="E1478" s="14">
        <f t="shared" si="208"/>
        <v>10.286863348341099</v>
      </c>
      <c r="G1478"/>
      <c r="H1478" s="5">
        <f t="shared" si="210"/>
        <v>0.58376224826391909</v>
      </c>
      <c r="J1478" s="16">
        <f t="shared" si="211"/>
        <v>0</v>
      </c>
      <c r="K1478" s="16">
        <f t="shared" si="212"/>
        <v>0</v>
      </c>
    </row>
    <row r="1479" spans="1:11" s="5" customFormat="1" x14ac:dyDescent="0.2">
      <c r="A1479" s="3">
        <v>34281</v>
      </c>
      <c r="B1479" s="20">
        <v>9.2592600000000001E-3</v>
      </c>
      <c r="C1479" s="6">
        <f t="shared" si="207"/>
        <v>1.8523848372780198E-3</v>
      </c>
      <c r="D1479" s="7">
        <f t="shared" si="209"/>
        <v>3.2373409100110128E-5</v>
      </c>
      <c r="E1479" s="14">
        <f t="shared" si="208"/>
        <v>10.232180956263846</v>
      </c>
      <c r="G1479"/>
      <c r="H1479" s="5">
        <f t="shared" si="210"/>
        <v>0.56897635363967569</v>
      </c>
      <c r="J1479" s="16">
        <f t="shared" si="211"/>
        <v>3.431329585377516E-6</v>
      </c>
      <c r="K1479" s="16">
        <f t="shared" si="212"/>
        <v>0.10599222265306138</v>
      </c>
    </row>
    <row r="1480" spans="1:11" s="5" customFormat="1" x14ac:dyDescent="0.2">
      <c r="A1480" s="3">
        <v>34282</v>
      </c>
      <c r="B1480" s="20">
        <v>9.2421399999999994E-3</v>
      </c>
      <c r="C1480" s="6">
        <f t="shared" si="207"/>
        <v>-1.8489598520832849E-3</v>
      </c>
      <c r="D1480" s="7">
        <f t="shared" si="209"/>
        <v>3.1054047260907005E-5</v>
      </c>
      <c r="E1480" s="14">
        <f t="shared" si="208"/>
        <v>10.269694230092782</v>
      </c>
      <c r="G1480"/>
      <c r="H1480" s="5">
        <f t="shared" si="210"/>
        <v>0.55726158364727607</v>
      </c>
      <c r="J1480" s="16">
        <f t="shared" si="211"/>
        <v>3.4186525346158425E-6</v>
      </c>
      <c r="K1480" s="16">
        <f t="shared" si="212"/>
        <v>0.11008718141932759</v>
      </c>
    </row>
    <row r="1481" spans="1:11" s="5" customFormat="1" x14ac:dyDescent="0.2">
      <c r="A1481" s="3">
        <v>34283</v>
      </c>
      <c r="B1481" s="20">
        <v>9.3196600000000004E-3</v>
      </c>
      <c r="C1481" s="6">
        <f t="shared" si="207"/>
        <v>8.3876677912259577E-3</v>
      </c>
      <c r="D1481" s="7">
        <f t="shared" si="209"/>
        <v>2.9867753042158829E-5</v>
      </c>
      <c r="E1481" s="14">
        <f t="shared" si="208"/>
        <v>8.0632486072365239</v>
      </c>
      <c r="G1481"/>
      <c r="H1481" s="5">
        <f t="shared" si="210"/>
        <v>0.5465139800788158</v>
      </c>
      <c r="J1481" s="16">
        <f t="shared" si="211"/>
        <v>7.0352970975969339E-5</v>
      </c>
      <c r="K1481" s="16">
        <f t="shared" si="212"/>
        <v>2.3554825458970736</v>
      </c>
    </row>
    <row r="1482" spans="1:11" s="5" customFormat="1" x14ac:dyDescent="0.2">
      <c r="A1482" s="3">
        <v>34284</v>
      </c>
      <c r="B1482" s="20">
        <v>9.3985000000000006E-3</v>
      </c>
      <c r="C1482" s="6">
        <f t="shared" si="207"/>
        <v>8.4595360774964053E-3</v>
      </c>
      <c r="D1482" s="7">
        <f t="shared" si="209"/>
        <v>3.2940150440866239E-5</v>
      </c>
      <c r="E1482" s="14">
        <f t="shared" si="208"/>
        <v>8.1482795955588472</v>
      </c>
      <c r="G1482"/>
      <c r="H1482" s="5">
        <f t="shared" si="210"/>
        <v>0.57393510470144826</v>
      </c>
      <c r="J1482" s="16">
        <f t="shared" si="211"/>
        <v>7.1563750646463261E-5</v>
      </c>
      <c r="K1482" s="16">
        <f t="shared" si="212"/>
        <v>2.1725386705483825</v>
      </c>
    </row>
    <row r="1483" spans="1:11" s="5" customFormat="1" x14ac:dyDescent="0.2">
      <c r="A1483" s="3">
        <v>34285</v>
      </c>
      <c r="B1483" s="20">
        <v>9.4339599999999999E-3</v>
      </c>
      <c r="C1483" s="6">
        <f t="shared" si="207"/>
        <v>3.7729424908229301E-3</v>
      </c>
      <c r="D1483" s="7">
        <f t="shared" si="209"/>
        <v>3.5775706860466544E-5</v>
      </c>
      <c r="E1483" s="14">
        <f t="shared" si="208"/>
        <v>9.8403431155707857</v>
      </c>
      <c r="G1483"/>
      <c r="H1483" s="5">
        <f t="shared" si="210"/>
        <v>0.59812797009056973</v>
      </c>
      <c r="J1483" s="16">
        <f t="shared" si="211"/>
        <v>1.4235095039057136E-5</v>
      </c>
      <c r="K1483" s="16">
        <f t="shared" si="212"/>
        <v>0.39789835864256351</v>
      </c>
    </row>
    <row r="1484" spans="1:11" s="5" customFormat="1" x14ac:dyDescent="0.2">
      <c r="A1484" s="3">
        <v>34288</v>
      </c>
      <c r="B1484" s="20">
        <v>9.3967300000000007E-3</v>
      </c>
      <c r="C1484" s="6">
        <f t="shared" si="207"/>
        <v>-3.9463809471313432E-3</v>
      </c>
      <c r="D1484" s="7">
        <f t="shared" si="209"/>
        <v>3.4779139504694811E-5</v>
      </c>
      <c r="E1484" s="14">
        <f t="shared" si="208"/>
        <v>9.8186978535415292</v>
      </c>
      <c r="G1484"/>
      <c r="H1484" s="5">
        <f t="shared" si="210"/>
        <v>0.5897384123888727</v>
      </c>
      <c r="J1484" s="16">
        <f t="shared" si="211"/>
        <v>1.5573922579881277E-5</v>
      </c>
      <c r="K1484" s="16">
        <f t="shared" si="212"/>
        <v>0.44779493689827959</v>
      </c>
    </row>
    <row r="1485" spans="1:11" s="5" customFormat="1" x14ac:dyDescent="0.2">
      <c r="A1485" s="3">
        <v>34289</v>
      </c>
      <c r="B1485" s="20">
        <v>9.4011500000000005E-3</v>
      </c>
      <c r="C1485" s="6">
        <f t="shared" si="207"/>
        <v>4.703763968954914E-4</v>
      </c>
      <c r="D1485" s="7">
        <f t="shared" si="209"/>
        <v>3.3966451057942041E-5</v>
      </c>
      <c r="E1485" s="14">
        <f t="shared" si="208"/>
        <v>10.283623357341867</v>
      </c>
      <c r="G1485"/>
      <c r="H1485" s="5">
        <f t="shared" si="210"/>
        <v>0.5828074386788662</v>
      </c>
      <c r="J1485" s="16">
        <f t="shared" si="211"/>
        <v>2.2125395475638485E-7</v>
      </c>
      <c r="K1485" s="16">
        <f t="shared" si="212"/>
        <v>6.5138967382537662E-3</v>
      </c>
    </row>
    <row r="1486" spans="1:11" s="5" customFormat="1" x14ac:dyDescent="0.2">
      <c r="A1486" s="3">
        <v>34290</v>
      </c>
      <c r="B1486" s="20">
        <v>9.3501599999999997E-3</v>
      </c>
      <c r="C1486" s="6">
        <f t="shared" si="207"/>
        <v>-5.4238045345517041E-3</v>
      </c>
      <c r="D1486" s="7">
        <f t="shared" si="209"/>
        <v>3.2287003558919684E-5</v>
      </c>
      <c r="E1486" s="14">
        <f t="shared" si="208"/>
        <v>9.4297158348823498</v>
      </c>
      <c r="G1486"/>
      <c r="H1486" s="5">
        <f t="shared" si="210"/>
        <v>0.56821653934851002</v>
      </c>
      <c r="J1486" s="16">
        <f t="shared" si="211"/>
        <v>2.9417655629023626E-5</v>
      </c>
      <c r="K1486" s="16">
        <f t="shared" si="212"/>
        <v>0.91112994042138773</v>
      </c>
    </row>
    <row r="1487" spans="1:11" s="5" customFormat="1" x14ac:dyDescent="0.2">
      <c r="A1487" s="3">
        <v>34291</v>
      </c>
      <c r="B1487" s="20">
        <v>9.3344499999999993E-3</v>
      </c>
      <c r="C1487" s="6">
        <f t="shared" si="207"/>
        <v>-1.6801851519118792E-3</v>
      </c>
      <c r="D1487" s="7">
        <f t="shared" si="209"/>
        <v>3.258306119014635E-5</v>
      </c>
      <c r="E1487" s="14">
        <f t="shared" si="208"/>
        <v>10.245077210557223</v>
      </c>
      <c r="G1487"/>
      <c r="H1487" s="5">
        <f t="shared" si="210"/>
        <v>0.57081574251369727</v>
      </c>
      <c r="J1487" s="16">
        <f t="shared" si="211"/>
        <v>2.8230221447051445E-6</v>
      </c>
      <c r="K1487" s="16">
        <f t="shared" si="212"/>
        <v>8.6640789465136953E-2</v>
      </c>
    </row>
    <row r="1488" spans="1:11" s="5" customFormat="1" x14ac:dyDescent="0.2">
      <c r="A1488" s="3">
        <v>34292</v>
      </c>
      <c r="B1488" s="20">
        <v>9.2361700000000001E-3</v>
      </c>
      <c r="C1488" s="6">
        <f t="shared" si="207"/>
        <v>-1.0528740311426942E-2</v>
      </c>
      <c r="D1488" s="7">
        <f t="shared" si="209"/>
        <v>3.1204820053914865E-5</v>
      </c>
      <c r="E1488" s="14">
        <f t="shared" si="208"/>
        <v>6.8224620432282865</v>
      </c>
      <c r="G1488"/>
      <c r="H1488" s="5">
        <f t="shared" si="210"/>
        <v>0.55861274648825243</v>
      </c>
      <c r="J1488" s="16">
        <f t="shared" si="211"/>
        <v>1.1085437254546669E-4</v>
      </c>
      <c r="K1488" s="16">
        <f t="shared" si="212"/>
        <v>3.5524759429452062</v>
      </c>
    </row>
    <row r="1489" spans="1:11" s="5" customFormat="1" x14ac:dyDescent="0.2">
      <c r="A1489" s="3">
        <v>34295</v>
      </c>
      <c r="B1489" s="20">
        <v>9.24642E-3</v>
      </c>
      <c r="C1489" s="6">
        <f t="shared" si="207"/>
        <v>1.1097673602802722E-3</v>
      </c>
      <c r="D1489" s="7">
        <f t="shared" si="209"/>
        <v>3.6645645166160254E-5</v>
      </c>
      <c r="E1489" s="14">
        <f t="shared" si="208"/>
        <v>10.180608047551742</v>
      </c>
      <c r="G1489"/>
      <c r="H1489" s="5">
        <f t="shared" si="210"/>
        <v>0.60535646660591858</v>
      </c>
      <c r="J1489" s="16">
        <f t="shared" si="211"/>
        <v>1.2315835939434434E-6</v>
      </c>
      <c r="K1489" s="16">
        <f t="shared" si="212"/>
        <v>3.3607911345513067E-2</v>
      </c>
    </row>
    <row r="1490" spans="1:11" s="5" customFormat="1" x14ac:dyDescent="0.2">
      <c r="A1490" s="3">
        <v>34296</v>
      </c>
      <c r="B1490" s="20">
        <v>9.1996300000000003E-3</v>
      </c>
      <c r="C1490" s="6">
        <f t="shared" si="207"/>
        <v>-5.0603368655111579E-3</v>
      </c>
      <c r="D1490" s="7">
        <f t="shared" si="209"/>
        <v>3.4756854600698155E-5</v>
      </c>
      <c r="E1490" s="14">
        <f t="shared" si="208"/>
        <v>9.5303867266578823</v>
      </c>
      <c r="G1490"/>
      <c r="H1490" s="5">
        <f t="shared" si="210"/>
        <v>0.58954944322506275</v>
      </c>
      <c r="J1490" s="16">
        <f t="shared" si="211"/>
        <v>2.5607009192451292E-5</v>
      </c>
      <c r="K1490" s="16">
        <f t="shared" si="212"/>
        <v>0.73674702405139181</v>
      </c>
    </row>
    <row r="1491" spans="1:11" s="5" customFormat="1" x14ac:dyDescent="0.2">
      <c r="A1491" s="3">
        <v>34297</v>
      </c>
      <c r="B1491" s="20">
        <v>9.24642E-3</v>
      </c>
      <c r="C1491" s="6">
        <f t="shared" si="207"/>
        <v>5.0860741138501961E-3</v>
      </c>
      <c r="D1491" s="7">
        <f t="shared" si="209"/>
        <v>3.4566741445699969E-5</v>
      </c>
      <c r="E1491" s="14">
        <f t="shared" si="208"/>
        <v>9.5242648381656299</v>
      </c>
      <c r="G1491"/>
      <c r="H1491" s="5">
        <f t="shared" si="210"/>
        <v>0.5879348726321646</v>
      </c>
      <c r="J1491" s="16">
        <f t="shared" si="211"/>
        <v>2.5868149891577056E-5</v>
      </c>
      <c r="K1491" s="16">
        <f t="shared" si="212"/>
        <v>0.74835372990574445</v>
      </c>
    </row>
    <row r="1492" spans="1:11" s="5" customFormat="1" x14ac:dyDescent="0.2">
      <c r="A1492" s="3">
        <v>34298</v>
      </c>
      <c r="B1492" s="20">
        <v>9.2319099999999994E-3</v>
      </c>
      <c r="C1492" s="6">
        <f t="shared" si="207"/>
        <v>-1.5692559931303753E-3</v>
      </c>
      <c r="D1492" s="7">
        <f t="shared" si="209"/>
        <v>3.4412061094198055E-5</v>
      </c>
      <c r="E1492" s="14">
        <f t="shared" si="208"/>
        <v>10.205542358488666</v>
      </c>
      <c r="G1492"/>
      <c r="H1492" s="5">
        <f t="shared" si="210"/>
        <v>0.58661794290831282</v>
      </c>
      <c r="J1492" s="16">
        <f t="shared" si="211"/>
        <v>2.4625643719756007E-6</v>
      </c>
      <c r="K1492" s="16">
        <f t="shared" si="212"/>
        <v>7.1561083343269841E-2</v>
      </c>
    </row>
    <row r="1493" spans="1:11" s="5" customFormat="1" x14ac:dyDescent="0.2">
      <c r="A1493" s="3">
        <v>34299</v>
      </c>
      <c r="B1493" s="20">
        <v>9.2038699999999994E-3</v>
      </c>
      <c r="C1493" s="6">
        <f t="shared" si="207"/>
        <v>-3.0372913080825106E-3</v>
      </c>
      <c r="D1493" s="7">
        <f t="shared" si="209"/>
        <v>3.2825978965183419E-5</v>
      </c>
      <c r="E1493" s="14">
        <f t="shared" si="208"/>
        <v>10.043258680942074</v>
      </c>
      <c r="G1493"/>
      <c r="H1493" s="5">
        <f t="shared" ref="H1493:H1508" si="213">SQRT(D1493)*100</f>
        <v>0.57293960384305276</v>
      </c>
      <c r="J1493" s="16">
        <f t="shared" si="211"/>
        <v>9.2251384901535684E-6</v>
      </c>
      <c r="K1493" s="16">
        <f t="shared" si="212"/>
        <v>0.28103163351009663</v>
      </c>
    </row>
    <row r="1494" spans="1:11" s="5" customFormat="1" x14ac:dyDescent="0.2">
      <c r="A1494" s="3">
        <v>34302</v>
      </c>
      <c r="B1494" s="20">
        <v>9.1658999999999994E-3</v>
      </c>
      <c r="C1494" s="6">
        <f t="shared" si="207"/>
        <v>-4.1254385383539772E-3</v>
      </c>
      <c r="D1494" s="7">
        <f t="shared" si="209"/>
        <v>3.1818916311273453E-5</v>
      </c>
      <c r="E1494" s="14">
        <f t="shared" si="208"/>
        <v>9.8205714411521061</v>
      </c>
      <c r="G1494"/>
      <c r="H1494" s="5">
        <f t="shared" si="213"/>
        <v>0.56408258536559575</v>
      </c>
      <c r="J1494" s="16">
        <f t="shared" si="211"/>
        <v>1.7019243133736201E-5</v>
      </c>
      <c r="K1494" s="16">
        <f t="shared" si="212"/>
        <v>0.53487815132491734</v>
      </c>
    </row>
    <row r="1495" spans="1:11" s="5" customFormat="1" x14ac:dyDescent="0.2">
      <c r="A1495" s="3">
        <v>34303</v>
      </c>
      <c r="B1495" s="20">
        <v>9.1852670000000004E-3</v>
      </c>
      <c r="C1495" s="6">
        <f t="shared" si="207"/>
        <v>2.1129403550116232E-3</v>
      </c>
      <c r="D1495" s="7">
        <f t="shared" si="209"/>
        <v>3.1395906980669191E-5</v>
      </c>
      <c r="E1495" s="14">
        <f t="shared" si="208"/>
        <v>10.226632420223943</v>
      </c>
      <c r="G1495"/>
      <c r="H1495" s="5">
        <f t="shared" si="213"/>
        <v>0.56032050632356112</v>
      </c>
      <c r="J1495" s="16">
        <f t="shared" si="211"/>
        <v>4.4645169438366444E-6</v>
      </c>
      <c r="K1495" s="16">
        <f t="shared" si="212"/>
        <v>0.14220060425664713</v>
      </c>
    </row>
    <row r="1496" spans="1:11" s="5" customFormat="1" x14ac:dyDescent="0.2">
      <c r="A1496" s="3">
        <v>34304</v>
      </c>
      <c r="B1496" s="20">
        <v>9.1954020000000001E-3</v>
      </c>
      <c r="C1496" s="6">
        <f t="shared" si="207"/>
        <v>1.1033974298188236E-3</v>
      </c>
      <c r="D1496" s="7">
        <f t="shared" si="209"/>
        <v>3.0239593072089421E-5</v>
      </c>
      <c r="E1496" s="14">
        <f t="shared" si="208"/>
        <v>10.366097144849487</v>
      </c>
      <c r="G1496"/>
      <c r="H1496" s="5">
        <f t="shared" si="213"/>
        <v>0.54990538342599837</v>
      </c>
      <c r="J1496" s="16">
        <f t="shared" si="211"/>
        <v>1.217485888130786E-6</v>
      </c>
      <c r="K1496" s="16">
        <f t="shared" si="212"/>
        <v>4.026131850479505E-2</v>
      </c>
    </row>
    <row r="1497" spans="1:11" s="5" customFormat="1" x14ac:dyDescent="0.2">
      <c r="A1497" s="3">
        <v>34305</v>
      </c>
      <c r="B1497" s="20">
        <v>9.1996300000000003E-3</v>
      </c>
      <c r="C1497" s="6">
        <f t="shared" si="207"/>
        <v>4.5979501494336164E-4</v>
      </c>
      <c r="D1497" s="7">
        <f t="shared" si="209"/>
        <v>2.8999835286234224E-5</v>
      </c>
      <c r="E1497" s="14">
        <f t="shared" si="208"/>
        <v>10.440930316173949</v>
      </c>
      <c r="G1497"/>
      <c r="H1497" s="5">
        <f t="shared" si="213"/>
        <v>0.53851495138235694</v>
      </c>
      <c r="J1497" s="16">
        <f t="shared" si="211"/>
        <v>2.1141145576676614E-7</v>
      </c>
      <c r="K1497" s="16">
        <f t="shared" si="212"/>
        <v>7.2900916050071471E-3</v>
      </c>
    </row>
    <row r="1498" spans="1:11" s="5" customFormat="1" x14ac:dyDescent="0.2">
      <c r="A1498" s="3">
        <v>34306</v>
      </c>
      <c r="B1498" s="20">
        <v>9.2319050000000003E-3</v>
      </c>
      <c r="C1498" s="6">
        <f t="shared" si="207"/>
        <v>3.5082932683162269E-3</v>
      </c>
      <c r="D1498" s="7">
        <f t="shared" si="209"/>
        <v>2.7823650498545604E-5</v>
      </c>
      <c r="E1498" s="14">
        <f t="shared" si="208"/>
        <v>10.047262306254616</v>
      </c>
      <c r="G1498"/>
      <c r="H1498" s="5">
        <f t="shared" si="213"/>
        <v>0.52748128401437722</v>
      </c>
      <c r="J1498" s="16">
        <f t="shared" si="211"/>
        <v>1.2308121656512953E-5</v>
      </c>
      <c r="K1498" s="16">
        <f t="shared" si="212"/>
        <v>0.44236185532722683</v>
      </c>
    </row>
    <row r="1499" spans="1:11" s="5" customFormat="1" x14ac:dyDescent="0.2">
      <c r="A1499" s="3">
        <v>34309</v>
      </c>
      <c r="B1499" s="20">
        <v>9.2438499999999996E-3</v>
      </c>
      <c r="C1499" s="6">
        <f t="shared" si="207"/>
        <v>1.2938824652116022E-3</v>
      </c>
      <c r="D1499" s="7">
        <f t="shared" si="209"/>
        <v>2.7514693431269177E-5</v>
      </c>
      <c r="E1499" s="14">
        <f t="shared" si="208"/>
        <v>10.439945378053268</v>
      </c>
      <c r="G1499"/>
      <c r="H1499" s="5">
        <f t="shared" si="213"/>
        <v>0.52454450174669809</v>
      </c>
      <c r="J1499" s="16">
        <f t="shared" si="211"/>
        <v>1.674131833782053E-6</v>
      </c>
      <c r="K1499" s="16">
        <f t="shared" si="212"/>
        <v>6.0845011337814128E-2</v>
      </c>
    </row>
    <row r="1500" spans="1:11" s="5" customFormat="1" x14ac:dyDescent="0.2">
      <c r="A1500" s="3">
        <v>34310</v>
      </c>
      <c r="B1500" s="20">
        <v>9.3005999999999991E-3</v>
      </c>
      <c r="C1500" s="6">
        <f t="shared" si="207"/>
        <v>6.1392168847395311E-3</v>
      </c>
      <c r="D1500" s="7">
        <f t="shared" si="209"/>
        <v>2.6579614137330767E-5</v>
      </c>
      <c r="E1500" s="14">
        <f t="shared" si="208"/>
        <v>9.1173625939572567</v>
      </c>
      <c r="G1500"/>
      <c r="H1500" s="5">
        <f t="shared" si="213"/>
        <v>0.51555420798719864</v>
      </c>
      <c r="J1500" s="16">
        <f t="shared" si="211"/>
        <v>3.7689983957870956E-5</v>
      </c>
      <c r="K1500" s="16">
        <f t="shared" si="212"/>
        <v>1.4180034278577356</v>
      </c>
    </row>
    <row r="1501" spans="1:11" s="5" customFormat="1" x14ac:dyDescent="0.2">
      <c r="A1501" s="3">
        <v>34311</v>
      </c>
      <c r="B1501" s="20">
        <v>9.2123399999999994E-3</v>
      </c>
      <c r="C1501" s="6">
        <f t="shared" si="207"/>
        <v>-9.4897103412682777E-3</v>
      </c>
      <c r="D1501" s="7">
        <f t="shared" si="209"/>
        <v>2.7966147960827397E-5</v>
      </c>
      <c r="E1501" s="14">
        <f t="shared" si="208"/>
        <v>7.2643868416142308</v>
      </c>
      <c r="G1501"/>
      <c r="H1501" s="5">
        <f t="shared" si="213"/>
        <v>0.52883029376944168</v>
      </c>
      <c r="J1501" s="16">
        <f t="shared" si="211"/>
        <v>9.0054602361174085E-5</v>
      </c>
      <c r="K1501" s="16">
        <f t="shared" si="212"/>
        <v>3.2201289390056478</v>
      </c>
    </row>
    <row r="1502" spans="1:11" s="5" customFormat="1" x14ac:dyDescent="0.2">
      <c r="A1502" s="3">
        <v>34312</v>
      </c>
      <c r="B1502" s="20">
        <v>9.2038699999999994E-3</v>
      </c>
      <c r="C1502" s="6">
        <f t="shared" si="207"/>
        <v>-9.194189532735446E-4</v>
      </c>
      <c r="D1502" s="7">
        <f t="shared" si="209"/>
        <v>3.2449556704832685E-5</v>
      </c>
      <c r="E1502" s="14">
        <f t="shared" si="208"/>
        <v>10.309773151437927</v>
      </c>
      <c r="G1502"/>
      <c r="H1502" s="5">
        <f t="shared" si="213"/>
        <v>0.56964512378175136</v>
      </c>
      <c r="J1502" s="16">
        <f t="shared" si="211"/>
        <v>8.453312116386204E-7</v>
      </c>
      <c r="K1502" s="16">
        <f t="shared" si="212"/>
        <v>2.6050624337580732E-2</v>
      </c>
    </row>
    <row r="1503" spans="1:11" s="5" customFormat="1" x14ac:dyDescent="0.2">
      <c r="A1503" s="3">
        <v>34313</v>
      </c>
      <c r="B1503" s="20">
        <v>9.1743099999999998E-3</v>
      </c>
      <c r="C1503" s="6">
        <f t="shared" si="207"/>
        <v>-3.2116924728401918E-3</v>
      </c>
      <c r="D1503" s="7">
        <f t="shared" si="209"/>
        <v>3.0962585353656116E-5</v>
      </c>
      <c r="E1503" s="14">
        <f t="shared" si="208"/>
        <v>10.049588007519766</v>
      </c>
      <c r="G1503"/>
      <c r="H1503" s="5">
        <f t="shared" si="213"/>
        <v>0.55644034139929244</v>
      </c>
      <c r="J1503" s="16">
        <f t="shared" si="211"/>
        <v>1.0314968540098346E-5</v>
      </c>
      <c r="K1503" s="16">
        <f t="shared" si="212"/>
        <v>0.33314299895439242</v>
      </c>
    </row>
    <row r="1504" spans="1:11" s="5" customFormat="1" x14ac:dyDescent="0.2">
      <c r="A1504" s="3">
        <v>34316</v>
      </c>
      <c r="B1504" s="20">
        <v>9.18274E-3</v>
      </c>
      <c r="C1504" s="6">
        <f t="shared" si="207"/>
        <v>9.1887019296276698E-4</v>
      </c>
      <c r="D1504" s="7">
        <f t="shared" si="209"/>
        <v>3.0211947803038886E-5</v>
      </c>
      <c r="E1504" s="14">
        <f t="shared" si="208"/>
        <v>10.379326449119358</v>
      </c>
      <c r="G1504"/>
      <c r="H1504" s="5">
        <f t="shared" si="213"/>
        <v>0.54965396208013351</v>
      </c>
      <c r="J1504" s="16">
        <f t="shared" si="211"/>
        <v>8.4432243151543263E-7</v>
      </c>
      <c r="K1504" s="16">
        <f t="shared" si="212"/>
        <v>2.7946640084903961E-2</v>
      </c>
    </row>
    <row r="1505" spans="1:11" s="5" customFormat="1" x14ac:dyDescent="0.2">
      <c r="A1505" s="3">
        <v>34317</v>
      </c>
      <c r="B1505" s="20">
        <v>9.1575100000000006E-3</v>
      </c>
      <c r="C1505" s="6">
        <f t="shared" si="207"/>
        <v>-2.7475459394471968E-3</v>
      </c>
      <c r="D1505" s="7">
        <f t="shared" si="209"/>
        <v>2.895192314203665E-5</v>
      </c>
      <c r="E1505" s="14">
        <f t="shared" si="208"/>
        <v>10.189131016401767</v>
      </c>
      <c r="G1505"/>
      <c r="H1505" s="5">
        <f t="shared" si="213"/>
        <v>0.53806991313431241</v>
      </c>
      <c r="J1505" s="16">
        <f t="shared" si="211"/>
        <v>7.5490086893727789E-6</v>
      </c>
      <c r="K1505" s="16">
        <f t="shared" si="212"/>
        <v>0.26074290997312094</v>
      </c>
    </row>
    <row r="1506" spans="1:11" s="5" customFormat="1" x14ac:dyDescent="0.2">
      <c r="A1506" s="3">
        <v>34318</v>
      </c>
      <c r="B1506" s="20">
        <v>9.1240899999999996E-3</v>
      </c>
      <c r="C1506" s="6">
        <f t="shared" si="207"/>
        <v>-3.649463664249454E-3</v>
      </c>
      <c r="D1506" s="7">
        <f t="shared" si="209"/>
        <v>2.823425987021243E-5</v>
      </c>
      <c r="E1506" s="14">
        <f t="shared" si="208"/>
        <v>10.003257262860927</v>
      </c>
      <c r="G1506"/>
      <c r="H1506" s="5">
        <f t="shared" si="213"/>
        <v>0.53135919932012499</v>
      </c>
      <c r="J1506" s="16">
        <f t="shared" si="211"/>
        <v>1.3318585036677051E-5</v>
      </c>
      <c r="K1506" s="16">
        <f t="shared" si="212"/>
        <v>0.47171716552514836</v>
      </c>
    </row>
    <row r="1507" spans="1:11" s="5" customFormat="1" x14ac:dyDescent="0.2">
      <c r="A1507" s="3">
        <v>34319</v>
      </c>
      <c r="B1507" s="20">
        <v>9.1141099999999999E-3</v>
      </c>
      <c r="C1507" s="6">
        <f t="shared" si="207"/>
        <v>-1.0938077112347326E-3</v>
      </c>
      <c r="D1507" s="7">
        <f t="shared" si="209"/>
        <v>2.7946119613968293E-5</v>
      </c>
      <c r="E1507" s="14">
        <f t="shared" si="208"/>
        <v>10.442420700800206</v>
      </c>
      <c r="G1507"/>
      <c r="H1507" s="5">
        <f t="shared" si="213"/>
        <v>0.52864089525847591</v>
      </c>
      <c r="J1507" s="16">
        <f t="shared" si="211"/>
        <v>1.1964153091565641E-6</v>
      </c>
      <c r="K1507" s="16">
        <f t="shared" si="212"/>
        <v>4.2811500332896324E-2</v>
      </c>
    </row>
    <row r="1508" spans="1:11" s="5" customFormat="1" x14ac:dyDescent="0.2">
      <c r="A1508" s="3">
        <v>34320</v>
      </c>
      <c r="B1508" s="20">
        <v>9.0975299999999995E-3</v>
      </c>
      <c r="C1508" s="6">
        <f t="shared" si="207"/>
        <v>-1.8191573285817721E-3</v>
      </c>
      <c r="D1508" s="7">
        <f t="shared" si="209"/>
        <v>2.6937735709874115E-5</v>
      </c>
      <c r="E1508" s="14">
        <f t="shared" si="208"/>
        <v>10.399131231390971</v>
      </c>
      <c r="G1508"/>
      <c r="H1508" s="5">
        <f t="shared" si="213"/>
        <v>0.51901575804472566</v>
      </c>
      <c r="J1508" s="16">
        <f t="shared" si="211"/>
        <v>3.3093333861327695E-6</v>
      </c>
      <c r="K1508" s="16">
        <f t="shared" si="212"/>
        <v>0.1228512084970721</v>
      </c>
    </row>
    <row r="1509" spans="1:11" s="5" customFormat="1" x14ac:dyDescent="0.2">
      <c r="A1509" s="3">
        <v>34323</v>
      </c>
      <c r="B1509" s="20">
        <v>9.0456800000000004E-3</v>
      </c>
      <c r="C1509" s="6">
        <f t="shared" si="207"/>
        <v>-5.6993491640037596E-3</v>
      </c>
      <c r="D1509" s="7">
        <f t="shared" si="209"/>
        <v>2.6162289126291096E-5</v>
      </c>
      <c r="E1509" s="14">
        <f t="shared" si="208"/>
        <v>9.3096113025744156</v>
      </c>
      <c r="G1509"/>
      <c r="H1509" s="5">
        <f t="shared" ref="H1509:H1524" si="214">SQRT(D1509)*100</f>
        <v>0.51149085159258811</v>
      </c>
      <c r="J1509" s="16">
        <f t="shared" si="211"/>
        <v>3.2482580893230353E-5</v>
      </c>
      <c r="K1509" s="16">
        <f t="shared" si="212"/>
        <v>1.2415802278015438</v>
      </c>
    </row>
    <row r="1510" spans="1:11" s="5" customFormat="1" x14ac:dyDescent="0.2">
      <c r="A1510" s="3">
        <v>34324</v>
      </c>
      <c r="B1510" s="20">
        <v>9.0130699999999998E-3</v>
      </c>
      <c r="C1510" s="6">
        <f t="shared" si="207"/>
        <v>-3.6050357739827875E-3</v>
      </c>
      <c r="D1510" s="7">
        <f t="shared" si="209"/>
        <v>2.7269203760862705E-5</v>
      </c>
      <c r="E1510" s="14">
        <f t="shared" si="208"/>
        <v>10.033160612221739</v>
      </c>
      <c r="G1510"/>
      <c r="H1510" s="5">
        <f t="shared" si="214"/>
        <v>0.52219923171968285</v>
      </c>
      <c r="J1510" s="16">
        <f t="shared" si="211"/>
        <v>1.2996282931695676E-5</v>
      </c>
      <c r="K1510" s="16">
        <f t="shared" si="212"/>
        <v>0.47659194766618729</v>
      </c>
    </row>
    <row r="1511" spans="1:11" s="5" customFormat="1" x14ac:dyDescent="0.2">
      <c r="A1511" s="3">
        <v>34325</v>
      </c>
      <c r="B1511" s="20">
        <v>9.0049499999999994E-3</v>
      </c>
      <c r="C1511" s="6">
        <f t="shared" si="207"/>
        <v>-9.0091389504357001E-4</v>
      </c>
      <c r="D1511" s="7">
        <f t="shared" si="209"/>
        <v>2.7059043081541189E-5</v>
      </c>
      <c r="E1511" s="14">
        <f t="shared" si="208"/>
        <v>10.487493934703481</v>
      </c>
      <c r="G1511"/>
      <c r="H1511" s="5">
        <f t="shared" si="214"/>
        <v>0.52018307432615674</v>
      </c>
      <c r="J1511" s="16">
        <f t="shared" si="211"/>
        <v>8.1164584628257671E-7</v>
      </c>
      <c r="K1511" s="16">
        <f t="shared" si="212"/>
        <v>2.9995363983741741E-2</v>
      </c>
    </row>
    <row r="1512" spans="1:11" s="5" customFormat="1" x14ac:dyDescent="0.2">
      <c r="A1512" s="3">
        <v>34326</v>
      </c>
      <c r="B1512" s="20">
        <v>9.0497700000000004E-3</v>
      </c>
      <c r="C1512" s="6">
        <f t="shared" si="207"/>
        <v>4.9772625056220161E-3</v>
      </c>
      <c r="D1512" s="7">
        <f t="shared" si="209"/>
        <v>2.611686543764697E-5</v>
      </c>
      <c r="E1512" s="14">
        <f t="shared" si="208"/>
        <v>9.6043796751770394</v>
      </c>
      <c r="G1512"/>
      <c r="H1512" s="5">
        <f t="shared" si="214"/>
        <v>0.51104662642118048</v>
      </c>
      <c r="J1512" s="16">
        <f t="shared" si="211"/>
        <v>2.4773142049870749E-5</v>
      </c>
      <c r="K1512" s="16">
        <f t="shared" si="212"/>
        <v>0.94854959179598675</v>
      </c>
    </row>
    <row r="1513" spans="1:11" s="5" customFormat="1" x14ac:dyDescent="0.2">
      <c r="A1513" s="3">
        <v>34327</v>
      </c>
      <c r="B1513" s="20">
        <v>9.0277150000000004E-3</v>
      </c>
      <c r="C1513" s="6">
        <f t="shared" si="207"/>
        <v>-2.4370785113875812E-3</v>
      </c>
      <c r="D1513" s="7">
        <f t="shared" si="209"/>
        <v>2.6751737821340132E-5</v>
      </c>
      <c r="E1513" s="14">
        <f t="shared" si="208"/>
        <v>10.306893706717233</v>
      </c>
      <c r="G1513"/>
      <c r="H1513" s="5">
        <f t="shared" si="214"/>
        <v>0.5172208215195917</v>
      </c>
      <c r="J1513" s="16">
        <f t="shared" si="211"/>
        <v>5.9393516706671092E-6</v>
      </c>
      <c r="K1513" s="16">
        <f t="shared" si="212"/>
        <v>0.22201741473143582</v>
      </c>
    </row>
    <row r="1514" spans="1:11" s="5" customFormat="1" x14ac:dyDescent="0.2">
      <c r="A1514" s="3">
        <v>34332</v>
      </c>
      <c r="B1514" s="20">
        <v>8.9605699999999993E-3</v>
      </c>
      <c r="C1514" s="6">
        <f t="shared" si="207"/>
        <v>-7.4376517202859298E-3</v>
      </c>
      <c r="D1514" s="7">
        <f t="shared" si="209"/>
        <v>2.6157766853350609E-5</v>
      </c>
      <c r="E1514" s="14">
        <f t="shared" si="208"/>
        <v>8.4365560746693546</v>
      </c>
      <c r="G1514"/>
      <c r="H1514" s="5">
        <f t="shared" si="214"/>
        <v>0.51144664289982988</v>
      </c>
      <c r="J1514" s="16">
        <f t="shared" si="211"/>
        <v>5.5318663112272254E-5</v>
      </c>
      <c r="K1514" s="16">
        <f t="shared" si="212"/>
        <v>2.1148083252827967</v>
      </c>
    </row>
    <row r="1515" spans="1:11" s="5" customFormat="1" x14ac:dyDescent="0.2">
      <c r="A1515" s="3">
        <v>34333</v>
      </c>
      <c r="B1515" s="20">
        <v>8.9365499999999997E-3</v>
      </c>
      <c r="C1515" s="6">
        <f t="shared" si="207"/>
        <v>-2.680633040085575E-3</v>
      </c>
      <c r="D1515" s="7">
        <f t="shared" si="209"/>
        <v>2.867702401764792E-5</v>
      </c>
      <c r="E1515" s="14">
        <f t="shared" si="208"/>
        <v>10.208837631820922</v>
      </c>
      <c r="G1515"/>
      <c r="H1515" s="5">
        <f t="shared" si="214"/>
        <v>0.53550932781463223</v>
      </c>
      <c r="J1515" s="16">
        <f t="shared" si="211"/>
        <v>7.1857934955984318E-6</v>
      </c>
      <c r="K1515" s="16">
        <f t="shared" si="212"/>
        <v>0.25057668087093954</v>
      </c>
    </row>
    <row r="1516" spans="1:11" s="5" customFormat="1" x14ac:dyDescent="0.2">
      <c r="A1516" s="3">
        <v>34334</v>
      </c>
      <c r="B1516" s="20">
        <v>8.9525500000000001E-3</v>
      </c>
      <c r="C1516" s="6">
        <f t="shared" si="207"/>
        <v>1.790400098472049E-3</v>
      </c>
      <c r="D1516" s="7">
        <f t="shared" si="209"/>
        <v>2.7964793246228545E-5</v>
      </c>
      <c r="E1516" s="14">
        <f t="shared" si="208"/>
        <v>10.369936788291566</v>
      </c>
      <c r="G1516"/>
      <c r="H1516" s="5">
        <f t="shared" si="214"/>
        <v>0.52881748501943981</v>
      </c>
      <c r="J1516" s="16">
        <f t="shared" si="211"/>
        <v>3.205532512608723E-6</v>
      </c>
      <c r="K1516" s="16">
        <f t="shared" si="212"/>
        <v>0.11462743473138444</v>
      </c>
    </row>
    <row r="1517" spans="1:11" s="5" customFormat="1" x14ac:dyDescent="0.2">
      <c r="A1517" s="3">
        <v>34338</v>
      </c>
      <c r="B1517" s="21">
        <v>8.8735387885228497E-3</v>
      </c>
      <c r="C1517" s="6">
        <f t="shared" si="207"/>
        <v>-8.8255537782140712E-3</v>
      </c>
      <c r="D1517" s="7">
        <f t="shared" si="209"/>
        <v>2.7078732322037159E-5</v>
      </c>
      <c r="E1517" s="14">
        <f t="shared" si="208"/>
        <v>7.6403200513350464</v>
      </c>
      <c r="G1517"/>
      <c r="H1517" s="5">
        <f t="shared" si="214"/>
        <v>0.52037229290227549</v>
      </c>
      <c r="J1517" s="16">
        <f t="shared" si="211"/>
        <v>7.7890399492148673E-5</v>
      </c>
      <c r="K1517" s="16">
        <f t="shared" si="212"/>
        <v>2.8764418720133387</v>
      </c>
    </row>
    <row r="1518" spans="1:11" s="5" customFormat="1" x14ac:dyDescent="0.2">
      <c r="A1518" s="3">
        <v>34339</v>
      </c>
      <c r="B1518" s="21">
        <v>8.8391502276176023E-3</v>
      </c>
      <c r="C1518" s="6">
        <f t="shared" si="207"/>
        <v>-3.8754054864476375E-3</v>
      </c>
      <c r="D1518" s="7">
        <f t="shared" si="209"/>
        <v>3.0900096101724342E-5</v>
      </c>
      <c r="E1518" s="14">
        <f t="shared" si="208"/>
        <v>9.8987085139823563</v>
      </c>
      <c r="G1518"/>
      <c r="H1518" s="5">
        <f t="shared" si="214"/>
        <v>0.55587854880112386</v>
      </c>
      <c r="J1518" s="16">
        <f t="shared" si="211"/>
        <v>1.5018767684388449E-5</v>
      </c>
      <c r="K1518" s="16">
        <f t="shared" si="212"/>
        <v>0.48604274999488906</v>
      </c>
    </row>
    <row r="1519" spans="1:11" s="5" customFormat="1" x14ac:dyDescent="0.2">
      <c r="A1519" s="3">
        <v>34340</v>
      </c>
      <c r="B1519" s="21">
        <v>8.8713950495798964E-3</v>
      </c>
      <c r="C1519" s="6">
        <f t="shared" si="207"/>
        <v>3.6479549653479488E-3</v>
      </c>
      <c r="D1519" s="7">
        <f t="shared" si="209"/>
        <v>3.044661941720625E-5</v>
      </c>
      <c r="E1519" s="14">
        <f t="shared" si="208"/>
        <v>9.9624566741464093</v>
      </c>
      <c r="G1519"/>
      <c r="H1519" s="5">
        <f t="shared" si="214"/>
        <v>0.55178455412603067</v>
      </c>
      <c r="J1519" s="16">
        <f t="shared" si="211"/>
        <v>1.3307575429206754E-5</v>
      </c>
      <c r="K1519" s="16">
        <f t="shared" si="212"/>
        <v>0.43707891660662546</v>
      </c>
    </row>
    <row r="1520" spans="1:11" s="5" customFormat="1" x14ac:dyDescent="0.2">
      <c r="A1520" s="3">
        <v>34341</v>
      </c>
      <c r="B1520" s="21">
        <v>8.9390962671905706E-3</v>
      </c>
      <c r="C1520" s="6">
        <f t="shared" si="207"/>
        <v>7.6314060226503073E-3</v>
      </c>
      <c r="D1520" s="7">
        <f t="shared" si="209"/>
        <v>2.9933350999450841E-5</v>
      </c>
      <c r="E1520" s="14">
        <f t="shared" si="208"/>
        <v>8.4709362729687854</v>
      </c>
      <c r="G1520"/>
      <c r="H1520" s="5">
        <f t="shared" si="214"/>
        <v>0.5471137998574962</v>
      </c>
      <c r="J1520" s="16">
        <f t="shared" si="211"/>
        <v>5.8238357882543384E-5</v>
      </c>
      <c r="K1520" s="16">
        <f t="shared" si="212"/>
        <v>1.9456010081735196</v>
      </c>
    </row>
    <row r="1521" spans="1:11" s="5" customFormat="1" x14ac:dyDescent="0.2">
      <c r="A1521" s="3">
        <v>34344</v>
      </c>
      <c r="B1521" s="21">
        <v>8.8969862597737797E-3</v>
      </c>
      <c r="C1521" s="6">
        <f t="shared" si="207"/>
        <v>-4.7107678626695697E-3</v>
      </c>
      <c r="D1521" s="7">
        <f t="shared" si="209"/>
        <v>3.225008463672637E-5</v>
      </c>
      <c r="E1521" s="14">
        <f t="shared" si="208"/>
        <v>9.6538883208027571</v>
      </c>
      <c r="G1521"/>
      <c r="H1521" s="5">
        <f t="shared" si="214"/>
        <v>0.56789157976436289</v>
      </c>
      <c r="J1521" s="16">
        <f t="shared" si="211"/>
        <v>2.2191333855960426E-5</v>
      </c>
      <c r="K1521" s="16">
        <f t="shared" si="212"/>
        <v>0.68810156952856349</v>
      </c>
    </row>
    <row r="1522" spans="1:11" s="5" customFormat="1" x14ac:dyDescent="0.2">
      <c r="A1522" s="3">
        <v>34345</v>
      </c>
      <c r="B1522" s="21">
        <v>8.9051978512521748E-3</v>
      </c>
      <c r="C1522" s="6">
        <f t="shared" si="207"/>
        <v>9.2296326403496734E-4</v>
      </c>
      <c r="D1522" s="7">
        <f t="shared" si="209"/>
        <v>3.2103106816307895E-5</v>
      </c>
      <c r="E1522" s="14">
        <f t="shared" si="208"/>
        <v>10.320022583502769</v>
      </c>
      <c r="G1522"/>
      <c r="H1522" s="5">
        <f t="shared" si="214"/>
        <v>0.56659603613428056</v>
      </c>
      <c r="J1522" s="16">
        <f t="shared" si="211"/>
        <v>8.518611867580808E-7</v>
      </c>
      <c r="K1522" s="16">
        <f t="shared" si="212"/>
        <v>2.6535163454190925E-2</v>
      </c>
    </row>
    <row r="1523" spans="1:11" s="5" customFormat="1" x14ac:dyDescent="0.2">
      <c r="A1523" s="3">
        <v>34346</v>
      </c>
      <c r="B1523" s="21">
        <v>8.9043688952828038E-3</v>
      </c>
      <c r="C1523" s="6">
        <f t="shared" si="207"/>
        <v>-9.3086754861308765E-5</v>
      </c>
      <c r="D1523" s="7">
        <f t="shared" si="209"/>
        <v>3.0651687097406473E-5</v>
      </c>
      <c r="E1523" s="14">
        <f t="shared" si="208"/>
        <v>10.392540156007211</v>
      </c>
      <c r="G1523"/>
      <c r="H1523" s="5">
        <f t="shared" si="214"/>
        <v>0.55363965805753546</v>
      </c>
      <c r="J1523" s="16">
        <f t="shared" si="211"/>
        <v>8.6651439306093915E-9</v>
      </c>
      <c r="K1523" s="16">
        <f t="shared" si="212"/>
        <v>2.826971286465525E-4</v>
      </c>
    </row>
    <row r="1524" spans="1:11" s="5" customFormat="1" x14ac:dyDescent="0.2">
      <c r="A1524" s="3">
        <v>34347</v>
      </c>
      <c r="B1524" s="21">
        <v>8.9395200968889563E-3</v>
      </c>
      <c r="C1524" s="6">
        <f t="shared" si="207"/>
        <v>3.9476353708542229E-3</v>
      </c>
      <c r="D1524" s="7">
        <f t="shared" si="209"/>
        <v>2.929538408660296E-5</v>
      </c>
      <c r="E1524" s="14">
        <f t="shared" si="208"/>
        <v>9.9061256288955306</v>
      </c>
      <c r="G1524"/>
      <c r="H1524" s="5">
        <f t="shared" si="214"/>
        <v>0.541252104722032</v>
      </c>
      <c r="J1524" s="16">
        <f t="shared" si="211"/>
        <v>1.5583825021219358E-5</v>
      </c>
      <c r="K1524" s="16">
        <f t="shared" si="212"/>
        <v>0.53195496516278751</v>
      </c>
    </row>
    <row r="1525" spans="1:11" s="5" customFormat="1" x14ac:dyDescent="0.2">
      <c r="A1525" s="3">
        <v>34348</v>
      </c>
      <c r="B1525" s="21">
        <v>8.9890193108670968E-3</v>
      </c>
      <c r="C1525" s="6">
        <f t="shared" si="207"/>
        <v>5.5371220649044362E-3</v>
      </c>
      <c r="D1525" s="7">
        <f t="shared" si="209"/>
        <v>2.9039643776899564E-5</v>
      </c>
      <c r="E1525" s="14">
        <f t="shared" si="208"/>
        <v>9.3910601754248724</v>
      </c>
      <c r="G1525"/>
      <c r="H1525" s="5">
        <f t="shared" ref="H1525:H1540" si="215">SQRT(D1525)*100</f>
        <v>0.53888443823235022</v>
      </c>
      <c r="J1525" s="16">
        <f t="shared" si="211"/>
        <v>3.0659720761651567E-5</v>
      </c>
      <c r="K1525" s="16">
        <f t="shared" si="212"/>
        <v>1.0557884592937308</v>
      </c>
    </row>
    <row r="1526" spans="1:11" s="5" customFormat="1" x14ac:dyDescent="0.2">
      <c r="A1526" s="3">
        <v>34351</v>
      </c>
      <c r="B1526" s="21">
        <v>8.9868909600666815E-3</v>
      </c>
      <c r="C1526" s="6">
        <f t="shared" si="207"/>
        <v>-2.3677230260727965E-4</v>
      </c>
      <c r="D1526" s="7">
        <f t="shared" si="209"/>
        <v>2.9741944349134944E-5</v>
      </c>
      <c r="E1526" s="14">
        <f t="shared" si="208"/>
        <v>10.42106732292009</v>
      </c>
      <c r="G1526"/>
      <c r="H1526" s="5">
        <f t="shared" si="215"/>
        <v>0.54536175470172954</v>
      </c>
      <c r="J1526" s="16">
        <f t="shared" si="211"/>
        <v>5.6061123281953205E-8</v>
      </c>
      <c r="K1526" s="16">
        <f t="shared" si="212"/>
        <v>1.8849178999147634E-3</v>
      </c>
    </row>
    <row r="1527" spans="1:11" s="5" customFormat="1" x14ac:dyDescent="0.2">
      <c r="A1527" s="3">
        <v>34352</v>
      </c>
      <c r="B1527" s="21">
        <v>9.0370145169871539E-3</v>
      </c>
      <c r="C1527" s="6">
        <f t="shared" si="207"/>
        <v>5.5774079315301399E-3</v>
      </c>
      <c r="D1527" s="7">
        <f t="shared" si="209"/>
        <v>2.8480866564335834E-5</v>
      </c>
      <c r="E1527" s="14">
        <f t="shared" si="208"/>
        <v>9.3740542823864867</v>
      </c>
      <c r="G1527"/>
      <c r="H1527" s="5">
        <f t="shared" si="215"/>
        <v>0.53367468147117336</v>
      </c>
      <c r="J1527" s="16">
        <f t="shared" si="211"/>
        <v>3.1107479234695316E-5</v>
      </c>
      <c r="K1527" s="16">
        <f t="shared" si="212"/>
        <v>1.0922237623783739</v>
      </c>
    </row>
    <row r="1528" spans="1:11" s="5" customFormat="1" x14ac:dyDescent="0.2">
      <c r="A1528" s="3">
        <v>34353</v>
      </c>
      <c r="B1528" s="21">
        <v>9.0257114518959344E-3</v>
      </c>
      <c r="C1528" s="6">
        <f t="shared" si="207"/>
        <v>-1.2507521228357944E-3</v>
      </c>
      <c r="D1528" s="7">
        <f t="shared" si="209"/>
        <v>2.9267539502802062E-5</v>
      </c>
      <c r="E1528" s="14">
        <f t="shared" si="208"/>
        <v>10.385580467566967</v>
      </c>
      <c r="G1528"/>
      <c r="H1528" s="5">
        <f t="shared" si="215"/>
        <v>0.54099481977928454</v>
      </c>
      <c r="J1528" s="16">
        <f t="shared" si="211"/>
        <v>1.5643808727782461E-6</v>
      </c>
      <c r="K1528" s="16">
        <f t="shared" si="212"/>
        <v>5.3451055310900768E-2</v>
      </c>
    </row>
    <row r="1529" spans="1:11" s="5" customFormat="1" x14ac:dyDescent="0.2">
      <c r="A1529" s="3">
        <v>34354</v>
      </c>
      <c r="B1529" s="21">
        <v>8.9680964738207899E-3</v>
      </c>
      <c r="C1529" s="6">
        <f t="shared" si="207"/>
        <v>-6.3834278751556872E-3</v>
      </c>
      <c r="D1529" s="7">
        <f t="shared" si="209"/>
        <v>2.8147845566376991E-5</v>
      </c>
      <c r="E1529" s="14">
        <f t="shared" si="208"/>
        <v>9.0303924829107451</v>
      </c>
      <c r="G1529"/>
      <c r="H1529" s="5">
        <f t="shared" si="215"/>
        <v>0.53054543223344208</v>
      </c>
      <c r="J1529" s="16">
        <f t="shared" si="211"/>
        <v>4.074815143731465E-5</v>
      </c>
      <c r="K1529" s="16">
        <f t="shared" si="212"/>
        <v>1.4476472574508121</v>
      </c>
    </row>
    <row r="1530" spans="1:11" s="5" customFormat="1" x14ac:dyDescent="0.2">
      <c r="A1530" s="3">
        <v>34355</v>
      </c>
      <c r="B1530" s="21">
        <v>8.9917632702867616E-3</v>
      </c>
      <c r="C1530" s="6">
        <f t="shared" si="207"/>
        <v>2.6389988706141286E-3</v>
      </c>
      <c r="D1530" s="7">
        <f t="shared" si="209"/>
        <v>2.9564356719348457E-5</v>
      </c>
      <c r="E1530" s="14">
        <f t="shared" si="208"/>
        <v>10.193376515040741</v>
      </c>
      <c r="G1530"/>
      <c r="H1530" s="5">
        <f t="shared" si="215"/>
        <v>0.54373115341452027</v>
      </c>
      <c r="J1530" s="16">
        <f t="shared" si="211"/>
        <v>6.9643150391026464E-6</v>
      </c>
      <c r="K1530" s="16">
        <f t="shared" si="212"/>
        <v>0.23556457206947565</v>
      </c>
    </row>
    <row r="1531" spans="1:11" s="5" customFormat="1" x14ac:dyDescent="0.2">
      <c r="A1531" s="3">
        <v>34358</v>
      </c>
      <c r="B1531" s="21">
        <v>8.9480509573575413E-3</v>
      </c>
      <c r="C1531" s="6">
        <f t="shared" si="207"/>
        <v>-4.8613727491767303E-3</v>
      </c>
      <c r="D1531" s="7">
        <f t="shared" si="209"/>
        <v>2.8748411280974656E-5</v>
      </c>
      <c r="E1531" s="14">
        <f t="shared" si="208"/>
        <v>9.6348671466403779</v>
      </c>
      <c r="G1531"/>
      <c r="H1531" s="5">
        <f t="shared" si="215"/>
        <v>0.5361754496522072</v>
      </c>
      <c r="J1531" s="16">
        <f t="shared" si="211"/>
        <v>2.363294500643812E-5</v>
      </c>
      <c r="K1531" s="16">
        <f t="shared" si="212"/>
        <v>0.82206090539960064</v>
      </c>
    </row>
    <row r="1532" spans="1:11" s="5" customFormat="1" x14ac:dyDescent="0.2">
      <c r="A1532" s="3">
        <v>34359</v>
      </c>
      <c r="B1532" s="21">
        <v>9.004269594388532E-3</v>
      </c>
      <c r="C1532" s="6">
        <f t="shared" si="207"/>
        <v>6.2827801606074769E-3</v>
      </c>
      <c r="D1532" s="7">
        <f t="shared" si="209"/>
        <v>2.9045814234858198E-5</v>
      </c>
      <c r="E1532" s="14">
        <f t="shared" si="208"/>
        <v>9.0876339354585323</v>
      </c>
      <c r="G1532"/>
      <c r="H1532" s="5">
        <f t="shared" si="215"/>
        <v>0.53894168733600667</v>
      </c>
      <c r="J1532" s="16">
        <f t="shared" si="211"/>
        <v>3.9473326546522915E-5</v>
      </c>
      <c r="K1532" s="16">
        <f t="shared" si="212"/>
        <v>1.3590022378904616</v>
      </c>
    </row>
    <row r="1533" spans="1:11" s="5" customFormat="1" x14ac:dyDescent="0.2">
      <c r="A1533" s="3">
        <v>34360</v>
      </c>
      <c r="B1533" s="21">
        <v>9.0701393648617776E-3</v>
      </c>
      <c r="C1533" s="6">
        <f t="shared" si="207"/>
        <v>7.3153929680532569E-3</v>
      </c>
      <c r="D1533" s="7">
        <f t="shared" si="209"/>
        <v>3.0292406560117126E-5</v>
      </c>
      <c r="E1533" s="14">
        <f t="shared" si="208"/>
        <v>8.6379999887197716</v>
      </c>
      <c r="G1533"/>
      <c r="H1533" s="5">
        <f t="shared" si="215"/>
        <v>0.5503853791673351</v>
      </c>
      <c r="J1533" s="16">
        <f t="shared" si="211"/>
        <v>5.3514974277043038E-5</v>
      </c>
      <c r="K1533" s="16">
        <f t="shared" si="212"/>
        <v>1.7666134967137495</v>
      </c>
    </row>
    <row r="1534" spans="1:11" s="5" customFormat="1" x14ac:dyDescent="0.2">
      <c r="A1534" s="3">
        <v>34361</v>
      </c>
      <c r="B1534" s="21">
        <v>9.1262580054894769E-3</v>
      </c>
      <c r="C1534" s="6">
        <f t="shared" si="207"/>
        <v>6.1871861467868968E-3</v>
      </c>
      <c r="D1534" s="7">
        <f t="shared" si="209"/>
        <v>3.228068135110654E-5</v>
      </c>
      <c r="E1534" s="14">
        <f t="shared" si="208"/>
        <v>9.1551536144134751</v>
      </c>
      <c r="G1534"/>
      <c r="H1534" s="5">
        <f t="shared" si="215"/>
        <v>0.56816090459575397</v>
      </c>
      <c r="J1534" s="16">
        <f t="shared" si="211"/>
        <v>3.8281272414991689E-5</v>
      </c>
      <c r="K1534" s="16">
        <f t="shared" si="212"/>
        <v>1.1858879928406301</v>
      </c>
    </row>
    <row r="1535" spans="1:11" s="5" customFormat="1" x14ac:dyDescent="0.2">
      <c r="A1535" s="3">
        <v>34362</v>
      </c>
      <c r="B1535" s="21">
        <v>9.1382826070538475E-3</v>
      </c>
      <c r="C1535" s="6">
        <f t="shared" si="207"/>
        <v>1.3175829082563478E-3</v>
      </c>
      <c r="D1535" s="7">
        <f t="shared" si="209"/>
        <v>3.3125390160817132E-5</v>
      </c>
      <c r="E1535" s="14">
        <f t="shared" si="208"/>
        <v>10.262802819130284</v>
      </c>
      <c r="G1535"/>
      <c r="H1535" s="5">
        <f t="shared" si="215"/>
        <v>0.57554661115166972</v>
      </c>
      <c r="J1535" s="16">
        <f t="shared" si="211"/>
        <v>1.7360247201292554E-6</v>
      </c>
      <c r="K1535" s="16">
        <f t="shared" si="212"/>
        <v>5.2407676157207601E-2</v>
      </c>
    </row>
    <row r="1536" spans="1:11" s="5" customFormat="1" x14ac:dyDescent="0.2">
      <c r="A1536" s="3">
        <v>34365</v>
      </c>
      <c r="B1536" s="21">
        <v>9.1991260453552336E-3</v>
      </c>
      <c r="C1536" s="6">
        <f t="shared" si="207"/>
        <v>6.6580823681706962E-3</v>
      </c>
      <c r="D1536" s="7">
        <f t="shared" si="209"/>
        <v>3.1624923208643608E-5</v>
      </c>
      <c r="E1536" s="14">
        <f t="shared" si="208"/>
        <v>8.9598205817702166</v>
      </c>
      <c r="G1536"/>
      <c r="H1536" s="5">
        <f t="shared" si="215"/>
        <v>0.56236041120124736</v>
      </c>
      <c r="J1536" s="16">
        <f t="shared" si="211"/>
        <v>4.4330060821345509E-5</v>
      </c>
      <c r="K1536" s="16">
        <f t="shared" si="212"/>
        <v>1.4017444573345044</v>
      </c>
    </row>
    <row r="1537" spans="1:11" s="5" customFormat="1" x14ac:dyDescent="0.2">
      <c r="A1537" s="3">
        <v>34366</v>
      </c>
      <c r="B1537" s="21">
        <v>9.2521608417888007E-3</v>
      </c>
      <c r="C1537" s="6">
        <f t="shared" si="207"/>
        <v>5.7651994517832579E-3</v>
      </c>
      <c r="D1537" s="7">
        <f t="shared" si="209"/>
        <v>3.2910137468693013E-5</v>
      </c>
      <c r="E1537" s="14">
        <f t="shared" si="208"/>
        <v>9.3117819029085087</v>
      </c>
      <c r="G1537"/>
      <c r="H1537" s="5">
        <f t="shared" si="215"/>
        <v>0.57367357851563117</v>
      </c>
      <c r="J1537" s="16">
        <f t="shared" si="211"/>
        <v>3.3237524718841979E-5</v>
      </c>
      <c r="K1537" s="16">
        <f t="shared" si="212"/>
        <v>1.0099479149991519</v>
      </c>
    </row>
    <row r="1538" spans="1:11" s="5" customFormat="1" x14ac:dyDescent="0.2">
      <c r="A1538" s="3">
        <v>34367</v>
      </c>
      <c r="B1538" s="21">
        <v>9.2580037664783434E-3</v>
      </c>
      <c r="C1538" s="6">
        <f t="shared" si="207"/>
        <v>6.3152000807770018E-4</v>
      </c>
      <c r="D1538" s="7">
        <f t="shared" si="209"/>
        <v>3.3379147743624084E-5</v>
      </c>
      <c r="E1538" s="14">
        <f t="shared" si="208"/>
        <v>10.295631068244843</v>
      </c>
      <c r="G1538"/>
      <c r="H1538" s="5">
        <f t="shared" si="215"/>
        <v>0.57774689738348295</v>
      </c>
      <c r="J1538" s="16">
        <f t="shared" si="211"/>
        <v>3.9881752060245851E-7</v>
      </c>
      <c r="K1538" s="16">
        <f t="shared" si="212"/>
        <v>1.194810375824046E-2</v>
      </c>
    </row>
    <row r="1539" spans="1:11" s="5" customFormat="1" x14ac:dyDescent="0.2">
      <c r="A1539" s="3">
        <v>34368</v>
      </c>
      <c r="B1539" s="21">
        <v>9.2436341720656921E-3</v>
      </c>
      <c r="C1539" s="6">
        <f t="shared" ref="C1539:C1602" si="216">(B1539-B1538)/B1538</f>
        <v>-1.5521266544177795E-3</v>
      </c>
      <c r="D1539" s="7">
        <f t="shared" si="209"/>
        <v>3.1770261321846197E-5</v>
      </c>
      <c r="E1539" s="14">
        <f t="shared" si="208"/>
        <v>10.281151198872855</v>
      </c>
      <c r="G1539"/>
      <c r="H1539" s="5">
        <f t="shared" si="215"/>
        <v>0.56365114496332036</v>
      </c>
      <c r="J1539" s="16">
        <f t="shared" si="211"/>
        <v>2.4090971513541291E-6</v>
      </c>
      <c r="K1539" s="16">
        <f t="shared" si="212"/>
        <v>7.582868541586596E-2</v>
      </c>
    </row>
    <row r="1540" spans="1:11" s="5" customFormat="1" x14ac:dyDescent="0.2">
      <c r="A1540" s="3">
        <v>34369</v>
      </c>
      <c r="B1540" s="21">
        <v>9.1665417478638874E-3</v>
      </c>
      <c r="C1540" s="6">
        <f t="shared" si="216"/>
        <v>-8.3400557363875784E-3</v>
      </c>
      <c r="D1540" s="7">
        <f t="shared" si="209"/>
        <v>3.0448888362002931E-5</v>
      </c>
      <c r="E1540" s="14">
        <f t="shared" ref="E1540:E1603" si="217">-LN(D1540)-C1540*C1540/D1540</f>
        <v>8.1150909867854448</v>
      </c>
      <c r="G1540"/>
      <c r="H1540" s="5">
        <f t="shared" si="215"/>
        <v>0.55180511380380426</v>
      </c>
      <c r="J1540" s="16">
        <f t="shared" si="211"/>
        <v>6.9556529686051351E-5</v>
      </c>
      <c r="K1540" s="16">
        <f t="shared" si="212"/>
        <v>2.2843700846842974</v>
      </c>
    </row>
    <row r="1541" spans="1:11" s="5" customFormat="1" x14ac:dyDescent="0.2">
      <c r="A1541" s="3">
        <v>34372</v>
      </c>
      <c r="B1541" s="21">
        <v>9.2128801431127019E-3</v>
      </c>
      <c r="C1541" s="6">
        <f t="shared" si="216"/>
        <v>5.055166552818343E-3</v>
      </c>
      <c r="D1541" s="7">
        <f t="shared" ref="D1541:D1604" si="218">C$2426+C$2427*D1540+C$2428*C1540*C1540</f>
        <v>3.3413087157132518E-5</v>
      </c>
      <c r="E1541" s="14">
        <f t="shared" si="217"/>
        <v>9.541751536304476</v>
      </c>
      <c r="G1541"/>
      <c r="H1541" s="5">
        <f t="shared" ref="H1541:H1556" si="219">SQRT(D1541)*100</f>
        <v>0.57804054491992618</v>
      </c>
      <c r="J1541" s="16">
        <f t="shared" ref="J1541:J1604" si="220">C1541*C1541</f>
        <v>2.555470887673329E-5</v>
      </c>
      <c r="K1541" s="16">
        <f t="shared" ref="K1541:K1604" si="221">J1541/D1541</f>
        <v>0.76481136737101107</v>
      </c>
    </row>
    <row r="1542" spans="1:11" s="5" customFormat="1" x14ac:dyDescent="0.2">
      <c r="A1542" s="3">
        <v>34373</v>
      </c>
      <c r="B1542" s="21">
        <v>9.2026825633382998E-3</v>
      </c>
      <c r="C1542" s="6">
        <f t="shared" si="216"/>
        <v>-1.1068829308525754E-3</v>
      </c>
      <c r="D1542" s="7">
        <f t="shared" si="218"/>
        <v>3.3356067827931467E-5</v>
      </c>
      <c r="E1542" s="14">
        <f t="shared" si="217"/>
        <v>10.271540215186238</v>
      </c>
      <c r="G1542"/>
      <c r="H1542" s="5">
        <f t="shared" si="219"/>
        <v>0.57754712212884818</v>
      </c>
      <c r="J1542" s="16">
        <f t="shared" si="220"/>
        <v>1.2251898226127871E-6</v>
      </c>
      <c r="K1542" s="16">
        <f t="shared" si="221"/>
        <v>3.6730643100169214E-2</v>
      </c>
    </row>
    <row r="1543" spans="1:11" s="5" customFormat="1" x14ac:dyDescent="0.2">
      <c r="A1543" s="3">
        <v>34374</v>
      </c>
      <c r="B1543" s="21">
        <v>9.268764412705497E-3</v>
      </c>
      <c r="C1543" s="6">
        <f t="shared" si="216"/>
        <v>7.1807159393343029E-3</v>
      </c>
      <c r="D1543" s="7">
        <f t="shared" si="218"/>
        <v>3.1800614923087988E-5</v>
      </c>
      <c r="E1543" s="14">
        <f t="shared" si="217"/>
        <v>8.7345883166139195</v>
      </c>
      <c r="G1543"/>
      <c r="H1543" s="5">
        <f t="shared" si="219"/>
        <v>0.56392033943712294</v>
      </c>
      <c r="J1543" s="16">
        <f t="shared" si="220"/>
        <v>5.1562681401409722E-5</v>
      </c>
      <c r="K1543" s="16">
        <f t="shared" si="221"/>
        <v>1.6214366145471613</v>
      </c>
    </row>
    <row r="1544" spans="1:11" s="5" customFormat="1" x14ac:dyDescent="0.2">
      <c r="A1544" s="3">
        <v>34375</v>
      </c>
      <c r="B1544" s="21">
        <v>9.2203339296362558E-3</v>
      </c>
      <c r="C1544" s="6">
        <f t="shared" si="216"/>
        <v>-5.2251282816999159E-3</v>
      </c>
      <c r="D1544" s="7">
        <f t="shared" si="218"/>
        <v>3.351517534505024E-5</v>
      </c>
      <c r="E1544" s="14">
        <f t="shared" si="217"/>
        <v>9.4888971965968842</v>
      </c>
      <c r="G1544"/>
      <c r="H1544" s="5">
        <f t="shared" si="219"/>
        <v>0.57892292531087619</v>
      </c>
      <c r="J1544" s="16">
        <f t="shared" si="220"/>
        <v>2.7301965560220315E-5</v>
      </c>
      <c r="K1544" s="16">
        <f t="shared" si="221"/>
        <v>0.81461502973316424</v>
      </c>
    </row>
    <row r="1545" spans="1:11" s="5" customFormat="1" x14ac:dyDescent="0.2">
      <c r="A1545" s="3">
        <v>34376</v>
      </c>
      <c r="B1545" s="21">
        <v>9.2865653857610968E-3</v>
      </c>
      <c r="C1545" s="6">
        <f t="shared" si="216"/>
        <v>7.1831949504516258E-3</v>
      </c>
      <c r="D1545" s="7">
        <f t="shared" si="218"/>
        <v>3.3555826434300131E-5</v>
      </c>
      <c r="E1545" s="14">
        <f t="shared" si="217"/>
        <v>8.7646150833923251</v>
      </c>
      <c r="G1545"/>
      <c r="H1545" s="5">
        <f t="shared" si="219"/>
        <v>0.57927391132606798</v>
      </c>
      <c r="J1545" s="16">
        <f t="shared" si="220"/>
        <v>5.1598289696193734E-5</v>
      </c>
      <c r="K1545" s="16">
        <f t="shared" si="221"/>
        <v>1.5376849620205133</v>
      </c>
    </row>
    <row r="1546" spans="1:11" s="5" customFormat="1" x14ac:dyDescent="0.2">
      <c r="A1546" s="3">
        <v>34379</v>
      </c>
      <c r="B1546" s="21">
        <v>9.6054381557558743E-3</v>
      </c>
      <c r="C1546" s="6">
        <f t="shared" si="216"/>
        <v>3.4336997237288475E-2</v>
      </c>
      <c r="D1546" s="7">
        <f t="shared" si="218"/>
        <v>3.5094519345485033E-5</v>
      </c>
      <c r="E1546" s="14">
        <f t="shared" si="217"/>
        <v>-23.338360809223087</v>
      </c>
      <c r="G1546"/>
      <c r="H1546" s="5">
        <f t="shared" si="219"/>
        <v>0.5924062739833621</v>
      </c>
      <c r="J1546" s="16">
        <f t="shared" si="220"/>
        <v>1.1790293792735564E-3</v>
      </c>
      <c r="K1546" s="16">
        <f t="shared" si="221"/>
        <v>33.59582639291056</v>
      </c>
    </row>
    <row r="1547" spans="1:11" s="5" customFormat="1" x14ac:dyDescent="0.2">
      <c r="A1547" s="3">
        <v>34380</v>
      </c>
      <c r="B1547" s="21">
        <v>9.6138226390016981E-3</v>
      </c>
      <c r="C1547" s="6">
        <f t="shared" si="216"/>
        <v>8.7288920191521866E-4</v>
      </c>
      <c r="D1547" s="7">
        <f t="shared" si="218"/>
        <v>1.0618265716716328E-4</v>
      </c>
      <c r="E1547" s="14">
        <f t="shared" si="217"/>
        <v>9.1431740597324165</v>
      </c>
      <c r="G1547"/>
      <c r="H1547" s="5">
        <f t="shared" si="219"/>
        <v>1.0304496939063221</v>
      </c>
      <c r="J1547" s="16">
        <f t="shared" si="220"/>
        <v>7.6193555882018739E-7</v>
      </c>
      <c r="K1547" s="16">
        <f t="shared" si="221"/>
        <v>7.1757062701931894E-3</v>
      </c>
    </row>
    <row r="1548" spans="1:11" s="5" customFormat="1" x14ac:dyDescent="0.2">
      <c r="A1548" s="3">
        <v>34381</v>
      </c>
      <c r="B1548" s="21">
        <v>9.6394462130747014E-3</v>
      </c>
      <c r="C1548" s="6">
        <f t="shared" si="216"/>
        <v>2.6652846672095558E-3</v>
      </c>
      <c r="D1548" s="7">
        <f t="shared" si="218"/>
        <v>9.7210186841576417E-5</v>
      </c>
      <c r="E1548" s="14">
        <f t="shared" si="217"/>
        <v>9.1655589385728824</v>
      </c>
      <c r="G1548"/>
      <c r="H1548" s="5">
        <f t="shared" si="219"/>
        <v>0.98595226477541198</v>
      </c>
      <c r="J1548" s="16">
        <f t="shared" si="220"/>
        <v>7.1037423572623529E-6</v>
      </c>
      <c r="K1548" s="16">
        <f t="shared" si="221"/>
        <v>7.3076110519562448E-2</v>
      </c>
    </row>
    <row r="1549" spans="1:11" s="5" customFormat="1" x14ac:dyDescent="0.2">
      <c r="A1549" s="3">
        <v>34382</v>
      </c>
      <c r="B1549" s="21">
        <v>9.6023278370514064E-3</v>
      </c>
      <c r="C1549" s="6">
        <f t="shared" si="216"/>
        <v>-3.8506751532000442E-3</v>
      </c>
      <c r="D1549" s="7">
        <f t="shared" si="218"/>
        <v>8.9540082347828439E-5</v>
      </c>
      <c r="E1549" s="14">
        <f t="shared" si="217"/>
        <v>9.1552257322835775</v>
      </c>
      <c r="G1549"/>
      <c r="H1549" s="5">
        <f t="shared" si="219"/>
        <v>0.9462562144991622</v>
      </c>
      <c r="J1549" s="16">
        <f t="shared" si="220"/>
        <v>1.4827699135472184E-5</v>
      </c>
      <c r="K1549" s="16">
        <f t="shared" si="221"/>
        <v>0.16559845319186028</v>
      </c>
    </row>
    <row r="1550" spans="1:11" s="5" customFormat="1" x14ac:dyDescent="0.2">
      <c r="A1550" s="3">
        <v>34383</v>
      </c>
      <c r="B1550" s="21">
        <v>9.6010161386730422E-3</v>
      </c>
      <c r="C1550" s="6">
        <f t="shared" si="216"/>
        <v>-1.3660212404984618E-4</v>
      </c>
      <c r="D1550" s="7">
        <f t="shared" si="218"/>
        <v>8.3125670577845098E-5</v>
      </c>
      <c r="E1550" s="14">
        <f t="shared" si="217"/>
        <v>9.3949325108390447</v>
      </c>
      <c r="G1550"/>
      <c r="H1550" s="5">
        <f t="shared" si="219"/>
        <v>0.91173280393898903</v>
      </c>
      <c r="J1550" s="16">
        <f t="shared" si="220"/>
        <v>1.8660140294929565E-8</v>
      </c>
      <c r="K1550" s="16">
        <f t="shared" si="221"/>
        <v>2.2448107985432506E-4</v>
      </c>
    </row>
    <row r="1551" spans="1:11" s="5" customFormat="1" x14ac:dyDescent="0.2">
      <c r="A1551" s="3">
        <v>34386</v>
      </c>
      <c r="B1551" s="21">
        <v>9.4050906919459585E-3</v>
      </c>
      <c r="C1551" s="6">
        <f t="shared" si="216"/>
        <v>-2.0406740692570337E-2</v>
      </c>
      <c r="D1551" s="7">
        <f t="shared" si="218"/>
        <v>7.6446414615727513E-5</v>
      </c>
      <c r="E1551" s="14">
        <f t="shared" si="217"/>
        <v>4.0315091875461411</v>
      </c>
      <c r="G1551"/>
      <c r="H1551" s="5">
        <f t="shared" si="219"/>
        <v>0.87433640331240647</v>
      </c>
      <c r="J1551" s="16">
        <f t="shared" si="220"/>
        <v>4.1643506569380607E-4</v>
      </c>
      <c r="K1551" s="16">
        <f t="shared" si="221"/>
        <v>5.4474113375636568</v>
      </c>
    </row>
    <row r="1552" spans="1:11" s="5" customFormat="1" x14ac:dyDescent="0.2">
      <c r="A1552" s="3">
        <v>34387</v>
      </c>
      <c r="B1552" s="21">
        <v>9.494377839005138E-3</v>
      </c>
      <c r="C1552" s="6">
        <f t="shared" si="216"/>
        <v>9.4934913424748191E-3</v>
      </c>
      <c r="D1552" s="7">
        <f t="shared" si="218"/>
        <v>9.6190507578049726E-5</v>
      </c>
      <c r="E1552" s="14">
        <f t="shared" si="217"/>
        <v>8.3122227910268691</v>
      </c>
      <c r="G1552"/>
      <c r="H1552" s="5">
        <f t="shared" si="219"/>
        <v>0.9807675951929169</v>
      </c>
      <c r="J1552" s="16">
        <f t="shared" si="220"/>
        <v>9.0126377869644345E-5</v>
      </c>
      <c r="K1552" s="16">
        <f t="shared" si="221"/>
        <v>0.9369570879591741</v>
      </c>
    </row>
    <row r="1553" spans="1:11" s="5" customFormat="1" x14ac:dyDescent="0.2">
      <c r="A1553" s="3">
        <v>34388</v>
      </c>
      <c r="B1553" s="21">
        <v>9.4573411957901039E-3</v>
      </c>
      <c r="C1553" s="6">
        <f t="shared" si="216"/>
        <v>-3.9009026018407213E-3</v>
      </c>
      <c r="D1553" s="7">
        <f t="shared" si="218"/>
        <v>9.3756881808734988E-5</v>
      </c>
      <c r="E1553" s="14">
        <f t="shared" si="217"/>
        <v>9.1125022987063549</v>
      </c>
      <c r="G1553"/>
      <c r="H1553" s="5">
        <f t="shared" si="219"/>
        <v>0.96828137340720843</v>
      </c>
      <c r="J1553" s="16">
        <f t="shared" si="220"/>
        <v>1.5217041109047708E-5</v>
      </c>
      <c r="K1553" s="16">
        <f t="shared" si="221"/>
        <v>0.16230319114164474</v>
      </c>
    </row>
    <row r="1554" spans="1:11" s="5" customFormat="1" x14ac:dyDescent="0.2">
      <c r="A1554" s="3">
        <v>34389</v>
      </c>
      <c r="B1554" s="21">
        <v>9.5167396629797351E-3</v>
      </c>
      <c r="C1554" s="6">
        <f t="shared" si="216"/>
        <v>6.2806729671624987E-3</v>
      </c>
      <c r="D1554" s="7">
        <f t="shared" si="218"/>
        <v>8.6938740679688779E-5</v>
      </c>
      <c r="E1554" s="14">
        <f t="shared" si="217"/>
        <v>8.8965752288331288</v>
      </c>
      <c r="G1554"/>
      <c r="H1554" s="5">
        <f t="shared" si="219"/>
        <v>0.93240946305627315</v>
      </c>
      <c r="J1554" s="16">
        <f t="shared" si="220"/>
        <v>3.9446852920445786E-5</v>
      </c>
      <c r="K1554" s="16">
        <f t="shared" si="221"/>
        <v>0.4537315886111245</v>
      </c>
    </row>
    <row r="1555" spans="1:11" s="5" customFormat="1" x14ac:dyDescent="0.2">
      <c r="A1555" s="3">
        <v>34390</v>
      </c>
      <c r="B1555" s="21">
        <v>9.5537630429956347E-3</v>
      </c>
      <c r="C1555" s="6">
        <f t="shared" si="216"/>
        <v>3.8903428408282609E-3</v>
      </c>
      <c r="D1555" s="7">
        <f t="shared" si="218"/>
        <v>8.2310364741235061E-5</v>
      </c>
      <c r="E1555" s="14">
        <f t="shared" si="217"/>
        <v>9.2211391380403267</v>
      </c>
      <c r="G1555"/>
      <c r="H1555" s="5">
        <f t="shared" si="219"/>
        <v>0.90725059791236884</v>
      </c>
      <c r="J1555" s="16">
        <f t="shared" si="220"/>
        <v>1.5134767419183703E-5</v>
      </c>
      <c r="K1555" s="16">
        <f t="shared" si="221"/>
        <v>0.18387438163788905</v>
      </c>
    </row>
    <row r="1556" spans="1:11" s="5" customFormat="1" x14ac:dyDescent="0.2">
      <c r="A1556" s="3">
        <v>34393</v>
      </c>
      <c r="B1556" s="21">
        <v>9.6005917159763306E-3</v>
      </c>
      <c r="C1556" s="6">
        <f t="shared" si="216"/>
        <v>4.9015945622629328E-3</v>
      </c>
      <c r="D1556" s="7">
        <f t="shared" si="218"/>
        <v>7.664840464723319E-5</v>
      </c>
      <c r="E1556" s="14">
        <f t="shared" si="217"/>
        <v>9.1628293290241523</v>
      </c>
      <c r="G1556"/>
      <c r="H1556" s="5">
        <f t="shared" si="219"/>
        <v>0.87549074608035227</v>
      </c>
      <c r="J1556" s="16">
        <f t="shared" si="220"/>
        <v>2.4025629252805554E-5</v>
      </c>
      <c r="K1556" s="16">
        <f t="shared" si="221"/>
        <v>0.313452437312703</v>
      </c>
    </row>
    <row r="1557" spans="1:11" s="5" customFormat="1" x14ac:dyDescent="0.2">
      <c r="A1557" s="3">
        <v>34394</v>
      </c>
      <c r="B1557" s="21">
        <v>9.539327507035995E-3</v>
      </c>
      <c r="C1557" s="6">
        <f t="shared" si="216"/>
        <v>-6.3812951068824173E-3</v>
      </c>
      <c r="D1557" s="7">
        <f t="shared" si="218"/>
        <v>7.2110553863772797E-5</v>
      </c>
      <c r="E1557" s="14">
        <f t="shared" si="217"/>
        <v>8.9726087945138193</v>
      </c>
      <c r="G1557"/>
      <c r="H1557" s="5">
        <f t="shared" ref="H1557:H1572" si="222">SQRT(D1557)*100</f>
        <v>0.84917933243675214</v>
      </c>
      <c r="J1557" s="16">
        <f t="shared" si="220"/>
        <v>4.072092724112148E-5</v>
      </c>
      <c r="K1557" s="16">
        <f t="shared" si="221"/>
        <v>0.56470135173346703</v>
      </c>
    </row>
    <row r="1558" spans="1:11" s="5" customFormat="1" x14ac:dyDescent="0.2">
      <c r="A1558" s="3">
        <v>34395</v>
      </c>
      <c r="B1558" s="21">
        <v>9.6452328159645235E-3</v>
      </c>
      <c r="C1558" s="6">
        <f t="shared" si="216"/>
        <v>1.1101968021374158E-2</v>
      </c>
      <c r="D1558" s="7">
        <f t="shared" si="218"/>
        <v>6.906529361965141E-5</v>
      </c>
      <c r="E1558" s="14">
        <f t="shared" si="217"/>
        <v>7.795861532838261</v>
      </c>
      <c r="G1558"/>
      <c r="H1558" s="5">
        <f t="shared" si="222"/>
        <v>0.83105531476341221</v>
      </c>
      <c r="J1558" s="16">
        <f t="shared" si="220"/>
        <v>1.2325369394761444E-4</v>
      </c>
      <c r="K1558" s="16">
        <f t="shared" si="221"/>
        <v>1.7845966836307579</v>
      </c>
    </row>
    <row r="1559" spans="1:11" s="5" customFormat="1" x14ac:dyDescent="0.2">
      <c r="A1559" s="3">
        <v>34396</v>
      </c>
      <c r="B1559" s="21">
        <v>9.6467291098163571E-3</v>
      </c>
      <c r="C1559" s="6">
        <f t="shared" si="216"/>
        <v>1.5513299475332549E-4</v>
      </c>
      <c r="D1559" s="7">
        <f t="shared" si="218"/>
        <v>7.1431723522283062E-5</v>
      </c>
      <c r="E1559" s="14">
        <f t="shared" si="217"/>
        <v>9.5464315676819655</v>
      </c>
      <c r="G1559"/>
      <c r="H1559" s="5">
        <f t="shared" si="222"/>
        <v>0.84517290256067157</v>
      </c>
      <c r="J1559" s="16">
        <f t="shared" si="220"/>
        <v>2.4066246061135315E-8</v>
      </c>
      <c r="K1559" s="16">
        <f t="shared" si="221"/>
        <v>3.3691257713567375E-4</v>
      </c>
    </row>
    <row r="1560" spans="1:11" s="5" customFormat="1" x14ac:dyDescent="0.2">
      <c r="A1560" s="3">
        <v>34397</v>
      </c>
      <c r="B1560" s="21">
        <v>9.4673248360716139E-3</v>
      </c>
      <c r="C1560" s="6">
        <f t="shared" si="216"/>
        <v>-1.8597420089487567E-2</v>
      </c>
      <c r="D1560" s="7">
        <f t="shared" si="218"/>
        <v>6.5939171737940268E-5</v>
      </c>
      <c r="E1560" s="14">
        <f t="shared" si="217"/>
        <v>4.381579543608634</v>
      </c>
      <c r="G1560"/>
      <c r="H1560" s="5">
        <f t="shared" si="222"/>
        <v>0.81202938209119169</v>
      </c>
      <c r="J1560" s="16">
        <f t="shared" si="220"/>
        <v>3.4586403398487571E-4</v>
      </c>
      <c r="K1560" s="16">
        <f t="shared" si="221"/>
        <v>5.2451983376350402</v>
      </c>
    </row>
    <row r="1561" spans="1:11" s="5" customFormat="1" x14ac:dyDescent="0.2">
      <c r="A1561" s="3">
        <v>34400</v>
      </c>
      <c r="B1561" s="21">
        <v>9.4627459650674338E-3</v>
      </c>
      <c r="C1561" s="6">
        <f t="shared" si="216"/>
        <v>-4.8364993104853433E-4</v>
      </c>
      <c r="D1561" s="7">
        <f t="shared" si="218"/>
        <v>8.2386054788500946E-5</v>
      </c>
      <c r="E1561" s="14">
        <f t="shared" si="217"/>
        <v>9.4012550912123025</v>
      </c>
      <c r="G1561"/>
      <c r="H1561" s="5">
        <f t="shared" si="222"/>
        <v>0.90766764175275605</v>
      </c>
      <c r="J1561" s="16">
        <f t="shared" si="220"/>
        <v>2.3391725580325203E-7</v>
      </c>
      <c r="K1561" s="16">
        <f t="shared" si="221"/>
        <v>2.8392821625426476E-3</v>
      </c>
    </row>
    <row r="1562" spans="1:11" s="5" customFormat="1" x14ac:dyDescent="0.2">
      <c r="A1562" s="3">
        <v>34401</v>
      </c>
      <c r="B1562" s="21">
        <v>9.4995946643083497E-3</v>
      </c>
      <c r="C1562" s="6">
        <f t="shared" si="216"/>
        <v>3.8940809968846459E-3</v>
      </c>
      <c r="D1562" s="7">
        <f t="shared" si="218"/>
        <v>7.5795142726384085E-5</v>
      </c>
      <c r="E1562" s="14">
        <f t="shared" si="217"/>
        <v>9.2874125140517272</v>
      </c>
      <c r="G1562"/>
      <c r="H1562" s="5">
        <f t="shared" si="222"/>
        <v>0.8706040588372197</v>
      </c>
      <c r="J1562" s="16">
        <f t="shared" si="220"/>
        <v>1.5163866810298117E-5</v>
      </c>
      <c r="K1562" s="16">
        <f t="shared" si="221"/>
        <v>0.20006383344429821</v>
      </c>
    </row>
    <row r="1563" spans="1:11" s="5" customFormat="1" x14ac:dyDescent="0.2">
      <c r="A1563" s="3">
        <v>34402</v>
      </c>
      <c r="B1563" s="21">
        <v>9.4466637076490619E-3</v>
      </c>
      <c r="C1563" s="6">
        <f t="shared" si="216"/>
        <v>-5.5719173848710422E-3</v>
      </c>
      <c r="D1563" s="7">
        <f t="shared" si="218"/>
        <v>7.0795961619658727E-5</v>
      </c>
      <c r="E1563" s="14">
        <f t="shared" si="217"/>
        <v>9.117177040237312</v>
      </c>
      <c r="G1563"/>
      <c r="H1563" s="5">
        <f t="shared" si="222"/>
        <v>0.84140336117499992</v>
      </c>
      <c r="J1563" s="16">
        <f t="shared" si="220"/>
        <v>3.1046263343828156E-5</v>
      </c>
      <c r="K1563" s="16">
        <f t="shared" si="221"/>
        <v>0.43853155792444498</v>
      </c>
    </row>
    <row r="1564" spans="1:11" s="5" customFormat="1" x14ac:dyDescent="0.2">
      <c r="A1564" s="3">
        <v>34403</v>
      </c>
      <c r="B1564" s="21">
        <v>9.4652327637006484E-3</v>
      </c>
      <c r="C1564" s="6">
        <f t="shared" si="216"/>
        <v>1.9656734510990325E-3</v>
      </c>
      <c r="D1564" s="7">
        <f t="shared" si="218"/>
        <v>6.7285914601866969E-5</v>
      </c>
      <c r="E1564" s="14">
        <f t="shared" si="217"/>
        <v>9.5491349558825043</v>
      </c>
      <c r="G1564"/>
      <c r="H1564" s="5">
        <f t="shared" si="222"/>
        <v>0.82027991930722632</v>
      </c>
      <c r="J1564" s="16">
        <f t="shared" si="220"/>
        <v>3.8638721163555807E-6</v>
      </c>
      <c r="K1564" s="16">
        <f t="shared" si="221"/>
        <v>5.7424680027287178E-2</v>
      </c>
    </row>
    <row r="1565" spans="1:11" s="5" customFormat="1" x14ac:dyDescent="0.2">
      <c r="A1565" s="3">
        <v>34404</v>
      </c>
      <c r="B1565" s="21">
        <v>9.5175148711169871E-3</v>
      </c>
      <c r="C1565" s="6">
        <f t="shared" si="216"/>
        <v>5.5235944769199538E-3</v>
      </c>
      <c r="D1565" s="7">
        <f t="shared" si="218"/>
        <v>6.2451365091332467E-5</v>
      </c>
      <c r="E1565" s="14">
        <f t="shared" si="217"/>
        <v>9.1925807646619262</v>
      </c>
      <c r="G1565"/>
      <c r="H1565" s="5">
        <f t="shared" si="222"/>
        <v>0.79026176100917644</v>
      </c>
      <c r="J1565" s="16">
        <f t="shared" si="220"/>
        <v>3.0510095945460619E-5</v>
      </c>
      <c r="K1565" s="16">
        <f t="shared" si="221"/>
        <v>0.48854169802118658</v>
      </c>
    </row>
    <row r="1566" spans="1:11" s="5" customFormat="1" x14ac:dyDescent="0.2">
      <c r="A1566" s="3">
        <v>34407</v>
      </c>
      <c r="B1566" s="21">
        <v>9.4359049790394937E-3</v>
      </c>
      <c r="C1566" s="6">
        <f t="shared" si="216"/>
        <v>-8.5747060217532898E-3</v>
      </c>
      <c r="D1566" s="7">
        <f t="shared" si="218"/>
        <v>5.9754741395991763E-5</v>
      </c>
      <c r="E1566" s="14">
        <f t="shared" si="217"/>
        <v>8.49480596149637</v>
      </c>
      <c r="G1566"/>
      <c r="H1566" s="5">
        <f t="shared" si="222"/>
        <v>0.77301191061969909</v>
      </c>
      <c r="J1566" s="16">
        <f t="shared" si="220"/>
        <v>7.3525583359492126E-5</v>
      </c>
      <c r="K1566" s="16">
        <f t="shared" si="221"/>
        <v>1.2304560548968266</v>
      </c>
    </row>
    <row r="1567" spans="1:11" s="5" customFormat="1" x14ac:dyDescent="0.2">
      <c r="A1567" s="3">
        <v>34408</v>
      </c>
      <c r="B1567" s="21">
        <v>9.4361756727032783E-3</v>
      </c>
      <c r="C1567" s="6">
        <f t="shared" si="216"/>
        <v>2.8687620783150828E-5</v>
      </c>
      <c r="D1567" s="7">
        <f t="shared" si="218"/>
        <v>5.9991207978761317E-5</v>
      </c>
      <c r="E1567" s="14">
        <f t="shared" si="217"/>
        <v>9.7212988218299596</v>
      </c>
      <c r="G1567"/>
      <c r="H1567" s="5">
        <f t="shared" si="222"/>
        <v>0.77453991490924023</v>
      </c>
      <c r="J1567" s="16">
        <f t="shared" si="220"/>
        <v>8.2297958619786733E-10</v>
      </c>
      <c r="K1567" s="16">
        <f t="shared" si="221"/>
        <v>1.371833663508204E-5</v>
      </c>
    </row>
    <row r="1568" spans="1:11" s="5" customFormat="1" x14ac:dyDescent="0.2">
      <c r="A1568" s="3">
        <v>34409</v>
      </c>
      <c r="B1568" s="21">
        <v>9.4465648854961826E-3</v>
      </c>
      <c r="C1568" s="6">
        <f t="shared" si="216"/>
        <v>1.1009982384026619E-3</v>
      </c>
      <c r="D1568" s="7">
        <f t="shared" si="218"/>
        <v>5.5657878032062976E-5</v>
      </c>
      <c r="E1568" s="14">
        <f t="shared" si="217"/>
        <v>9.7745074916286345</v>
      </c>
      <c r="G1568"/>
      <c r="H1568" s="5">
        <f t="shared" si="222"/>
        <v>0.74604207677625656</v>
      </c>
      <c r="J1568" s="16">
        <f t="shared" si="220"/>
        <v>1.2121971209657649E-6</v>
      </c>
      <c r="K1568" s="16">
        <f t="shared" si="221"/>
        <v>2.1779434714838595E-2</v>
      </c>
    </row>
    <row r="1569" spans="1:11" s="5" customFormat="1" x14ac:dyDescent="0.2">
      <c r="A1569" s="3">
        <v>34410</v>
      </c>
      <c r="B1569" s="21">
        <v>9.4530277513363119E-3</v>
      </c>
      <c r="C1569" s="6">
        <f t="shared" si="216"/>
        <v>6.8414983842984302E-4</v>
      </c>
      <c r="D1569" s="7">
        <f t="shared" si="218"/>
        <v>5.1839066936358355E-5</v>
      </c>
      <c r="E1569" s="14">
        <f t="shared" si="217"/>
        <v>9.8583373879780183</v>
      </c>
      <c r="G1569"/>
      <c r="H1569" s="5">
        <f t="shared" si="222"/>
        <v>0.71999352036222075</v>
      </c>
      <c r="J1569" s="16">
        <f t="shared" si="220"/>
        <v>4.6806100142358032E-7</v>
      </c>
      <c r="K1569" s="16">
        <f t="shared" si="221"/>
        <v>9.0291170170598983E-3</v>
      </c>
    </row>
    <row r="1570" spans="1:11" s="5" customFormat="1" x14ac:dyDescent="0.2">
      <c r="A1570" s="3">
        <v>34411</v>
      </c>
      <c r="B1570" s="21">
        <v>9.4215600350569684E-3</v>
      </c>
      <c r="C1570" s="6">
        <f t="shared" si="216"/>
        <v>-3.3288505129898775E-3</v>
      </c>
      <c r="D1570" s="7">
        <f t="shared" si="218"/>
        <v>4.8361672817770017E-5</v>
      </c>
      <c r="E1570" s="14">
        <f t="shared" si="217"/>
        <v>9.7076701370720251</v>
      </c>
      <c r="G1570"/>
      <c r="H1570" s="5">
        <f t="shared" si="222"/>
        <v>0.69542557342802702</v>
      </c>
      <c r="J1570" s="16">
        <f t="shared" si="220"/>
        <v>1.1081245737832971E-5</v>
      </c>
      <c r="K1570" s="16">
        <f t="shared" si="221"/>
        <v>0.22913280480573611</v>
      </c>
    </row>
    <row r="1571" spans="1:11" s="5" customFormat="1" x14ac:dyDescent="0.2">
      <c r="A1571" s="3">
        <v>34414</v>
      </c>
      <c r="B1571" s="21">
        <v>9.4134897360703806E-3</v>
      </c>
      <c r="C1571" s="6">
        <f t="shared" si="216"/>
        <v>-8.5657778080900086E-4</v>
      </c>
      <c r="D1571" s="7">
        <f t="shared" si="218"/>
        <v>4.5893246094061256E-5</v>
      </c>
      <c r="E1571" s="14">
        <f t="shared" si="217"/>
        <v>9.9732049382654395</v>
      </c>
      <c r="G1571"/>
      <c r="H1571" s="5">
        <f t="shared" si="222"/>
        <v>0.67744554094082909</v>
      </c>
      <c r="J1571" s="16">
        <f t="shared" si="220"/>
        <v>7.3372549457567271E-7</v>
      </c>
      <c r="K1571" s="16">
        <f t="shared" si="221"/>
        <v>1.5987657379298331E-2</v>
      </c>
    </row>
    <row r="1572" spans="1:11" s="5" customFormat="1" x14ac:dyDescent="0.2">
      <c r="A1572" s="3">
        <v>34415</v>
      </c>
      <c r="B1572" s="21">
        <v>9.4342384542194253E-3</v>
      </c>
      <c r="C1572" s="6">
        <f t="shared" si="216"/>
        <v>2.2041473173907292E-3</v>
      </c>
      <c r="D1572" s="7">
        <f t="shared" si="218"/>
        <v>4.3035490370750045E-5</v>
      </c>
      <c r="E1572" s="14">
        <f t="shared" si="217"/>
        <v>9.9405956834183229</v>
      </c>
      <c r="G1572"/>
      <c r="H1572" s="5">
        <f t="shared" si="222"/>
        <v>0.65601440815541578</v>
      </c>
      <c r="J1572" s="16">
        <f t="shared" si="220"/>
        <v>4.8582653967607482E-6</v>
      </c>
      <c r="K1572" s="16">
        <f t="shared" si="221"/>
        <v>0.11288974181325392</v>
      </c>
    </row>
    <row r="1573" spans="1:11" s="5" customFormat="1" x14ac:dyDescent="0.2">
      <c r="A1573" s="3">
        <v>34416</v>
      </c>
      <c r="B1573" s="21">
        <v>9.4054688072721937E-3</v>
      </c>
      <c r="C1573" s="6">
        <f t="shared" si="216"/>
        <v>-3.049493298991659E-3</v>
      </c>
      <c r="D1573" s="7">
        <f t="shared" si="218"/>
        <v>4.0722666048015969E-5</v>
      </c>
      <c r="E1573" s="14">
        <f t="shared" si="217"/>
        <v>9.8803661728577286</v>
      </c>
      <c r="G1573"/>
      <c r="H1573" s="5">
        <f t="shared" ref="H1573:H1588" si="223">SQRT(D1573)*100</f>
        <v>0.63814313479043216</v>
      </c>
      <c r="J1573" s="16">
        <f t="shared" si="220"/>
        <v>9.2994093805950313E-6</v>
      </c>
      <c r="K1573" s="16">
        <f t="shared" si="221"/>
        <v>0.22835954231557742</v>
      </c>
    </row>
    <row r="1574" spans="1:11" s="5" customFormat="1" x14ac:dyDescent="0.2">
      <c r="A1574" s="3">
        <v>34417</v>
      </c>
      <c r="B1574" s="21">
        <v>9.4856476759434642E-3</v>
      </c>
      <c r="C1574" s="6">
        <f t="shared" si="216"/>
        <v>8.5247073074419429E-3</v>
      </c>
      <c r="D1574" s="7">
        <f t="shared" si="218"/>
        <v>3.8919063592465276E-5</v>
      </c>
      <c r="E1574" s="14">
        <f t="shared" si="217"/>
        <v>8.2868017163201522</v>
      </c>
      <c r="G1574"/>
      <c r="H1574" s="5">
        <f t="shared" si="223"/>
        <v>0.62385145341231096</v>
      </c>
      <c r="J1574" s="16">
        <f t="shared" si="220"/>
        <v>7.2670634677554063E-5</v>
      </c>
      <c r="K1574" s="16">
        <f t="shared" si="221"/>
        <v>1.867224644418811</v>
      </c>
    </row>
    <row r="1575" spans="1:11" s="5" customFormat="1" x14ac:dyDescent="0.2">
      <c r="A1575" s="3">
        <v>34418</v>
      </c>
      <c r="B1575" s="21">
        <v>9.5345454545454553E-3</v>
      </c>
      <c r="C1575" s="6">
        <f t="shared" si="216"/>
        <v>5.1549224968581346E-3</v>
      </c>
      <c r="D1575" s="7">
        <f t="shared" si="218"/>
        <v>4.1216484742494835E-5</v>
      </c>
      <c r="E1575" s="14">
        <f t="shared" si="217"/>
        <v>9.4519490176924421</v>
      </c>
      <c r="G1575"/>
      <c r="H1575" s="5">
        <f t="shared" si="223"/>
        <v>0.64200065998793832</v>
      </c>
      <c r="J1575" s="16">
        <f t="shared" si="220"/>
        <v>2.6573225948614105E-5</v>
      </c>
      <c r="K1575" s="16">
        <f t="shared" si="221"/>
        <v>0.6447232488319582</v>
      </c>
    </row>
    <row r="1576" spans="1:11" s="5" customFormat="1" x14ac:dyDescent="0.2">
      <c r="A1576" s="3">
        <v>34421</v>
      </c>
      <c r="B1576" s="21">
        <v>9.6093693169418768E-3</v>
      </c>
      <c r="C1576" s="6">
        <f t="shared" si="216"/>
        <v>7.8476590995484059E-3</v>
      </c>
      <c r="D1576" s="7">
        <f t="shared" si="218"/>
        <v>4.0430769779087448E-5</v>
      </c>
      <c r="E1576" s="14">
        <f t="shared" si="217"/>
        <v>8.5926797417757683</v>
      </c>
      <c r="G1576"/>
      <c r="H1576" s="5">
        <f t="shared" si="223"/>
        <v>0.6358519464394794</v>
      </c>
      <c r="J1576" s="16">
        <f t="shared" si="220"/>
        <v>6.15857533427249E-5</v>
      </c>
      <c r="K1576" s="16">
        <f t="shared" si="221"/>
        <v>1.5232396929177374</v>
      </c>
    </row>
    <row r="1577" spans="1:11" s="5" customFormat="1" x14ac:dyDescent="0.2">
      <c r="A1577" s="3">
        <v>34422</v>
      </c>
      <c r="B1577" s="21">
        <v>9.6652385447679907E-3</v>
      </c>
      <c r="C1577" s="6">
        <f t="shared" si="216"/>
        <v>5.8140369032974142E-3</v>
      </c>
      <c r="D1577" s="7">
        <f t="shared" si="218"/>
        <v>4.1889482240337545E-5</v>
      </c>
      <c r="E1577" s="14">
        <f t="shared" si="217"/>
        <v>9.2735184442514207</v>
      </c>
      <c r="G1577"/>
      <c r="H1577" s="5">
        <f t="shared" si="223"/>
        <v>0.6472208451551722</v>
      </c>
      <c r="J1577" s="16">
        <f t="shared" si="220"/>
        <v>3.3803025112904182E-5</v>
      </c>
      <c r="K1577" s="16">
        <f t="shared" si="221"/>
        <v>0.80695733881268894</v>
      </c>
    </row>
    <row r="1578" spans="1:11" s="5" customFormat="1" x14ac:dyDescent="0.2">
      <c r="A1578" s="3">
        <v>34423</v>
      </c>
      <c r="B1578" s="21">
        <v>9.701276102088166E-3</v>
      </c>
      <c r="C1578" s="6">
        <f t="shared" si="216"/>
        <v>3.7285740184532989E-3</v>
      </c>
      <c r="D1578" s="7">
        <f t="shared" si="218"/>
        <v>4.1482486519502128E-5</v>
      </c>
      <c r="E1578" s="14">
        <f t="shared" si="217"/>
        <v>9.7551034818718509</v>
      </c>
      <c r="G1578"/>
      <c r="H1578" s="5">
        <f t="shared" si="223"/>
        <v>0.64406899102116488</v>
      </c>
      <c r="J1578" s="16">
        <f t="shared" si="220"/>
        <v>1.3902264211084982E-5</v>
      </c>
      <c r="K1578" s="16">
        <f t="shared" si="221"/>
        <v>0.33513574950597819</v>
      </c>
    </row>
    <row r="1579" spans="1:11" s="5" customFormat="1" x14ac:dyDescent="0.2">
      <c r="A1579" s="3">
        <v>34424</v>
      </c>
      <c r="B1579" s="21">
        <v>9.7636770976367703E-3</v>
      </c>
      <c r="C1579" s="6">
        <f t="shared" si="216"/>
        <v>6.4322461181341569E-3</v>
      </c>
      <c r="D1579" s="7">
        <f t="shared" si="218"/>
        <v>3.9886379200022108E-5</v>
      </c>
      <c r="E1579" s="14">
        <f t="shared" si="217"/>
        <v>9.0921844662789209</v>
      </c>
      <c r="G1579"/>
      <c r="H1579" s="5">
        <f t="shared" si="223"/>
        <v>0.6315566419571732</v>
      </c>
      <c r="J1579" s="16">
        <f t="shared" si="220"/>
        <v>4.1373790124251933E-5</v>
      </c>
      <c r="K1579" s="16">
        <f t="shared" si="221"/>
        <v>1.0372911995037395</v>
      </c>
    </row>
    <row r="1580" spans="1:11" s="5" customFormat="1" x14ac:dyDescent="0.2">
      <c r="A1580" s="3">
        <v>34428</v>
      </c>
      <c r="B1580" s="21">
        <v>9.6825055543610684E-3</v>
      </c>
      <c r="C1580" s="6">
        <f t="shared" si="216"/>
        <v>-8.313624310184212E-3</v>
      </c>
      <c r="D1580" s="7">
        <f t="shared" si="218"/>
        <v>4.0150678325707121E-5</v>
      </c>
      <c r="E1580" s="14">
        <f t="shared" si="217"/>
        <v>8.4014470265483965</v>
      </c>
      <c r="G1580"/>
      <c r="H1580" s="5">
        <f t="shared" si="223"/>
        <v>0.63364562908385247</v>
      </c>
      <c r="J1580" s="16">
        <f t="shared" si="220"/>
        <v>6.911634917088591E-5</v>
      </c>
      <c r="K1580" s="16">
        <f t="shared" si="221"/>
        <v>1.7214241963785963</v>
      </c>
    </row>
    <row r="1581" spans="1:11" s="5" customFormat="1" x14ac:dyDescent="0.2">
      <c r="A1581" s="3">
        <v>34429</v>
      </c>
      <c r="B1581" s="21">
        <v>9.6301112555989016E-3</v>
      </c>
      <c r="C1581" s="6">
        <f t="shared" si="216"/>
        <v>-5.4112335353701949E-3</v>
      </c>
      <c r="D1581" s="7">
        <f t="shared" si="218"/>
        <v>4.2103399772240444E-5</v>
      </c>
      <c r="E1581" s="14">
        <f t="shared" si="217"/>
        <v>9.3799168888653419</v>
      </c>
      <c r="G1581"/>
      <c r="H1581" s="5">
        <f t="shared" si="223"/>
        <v>0.64887132601341257</v>
      </c>
      <c r="J1581" s="16">
        <f t="shared" si="220"/>
        <v>2.9281448374315018E-5</v>
      </c>
      <c r="K1581" s="16">
        <f t="shared" si="221"/>
        <v>0.69546517698603572</v>
      </c>
    </row>
    <row r="1582" spans="1:11" s="5" customFormat="1" x14ac:dyDescent="0.2">
      <c r="A1582" s="3">
        <v>34430</v>
      </c>
      <c r="B1582" s="21">
        <v>9.5743912132379514E-3</v>
      </c>
      <c r="C1582" s="6">
        <f t="shared" si="216"/>
        <v>-5.7860227033778933E-3</v>
      </c>
      <c r="D1582" s="7">
        <f t="shared" si="218"/>
        <v>4.1395146783176575E-5</v>
      </c>
      <c r="E1582" s="14">
        <f t="shared" si="217"/>
        <v>9.2836033430608875</v>
      </c>
      <c r="G1582"/>
      <c r="H1582" s="5">
        <f t="shared" si="223"/>
        <v>0.64339060284695315</v>
      </c>
      <c r="J1582" s="16">
        <f t="shared" si="220"/>
        <v>3.3478058724004426E-5</v>
      </c>
      <c r="K1582" s="16">
        <f t="shared" si="221"/>
        <v>0.80874356840329564</v>
      </c>
    </row>
    <row r="1583" spans="1:11" s="5" customFormat="1" x14ac:dyDescent="0.2">
      <c r="A1583" s="3">
        <v>34431</v>
      </c>
      <c r="B1583" s="21">
        <v>9.5447658899069331E-3</v>
      </c>
      <c r="C1583" s="6">
        <f t="shared" si="216"/>
        <v>-3.0942252798336822E-3</v>
      </c>
      <c r="D1583" s="7">
        <f t="shared" si="218"/>
        <v>4.1018210539665826E-5</v>
      </c>
      <c r="E1583" s="14">
        <f t="shared" si="217"/>
        <v>9.86808029658458</v>
      </c>
      <c r="G1583"/>
      <c r="H1583" s="5">
        <f t="shared" si="223"/>
        <v>0.64045460838115476</v>
      </c>
      <c r="J1583" s="16">
        <f t="shared" si="220"/>
        <v>9.574230082361829E-6</v>
      </c>
      <c r="K1583" s="16">
        <f t="shared" si="221"/>
        <v>0.23341413378097672</v>
      </c>
    </row>
    <row r="1584" spans="1:11" s="5" customFormat="1" x14ac:dyDescent="0.2">
      <c r="A1584" s="3">
        <v>34432</v>
      </c>
      <c r="B1584" s="21">
        <v>9.5172613447202722E-3</v>
      </c>
      <c r="C1584" s="6">
        <f t="shared" si="216"/>
        <v>-2.8816364386417656E-3</v>
      </c>
      <c r="D1584" s="7">
        <f t="shared" si="218"/>
        <v>3.9201615921908337E-5</v>
      </c>
      <c r="E1584" s="14">
        <f t="shared" si="217"/>
        <v>9.9349689600793987</v>
      </c>
      <c r="G1584"/>
      <c r="H1584" s="5">
        <f t="shared" si="223"/>
        <v>0.62611193824992939</v>
      </c>
      <c r="J1584" s="16">
        <f t="shared" si="220"/>
        <v>8.3038285645079977E-6</v>
      </c>
      <c r="K1584" s="16">
        <f t="shared" si="221"/>
        <v>0.21182362944042044</v>
      </c>
    </row>
    <row r="1585" spans="1:11" s="5" customFormat="1" x14ac:dyDescent="0.2">
      <c r="A1585" s="3">
        <v>34435</v>
      </c>
      <c r="B1585" s="21">
        <v>9.6678913622937832E-3</v>
      </c>
      <c r="C1585" s="6">
        <f t="shared" si="216"/>
        <v>1.5827033861697339E-2</v>
      </c>
      <c r="D1585" s="7">
        <f t="shared" si="218"/>
        <v>3.7490772817195846E-5</v>
      </c>
      <c r="E1585" s="14">
        <f t="shared" si="217"/>
        <v>3.5099049833338656</v>
      </c>
      <c r="G1585"/>
      <c r="H1585" s="5">
        <f t="shared" si="223"/>
        <v>0.61229709142862865</v>
      </c>
      <c r="J1585" s="16">
        <f t="shared" si="220"/>
        <v>2.5049500085931419E-4</v>
      </c>
      <c r="K1585" s="16">
        <f t="shared" si="221"/>
        <v>6.6815107301394425</v>
      </c>
    </row>
    <row r="1586" spans="1:11" s="5" customFormat="1" x14ac:dyDescent="0.2">
      <c r="A1586" s="3">
        <v>34436</v>
      </c>
      <c r="B1586" s="21">
        <v>9.6498223736678039E-3</v>
      </c>
      <c r="C1586" s="6">
        <f t="shared" si="216"/>
        <v>-1.8689689352996866E-3</v>
      </c>
      <c r="D1586" s="7">
        <f t="shared" si="218"/>
        <v>5.0927422314016198E-5</v>
      </c>
      <c r="E1586" s="14">
        <f t="shared" si="217"/>
        <v>9.8165203465790984</v>
      </c>
      <c r="G1586"/>
      <c r="H1586" s="5">
        <f t="shared" si="223"/>
        <v>0.71363451649998122</v>
      </c>
      <c r="J1586" s="16">
        <f t="shared" si="220"/>
        <v>3.4930448811152443E-6</v>
      </c>
      <c r="K1586" s="16">
        <f t="shared" si="221"/>
        <v>6.8588684099840883E-2</v>
      </c>
    </row>
    <row r="1587" spans="1:11" s="5" customFormat="1" x14ac:dyDescent="0.2">
      <c r="A1587" s="3">
        <v>34437</v>
      </c>
      <c r="B1587" s="21">
        <v>9.6518642343193552E-3</v>
      </c>
      <c r="C1587" s="6">
        <f t="shared" si="216"/>
        <v>2.1159567217766024E-4</v>
      </c>
      <c r="D1587" s="7">
        <f t="shared" si="218"/>
        <v>4.7729541342419184E-5</v>
      </c>
      <c r="E1587" s="14">
        <f t="shared" si="217"/>
        <v>9.9490219857366675</v>
      </c>
      <c r="G1587"/>
      <c r="H1587" s="5">
        <f t="shared" si="223"/>
        <v>0.69086569854364022</v>
      </c>
      <c r="J1587" s="16">
        <f t="shared" si="220"/>
        <v>4.4772728484315856E-8</v>
      </c>
      <c r="K1587" s="16">
        <f t="shared" si="221"/>
        <v>9.3805067522248551E-4</v>
      </c>
    </row>
    <row r="1588" spans="1:11" s="5" customFormat="1" x14ac:dyDescent="0.2">
      <c r="A1588" s="3">
        <v>34438</v>
      </c>
      <c r="B1588" s="21">
        <v>9.6049293222181947E-3</v>
      </c>
      <c r="C1588" s="6">
        <f t="shared" si="216"/>
        <v>-4.8627820451797171E-3</v>
      </c>
      <c r="D1588" s="7">
        <f t="shared" si="218"/>
        <v>4.4642894680925168E-5</v>
      </c>
      <c r="E1588" s="14">
        <f t="shared" si="217"/>
        <v>9.4871308998735557</v>
      </c>
      <c r="G1588"/>
      <c r="H1588" s="5">
        <f t="shared" si="223"/>
        <v>0.6681533856901809</v>
      </c>
      <c r="J1588" s="16">
        <f t="shared" si="220"/>
        <v>2.3646649218922234E-5</v>
      </c>
      <c r="K1588" s="16">
        <f t="shared" si="221"/>
        <v>0.52968449711720589</v>
      </c>
    </row>
    <row r="1589" spans="1:11" s="5" customFormat="1" x14ac:dyDescent="0.2">
      <c r="A1589" s="3">
        <v>34439</v>
      </c>
      <c r="B1589" s="21">
        <v>9.6534296028880865E-3</v>
      </c>
      <c r="C1589" s="6">
        <f t="shared" si="216"/>
        <v>5.0495197874804304E-3</v>
      </c>
      <c r="D1589" s="7">
        <f t="shared" si="218"/>
        <v>4.3328623749079516E-5</v>
      </c>
      <c r="E1589" s="14">
        <f t="shared" si="217"/>
        <v>9.4582258185082999</v>
      </c>
      <c r="G1589"/>
      <c r="H1589" s="5">
        <f t="shared" ref="H1589:H1604" si="224">SQRT(D1589)*100</f>
        <v>0.65824481577206151</v>
      </c>
      <c r="J1589" s="16">
        <f t="shared" si="220"/>
        <v>2.5497650084156411E-5</v>
      </c>
      <c r="K1589" s="16">
        <f t="shared" si="221"/>
        <v>0.58847126628844493</v>
      </c>
    </row>
    <row r="1590" spans="1:11" s="5" customFormat="1" x14ac:dyDescent="0.2">
      <c r="A1590" s="3">
        <v>34442</v>
      </c>
      <c r="B1590" s="21">
        <v>9.6795102628736054E-3</v>
      </c>
      <c r="C1590" s="6">
        <f t="shared" si="216"/>
        <v>2.7016988840645947E-3</v>
      </c>
      <c r="D1590" s="7">
        <f t="shared" si="218"/>
        <v>4.2262129349591384E-5</v>
      </c>
      <c r="E1590" s="14">
        <f t="shared" si="217"/>
        <v>9.8989071607342893</v>
      </c>
      <c r="G1590"/>
      <c r="H1590" s="5">
        <f t="shared" si="224"/>
        <v>0.65009329599367027</v>
      </c>
      <c r="J1590" s="16">
        <f t="shared" si="220"/>
        <v>7.2991768601558768E-6</v>
      </c>
      <c r="K1590" s="16">
        <f t="shared" si="221"/>
        <v>0.1727119994304416</v>
      </c>
    </row>
    <row r="1591" spans="1:11" s="5" customFormat="1" x14ac:dyDescent="0.2">
      <c r="A1591" s="3">
        <v>34443</v>
      </c>
      <c r="B1591" s="21">
        <v>9.6904538566996174E-3</v>
      </c>
      <c r="C1591" s="6">
        <f t="shared" si="216"/>
        <v>1.1305937520400084E-3</v>
      </c>
      <c r="D1591" s="7">
        <f t="shared" si="218"/>
        <v>4.0178677701978595E-5</v>
      </c>
      <c r="E1591" s="14">
        <f t="shared" si="217"/>
        <v>10.090360163737062</v>
      </c>
      <c r="G1591"/>
      <c r="H1591" s="5">
        <f t="shared" si="224"/>
        <v>0.6338665293417739</v>
      </c>
      <c r="J1591" s="16">
        <f t="shared" si="220"/>
        <v>1.2782422321519041E-6</v>
      </c>
      <c r="K1591" s="16">
        <f t="shared" si="221"/>
        <v>3.1813944740370519E-2</v>
      </c>
    </row>
    <row r="1592" spans="1:11" s="5" customFormat="1" x14ac:dyDescent="0.2">
      <c r="A1592" s="3">
        <v>34444</v>
      </c>
      <c r="B1592" s="21">
        <v>9.6853348729792153E-3</v>
      </c>
      <c r="C1592" s="6">
        <f t="shared" si="216"/>
        <v>-5.282501517576573E-4</v>
      </c>
      <c r="D1592" s="7">
        <f t="shared" si="218"/>
        <v>3.7934340001544192E-5</v>
      </c>
      <c r="E1592" s="14">
        <f t="shared" si="217"/>
        <v>10.172297702640972</v>
      </c>
      <c r="G1592"/>
      <c r="H1592" s="5">
        <f t="shared" si="224"/>
        <v>0.61590859712740009</v>
      </c>
      <c r="J1592" s="16">
        <f t="shared" si="220"/>
        <v>2.7904822283198796E-7</v>
      </c>
      <c r="K1592" s="16">
        <f t="shared" si="221"/>
        <v>7.3560848250062809E-3</v>
      </c>
    </row>
    <row r="1593" spans="1:11" s="5" customFormat="1" x14ac:dyDescent="0.2">
      <c r="A1593" s="3">
        <v>34445</v>
      </c>
      <c r="B1593" s="21">
        <v>9.6465816917728851E-3</v>
      </c>
      <c r="C1593" s="6">
        <f t="shared" si="216"/>
        <v>-4.0012226437772819E-3</v>
      </c>
      <c r="D1593" s="7">
        <f t="shared" si="218"/>
        <v>3.5855916959464483E-5</v>
      </c>
      <c r="E1593" s="14">
        <f t="shared" si="217"/>
        <v>9.7894987294177636</v>
      </c>
      <c r="G1593"/>
      <c r="H1593" s="5">
        <f t="shared" si="224"/>
        <v>0.59879810420094415</v>
      </c>
      <c r="J1593" s="16">
        <f t="shared" si="220"/>
        <v>1.6009782645076062E-5</v>
      </c>
      <c r="K1593" s="16">
        <f t="shared" si="221"/>
        <v>0.44650322743594317</v>
      </c>
    </row>
    <row r="1594" spans="1:11" s="5" customFormat="1" x14ac:dyDescent="0.2">
      <c r="A1594" s="3">
        <v>34446</v>
      </c>
      <c r="B1594" s="21">
        <v>9.6495683087861849E-3</v>
      </c>
      <c r="C1594" s="6">
        <f t="shared" si="216"/>
        <v>3.0960366155888502E-4</v>
      </c>
      <c r="D1594" s="7">
        <f t="shared" si="218"/>
        <v>3.4960935558206362E-5</v>
      </c>
      <c r="E1594" s="14">
        <f t="shared" si="217"/>
        <v>10.258537488645336</v>
      </c>
      <c r="G1594"/>
      <c r="H1594" s="5">
        <f t="shared" si="224"/>
        <v>0.59127773134294825</v>
      </c>
      <c r="J1594" s="16">
        <f t="shared" si="220"/>
        <v>9.5854427250668621E-8</v>
      </c>
      <c r="K1594" s="16">
        <f t="shared" si="221"/>
        <v>2.7417580714074671E-3</v>
      </c>
    </row>
    <row r="1595" spans="1:11" s="5" customFormat="1" x14ac:dyDescent="0.2">
      <c r="A1595" s="3">
        <v>34449</v>
      </c>
      <c r="B1595" s="21">
        <v>9.6865271845363067E-3</v>
      </c>
      <c r="C1595" s="6">
        <f t="shared" si="216"/>
        <v>3.8301066501047337E-3</v>
      </c>
      <c r="D1595" s="7">
        <f t="shared" si="218"/>
        <v>3.3172842928618975E-5</v>
      </c>
      <c r="E1595" s="14">
        <f t="shared" si="217"/>
        <v>9.8715583270685503</v>
      </c>
      <c r="G1595"/>
      <c r="H1595" s="5">
        <f t="shared" si="224"/>
        <v>0.57595870449728404</v>
      </c>
      <c r="J1595" s="16">
        <f t="shared" si="220"/>
        <v>1.4669716951176505E-5</v>
      </c>
      <c r="K1595" s="16">
        <f t="shared" si="221"/>
        <v>0.4422206737825477</v>
      </c>
    </row>
    <row r="1596" spans="1:11" s="5" customFormat="1" x14ac:dyDescent="0.2">
      <c r="A1596" s="3">
        <v>34450</v>
      </c>
      <c r="B1596" s="21">
        <v>9.7152428810720268E-3</v>
      </c>
      <c r="C1596" s="6">
        <f t="shared" si="216"/>
        <v>2.9644986266659287E-3</v>
      </c>
      <c r="D1596" s="7">
        <f t="shared" si="218"/>
        <v>3.2467211666442226E-5</v>
      </c>
      <c r="E1596" s="14">
        <f t="shared" si="217"/>
        <v>10.064599010263914</v>
      </c>
      <c r="G1596"/>
      <c r="H1596" s="5">
        <f t="shared" si="224"/>
        <v>0.56980006727309385</v>
      </c>
      <c r="J1596" s="16">
        <f t="shared" si="220"/>
        <v>8.7882521075041771E-6</v>
      </c>
      <c r="K1596" s="16">
        <f t="shared" si="221"/>
        <v>0.27068083942014715</v>
      </c>
    </row>
    <row r="1597" spans="1:11" s="5" customFormat="1" x14ac:dyDescent="0.2">
      <c r="A1597" s="3">
        <v>34451</v>
      </c>
      <c r="B1597" s="21">
        <v>9.7745454545454542E-3</v>
      </c>
      <c r="C1597" s="6">
        <f t="shared" si="216"/>
        <v>6.1040752351096813E-3</v>
      </c>
      <c r="D1597" s="7">
        <f t="shared" si="218"/>
        <v>3.1469535215709784E-5</v>
      </c>
      <c r="E1597" s="14">
        <f t="shared" si="217"/>
        <v>9.1824968195643741</v>
      </c>
      <c r="G1597"/>
      <c r="H1597" s="5">
        <f t="shared" si="224"/>
        <v>0.56097714049424319</v>
      </c>
      <c r="J1597" s="16">
        <f t="shared" si="220"/>
        <v>3.725973447587931E-5</v>
      </c>
      <c r="K1597" s="16">
        <f t="shared" si="221"/>
        <v>1.1839937965553118</v>
      </c>
    </row>
    <row r="1598" spans="1:11" s="5" customFormat="1" x14ac:dyDescent="0.2">
      <c r="A1598" s="3">
        <v>34452</v>
      </c>
      <c r="B1598" s="21">
        <v>9.8311961167862061E-3</v>
      </c>
      <c r="C1598" s="6">
        <f t="shared" si="216"/>
        <v>5.7957336741840696E-3</v>
      </c>
      <c r="D1598" s="7">
        <f t="shared" si="218"/>
        <v>3.2333377614628108E-5</v>
      </c>
      <c r="E1598" s="14">
        <f t="shared" si="217"/>
        <v>9.3005295866750721</v>
      </c>
      <c r="G1598"/>
      <c r="H1598" s="5">
        <f t="shared" si="224"/>
        <v>0.56862445967992015</v>
      </c>
      <c r="J1598" s="16">
        <f t="shared" si="220"/>
        <v>3.3590528822071177E-5</v>
      </c>
      <c r="K1598" s="16">
        <f t="shared" si="221"/>
        <v>1.0388809119302871</v>
      </c>
    </row>
    <row r="1599" spans="1:11" s="5" customFormat="1" x14ac:dyDescent="0.2">
      <c r="A1599" s="3">
        <v>34453</v>
      </c>
      <c r="B1599" s="21">
        <v>9.8009410061527334E-3</v>
      </c>
      <c r="C1599" s="6">
        <f t="shared" si="216"/>
        <v>-3.0774597794681218E-3</v>
      </c>
      <c r="D1599" s="7">
        <f t="shared" si="218"/>
        <v>3.2882726256851324E-5</v>
      </c>
      <c r="E1599" s="14">
        <f t="shared" si="217"/>
        <v>10.034546850553978</v>
      </c>
      <c r="G1599"/>
      <c r="H1599" s="5">
        <f t="shared" si="224"/>
        <v>0.57343461926231243</v>
      </c>
      <c r="J1599" s="16">
        <f t="shared" si="220"/>
        <v>9.4707586942439814E-6</v>
      </c>
      <c r="K1599" s="16">
        <f t="shared" si="221"/>
        <v>0.28801622530524484</v>
      </c>
    </row>
    <row r="1600" spans="1:11" s="5" customFormat="1" x14ac:dyDescent="0.2">
      <c r="A1600" s="3">
        <v>34456</v>
      </c>
      <c r="B1600" s="21">
        <v>9.830018083182639E-3</v>
      </c>
      <c r="C1600" s="6">
        <f t="shared" si="216"/>
        <v>2.966763804786901E-3</v>
      </c>
      <c r="D1600" s="7">
        <f t="shared" si="218"/>
        <v>3.1885092429098172E-5</v>
      </c>
      <c r="E1600" s="14">
        <f t="shared" si="217"/>
        <v>10.077328010144264</v>
      </c>
      <c r="G1600"/>
      <c r="H1600" s="5">
        <f t="shared" si="224"/>
        <v>0.56466886251234161</v>
      </c>
      <c r="J1600" s="16">
        <f t="shared" si="220"/>
        <v>8.8016874733936498E-6</v>
      </c>
      <c r="K1600" s="16">
        <f t="shared" si="221"/>
        <v>0.27604396922999902</v>
      </c>
    </row>
    <row r="1601" spans="1:11" s="5" customFormat="1" x14ac:dyDescent="0.2">
      <c r="A1601" s="3">
        <v>34457</v>
      </c>
      <c r="B1601" s="21">
        <v>9.8836789249331682E-3</v>
      </c>
      <c r="C1601" s="6">
        <f t="shared" si="216"/>
        <v>5.4588751817591305E-3</v>
      </c>
      <c r="D1601" s="7">
        <f t="shared" si="218"/>
        <v>3.0947303587888539E-5</v>
      </c>
      <c r="E1601" s="14">
        <f t="shared" si="217"/>
        <v>9.4203195262139658</v>
      </c>
      <c r="G1601"/>
      <c r="H1601" s="5">
        <f t="shared" si="224"/>
        <v>0.55630300725313842</v>
      </c>
      <c r="J1601" s="16">
        <f t="shared" si="220"/>
        <v>2.979931825002578E-5</v>
      </c>
      <c r="K1601" s="16">
        <f t="shared" si="221"/>
        <v>0.96290515796949649</v>
      </c>
    </row>
    <row r="1602" spans="1:11" s="5" customFormat="1" x14ac:dyDescent="0.2">
      <c r="A1602" s="3">
        <v>34458</v>
      </c>
      <c r="B1602" s="21">
        <v>9.8051948051948064E-3</v>
      </c>
      <c r="C1602" s="6">
        <f t="shared" si="216"/>
        <v>-7.940779980253403E-3</v>
      </c>
      <c r="D1602" s="7">
        <f t="shared" si="218"/>
        <v>3.1402872968058337E-5</v>
      </c>
      <c r="E1602" s="14">
        <f t="shared" si="217"/>
        <v>8.3606424516288094</v>
      </c>
      <c r="G1602"/>
      <c r="H1602" s="5">
        <f t="shared" si="224"/>
        <v>0.56038266361530431</v>
      </c>
      <c r="J1602" s="16">
        <f t="shared" si="220"/>
        <v>6.3055986694793238E-5</v>
      </c>
      <c r="K1602" s="16">
        <f t="shared" si="221"/>
        <v>2.0079687218087052</v>
      </c>
    </row>
    <row r="1603" spans="1:11" s="5" customFormat="1" x14ac:dyDescent="0.2">
      <c r="A1603" s="3">
        <v>34459</v>
      </c>
      <c r="B1603" s="21">
        <v>9.737070210921699E-3</v>
      </c>
      <c r="C1603" s="6">
        <f t="shared" ref="C1603:C1666" si="225">(B1603-B1602)/B1602</f>
        <v>-6.9478063033500273E-3</v>
      </c>
      <c r="D1603" s="7">
        <f t="shared" si="218"/>
        <v>3.386838017644559E-5</v>
      </c>
      <c r="E1603" s="14">
        <f t="shared" si="217"/>
        <v>8.8677461325611393</v>
      </c>
      <c r="G1603"/>
      <c r="H1603" s="5">
        <f t="shared" si="224"/>
        <v>0.58196546440871899</v>
      </c>
      <c r="J1603" s="16">
        <f t="shared" si="220"/>
        <v>4.8272012428870373E-5</v>
      </c>
      <c r="K1603" s="16">
        <f t="shared" si="221"/>
        <v>1.4252825844455963</v>
      </c>
    </row>
    <row r="1604" spans="1:11" s="5" customFormat="1" x14ac:dyDescent="0.2">
      <c r="A1604" s="3">
        <v>34460</v>
      </c>
      <c r="B1604" s="21">
        <v>9.7375840381695947E-3</v>
      </c>
      <c r="C1604" s="6">
        <f t="shared" si="225"/>
        <v>5.2770210829890226E-5</v>
      </c>
      <c r="D1604" s="7">
        <f t="shared" si="218"/>
        <v>3.5169710653723444E-5</v>
      </c>
      <c r="E1604" s="14">
        <f t="shared" ref="E1604:E1667" si="226">-LN(D1604)-C1604*C1604/D1604</f>
        <v>10.255246159798135</v>
      </c>
      <c r="G1604"/>
      <c r="H1604" s="5">
        <f t="shared" si="224"/>
        <v>0.59304056061726029</v>
      </c>
      <c r="J1604" s="16">
        <f t="shared" si="220"/>
        <v>2.7846951510310635E-9</v>
      </c>
      <c r="K1604" s="16">
        <f t="shared" si="221"/>
        <v>7.9178790478227762E-5</v>
      </c>
    </row>
    <row r="1605" spans="1:11" s="5" customFormat="1" x14ac:dyDescent="0.2">
      <c r="A1605" s="3">
        <v>34463</v>
      </c>
      <c r="B1605" s="21">
        <v>9.7354113809351214E-3</v>
      </c>
      <c r="C1605" s="6">
        <f t="shared" si="225"/>
        <v>-2.231207685558297E-4</v>
      </c>
      <c r="D1605" s="7">
        <f t="shared" ref="D1605:D1668" si="227">C$2426+C$2427*D1604+C$2428*C1604*C1604</f>
        <v>3.3354683240119944E-5</v>
      </c>
      <c r="E1605" s="14">
        <f t="shared" si="226"/>
        <v>10.306819838112178</v>
      </c>
      <c r="G1605"/>
      <c r="H1605" s="5">
        <f t="shared" ref="H1605:H1620" si="228">SQRT(D1605)*100</f>
        <v>0.57753513520927835</v>
      </c>
      <c r="J1605" s="16">
        <f t="shared" ref="J1605:J1668" si="229">C1605*C1605</f>
        <v>4.9782877360944125E-8</v>
      </c>
      <c r="K1605" s="16">
        <f t="shared" ref="K1605:K1668" si="230">J1605/D1605</f>
        <v>1.4925303593069021E-3</v>
      </c>
    </row>
    <row r="1606" spans="1:11" s="5" customFormat="1" x14ac:dyDescent="0.2">
      <c r="A1606" s="3">
        <v>34464</v>
      </c>
      <c r="B1606" s="21">
        <v>9.6132917361967628E-3</v>
      </c>
      <c r="C1606" s="6">
        <f t="shared" si="225"/>
        <v>-1.2543860753281136E-2</v>
      </c>
      <c r="D1606" s="7">
        <f t="shared" si="227"/>
        <v>3.1726699058633646E-5</v>
      </c>
      <c r="E1606" s="14">
        <f t="shared" si="226"/>
        <v>5.3988558158830751</v>
      </c>
      <c r="G1606"/>
      <c r="H1606" s="5">
        <f t="shared" si="228"/>
        <v>0.56326458311022576</v>
      </c>
      <c r="J1606" s="16">
        <f t="shared" si="229"/>
        <v>1.5734844259770677E-4</v>
      </c>
      <c r="K1606" s="16">
        <f t="shared" si="230"/>
        <v>4.9594961740871133</v>
      </c>
    </row>
    <row r="1607" spans="1:11" s="5" customFormat="1" x14ac:dyDescent="0.2">
      <c r="A1607" s="3">
        <v>34465</v>
      </c>
      <c r="B1607" s="21">
        <v>9.5811860346955071E-3</v>
      </c>
      <c r="C1607" s="6">
        <f t="shared" si="225"/>
        <v>-3.3397198776740156E-3</v>
      </c>
      <c r="D1607" s="7">
        <f t="shared" si="227"/>
        <v>3.9989162033801774E-5</v>
      </c>
      <c r="E1607" s="14">
        <f t="shared" si="226"/>
        <v>9.8479832953737461</v>
      </c>
      <c r="G1607"/>
      <c r="H1607" s="5">
        <f t="shared" si="228"/>
        <v>0.63236984458307122</v>
      </c>
      <c r="J1607" s="16">
        <f t="shared" si="229"/>
        <v>1.1153728861330943E-5</v>
      </c>
      <c r="K1607" s="16">
        <f t="shared" si="230"/>
        <v>0.27891879434490258</v>
      </c>
    </row>
    <row r="1608" spans="1:11" s="5" customFormat="1" x14ac:dyDescent="0.2">
      <c r="A1608" s="3">
        <v>34466</v>
      </c>
      <c r="B1608" s="21">
        <v>9.5979717493661718E-3</v>
      </c>
      <c r="C1608" s="6">
        <f t="shared" si="225"/>
        <v>1.7519453864980902E-3</v>
      </c>
      <c r="D1608" s="7">
        <f t="shared" si="227"/>
        <v>3.8374621542532268E-5</v>
      </c>
      <c r="E1608" s="14">
        <f t="shared" si="226"/>
        <v>10.08813133712388</v>
      </c>
      <c r="G1608"/>
      <c r="H1608" s="5">
        <f t="shared" si="228"/>
        <v>0.61947253000058256</v>
      </c>
      <c r="J1608" s="16">
        <f t="shared" si="229"/>
        <v>3.0693126372719429E-6</v>
      </c>
      <c r="K1608" s="16">
        <f t="shared" si="230"/>
        <v>7.9982877065512936E-2</v>
      </c>
    </row>
    <row r="1609" spans="1:11" s="5" customFormat="1" x14ac:dyDescent="0.2">
      <c r="A1609" s="3">
        <v>34467</v>
      </c>
      <c r="B1609" s="21">
        <v>9.533483276500037E-3</v>
      </c>
      <c r="C1609" s="6">
        <f t="shared" si="225"/>
        <v>-6.71896881446786E-3</v>
      </c>
      <c r="D1609" s="7">
        <f t="shared" si="227"/>
        <v>3.6424044568424467E-5</v>
      </c>
      <c r="E1609" s="14">
        <f t="shared" si="226"/>
        <v>8.9808654828130656</v>
      </c>
      <c r="G1609"/>
      <c r="H1609" s="5">
        <f t="shared" si="228"/>
        <v>0.60352335968398496</v>
      </c>
      <c r="J1609" s="16">
        <f t="shared" si="229"/>
        <v>4.5144541929791637E-5</v>
      </c>
      <c r="K1609" s="16">
        <f t="shared" si="230"/>
        <v>1.2394159535189802</v>
      </c>
    </row>
    <row r="1610" spans="1:11" s="5" customFormat="1" x14ac:dyDescent="0.2">
      <c r="A1610" s="3">
        <v>34470</v>
      </c>
      <c r="B1610" s="21">
        <v>9.5456197746274073E-3</v>
      </c>
      <c r="C1610" s="6">
        <f t="shared" si="225"/>
        <v>1.2730392213816245E-3</v>
      </c>
      <c r="D1610" s="7">
        <f t="shared" si="227"/>
        <v>3.7272736993013219E-5</v>
      </c>
      <c r="E1610" s="14">
        <f t="shared" si="226"/>
        <v>10.15376813514961</v>
      </c>
      <c r="G1610"/>
      <c r="H1610" s="5">
        <f t="shared" si="228"/>
        <v>0.61051402107579167</v>
      </c>
      <c r="J1610" s="16">
        <f t="shared" si="229"/>
        <v>1.6206288591759327E-6</v>
      </c>
      <c r="K1610" s="16">
        <f t="shared" si="230"/>
        <v>4.3480275126554828E-2</v>
      </c>
    </row>
    <row r="1611" spans="1:11" s="5" customFormat="1" x14ac:dyDescent="0.2">
      <c r="A1611" s="3">
        <v>34471</v>
      </c>
      <c r="B1611" s="21">
        <v>9.5880475776037137E-3</v>
      </c>
      <c r="C1611" s="6">
        <f t="shared" si="225"/>
        <v>4.4447405174340756E-3</v>
      </c>
      <c r="D1611" s="7">
        <f t="shared" si="227"/>
        <v>3.5344380397811895E-5</v>
      </c>
      <c r="E1611" s="14">
        <f t="shared" si="226"/>
        <v>9.6914218037724442</v>
      </c>
      <c r="G1611"/>
      <c r="H1611" s="5">
        <f t="shared" si="228"/>
        <v>0.59451139936768149</v>
      </c>
      <c r="J1611" s="16">
        <f t="shared" si="229"/>
        <v>1.9755718267320133E-5</v>
      </c>
      <c r="K1611" s="16">
        <f t="shared" si="230"/>
        <v>0.55894934484530312</v>
      </c>
    </row>
    <row r="1612" spans="1:11" s="5" customFormat="1" x14ac:dyDescent="0.2">
      <c r="A1612" s="3">
        <v>34472</v>
      </c>
      <c r="B1612" s="21">
        <v>9.6617305458768874E-3</v>
      </c>
      <c r="C1612" s="6">
        <f t="shared" si="225"/>
        <v>7.6848772053745764E-3</v>
      </c>
      <c r="D1612" s="7">
        <f t="shared" si="227"/>
        <v>3.4732894728078206E-5</v>
      </c>
      <c r="E1612" s="14">
        <f t="shared" si="226"/>
        <v>8.5674946474446827</v>
      </c>
      <c r="G1612"/>
      <c r="H1612" s="5">
        <f t="shared" si="228"/>
        <v>0.58934620324626008</v>
      </c>
      <c r="J1612" s="16">
        <f t="shared" si="229"/>
        <v>5.9057337661685763E-5</v>
      </c>
      <c r="K1612" s="16">
        <f t="shared" si="230"/>
        <v>1.7003286977386189</v>
      </c>
    </row>
    <row r="1613" spans="1:11" s="5" customFormat="1" x14ac:dyDescent="0.2">
      <c r="A1613" s="3">
        <v>34473</v>
      </c>
      <c r="B1613" s="21">
        <v>9.6004075988063188E-3</v>
      </c>
      <c r="C1613" s="6">
        <f t="shared" si="225"/>
        <v>-6.3469941310605044E-3</v>
      </c>
      <c r="D1613" s="7">
        <f t="shared" si="227"/>
        <v>3.6613341818664895E-5</v>
      </c>
      <c r="E1613" s="14">
        <f t="shared" si="226"/>
        <v>9.1148340561592676</v>
      </c>
      <c r="G1613"/>
      <c r="H1613" s="5">
        <f t="shared" si="228"/>
        <v>0.60508959517301975</v>
      </c>
      <c r="J1613" s="16">
        <f t="shared" si="229"/>
        <v>4.0284334499716489E-5</v>
      </c>
      <c r="K1613" s="16">
        <f t="shared" si="230"/>
        <v>1.1002637972581946</v>
      </c>
    </row>
    <row r="1614" spans="1:11" s="5" customFormat="1" x14ac:dyDescent="0.2">
      <c r="A1614" s="3">
        <v>34474</v>
      </c>
      <c r="B1614" s="21">
        <v>9.6185978932074104E-3</v>
      </c>
      <c r="C1614" s="6">
        <f t="shared" si="225"/>
        <v>1.8947418861000537E-3</v>
      </c>
      <c r="D1614" s="7">
        <f t="shared" si="227"/>
        <v>3.7142338263151218E-5</v>
      </c>
      <c r="E1614" s="14">
        <f t="shared" si="226"/>
        <v>10.104096589108678</v>
      </c>
      <c r="G1614"/>
      <c r="H1614" s="5">
        <f t="shared" si="228"/>
        <v>0.60944514325040944</v>
      </c>
      <c r="J1614" s="16">
        <f t="shared" si="229"/>
        <v>3.5900468149419889E-6</v>
      </c>
      <c r="K1614" s="16">
        <f t="shared" si="230"/>
        <v>9.6656456831196905E-2</v>
      </c>
    </row>
    <row r="1615" spans="1:11" s="5" customFormat="1" x14ac:dyDescent="0.2">
      <c r="A1615" s="3">
        <v>34478</v>
      </c>
      <c r="B1615" s="21">
        <v>9.5262279619821501E-3</v>
      </c>
      <c r="C1615" s="6">
        <f t="shared" si="225"/>
        <v>-9.6032636202092684E-3</v>
      </c>
      <c r="D1615" s="7">
        <f t="shared" si="227"/>
        <v>3.5348973800616974E-5</v>
      </c>
      <c r="E1615" s="14">
        <f t="shared" si="226"/>
        <v>7.641320419713713</v>
      </c>
      <c r="G1615"/>
      <c r="H1615" s="5">
        <f t="shared" si="228"/>
        <v>0.59455002985969962</v>
      </c>
      <c r="J1615" s="16">
        <f t="shared" si="229"/>
        <v>9.2222672159234819E-5</v>
      </c>
      <c r="K1615" s="16">
        <f t="shared" si="230"/>
        <v>2.6089207760148665</v>
      </c>
    </row>
    <row r="1616" spans="1:11" s="5" customFormat="1" x14ac:dyDescent="0.2">
      <c r="A1616" s="3">
        <v>34479</v>
      </c>
      <c r="B1616" s="21">
        <v>9.5768535262206137E-3</v>
      </c>
      <c r="C1616" s="6">
        <f t="shared" si="225"/>
        <v>5.3143347440879167E-3</v>
      </c>
      <c r="D1616" s="7">
        <f t="shared" si="227"/>
        <v>3.9217427857166093E-5</v>
      </c>
      <c r="E1616" s="14">
        <f t="shared" si="226"/>
        <v>9.4262463823888414</v>
      </c>
      <c r="G1616"/>
      <c r="H1616" s="5">
        <f t="shared" si="228"/>
        <v>0.62623819635316158</v>
      </c>
      <c r="J1616" s="16">
        <f t="shared" si="229"/>
        <v>2.8242153772219982E-5</v>
      </c>
      <c r="K1616" s="16">
        <f t="shared" si="230"/>
        <v>0.72014293938605078</v>
      </c>
    </row>
    <row r="1617" spans="1:11" s="5" customFormat="1" x14ac:dyDescent="0.2">
      <c r="A1617" s="3">
        <v>34480</v>
      </c>
      <c r="B1617" s="21">
        <v>9.5684803001876168E-3</v>
      </c>
      <c r="C1617" s="6">
        <f t="shared" si="225"/>
        <v>-8.7431910805273476E-4</v>
      </c>
      <c r="D1617" s="7">
        <f t="shared" si="227"/>
        <v>3.8737705065811506E-5</v>
      </c>
      <c r="E1617" s="14">
        <f t="shared" si="226"/>
        <v>10.138963553371463</v>
      </c>
      <c r="G1617"/>
      <c r="H1617" s="5">
        <f t="shared" si="228"/>
        <v>0.62239621677683343</v>
      </c>
      <c r="J1617" s="16">
        <f t="shared" si="229"/>
        <v>7.6443390270612964E-7</v>
      </c>
      <c r="K1617" s="16">
        <f t="shared" si="230"/>
        <v>1.9733587764361168E-2</v>
      </c>
    </row>
    <row r="1618" spans="1:11" s="5" customFormat="1" x14ac:dyDescent="0.2">
      <c r="A1618" s="3">
        <v>34481</v>
      </c>
      <c r="B1618" s="21">
        <v>9.5924990984493311E-3</v>
      </c>
      <c r="C1618" s="6">
        <f t="shared" si="225"/>
        <v>2.5101998967634776E-3</v>
      </c>
      <c r="D1618" s="7">
        <f t="shared" si="227"/>
        <v>3.6607789214908829E-5</v>
      </c>
      <c r="E1618" s="14">
        <f t="shared" si="226"/>
        <v>10.043124853298316</v>
      </c>
      <c r="G1618"/>
      <c r="H1618" s="5">
        <f t="shared" si="228"/>
        <v>0.60504371094086107</v>
      </c>
      <c r="J1618" s="16">
        <f t="shared" si="229"/>
        <v>6.3011035217113731E-6</v>
      </c>
      <c r="K1618" s="16">
        <f t="shared" si="230"/>
        <v>0.17212466682214167</v>
      </c>
    </row>
    <row r="1619" spans="1:11" s="5" customFormat="1" x14ac:dyDescent="0.2">
      <c r="A1619" s="3">
        <v>34484</v>
      </c>
      <c r="B1619" s="21">
        <v>9.5633345362684946E-3</v>
      </c>
      <c r="C1619" s="6">
        <f t="shared" si="225"/>
        <v>-3.0403507867466061E-3</v>
      </c>
      <c r="D1619" s="7">
        <f t="shared" si="227"/>
        <v>3.5036271802513088E-5</v>
      </c>
      <c r="E1619" s="14">
        <f t="shared" si="226"/>
        <v>9.9952934616154412</v>
      </c>
      <c r="G1619"/>
      <c r="H1619" s="5">
        <f t="shared" si="228"/>
        <v>0.59191445161030742</v>
      </c>
      <c r="J1619" s="16">
        <f t="shared" si="229"/>
        <v>9.2437329064707062E-6</v>
      </c>
      <c r="K1619" s="16">
        <f t="shared" si="230"/>
        <v>0.26383323427145206</v>
      </c>
    </row>
    <row r="1620" spans="1:11" s="5" customFormat="1" x14ac:dyDescent="0.2">
      <c r="A1620" s="3">
        <v>34485</v>
      </c>
      <c r="B1620" s="21">
        <v>9.5471943381237809E-3</v>
      </c>
      <c r="C1620" s="6">
        <f t="shared" si="225"/>
        <v>-1.6877165682642175E-3</v>
      </c>
      <c r="D1620" s="7">
        <f t="shared" si="227"/>
        <v>3.3806120982602057E-5</v>
      </c>
      <c r="E1620" s="14">
        <f t="shared" si="226"/>
        <v>10.210612124992103</v>
      </c>
      <c r="G1620"/>
      <c r="H1620" s="5">
        <f t="shared" si="228"/>
        <v>0.58143031381758947</v>
      </c>
      <c r="J1620" s="16">
        <f t="shared" si="229"/>
        <v>2.8483872147935472E-6</v>
      </c>
      <c r="K1620" s="16">
        <f t="shared" si="230"/>
        <v>8.4256552718942168E-2</v>
      </c>
    </row>
    <row r="1621" spans="1:11" s="5" customFormat="1" x14ac:dyDescent="0.2">
      <c r="A1621" s="3">
        <v>34486</v>
      </c>
      <c r="B1621" s="21">
        <v>9.5475211084650371E-3</v>
      </c>
      <c r="C1621" s="6">
        <f t="shared" si="225"/>
        <v>3.4226845048220202E-5</v>
      </c>
      <c r="D1621" s="7">
        <f t="shared" si="227"/>
        <v>3.2305366685740165E-5</v>
      </c>
      <c r="E1621" s="14">
        <f t="shared" si="226"/>
        <v>10.340240927665674</v>
      </c>
      <c r="G1621"/>
      <c r="H1621" s="5">
        <f t="shared" ref="H1621:H1636" si="231">SQRT(D1621)*100</f>
        <v>0.56837810202135841</v>
      </c>
      <c r="J1621" s="16">
        <f t="shared" si="229"/>
        <v>1.1714769219548758E-9</v>
      </c>
      <c r="K1621" s="16">
        <f t="shared" si="230"/>
        <v>3.6262610276204503E-5</v>
      </c>
    </row>
    <row r="1622" spans="1:11" s="5" customFormat="1" x14ac:dyDescent="0.2">
      <c r="A1622" s="3">
        <v>34487</v>
      </c>
      <c r="B1622" s="21">
        <v>9.5320623916811086E-3</v>
      </c>
      <c r="C1622" s="6">
        <f t="shared" si="225"/>
        <v>-1.6191340776636253E-3</v>
      </c>
      <c r="D1622" s="7">
        <f t="shared" si="227"/>
        <v>3.0780831882894052E-5</v>
      </c>
      <c r="E1622" s="14">
        <f t="shared" si="226"/>
        <v>10.303448672507983</v>
      </c>
      <c r="G1622"/>
      <c r="H1622" s="5">
        <f t="shared" si="231"/>
        <v>0.5548047573957352</v>
      </c>
      <c r="J1622" s="16">
        <f t="shared" si="229"/>
        <v>2.6215951614516385E-6</v>
      </c>
      <c r="K1622" s="16">
        <f t="shared" si="230"/>
        <v>8.5169730676075306E-2</v>
      </c>
    </row>
    <row r="1623" spans="1:11" s="5" customFormat="1" x14ac:dyDescent="0.2">
      <c r="A1623" s="3">
        <v>34488</v>
      </c>
      <c r="B1623" s="21">
        <v>9.4952270754989875E-3</v>
      </c>
      <c r="C1623" s="6">
        <f t="shared" si="225"/>
        <v>-3.8643595340152504E-3</v>
      </c>
      <c r="D1623" s="7">
        <f t="shared" si="227"/>
        <v>2.9572976236947835E-5</v>
      </c>
      <c r="E1623" s="14">
        <f t="shared" si="226"/>
        <v>9.9236860440463328</v>
      </c>
      <c r="G1623"/>
      <c r="H1623" s="5">
        <f t="shared" si="231"/>
        <v>0.54381041031730748</v>
      </c>
      <c r="J1623" s="16">
        <f t="shared" si="229"/>
        <v>1.4933274608134562E-5</v>
      </c>
      <c r="K1623" s="16">
        <f t="shared" si="230"/>
        <v>0.50496353456224852</v>
      </c>
    </row>
    <row r="1624" spans="1:11" s="5" customFormat="1" x14ac:dyDescent="0.2">
      <c r="A1624" s="3">
        <v>34491</v>
      </c>
      <c r="B1624" s="21">
        <v>9.5037112501819235E-3</v>
      </c>
      <c r="C1624" s="6">
        <f t="shared" si="225"/>
        <v>8.9351993538187586E-4</v>
      </c>
      <c r="D1624" s="7">
        <f t="shared" si="227"/>
        <v>2.9248852249445585E-5</v>
      </c>
      <c r="E1624" s="14">
        <f t="shared" si="226"/>
        <v>10.412374183230076</v>
      </c>
      <c r="G1624"/>
      <c r="H1624" s="5">
        <f t="shared" si="231"/>
        <v>0.54082208025787548</v>
      </c>
      <c r="J1624" s="16">
        <f t="shared" si="229"/>
        <v>7.983778749248316E-7</v>
      </c>
      <c r="K1624" s="16">
        <f t="shared" si="230"/>
        <v>2.729604116140882E-2</v>
      </c>
    </row>
    <row r="1625" spans="1:11" s="5" customFormat="1" x14ac:dyDescent="0.2">
      <c r="A1625" s="3">
        <v>34492</v>
      </c>
      <c r="B1625" s="21">
        <v>9.5286735736173946E-3</v>
      </c>
      <c r="C1625" s="6">
        <f t="shared" si="225"/>
        <v>2.6265868962499443E-3</v>
      </c>
      <c r="D1625" s="7">
        <f t="shared" si="227"/>
        <v>2.8083694589054837E-5</v>
      </c>
      <c r="E1625" s="14">
        <f t="shared" si="226"/>
        <v>10.234664322554091</v>
      </c>
      <c r="G1625"/>
      <c r="H1625" s="5">
        <f t="shared" si="231"/>
        <v>0.52994051165253298</v>
      </c>
      <c r="J1625" s="16">
        <f t="shared" si="229"/>
        <v>6.8989587235519155E-6</v>
      </c>
      <c r="K1625" s="16">
        <f t="shared" si="230"/>
        <v>0.24565709122334184</v>
      </c>
    </row>
    <row r="1626" spans="1:11" s="5" customFormat="1" x14ac:dyDescent="0.2">
      <c r="A1626" s="3">
        <v>34493</v>
      </c>
      <c r="B1626" s="21">
        <v>9.6124481931215023E-3</v>
      </c>
      <c r="C1626" s="6">
        <f t="shared" si="225"/>
        <v>8.7918448309594228E-3</v>
      </c>
      <c r="D1626" s="7">
        <f t="shared" si="227"/>
        <v>2.7413923953195556E-5</v>
      </c>
      <c r="E1626" s="14">
        <f t="shared" si="226"/>
        <v>7.6848509077053411</v>
      </c>
      <c r="G1626"/>
      <c r="H1626" s="5">
        <f t="shared" si="231"/>
        <v>0.52358307796562287</v>
      </c>
      <c r="J1626" s="16">
        <f t="shared" si="229"/>
        <v>7.7296535531667921E-5</v>
      </c>
      <c r="K1626" s="16">
        <f t="shared" si="230"/>
        <v>2.8196085924670302</v>
      </c>
    </row>
    <row r="1627" spans="1:11" s="5" customFormat="1" x14ac:dyDescent="0.2">
      <c r="A1627" s="3">
        <v>34494</v>
      </c>
      <c r="B1627" s="21">
        <v>9.5712933983550484E-3</v>
      </c>
      <c r="C1627" s="6">
        <f t="shared" si="225"/>
        <v>-4.2814061454087759E-3</v>
      </c>
      <c r="D1627" s="7">
        <f t="shared" si="227"/>
        <v>3.1164565240697403E-5</v>
      </c>
      <c r="E1627" s="14">
        <f t="shared" si="226"/>
        <v>9.7880467652187271</v>
      </c>
      <c r="G1627"/>
      <c r="H1627" s="5">
        <f t="shared" si="231"/>
        <v>0.55825231966107769</v>
      </c>
      <c r="J1627" s="16">
        <f t="shared" si="229"/>
        <v>1.8330438581944033E-5</v>
      </c>
      <c r="K1627" s="16">
        <f t="shared" si="230"/>
        <v>0.5881820728243804</v>
      </c>
    </row>
    <row r="1628" spans="1:11" s="5" customFormat="1" x14ac:dyDescent="0.2">
      <c r="A1628" s="3">
        <v>34495</v>
      </c>
      <c r="B1628" s="21">
        <v>9.6398690432884671E-3</v>
      </c>
      <c r="C1628" s="6">
        <f t="shared" si="225"/>
        <v>7.1647208041082855E-3</v>
      </c>
      <c r="D1628" s="7">
        <f t="shared" si="227"/>
        <v>3.0889008014668378E-5</v>
      </c>
      <c r="E1628" s="14">
        <f t="shared" si="226"/>
        <v>8.7232496036118938</v>
      </c>
      <c r="G1628"/>
      <c r="H1628" s="5">
        <f t="shared" si="231"/>
        <v>0.55577880505348876</v>
      </c>
      <c r="J1628" s="16">
        <f t="shared" si="229"/>
        <v>5.1333224200822077E-5</v>
      </c>
      <c r="K1628" s="16">
        <f t="shared" si="230"/>
        <v>1.661860561415416</v>
      </c>
    </row>
    <row r="1629" spans="1:11" s="5" customFormat="1" x14ac:dyDescent="0.2">
      <c r="A1629" s="3">
        <v>34498</v>
      </c>
      <c r="B1629" s="21">
        <v>9.7117612977983773E-3</v>
      </c>
      <c r="C1629" s="6">
        <f t="shared" si="225"/>
        <v>7.4578040621789835E-3</v>
      </c>
      <c r="D1629" s="7">
        <f t="shared" si="227"/>
        <v>3.2681865816102279E-5</v>
      </c>
      <c r="E1629" s="14">
        <f t="shared" si="226"/>
        <v>8.6268644269329595</v>
      </c>
      <c r="G1629"/>
      <c r="H1629" s="5">
        <f t="shared" si="231"/>
        <v>0.57168055604596413</v>
      </c>
      <c r="J1629" s="16">
        <f t="shared" si="229"/>
        <v>5.5618841429853346E-5</v>
      </c>
      <c r="K1629" s="16">
        <f t="shared" si="230"/>
        <v>1.7018257691533043</v>
      </c>
    </row>
    <row r="1630" spans="1:11" s="5" customFormat="1" x14ac:dyDescent="0.2">
      <c r="A1630" s="3">
        <v>34499</v>
      </c>
      <c r="B1630" s="21">
        <v>9.7444781290601992E-3</v>
      </c>
      <c r="C1630" s="6">
        <f t="shared" si="225"/>
        <v>3.3687845344014646E-3</v>
      </c>
      <c r="D1630" s="7">
        <f t="shared" si="227"/>
        <v>3.4557801626041088E-5</v>
      </c>
      <c r="E1630" s="14">
        <f t="shared" si="226"/>
        <v>9.9444793334521187</v>
      </c>
      <c r="G1630"/>
      <c r="H1630" s="5">
        <f t="shared" si="231"/>
        <v>0.58785884042039449</v>
      </c>
      <c r="J1630" s="16">
        <f t="shared" si="229"/>
        <v>1.1348709239222492E-5</v>
      </c>
      <c r="K1630" s="16">
        <f t="shared" si="230"/>
        <v>0.3283978929571334</v>
      </c>
    </row>
    <row r="1631" spans="1:11" s="5" customFormat="1" x14ac:dyDescent="0.2">
      <c r="A1631" s="3">
        <v>34500</v>
      </c>
      <c r="B1631" s="21">
        <v>9.7271221830225359E-3</v>
      </c>
      <c r="C1631" s="6">
        <f t="shared" si="225"/>
        <v>-1.7811057511539791E-3</v>
      </c>
      <c r="D1631" s="7">
        <f t="shared" si="227"/>
        <v>3.3506336504422933E-5</v>
      </c>
      <c r="E1631" s="14">
        <f t="shared" si="226"/>
        <v>10.209097248393869</v>
      </c>
      <c r="G1631"/>
      <c r="H1631" s="5">
        <f t="shared" si="231"/>
        <v>0.57884658161228641</v>
      </c>
      <c r="J1631" s="16">
        <f t="shared" si="229"/>
        <v>3.1723376967937805E-6</v>
      </c>
      <c r="K1631" s="16">
        <f t="shared" si="230"/>
        <v>9.467873924011426E-2</v>
      </c>
    </row>
    <row r="1632" spans="1:11" s="5" customFormat="1" x14ac:dyDescent="0.2">
      <c r="A1632" s="3">
        <v>34501</v>
      </c>
      <c r="B1632" s="21">
        <v>9.6832124129013729E-3</v>
      </c>
      <c r="C1632" s="6">
        <f t="shared" si="225"/>
        <v>-4.514158380553906E-3</v>
      </c>
      <c r="D1632" s="7">
        <f t="shared" si="227"/>
        <v>3.2056024678015503E-5</v>
      </c>
      <c r="E1632" s="14">
        <f t="shared" si="226"/>
        <v>9.712337549890723</v>
      </c>
      <c r="G1632"/>
      <c r="H1632" s="5">
        <f t="shared" si="231"/>
        <v>0.56618040126814262</v>
      </c>
      <c r="J1632" s="16">
        <f t="shared" si="229"/>
        <v>2.0377625884725064E-5</v>
      </c>
      <c r="K1632" s="16">
        <f t="shared" si="230"/>
        <v>0.63568786489924134</v>
      </c>
    </row>
    <row r="1633" spans="1:11" s="5" customFormat="1" x14ac:dyDescent="0.2">
      <c r="A1633" s="3">
        <v>34502</v>
      </c>
      <c r="B1633" s="21">
        <v>9.7341954022988515E-3</v>
      </c>
      <c r="C1633" s="6">
        <f t="shared" si="225"/>
        <v>5.2650904703434726E-3</v>
      </c>
      <c r="D1633" s="7">
        <f t="shared" si="227"/>
        <v>3.1816598648916329E-5</v>
      </c>
      <c r="E1633" s="14">
        <f t="shared" si="226"/>
        <v>9.4842420699878485</v>
      </c>
      <c r="G1633"/>
      <c r="H1633" s="5">
        <f t="shared" si="231"/>
        <v>0.56406204134754834</v>
      </c>
      <c r="J1633" s="16">
        <f t="shared" si="229"/>
        <v>2.772117766090165E-5</v>
      </c>
      <c r="K1633" s="16">
        <f t="shared" si="230"/>
        <v>0.87128036427758848</v>
      </c>
    </row>
    <row r="1634" spans="1:11" s="5" customFormat="1" x14ac:dyDescent="0.2">
      <c r="A1634" s="3">
        <v>34505</v>
      </c>
      <c r="B1634" s="21">
        <v>9.8141904010330735E-3</v>
      </c>
      <c r="C1634" s="6">
        <f t="shared" si="225"/>
        <v>8.2179364013311405E-3</v>
      </c>
      <c r="D1634" s="7">
        <f t="shared" si="227"/>
        <v>3.2055491681369824E-5</v>
      </c>
      <c r="E1634" s="14">
        <f t="shared" si="226"/>
        <v>8.2412430145886724</v>
      </c>
      <c r="G1634"/>
      <c r="H1634" s="5">
        <f t="shared" si="231"/>
        <v>0.56617569429789039</v>
      </c>
      <c r="J1634" s="16">
        <f t="shared" si="229"/>
        <v>6.7534478696323419E-5</v>
      </c>
      <c r="K1634" s="16">
        <f t="shared" si="230"/>
        <v>2.1067990273745654</v>
      </c>
    </row>
    <row r="1635" spans="1:11" s="5" customFormat="1" x14ac:dyDescent="0.2">
      <c r="A1635" s="3">
        <v>34506</v>
      </c>
      <c r="B1635" s="21">
        <v>9.9150956972226222E-3</v>
      </c>
      <c r="C1635" s="6">
        <f t="shared" si="225"/>
        <v>1.0281571078845898E-2</v>
      </c>
      <c r="D1635" s="7">
        <f t="shared" si="227"/>
        <v>3.4731680852604551E-5</v>
      </c>
      <c r="E1635" s="14">
        <f t="shared" si="226"/>
        <v>7.2242191371487943</v>
      </c>
      <c r="G1635"/>
      <c r="H1635" s="5">
        <f t="shared" si="231"/>
        <v>0.58933590466392383</v>
      </c>
      <c r="J1635" s="16">
        <f t="shared" si="229"/>
        <v>1.057107038493604E-4</v>
      </c>
      <c r="K1635" s="16">
        <f t="shared" si="230"/>
        <v>3.0436391575167052</v>
      </c>
    </row>
    <row r="1636" spans="1:11" s="5" customFormat="1" x14ac:dyDescent="0.2">
      <c r="A1636" s="3">
        <v>34507</v>
      </c>
      <c r="B1636" s="21">
        <v>9.8873320814675727E-3</v>
      </c>
      <c r="C1636" s="6">
        <f t="shared" si="225"/>
        <v>-2.8001359344243656E-3</v>
      </c>
      <c r="D1636" s="7">
        <f t="shared" si="227"/>
        <v>3.9496683212208158E-5</v>
      </c>
      <c r="E1636" s="14">
        <f t="shared" si="226"/>
        <v>9.940776904720213</v>
      </c>
      <c r="G1636"/>
      <c r="H1636" s="5">
        <f t="shared" si="231"/>
        <v>0.62846386699800139</v>
      </c>
      <c r="J1636" s="16">
        <f t="shared" si="229"/>
        <v>7.8407612512546153E-6</v>
      </c>
      <c r="K1636" s="16">
        <f t="shared" si="230"/>
        <v>0.19851695417378967</v>
      </c>
    </row>
    <row r="1637" spans="1:11" s="5" customFormat="1" x14ac:dyDescent="0.2">
      <c r="A1637" s="3">
        <v>34508</v>
      </c>
      <c r="B1637" s="21">
        <v>9.8989169675090249E-3</v>
      </c>
      <c r="C1637" s="6">
        <f t="shared" si="225"/>
        <v>1.1716897891157632E-3</v>
      </c>
      <c r="D1637" s="7">
        <f t="shared" si="227"/>
        <v>3.7727275043647952E-5</v>
      </c>
      <c r="E1637" s="14">
        <f t="shared" si="226"/>
        <v>10.148738271654764</v>
      </c>
      <c r="G1637"/>
      <c r="H1637" s="5">
        <f t="shared" ref="H1637:H1652" si="232">SQRT(D1637)*100</f>
        <v>0.61422532546002973</v>
      </c>
      <c r="J1637" s="16">
        <f t="shared" si="229"/>
        <v>1.3728569619181419E-6</v>
      </c>
      <c r="K1637" s="16">
        <f t="shared" si="230"/>
        <v>3.6388977479286204E-2</v>
      </c>
    </row>
    <row r="1638" spans="1:11" s="5" customFormat="1" x14ac:dyDescent="0.2">
      <c r="A1638" s="3">
        <v>34509</v>
      </c>
      <c r="B1638" s="21">
        <v>9.9532205829435047E-3</v>
      </c>
      <c r="C1638" s="6">
        <f t="shared" si="225"/>
        <v>5.4858138130382539E-3</v>
      </c>
      <c r="D1638" s="7">
        <f t="shared" si="227"/>
        <v>3.573748586083684E-5</v>
      </c>
      <c r="E1638" s="14">
        <f t="shared" si="226"/>
        <v>9.3972211312401424</v>
      </c>
      <c r="G1638"/>
      <c r="H1638" s="5">
        <f t="shared" si="232"/>
        <v>0.59780837950665133</v>
      </c>
      <c r="J1638" s="16">
        <f t="shared" si="229"/>
        <v>3.0094153191321306E-5</v>
      </c>
      <c r="K1638" s="16">
        <f t="shared" si="230"/>
        <v>0.84208926471518197</v>
      </c>
    </row>
    <row r="1639" spans="1:11" x14ac:dyDescent="0.2">
      <c r="A1639" s="3">
        <v>34512</v>
      </c>
      <c r="B1639" s="21">
        <v>9.9920697858842198E-3</v>
      </c>
      <c r="C1639" s="6">
        <f t="shared" si="225"/>
        <v>3.903179138548347E-3</v>
      </c>
      <c r="D1639" s="7">
        <f t="shared" si="227"/>
        <v>3.572531218869719E-5</v>
      </c>
      <c r="E1639" s="14">
        <f t="shared" si="226"/>
        <v>9.8132081492144216</v>
      </c>
      <c r="H1639" s="5">
        <f t="shared" si="232"/>
        <v>0.5977065516513701</v>
      </c>
      <c r="J1639" s="16">
        <f t="shared" si="229"/>
        <v>1.5234807387599015E-5</v>
      </c>
      <c r="K1639" s="16">
        <f t="shared" si="230"/>
        <v>0.42644294631017998</v>
      </c>
    </row>
    <row r="1640" spans="1:11" x14ac:dyDescent="0.2">
      <c r="A1640" s="3">
        <v>34513</v>
      </c>
      <c r="B1640" s="21">
        <v>1.0012985139229548E-2</v>
      </c>
      <c r="C1640" s="6">
        <f t="shared" si="225"/>
        <v>2.0931952832110518E-3</v>
      </c>
      <c r="D1640" s="7">
        <f t="shared" si="227"/>
        <v>3.4795666550687747E-5</v>
      </c>
      <c r="E1640" s="14">
        <f t="shared" si="226"/>
        <v>10.140097813655926</v>
      </c>
      <c r="H1640" s="5">
        <f t="shared" si="232"/>
        <v>0.5898785175838136</v>
      </c>
      <c r="J1640" s="16">
        <f t="shared" si="229"/>
        <v>4.381466493656995E-6</v>
      </c>
      <c r="K1640" s="16">
        <f t="shared" si="230"/>
        <v>0.12591988968725171</v>
      </c>
    </row>
    <row r="1641" spans="1:11" x14ac:dyDescent="0.2">
      <c r="A1641" s="3">
        <v>34514</v>
      </c>
      <c r="B1641" s="21">
        <v>1.0124295418413067E-2</v>
      </c>
      <c r="C1641" s="6">
        <f t="shared" si="225"/>
        <v>1.1116592867737243E-2</v>
      </c>
      <c r="D1641" s="7">
        <f t="shared" si="227"/>
        <v>3.3289306757754458E-5</v>
      </c>
      <c r="E1641" s="14">
        <f t="shared" si="226"/>
        <v>6.5980120754796312</v>
      </c>
      <c r="H1641" s="5">
        <f t="shared" si="232"/>
        <v>0.57696886187864993</v>
      </c>
      <c r="J1641" s="16">
        <f t="shared" si="229"/>
        <v>1.2357863698702655E-4</v>
      </c>
      <c r="K1641" s="16">
        <f t="shared" si="230"/>
        <v>3.7122622554535463</v>
      </c>
    </row>
    <row r="1642" spans="1:11" x14ac:dyDescent="0.2">
      <c r="A1642" s="3">
        <v>34515</v>
      </c>
      <c r="B1642" s="21">
        <v>1.0164219055197859E-2</v>
      </c>
      <c r="C1642" s="6">
        <f t="shared" si="225"/>
        <v>3.9433496490218116E-3</v>
      </c>
      <c r="D1642" s="7">
        <f t="shared" si="227"/>
        <v>3.9305358889348785E-5</v>
      </c>
      <c r="E1642" s="14">
        <f t="shared" si="226"/>
        <v>9.7485291716113007</v>
      </c>
      <c r="H1642" s="5">
        <f t="shared" si="232"/>
        <v>0.62693986066726359</v>
      </c>
      <c r="J1642" s="16">
        <f t="shared" si="229"/>
        <v>1.5550006454440445E-5</v>
      </c>
      <c r="K1642" s="16">
        <f t="shared" si="230"/>
        <v>0.39562051826613098</v>
      </c>
    </row>
    <row r="1643" spans="1:11" x14ac:dyDescent="0.2">
      <c r="A1643" s="3">
        <v>34519</v>
      </c>
      <c r="B1643" s="21">
        <v>1.0108954470019483E-2</v>
      </c>
      <c r="C1643" s="6">
        <f t="shared" si="225"/>
        <v>-5.4371698286169775E-3</v>
      </c>
      <c r="D1643" s="7">
        <f t="shared" si="227"/>
        <v>3.803199947005582E-5</v>
      </c>
      <c r="E1643" s="14">
        <f t="shared" si="226"/>
        <v>9.3997683954740197</v>
      </c>
      <c r="H1643" s="5">
        <f t="shared" si="232"/>
        <v>0.61670089565409114</v>
      </c>
      <c r="J1643" s="16">
        <f t="shared" si="229"/>
        <v>2.9562815745222774E-5</v>
      </c>
      <c r="K1643" s="16">
        <f t="shared" si="230"/>
        <v>0.77731426580658247</v>
      </c>
    </row>
    <row r="1644" spans="1:11" x14ac:dyDescent="0.2">
      <c r="A1644" s="3">
        <v>34520</v>
      </c>
      <c r="B1644" s="21">
        <v>1.0108719130246958E-2</v>
      </c>
      <c r="C1644" s="6">
        <f t="shared" si="225"/>
        <v>-2.3280327676172126E-5</v>
      </c>
      <c r="D1644" s="7">
        <f t="shared" si="227"/>
        <v>3.7754192725907951E-5</v>
      </c>
      <c r="E1644" s="14">
        <f t="shared" si="226"/>
        <v>10.184399667525923</v>
      </c>
      <c r="H1644" s="5">
        <f t="shared" si="232"/>
        <v>0.61444440534443756</v>
      </c>
      <c r="J1644" s="16">
        <f t="shared" si="229"/>
        <v>5.4197365670994589E-10</v>
      </c>
      <c r="K1644" s="16">
        <f t="shared" si="230"/>
        <v>1.4355323676091447E-5</v>
      </c>
    </row>
    <row r="1645" spans="1:11" x14ac:dyDescent="0.2">
      <c r="A1645" s="3">
        <v>34521</v>
      </c>
      <c r="B1645" s="21">
        <v>1.0184182015167929E-2</v>
      </c>
      <c r="C1645" s="6">
        <f t="shared" si="225"/>
        <v>7.4651282668616488E-3</v>
      </c>
      <c r="D1645" s="7">
        <f t="shared" si="227"/>
        <v>3.5676826745012763E-5</v>
      </c>
      <c r="E1645" s="14">
        <f t="shared" si="226"/>
        <v>8.678982936569918</v>
      </c>
      <c r="H1645" s="5">
        <f t="shared" si="232"/>
        <v>0.59730081822321968</v>
      </c>
      <c r="J1645" s="16">
        <f t="shared" si="229"/>
        <v>5.5728140040696805E-5</v>
      </c>
      <c r="K1645" s="16">
        <f t="shared" si="230"/>
        <v>1.5620262541563341</v>
      </c>
    </row>
    <row r="1646" spans="1:11" x14ac:dyDescent="0.2">
      <c r="A1646" s="3">
        <v>34522</v>
      </c>
      <c r="B1646" s="21">
        <v>1.012749405748037E-2</v>
      </c>
      <c r="C1646" s="6">
        <f t="shared" si="225"/>
        <v>-5.5662749942145878E-3</v>
      </c>
      <c r="D1646" s="7">
        <f t="shared" si="227"/>
        <v>3.7255676493168858E-5</v>
      </c>
      <c r="E1646" s="14">
        <f t="shared" si="226"/>
        <v>9.3660633767117041</v>
      </c>
      <c r="H1646" s="5">
        <f t="shared" si="232"/>
        <v>0.6103742826591636</v>
      </c>
      <c r="J1646" s="16">
        <f t="shared" si="229"/>
        <v>3.0983417311218606E-5</v>
      </c>
      <c r="K1646" s="16">
        <f t="shared" si="230"/>
        <v>0.83164285895867918</v>
      </c>
    </row>
    <row r="1647" spans="1:11" x14ac:dyDescent="0.2">
      <c r="A1647" s="3">
        <v>34523</v>
      </c>
      <c r="B1647" s="21">
        <v>1.0187050359712232E-2</v>
      </c>
      <c r="C1647" s="6">
        <f t="shared" si="225"/>
        <v>5.8806553619127648E-3</v>
      </c>
      <c r="D1647" s="7">
        <f t="shared" si="227"/>
        <v>3.7144460340758834E-5</v>
      </c>
      <c r="E1647" s="14">
        <f t="shared" si="226"/>
        <v>9.2696793594049449</v>
      </c>
      <c r="H1647" s="5">
        <f t="shared" si="232"/>
        <v>0.60946255291657447</v>
      </c>
      <c r="J1647" s="16">
        <f t="shared" si="229"/>
        <v>3.4582107485593351E-5</v>
      </c>
      <c r="K1647" s="16">
        <f t="shared" si="230"/>
        <v>0.93101655451018095</v>
      </c>
    </row>
    <row r="1648" spans="1:11" x14ac:dyDescent="0.2">
      <c r="A1648" s="3">
        <v>34526</v>
      </c>
      <c r="B1648" s="21">
        <v>1.0275400877256058E-2</v>
      </c>
      <c r="C1648" s="6">
        <f t="shared" si="225"/>
        <v>8.6728262278191193E-3</v>
      </c>
      <c r="D1648" s="7">
        <f t="shared" si="227"/>
        <v>3.7267023036926703E-5</v>
      </c>
      <c r="E1648" s="14">
        <f t="shared" si="226"/>
        <v>8.1790512179397687</v>
      </c>
      <c r="H1648" s="5">
        <f t="shared" si="232"/>
        <v>0.61046722300977552</v>
      </c>
      <c r="J1648" s="16">
        <f t="shared" si="229"/>
        <v>7.5217914777947207E-5</v>
      </c>
      <c r="K1648" s="16">
        <f t="shared" si="230"/>
        <v>2.0183505053091086</v>
      </c>
    </row>
    <row r="1649" spans="1:11" x14ac:dyDescent="0.2">
      <c r="A1649" s="3">
        <v>34527</v>
      </c>
      <c r="B1649" s="21">
        <v>1.0320901994796183E-2</v>
      </c>
      <c r="C1649" s="6">
        <f t="shared" si="225"/>
        <v>4.4281598434605983E-3</v>
      </c>
      <c r="D1649" s="7">
        <f t="shared" si="227"/>
        <v>3.9889536770031564E-5</v>
      </c>
      <c r="E1649" s="14">
        <f t="shared" si="226"/>
        <v>9.6378239976449578</v>
      </c>
      <c r="H1649" s="5">
        <f t="shared" si="232"/>
        <v>0.63158163977455495</v>
      </c>
      <c r="J1649" s="16">
        <f t="shared" si="229"/>
        <v>1.960859959923699E-5</v>
      </c>
      <c r="K1649" s="16">
        <f t="shared" si="230"/>
        <v>0.49157250715352124</v>
      </c>
    </row>
    <row r="1650" spans="1:11" x14ac:dyDescent="0.2">
      <c r="A1650" s="3">
        <v>34528</v>
      </c>
      <c r="B1650" s="21">
        <v>1.0215014841091725E-2</v>
      </c>
      <c r="C1650" s="6">
        <f t="shared" si="225"/>
        <v>-1.025948640514621E-2</v>
      </c>
      <c r="D1650" s="7">
        <f t="shared" si="227"/>
        <v>3.8807841710648171E-5</v>
      </c>
      <c r="E1650" s="14">
        <f t="shared" si="226"/>
        <v>7.4446255320448316</v>
      </c>
      <c r="H1650" s="5">
        <f t="shared" si="232"/>
        <v>0.6229594024545112</v>
      </c>
      <c r="J1650" s="16">
        <f t="shared" si="229"/>
        <v>1.052570612973799E-4</v>
      </c>
      <c r="K1650" s="16">
        <f t="shared" si="230"/>
        <v>2.7122626937663288</v>
      </c>
    </row>
    <row r="1651" spans="1:11" x14ac:dyDescent="0.2">
      <c r="A1651" s="3">
        <v>34529</v>
      </c>
      <c r="B1651" s="21">
        <v>1.016139538249982E-2</v>
      </c>
      <c r="C1651" s="6">
        <f t="shared" si="225"/>
        <v>-5.2490827890147983E-3</v>
      </c>
      <c r="D1651" s="7">
        <f t="shared" si="227"/>
        <v>4.3131263622087631E-5</v>
      </c>
      <c r="E1651" s="14">
        <f t="shared" si="226"/>
        <v>9.4124480999688789</v>
      </c>
      <c r="H1651" s="5">
        <f t="shared" si="232"/>
        <v>0.65674396550016068</v>
      </c>
      <c r="J1651" s="16">
        <f t="shared" si="229"/>
        <v>2.7552870125931373E-5</v>
      </c>
      <c r="K1651" s="16">
        <f t="shared" si="230"/>
        <v>0.63881434977994656</v>
      </c>
    </row>
    <row r="1652" spans="1:11" x14ac:dyDescent="0.2">
      <c r="A1652" s="3">
        <v>34530</v>
      </c>
      <c r="B1652" s="21">
        <v>1.0195936139332366E-2</v>
      </c>
      <c r="C1652" s="6">
        <f t="shared" si="225"/>
        <v>3.3992139398524648E-3</v>
      </c>
      <c r="D1652" s="7">
        <f t="shared" si="227"/>
        <v>4.2211859573199599E-5</v>
      </c>
      <c r="E1652" s="14">
        <f t="shared" si="226"/>
        <v>9.7990792707114878</v>
      </c>
      <c r="H1652" s="5">
        <f t="shared" si="232"/>
        <v>0.64970654585897158</v>
      </c>
      <c r="J1652" s="16">
        <f t="shared" si="229"/>
        <v>1.1554655408887317E-5</v>
      </c>
      <c r="K1652" s="16">
        <f t="shared" si="230"/>
        <v>0.27373007315279219</v>
      </c>
    </row>
    <row r="1653" spans="1:11" x14ac:dyDescent="0.2">
      <c r="A1653" s="3">
        <v>34533</v>
      </c>
      <c r="B1653" s="21">
        <v>1.015534262485482E-2</v>
      </c>
      <c r="C1653" s="6">
        <f t="shared" si="225"/>
        <v>-3.9813425587230033E-3</v>
      </c>
      <c r="D1653" s="7">
        <f t="shared" si="227"/>
        <v>4.0396610841921991E-5</v>
      </c>
      <c r="E1653" s="14">
        <f t="shared" si="226"/>
        <v>9.7243780717632031</v>
      </c>
      <c r="H1653" s="5">
        <f t="shared" ref="H1653:H1668" si="233">SQRT(D1653)*100</f>
        <v>0.63558328204824577</v>
      </c>
      <c r="J1653" s="16">
        <f t="shared" si="229"/>
        <v>1.5851088569899032E-5</v>
      </c>
      <c r="K1653" s="16">
        <f t="shared" si="230"/>
        <v>0.39238659480436922</v>
      </c>
    </row>
    <row r="1654" spans="1:11" x14ac:dyDescent="0.2">
      <c r="A1654" s="3">
        <v>34534</v>
      </c>
      <c r="B1654" s="21">
        <v>1.0081901862723782E-2</v>
      </c>
      <c r="C1654" s="6">
        <f t="shared" si="225"/>
        <v>-7.2317365197797061E-3</v>
      </c>
      <c r="D1654" s="7">
        <f t="shared" si="227"/>
        <v>3.9031157106536595E-5</v>
      </c>
      <c r="E1654" s="14">
        <f t="shared" si="226"/>
        <v>8.8112460856895041</v>
      </c>
      <c r="H1654" s="5">
        <f t="shared" si="233"/>
        <v>0.6247492065344028</v>
      </c>
      <c r="J1654" s="16">
        <f t="shared" si="229"/>
        <v>5.2298013091515495E-5</v>
      </c>
      <c r="K1654" s="16">
        <f t="shared" si="230"/>
        <v>1.3399042449283955</v>
      </c>
    </row>
    <row r="1655" spans="1:11" x14ac:dyDescent="0.2">
      <c r="A1655" s="3">
        <v>34535</v>
      </c>
      <c r="B1655" s="21">
        <v>1.0149858828639688E-2</v>
      </c>
      <c r="C1655" s="6">
        <f t="shared" si="225"/>
        <v>6.7404907170506697E-3</v>
      </c>
      <c r="D1655" s="7">
        <f t="shared" si="227"/>
        <v>4.0057630536987301E-5</v>
      </c>
      <c r="E1655" s="14">
        <f t="shared" si="226"/>
        <v>8.990970144131575</v>
      </c>
      <c r="H1655" s="5">
        <f t="shared" si="233"/>
        <v>0.63291097744459535</v>
      </c>
      <c r="J1655" s="16">
        <f t="shared" si="229"/>
        <v>4.5434215106646253E-5</v>
      </c>
      <c r="K1655" s="16">
        <f t="shared" si="230"/>
        <v>1.1342212331978665</v>
      </c>
    </row>
    <row r="1656" spans="1:11" x14ac:dyDescent="0.2">
      <c r="A1656" s="3">
        <v>34536</v>
      </c>
      <c r="B1656" s="21">
        <v>1.014292969600232E-2</v>
      </c>
      <c r="C1656" s="6">
        <f t="shared" si="225"/>
        <v>-6.8268266134062408E-4</v>
      </c>
      <c r="D1656" s="7">
        <f t="shared" si="227"/>
        <v>4.0555599348382285E-5</v>
      </c>
      <c r="E1656" s="14">
        <f t="shared" si="226"/>
        <v>10.101344931989866</v>
      </c>
      <c r="H1656" s="5">
        <f t="shared" si="233"/>
        <v>0.63683278298453105</v>
      </c>
      <c r="J1656" s="16">
        <f t="shared" si="229"/>
        <v>4.6605561609511721E-7</v>
      </c>
      <c r="K1656" s="16">
        <f t="shared" si="230"/>
        <v>1.1491769905595233E-2</v>
      </c>
    </row>
    <row r="1657" spans="1:11" x14ac:dyDescent="0.2">
      <c r="A1657" s="3">
        <v>34537</v>
      </c>
      <c r="B1657" s="21">
        <v>1.0146610538539701E-2</v>
      </c>
      <c r="C1657" s="6">
        <f t="shared" si="225"/>
        <v>3.6289737262317666E-4</v>
      </c>
      <c r="D1657" s="7">
        <f t="shared" si="227"/>
        <v>3.8222807369046389E-5</v>
      </c>
      <c r="E1657" s="14">
        <f t="shared" si="226"/>
        <v>10.168632725997423</v>
      </c>
      <c r="H1657" s="5">
        <f t="shared" si="233"/>
        <v>0.61824596536529364</v>
      </c>
      <c r="J1657" s="16">
        <f t="shared" si="229"/>
        <v>1.3169450305680474E-7</v>
      </c>
      <c r="K1657" s="16">
        <f t="shared" si="230"/>
        <v>3.445442972968376E-3</v>
      </c>
    </row>
    <row r="1658" spans="1:11" x14ac:dyDescent="0.2">
      <c r="A1658" s="3">
        <v>34540</v>
      </c>
      <c r="B1658" s="21">
        <v>1.0113174695298896E-2</v>
      </c>
      <c r="C1658" s="6">
        <f t="shared" si="225"/>
        <v>-3.295272161457914E-3</v>
      </c>
      <c r="D1658" s="7">
        <f t="shared" si="227"/>
        <v>3.6106008422786722E-5</v>
      </c>
      <c r="E1658" s="14">
        <f t="shared" si="226"/>
        <v>9.9283030245283292</v>
      </c>
      <c r="H1658" s="5">
        <f t="shared" si="233"/>
        <v>0.60088275414415682</v>
      </c>
      <c r="J1658" s="16">
        <f t="shared" si="229"/>
        <v>1.0858818618079512E-5</v>
      </c>
      <c r="K1658" s="16">
        <f t="shared" si="230"/>
        <v>0.30074824364208719</v>
      </c>
    </row>
    <row r="1659" spans="1:11" x14ac:dyDescent="0.2">
      <c r="A1659" s="3">
        <v>34541</v>
      </c>
      <c r="B1659" s="21">
        <v>1.0196987253765933E-2</v>
      </c>
      <c r="C1659" s="6">
        <f t="shared" si="225"/>
        <v>8.2874627396674512E-3</v>
      </c>
      <c r="D1659" s="7">
        <f t="shared" si="227"/>
        <v>3.4867186796182529E-5</v>
      </c>
      <c r="E1659" s="14">
        <f t="shared" si="226"/>
        <v>8.2941456173877572</v>
      </c>
      <c r="H1659" s="5">
        <f t="shared" si="233"/>
        <v>0.59048443498692271</v>
      </c>
      <c r="J1659" s="16">
        <f t="shared" si="229"/>
        <v>6.8682038661376337E-5</v>
      </c>
      <c r="K1659" s="16">
        <f t="shared" si="230"/>
        <v>1.9698187600525334</v>
      </c>
    </row>
    <row r="1660" spans="1:11" x14ac:dyDescent="0.2">
      <c r="A1660" s="3">
        <v>34542</v>
      </c>
      <c r="B1660" s="21">
        <v>1.018558793678411E-2</v>
      </c>
      <c r="C1660" s="6">
        <f t="shared" si="225"/>
        <v>-1.1179102903765264E-3</v>
      </c>
      <c r="D1660" s="7">
        <f t="shared" si="227"/>
        <v>3.7329074981529254E-5</v>
      </c>
      <c r="E1660" s="14">
        <f t="shared" si="226"/>
        <v>10.162259491780938</v>
      </c>
      <c r="H1660" s="5">
        <f t="shared" si="233"/>
        <v>0.61097524484654253</v>
      </c>
      <c r="J1660" s="16">
        <f t="shared" si="229"/>
        <v>1.2497234173297296E-6</v>
      </c>
      <c r="K1660" s="16">
        <f t="shared" si="230"/>
        <v>3.347855305678224E-2</v>
      </c>
    </row>
    <row r="1661" spans="1:11" x14ac:dyDescent="0.2">
      <c r="A1661" s="3">
        <v>34543</v>
      </c>
      <c r="B1661" s="21">
        <v>1.0090546903295907E-2</v>
      </c>
      <c r="C1661" s="6">
        <f t="shared" si="225"/>
        <v>-9.3309324977669979E-3</v>
      </c>
      <c r="D1661" s="7">
        <f t="shared" si="227"/>
        <v>3.5372070879212059E-5</v>
      </c>
      <c r="E1661" s="14">
        <f t="shared" si="226"/>
        <v>7.7881459964380788</v>
      </c>
      <c r="H1661" s="5">
        <f t="shared" si="233"/>
        <v>0.59474423813276289</v>
      </c>
      <c r="J1661" s="16">
        <f t="shared" si="229"/>
        <v>8.7066301277884269E-5</v>
      </c>
      <c r="K1661" s="16">
        <f t="shared" si="230"/>
        <v>2.4614420109921409</v>
      </c>
    </row>
    <row r="1662" spans="1:11" x14ac:dyDescent="0.2">
      <c r="A1662" s="3">
        <v>34544</v>
      </c>
      <c r="B1662" s="21">
        <v>9.998554077501446E-3</v>
      </c>
      <c r="C1662" s="6">
        <f t="shared" si="225"/>
        <v>-9.1167333818559914E-3</v>
      </c>
      <c r="D1662" s="7">
        <f t="shared" si="227"/>
        <v>3.8919379370741999E-5</v>
      </c>
      <c r="E1662" s="14">
        <f t="shared" si="226"/>
        <v>8.01845419388453</v>
      </c>
      <c r="H1662" s="5">
        <f t="shared" si="233"/>
        <v>0.62385398428431948</v>
      </c>
      <c r="J1662" s="16">
        <f t="shared" si="229"/>
        <v>8.311482755584738E-5</v>
      </c>
      <c r="K1662" s="16">
        <f t="shared" si="230"/>
        <v>2.1355640531701212</v>
      </c>
    </row>
    <row r="1663" spans="1:11" x14ac:dyDescent="0.2">
      <c r="A1663" s="3">
        <v>34548</v>
      </c>
      <c r="B1663" s="21">
        <v>9.9632855805917506E-3</v>
      </c>
      <c r="C1663" s="6">
        <f t="shared" si="225"/>
        <v>-3.5273597198474862E-3</v>
      </c>
      <c r="D1663" s="7">
        <f t="shared" si="227"/>
        <v>4.1862500354744155E-5</v>
      </c>
      <c r="E1663" s="14">
        <f t="shared" si="226"/>
        <v>9.783902637789355</v>
      </c>
      <c r="H1663" s="5">
        <f t="shared" si="233"/>
        <v>0.64701236738368573</v>
      </c>
      <c r="J1663" s="16">
        <f t="shared" si="229"/>
        <v>1.2442266593202536E-5</v>
      </c>
      <c r="K1663" s="16">
        <f t="shared" si="230"/>
        <v>0.29721747358056433</v>
      </c>
    </row>
    <row r="1664" spans="1:11" x14ac:dyDescent="0.2">
      <c r="A1664" s="3">
        <v>34549</v>
      </c>
      <c r="B1664" s="21">
        <v>9.9632591311865151E-3</v>
      </c>
      <c r="C1664" s="6">
        <f t="shared" si="225"/>
        <v>-2.6546870529299179E-6</v>
      </c>
      <c r="D1664" s="7">
        <f t="shared" si="227"/>
        <v>4.013757291506104E-5</v>
      </c>
      <c r="E1664" s="14">
        <f t="shared" si="226"/>
        <v>10.123197506338231</v>
      </c>
      <c r="H1664" s="5">
        <f t="shared" si="233"/>
        <v>0.63354220786827642</v>
      </c>
      <c r="J1664" s="16">
        <f t="shared" si="229"/>
        <v>7.0473633489937322E-12</v>
      </c>
      <c r="K1664" s="16">
        <f t="shared" si="230"/>
        <v>1.755802067032636E-7</v>
      </c>
    </row>
    <row r="1665" spans="1:11" x14ac:dyDescent="0.2">
      <c r="A1665" s="3">
        <v>34550</v>
      </c>
      <c r="B1665" s="21">
        <v>9.988460983701139E-3</v>
      </c>
      <c r="C1665" s="6">
        <f t="shared" si="225"/>
        <v>2.5294787762508595E-3</v>
      </c>
      <c r="D1665" s="7">
        <f t="shared" si="227"/>
        <v>3.7818376067411969E-5</v>
      </c>
      <c r="E1665" s="14">
        <f t="shared" si="226"/>
        <v>10.013531467356731</v>
      </c>
      <c r="H1665" s="5">
        <f t="shared" si="233"/>
        <v>0.61496647117881131</v>
      </c>
      <c r="J1665" s="16">
        <f t="shared" si="229"/>
        <v>6.3982628795035458E-6</v>
      </c>
      <c r="K1665" s="16">
        <f t="shared" si="230"/>
        <v>0.16918396675992967</v>
      </c>
    </row>
    <row r="1666" spans="1:11" x14ac:dyDescent="0.2">
      <c r="A1666" s="3">
        <v>34551</v>
      </c>
      <c r="B1666" s="21">
        <v>9.9589248396627517E-3</v>
      </c>
      <c r="C1666" s="6">
        <f t="shared" si="225"/>
        <v>-2.9570265215615728E-3</v>
      </c>
      <c r="D1666" s="7">
        <f t="shared" si="227"/>
        <v>3.6130049711298542E-5</v>
      </c>
      <c r="E1666" s="14">
        <f t="shared" si="226"/>
        <v>9.9863708619712312</v>
      </c>
      <c r="H1666" s="5">
        <f t="shared" si="233"/>
        <v>0.60108277060067639</v>
      </c>
      <c r="J1666" s="16">
        <f t="shared" si="229"/>
        <v>8.7440058492185345E-6</v>
      </c>
      <c r="K1666" s="16">
        <f t="shared" si="230"/>
        <v>0.24201477493356785</v>
      </c>
    </row>
    <row r="1667" spans="1:11" x14ac:dyDescent="0.2">
      <c r="A1667" s="3">
        <v>34554</v>
      </c>
      <c r="B1667" s="21">
        <v>9.8644632891208249E-3</v>
      </c>
      <c r="C1667" s="6">
        <f t="shared" ref="C1667:C1730" si="234">(B1667-B1666)/B1666</f>
        <v>-9.4851153174407999E-3</v>
      </c>
      <c r="D1667" s="7">
        <f t="shared" si="227"/>
        <v>3.475803677950969E-5</v>
      </c>
      <c r="E1667" s="14">
        <f t="shared" si="226"/>
        <v>7.6787080765324252</v>
      </c>
      <c r="H1667" s="5">
        <f t="shared" si="233"/>
        <v>0.58955946926081748</v>
      </c>
      <c r="J1667" s="16">
        <f t="shared" si="229"/>
        <v>8.9967412585150087E-5</v>
      </c>
      <c r="K1667" s="16">
        <f t="shared" si="230"/>
        <v>2.5883916619303147</v>
      </c>
    </row>
    <row r="1668" spans="1:11" x14ac:dyDescent="0.2">
      <c r="A1668" s="3">
        <v>34555</v>
      </c>
      <c r="B1668" s="21">
        <v>9.8806752037252608E-3</v>
      </c>
      <c r="C1668" s="6">
        <f t="shared" si="234"/>
        <v>1.6434664643453535E-3</v>
      </c>
      <c r="D1668" s="7">
        <f t="shared" si="227"/>
        <v>3.8547006692004639E-5</v>
      </c>
      <c r="E1668" s="14">
        <f t="shared" ref="E1668:E1731" si="235">-LN(D1668)-C1668*C1668/D1668</f>
        <v>10.093562283226452</v>
      </c>
      <c r="H1668" s="5">
        <f t="shared" si="233"/>
        <v>0.62086235746745544</v>
      </c>
      <c r="J1668" s="16">
        <f t="shared" si="229"/>
        <v>2.700982019427817E-6</v>
      </c>
      <c r="K1668" s="16">
        <f t="shared" si="230"/>
        <v>7.0069825162015778E-2</v>
      </c>
    </row>
    <row r="1669" spans="1:11" x14ac:dyDescent="0.2">
      <c r="A1669" s="3">
        <v>34556</v>
      </c>
      <c r="B1669" s="21">
        <v>9.8778004073319763E-3</v>
      </c>
      <c r="C1669" s="6">
        <f t="shared" si="234"/>
        <v>-2.9095141111416296E-4</v>
      </c>
      <c r="D1669" s="7">
        <f t="shared" ref="D1669:D1732" si="236">C$2426+C$2427*D1668+C$2428*C1668*C1668</f>
        <v>3.6556168231026102E-5</v>
      </c>
      <c r="E1669" s="14">
        <f t="shared" si="235"/>
        <v>10.214344935365524</v>
      </c>
      <c r="H1669" s="5">
        <f t="shared" ref="H1669:H1684" si="237">SQRT(D1669)*100</f>
        <v>0.60461697156982042</v>
      </c>
      <c r="J1669" s="16">
        <f t="shared" ref="J1669:J1732" si="238">C1669*C1669</f>
        <v>8.4652723629322674E-8</v>
      </c>
      <c r="K1669" s="16">
        <f t="shared" ref="K1669:K1732" si="239">J1669/D1669</f>
        <v>2.31568919079095E-3</v>
      </c>
    </row>
    <row r="1670" spans="1:11" x14ac:dyDescent="0.2">
      <c r="A1670" s="3">
        <v>34557</v>
      </c>
      <c r="B1670" s="21">
        <v>9.9223343253248171E-3</v>
      </c>
      <c r="C1670" s="6">
        <f t="shared" si="234"/>
        <v>4.5084853060793507E-3</v>
      </c>
      <c r="D1670" s="7">
        <f t="shared" si="236"/>
        <v>3.4605544087631169E-5</v>
      </c>
      <c r="E1670" s="14">
        <f t="shared" si="235"/>
        <v>9.684121415240611</v>
      </c>
      <c r="H1670" s="5">
        <f t="shared" si="237"/>
        <v>0.58826477106513164</v>
      </c>
      <c r="J1670" s="16">
        <f t="shared" si="238"/>
        <v>2.0326439755133416E-5</v>
      </c>
      <c r="K1670" s="16">
        <f t="shared" si="239"/>
        <v>0.58737523974947592</v>
      </c>
    </row>
    <row r="1671" spans="1:11" x14ac:dyDescent="0.2">
      <c r="A1671" s="3">
        <v>34558</v>
      </c>
      <c r="B1671" s="21">
        <v>9.9739432541980314E-3</v>
      </c>
      <c r="C1671" s="6">
        <f t="shared" si="234"/>
        <v>5.2012890496435527E-3</v>
      </c>
      <c r="D1671" s="7">
        <f t="shared" si="236"/>
        <v>3.4104300491915195E-5</v>
      </c>
      <c r="E1671" s="14">
        <f t="shared" si="235"/>
        <v>9.4928320413616962</v>
      </c>
      <c r="H1671" s="5">
        <f t="shared" si="237"/>
        <v>0.58398887396863297</v>
      </c>
      <c r="J1671" s="16">
        <f t="shared" si="238"/>
        <v>2.7053407777941933E-5</v>
      </c>
      <c r="K1671" s="16">
        <f t="shared" si="239"/>
        <v>0.79325502613241539</v>
      </c>
    </row>
    <row r="1672" spans="1:11" x14ac:dyDescent="0.2">
      <c r="A1672" s="3">
        <v>34561</v>
      </c>
      <c r="B1672" s="21">
        <v>9.993477788245525E-3</v>
      </c>
      <c r="C1672" s="6">
        <f t="shared" si="234"/>
        <v>1.9585567663292567E-3</v>
      </c>
      <c r="D1672" s="7">
        <f t="shared" si="236"/>
        <v>3.4069816325076867E-5</v>
      </c>
      <c r="E1672" s="14">
        <f t="shared" si="235"/>
        <v>10.174508013359061</v>
      </c>
      <c r="H1672" s="5">
        <f t="shared" si="237"/>
        <v>0.58369355251773059</v>
      </c>
      <c r="J1672" s="16">
        <f t="shared" si="238"/>
        <v>3.8359446069341149E-6</v>
      </c>
      <c r="K1672" s="16">
        <f t="shared" si="239"/>
        <v>0.11259070405116017</v>
      </c>
    </row>
    <row r="1673" spans="1:11" x14ac:dyDescent="0.2">
      <c r="A1673" s="3">
        <v>34562</v>
      </c>
      <c r="B1673" s="21">
        <v>9.9681020733652318E-3</v>
      </c>
      <c r="C1673" s="6">
        <f t="shared" si="234"/>
        <v>-2.539227626056316E-3</v>
      </c>
      <c r="D1673" s="7">
        <f t="shared" si="236"/>
        <v>3.2603367300494509E-5</v>
      </c>
      <c r="E1673" s="14">
        <f t="shared" si="235"/>
        <v>10.133333909390238</v>
      </c>
      <c r="H1673" s="5">
        <f t="shared" si="237"/>
        <v>0.57099358403133138</v>
      </c>
      <c r="J1673" s="16">
        <f t="shared" si="238"/>
        <v>6.4476769369275937E-6</v>
      </c>
      <c r="K1673" s="16">
        <f t="shared" si="239"/>
        <v>0.19776107410935431</v>
      </c>
    </row>
    <row r="1674" spans="1:11" x14ac:dyDescent="0.2">
      <c r="A1674" s="3">
        <v>34563</v>
      </c>
      <c r="B1674" s="21">
        <v>9.9738486125236087E-3</v>
      </c>
      <c r="C1674" s="6">
        <f t="shared" si="234"/>
        <v>5.7649280836836536E-4</v>
      </c>
      <c r="D1674" s="7">
        <f t="shared" si="236"/>
        <v>3.1447167176856985E-5</v>
      </c>
      <c r="E1674" s="14">
        <f t="shared" si="235"/>
        <v>10.356633325356123</v>
      </c>
      <c r="H1674" s="5">
        <f t="shared" si="237"/>
        <v>0.56077773829617195</v>
      </c>
      <c r="J1674" s="16">
        <f t="shared" si="238"/>
        <v>3.3234395810044485E-7</v>
      </c>
      <c r="K1674" s="16">
        <f t="shared" si="239"/>
        <v>1.0568327386418061E-2</v>
      </c>
    </row>
    <row r="1675" spans="1:11" x14ac:dyDescent="0.2">
      <c r="A1675" s="3">
        <v>34564</v>
      </c>
      <c r="B1675" s="21">
        <v>1.0116026105873822E-2</v>
      </c>
      <c r="C1675" s="6">
        <f t="shared" si="234"/>
        <v>1.4255028211646304E-2</v>
      </c>
      <c r="D1675" s="7">
        <f t="shared" si="236"/>
        <v>3.0030173470613503E-5</v>
      </c>
      <c r="E1675" s="14">
        <f t="shared" si="235"/>
        <v>3.6465861049546024</v>
      </c>
      <c r="H1675" s="5">
        <f t="shared" si="237"/>
        <v>0.54799793312213774</v>
      </c>
      <c r="J1675" s="16">
        <f t="shared" si="238"/>
        <v>2.0320582931483203E-4</v>
      </c>
      <c r="K1675" s="16">
        <f t="shared" si="239"/>
        <v>6.7667217944539111</v>
      </c>
    </row>
    <row r="1676" spans="1:11" x14ac:dyDescent="0.2">
      <c r="A1676" s="3">
        <v>34565</v>
      </c>
      <c r="B1676" s="21">
        <v>1.0150512615429361E-2</v>
      </c>
      <c r="C1676" s="6">
        <f t="shared" si="234"/>
        <v>3.4090965359919543E-3</v>
      </c>
      <c r="D1676" s="7">
        <f t="shared" si="236"/>
        <v>4.1299970915448014E-5</v>
      </c>
      <c r="E1676" s="14">
        <f t="shared" si="235"/>
        <v>9.8132456780546065</v>
      </c>
      <c r="H1676" s="5">
        <f t="shared" si="237"/>
        <v>0.64265053423651652</v>
      </c>
      <c r="J1676" s="16">
        <f t="shared" si="238"/>
        <v>1.1621939191712343E-5</v>
      </c>
      <c r="K1676" s="16">
        <f t="shared" si="239"/>
        <v>0.28140308416936982</v>
      </c>
    </row>
    <row r="1677" spans="1:11" x14ac:dyDescent="0.2">
      <c r="A1677" s="3">
        <v>34568</v>
      </c>
      <c r="B1677" s="21">
        <v>1.0207939508506616E-2</v>
      </c>
      <c r="C1677" s="6">
        <f t="shared" si="234"/>
        <v>5.6575362499390811E-3</v>
      </c>
      <c r="D1677" s="7">
        <f t="shared" si="236"/>
        <v>3.9581394717037992E-5</v>
      </c>
      <c r="E1677" s="14">
        <f t="shared" si="235"/>
        <v>9.3284957823654171</v>
      </c>
      <c r="H1677" s="5">
        <f t="shared" si="237"/>
        <v>0.6291374628571883</v>
      </c>
      <c r="J1677" s="16">
        <f t="shared" si="238"/>
        <v>3.2007716419374759E-5</v>
      </c>
      <c r="K1677" s="16">
        <f t="shared" si="239"/>
        <v>0.80865559812112664</v>
      </c>
    </row>
    <row r="1678" spans="1:11" x14ac:dyDescent="0.2">
      <c r="A1678" s="3">
        <v>34569</v>
      </c>
      <c r="B1678" s="21">
        <v>1.0165553296543712E-2</v>
      </c>
      <c r="C1678" s="6">
        <f t="shared" si="234"/>
        <v>-4.1522789126622606E-3</v>
      </c>
      <c r="D1678" s="7">
        <f t="shared" si="236"/>
        <v>3.9297559889860108E-5</v>
      </c>
      <c r="E1678" s="14">
        <f t="shared" si="235"/>
        <v>9.7056079078648878</v>
      </c>
      <c r="H1678" s="5">
        <f t="shared" si="237"/>
        <v>0.62687765863731426</v>
      </c>
      <c r="J1678" s="16">
        <f t="shared" si="238"/>
        <v>1.7241420168539684E-5</v>
      </c>
      <c r="K1678" s="16">
        <f t="shared" si="239"/>
        <v>0.43874022246832844</v>
      </c>
    </row>
    <row r="1679" spans="1:11" x14ac:dyDescent="0.2">
      <c r="A1679" s="3">
        <v>34570</v>
      </c>
      <c r="B1679" s="21">
        <v>1.0143345703267116E-2</v>
      </c>
      <c r="C1679" s="6">
        <f t="shared" si="234"/>
        <v>-2.1845926757520042E-3</v>
      </c>
      <c r="D1679" s="7">
        <f t="shared" si="236"/>
        <v>3.8129566526158756E-5</v>
      </c>
      <c r="E1679" s="14">
        <f t="shared" si="235"/>
        <v>10.049356654907296</v>
      </c>
      <c r="H1679" s="5">
        <f t="shared" si="237"/>
        <v>0.61749142930213008</v>
      </c>
      <c r="J1679" s="16">
        <f t="shared" si="238"/>
        <v>4.7724451589493011E-6</v>
      </c>
      <c r="K1679" s="16">
        <f t="shared" si="239"/>
        <v>0.1251638975668703</v>
      </c>
    </row>
    <row r="1680" spans="1:11" x14ac:dyDescent="0.2">
      <c r="A1680" s="3">
        <v>34571</v>
      </c>
      <c r="B1680" s="21">
        <v>1.0026962034540551E-2</v>
      </c>
      <c r="C1680" s="6">
        <f t="shared" si="234"/>
        <v>-1.1473893538803308E-2</v>
      </c>
      <c r="D1680" s="7">
        <f t="shared" si="236"/>
        <v>3.6309150153492505E-5</v>
      </c>
      <c r="E1680" s="14">
        <f t="shared" si="235"/>
        <v>6.5976265581923723</v>
      </c>
      <c r="H1680" s="5">
        <f t="shared" si="237"/>
        <v>0.60257074400847321</v>
      </c>
      <c r="J1680" s="16">
        <f t="shared" si="238"/>
        <v>1.3165023293979229E-4</v>
      </c>
      <c r="K1680" s="16">
        <f t="shared" si="239"/>
        <v>3.6258142199213417</v>
      </c>
    </row>
    <row r="1681" spans="1:11" x14ac:dyDescent="0.2">
      <c r="A1681" s="3">
        <v>34572</v>
      </c>
      <c r="B1681" s="21">
        <v>9.9576580522704045E-3</v>
      </c>
      <c r="C1681" s="6">
        <f t="shared" si="234"/>
        <v>-6.9117627085263506E-3</v>
      </c>
      <c r="D1681" s="7">
        <f t="shared" si="236"/>
        <v>4.2517875866821412E-5</v>
      </c>
      <c r="E1681" s="14">
        <f t="shared" si="235"/>
        <v>8.942000581213847</v>
      </c>
      <c r="H1681" s="5">
        <f t="shared" si="237"/>
        <v>0.65205732774673586</v>
      </c>
      <c r="J1681" s="16">
        <f t="shared" si="238"/>
        <v>4.7772463738975513E-5</v>
      </c>
      <c r="K1681" s="16">
        <f t="shared" si="239"/>
        <v>1.123585380619978</v>
      </c>
    </row>
    <row r="1682" spans="1:11" x14ac:dyDescent="0.2">
      <c r="A1682" s="3">
        <v>34575</v>
      </c>
      <c r="B1682" s="21">
        <v>9.9926953981008034E-3</v>
      </c>
      <c r="C1682" s="6">
        <f t="shared" si="234"/>
        <v>3.5186331611789215E-3</v>
      </c>
      <c r="D1682" s="7">
        <f t="shared" si="236"/>
        <v>4.2910815410766287E-5</v>
      </c>
      <c r="E1682" s="14">
        <f t="shared" si="235"/>
        <v>9.7678631406484246</v>
      </c>
      <c r="H1682" s="5">
        <f t="shared" si="237"/>
        <v>0.65506347334259363</v>
      </c>
      <c r="J1682" s="16">
        <f t="shared" si="238"/>
        <v>1.238077932294797E-5</v>
      </c>
      <c r="K1682" s="16">
        <f t="shared" si="239"/>
        <v>0.28852351567855883</v>
      </c>
    </row>
    <row r="1683" spans="1:11" x14ac:dyDescent="0.2">
      <c r="A1683" s="3">
        <v>34576</v>
      </c>
      <c r="B1683" s="21">
        <v>1.004242246928028E-2</v>
      </c>
      <c r="C1683" s="6">
        <f t="shared" si="234"/>
        <v>4.9763421377707262E-3</v>
      </c>
      <c r="D1683" s="7">
        <f t="shared" si="236"/>
        <v>4.1075733138668266E-5</v>
      </c>
      <c r="E1683" s="14">
        <f t="shared" si="235"/>
        <v>9.4972071276307375</v>
      </c>
      <c r="H1683" s="5">
        <f t="shared" si="237"/>
        <v>0.64090352736327072</v>
      </c>
      <c r="J1683" s="16">
        <f t="shared" si="238"/>
        <v>2.476398107215252E-5</v>
      </c>
      <c r="K1683" s="16">
        <f t="shared" si="239"/>
        <v>0.60288591778876777</v>
      </c>
    </row>
    <row r="1684" spans="1:11" x14ac:dyDescent="0.2">
      <c r="A1684" s="3">
        <v>34577</v>
      </c>
      <c r="B1684" s="21">
        <v>9.9992706585952888E-3</v>
      </c>
      <c r="C1684" s="6">
        <f t="shared" si="234"/>
        <v>-4.2969523356533234E-3</v>
      </c>
      <c r="D1684" s="7">
        <f t="shared" si="236"/>
        <v>4.0192437686563829E-5</v>
      </c>
      <c r="E1684" s="14">
        <f t="shared" si="235"/>
        <v>9.6624467871470436</v>
      </c>
      <c r="H1684" s="5">
        <f t="shared" si="237"/>
        <v>0.63397506012905447</v>
      </c>
      <c r="J1684" s="16">
        <f t="shared" si="238"/>
        <v>1.846379937487655E-5</v>
      </c>
      <c r="K1684" s="16">
        <f t="shared" si="239"/>
        <v>0.45938491013818067</v>
      </c>
    </row>
    <row r="1685" spans="1:11" x14ac:dyDescent="0.2">
      <c r="A1685" s="3">
        <v>34578</v>
      </c>
      <c r="B1685" s="21">
        <v>1.0036549707602338E-2</v>
      </c>
      <c r="C1685" s="6">
        <f t="shared" si="234"/>
        <v>3.7281768120762723E-3</v>
      </c>
      <c r="D1685" s="7">
        <f t="shared" si="236"/>
        <v>3.9009233409652844E-5</v>
      </c>
      <c r="E1685" s="14">
        <f t="shared" si="235"/>
        <v>9.7954041753966159</v>
      </c>
      <c r="H1685" s="5">
        <f t="shared" ref="H1685:H1700" si="240">SQRT(D1685)*100</f>
        <v>0.6245737219068126</v>
      </c>
      <c r="J1685" s="16">
        <f t="shared" si="238"/>
        <v>1.3899302342103197E-5</v>
      </c>
      <c r="K1685" s="16">
        <f t="shared" si="239"/>
        <v>0.35630801036617682</v>
      </c>
    </row>
    <row r="1686" spans="1:11" x14ac:dyDescent="0.2">
      <c r="A1686" s="3">
        <v>34579</v>
      </c>
      <c r="B1686" s="21">
        <v>1.0084894613583138E-2</v>
      </c>
      <c r="C1686" s="6">
        <f t="shared" si="234"/>
        <v>4.8168850241612398E-3</v>
      </c>
      <c r="D1686" s="7">
        <f t="shared" si="236"/>
        <v>3.766385851485767E-5</v>
      </c>
      <c r="E1686" s="14">
        <f t="shared" si="235"/>
        <v>9.5707712312286262</v>
      </c>
      <c r="H1686" s="5">
        <f t="shared" si="240"/>
        <v>0.61370887654373774</v>
      </c>
      <c r="J1686" s="16">
        <f t="shared" si="238"/>
        <v>2.3202381335988827E-5</v>
      </c>
      <c r="K1686" s="16">
        <f t="shared" si="239"/>
        <v>0.61603835217350167</v>
      </c>
    </row>
    <row r="1687" spans="1:11" x14ac:dyDescent="0.2">
      <c r="A1687" s="3">
        <v>34583</v>
      </c>
      <c r="B1687" s="21">
        <v>1.012500913809489E-2</v>
      </c>
      <c r="C1687" s="6">
        <f t="shared" si="234"/>
        <v>3.9776840560855368E-3</v>
      </c>
      <c r="D1687" s="7">
        <f t="shared" si="236"/>
        <v>3.7030154447652594E-5</v>
      </c>
      <c r="E1687" s="14">
        <f t="shared" si="235"/>
        <v>9.7765053899867098</v>
      </c>
      <c r="H1687" s="5">
        <f t="shared" si="240"/>
        <v>0.60852407058104607</v>
      </c>
      <c r="J1687" s="16">
        <f t="shared" si="238"/>
        <v>1.5821970450037089E-5</v>
      </c>
      <c r="K1687" s="16">
        <f t="shared" si="239"/>
        <v>0.42727260218165447</v>
      </c>
    </row>
    <row r="1688" spans="1:11" x14ac:dyDescent="0.2">
      <c r="A1688" s="3">
        <v>34584</v>
      </c>
      <c r="B1688" s="21">
        <v>1.0078935828095307E-2</v>
      </c>
      <c r="C1688" s="6">
        <f t="shared" si="234"/>
        <v>-4.5504462634246108E-3</v>
      </c>
      <c r="D1688" s="7">
        <f t="shared" si="236"/>
        <v>3.6004432902481341E-5</v>
      </c>
      <c r="E1688" s="14">
        <f t="shared" si="235"/>
        <v>9.6567570524811934</v>
      </c>
      <c r="H1688" s="5">
        <f t="shared" si="240"/>
        <v>0.60003693971689231</v>
      </c>
      <c r="J1688" s="16">
        <f t="shared" si="238"/>
        <v>2.0706561196315003E-5</v>
      </c>
      <c r="K1688" s="16">
        <f t="shared" si="239"/>
        <v>0.57511143842757084</v>
      </c>
    </row>
    <row r="1689" spans="1:11" x14ac:dyDescent="0.2">
      <c r="A1689" s="3">
        <v>34585</v>
      </c>
      <c r="B1689" s="21">
        <v>1.0052524073533704E-2</v>
      </c>
      <c r="C1689" s="6">
        <f t="shared" si="234"/>
        <v>-2.6204903982005169E-3</v>
      </c>
      <c r="D1689" s="7">
        <f t="shared" si="236"/>
        <v>3.538477148597413E-5</v>
      </c>
      <c r="E1689" s="14">
        <f t="shared" si="235"/>
        <v>10.05516332910776</v>
      </c>
      <c r="H1689" s="5">
        <f t="shared" si="240"/>
        <v>0.59485100223479603</v>
      </c>
      <c r="J1689" s="16">
        <f t="shared" si="238"/>
        <v>6.8669699270611036E-6</v>
      </c>
      <c r="K1689" s="16">
        <f t="shared" si="239"/>
        <v>0.1940656852845028</v>
      </c>
    </row>
    <row r="1690" spans="1:11" x14ac:dyDescent="0.2">
      <c r="A1690" s="3">
        <v>34586</v>
      </c>
      <c r="B1690" s="21">
        <v>1.0085570101660207E-2</v>
      </c>
      <c r="C1690" s="6">
        <f t="shared" si="234"/>
        <v>3.2873363828599626E-3</v>
      </c>
      <c r="D1690" s="7">
        <f t="shared" si="236"/>
        <v>3.39723169648696E-5</v>
      </c>
      <c r="E1690" s="14">
        <f t="shared" si="235"/>
        <v>9.9718649702477649</v>
      </c>
      <c r="H1690" s="5">
        <f t="shared" si="240"/>
        <v>0.58285776107786014</v>
      </c>
      <c r="J1690" s="16">
        <f t="shared" si="238"/>
        <v>1.0806580494074822E-5</v>
      </c>
      <c r="K1690" s="16">
        <f t="shared" si="239"/>
        <v>0.31809960166242968</v>
      </c>
    </row>
    <row r="1691" spans="1:11" x14ac:dyDescent="0.2">
      <c r="A1691" s="3">
        <v>34589</v>
      </c>
      <c r="B1691" s="21">
        <v>1.0117130307467057E-2</v>
      </c>
      <c r="C1691" s="6">
        <f t="shared" si="234"/>
        <v>3.12924361129129E-3</v>
      </c>
      <c r="D1691" s="7">
        <f t="shared" si="236"/>
        <v>3.2946732084312333E-5</v>
      </c>
      <c r="E1691" s="14">
        <f t="shared" si="235"/>
        <v>10.023406436167299</v>
      </c>
      <c r="H1691" s="5">
        <f t="shared" si="240"/>
        <v>0.57399243970902902</v>
      </c>
      <c r="J1691" s="16">
        <f t="shared" si="238"/>
        <v>9.792165578807354E-6</v>
      </c>
      <c r="K1691" s="16">
        <f t="shared" si="239"/>
        <v>0.29721204378475879</v>
      </c>
    </row>
    <row r="1692" spans="1:11" x14ac:dyDescent="0.2">
      <c r="A1692" s="3">
        <v>34590</v>
      </c>
      <c r="B1692" s="21">
        <v>1.0103473762010347E-2</v>
      </c>
      <c r="C1692" s="6">
        <f t="shared" si="234"/>
        <v>-1.349843783926627E-3</v>
      </c>
      <c r="D1692" s="7">
        <f t="shared" si="236"/>
        <v>3.1962476346537122E-5</v>
      </c>
      <c r="E1692" s="14">
        <f t="shared" si="235"/>
        <v>10.293941165381641</v>
      </c>
      <c r="H1692" s="5">
        <f t="shared" si="240"/>
        <v>0.56535366229058004</v>
      </c>
      <c r="J1692" s="16">
        <f t="shared" si="238"/>
        <v>1.8220782410053546E-6</v>
      </c>
      <c r="K1692" s="16">
        <f t="shared" si="239"/>
        <v>5.700679200354769E-2</v>
      </c>
    </row>
    <row r="1693" spans="1:11" x14ac:dyDescent="0.2">
      <c r="A1693" s="3">
        <v>34591</v>
      </c>
      <c r="B1693" s="21">
        <v>1.008807638220709E-2</v>
      </c>
      <c r="C1693" s="6">
        <f t="shared" si="234"/>
        <v>-1.523968900790531E-3</v>
      </c>
      <c r="D1693" s="7">
        <f t="shared" si="236"/>
        <v>3.0585309311716383E-5</v>
      </c>
      <c r="E1693" s="14">
        <f t="shared" si="235"/>
        <v>10.319056218113037</v>
      </c>
      <c r="H1693" s="5">
        <f t="shared" si="240"/>
        <v>0.55303986575758157</v>
      </c>
      <c r="J1693" s="16">
        <f t="shared" si="238"/>
        <v>2.3224812105766994E-6</v>
      </c>
      <c r="K1693" s="16">
        <f t="shared" si="239"/>
        <v>7.5934534024379524E-2</v>
      </c>
    </row>
    <row r="1694" spans="1:11" x14ac:dyDescent="0.2">
      <c r="A1694" s="3">
        <v>34592</v>
      </c>
      <c r="B1694" s="21">
        <v>1.0067956862165757E-2</v>
      </c>
      <c r="C1694" s="6">
        <f t="shared" si="234"/>
        <v>-1.9943861722557512E-3</v>
      </c>
      <c r="D1694" s="7">
        <f t="shared" si="236"/>
        <v>2.9378796465756444E-5</v>
      </c>
      <c r="E1694" s="14">
        <f t="shared" si="235"/>
        <v>10.299848000870329</v>
      </c>
      <c r="H1694" s="5">
        <f t="shared" si="240"/>
        <v>0.54202210716682431</v>
      </c>
      <c r="J1694" s="16">
        <f t="shared" si="238"/>
        <v>3.9775762040849467E-6</v>
      </c>
      <c r="K1694" s="16">
        <f t="shared" si="239"/>
        <v>0.13538935159311782</v>
      </c>
    </row>
    <row r="1695" spans="1:11" x14ac:dyDescent="0.2">
      <c r="A1695" s="3">
        <v>34593</v>
      </c>
      <c r="B1695" s="21">
        <v>1.0130984977429144E-2</v>
      </c>
      <c r="C1695" s="6">
        <f t="shared" si="234"/>
        <v>6.260268704590859E-3</v>
      </c>
      <c r="D1695" s="7">
        <f t="shared" si="236"/>
        <v>2.8397015670182511E-5</v>
      </c>
      <c r="E1695" s="14">
        <f t="shared" si="235"/>
        <v>9.0891179456787121</v>
      </c>
      <c r="H1695" s="5">
        <f t="shared" si="240"/>
        <v>0.53288850306778535</v>
      </c>
      <c r="J1695" s="16">
        <f t="shared" si="238"/>
        <v>3.9190964253679713E-5</v>
      </c>
      <c r="K1695" s="16">
        <f t="shared" si="239"/>
        <v>1.3801085546757326</v>
      </c>
    </row>
    <row r="1696" spans="1:11" x14ac:dyDescent="0.2">
      <c r="A1696" s="3">
        <v>34596</v>
      </c>
      <c r="B1696" s="21">
        <v>1.013838525863983E-2</v>
      </c>
      <c r="C1696" s="6">
        <f t="shared" si="234"/>
        <v>7.3046018991965872E-4</v>
      </c>
      <c r="D1696" s="7">
        <f t="shared" si="236"/>
        <v>2.9691972084451309E-5</v>
      </c>
      <c r="E1696" s="14">
        <f t="shared" si="235"/>
        <v>10.406663601314897</v>
      </c>
      <c r="H1696" s="5">
        <f t="shared" si="240"/>
        <v>0.54490340505865176</v>
      </c>
      <c r="J1696" s="16">
        <f t="shared" si="238"/>
        <v>5.3357208905746392E-7</v>
      </c>
      <c r="K1696" s="16">
        <f t="shared" si="239"/>
        <v>1.7970247565229181E-2</v>
      </c>
    </row>
    <row r="1697" spans="1:11" x14ac:dyDescent="0.2">
      <c r="A1697" s="3">
        <v>34597</v>
      </c>
      <c r="B1697" s="21">
        <v>1.0232177407352284E-2</v>
      </c>
      <c r="C1697" s="6">
        <f t="shared" si="234"/>
        <v>9.2511920113240529E-3</v>
      </c>
      <c r="D1697" s="7">
        <f t="shared" si="236"/>
        <v>2.8465487080780534E-5</v>
      </c>
      <c r="E1697" s="14">
        <f t="shared" si="235"/>
        <v>7.4602104493937595</v>
      </c>
      <c r="H1697" s="5">
        <f t="shared" si="240"/>
        <v>0.53353057157749206</v>
      </c>
      <c r="J1697" s="16">
        <f t="shared" si="238"/>
        <v>8.5584553630385974E-5</v>
      </c>
      <c r="K1697" s="16">
        <f t="shared" si="239"/>
        <v>3.0066077347459608</v>
      </c>
    </row>
    <row r="1698" spans="1:11" x14ac:dyDescent="0.2">
      <c r="A1698" s="3">
        <v>34598</v>
      </c>
      <c r="B1698" s="21">
        <v>1.0212290502793295E-2</v>
      </c>
      <c r="C1698" s="6">
        <f t="shared" si="234"/>
        <v>-1.9435652615541088E-3</v>
      </c>
      <c r="D1698" s="7">
        <f t="shared" si="236"/>
        <v>3.2621867888556417E-5</v>
      </c>
      <c r="E1698" s="14">
        <f t="shared" si="235"/>
        <v>10.214732800470044</v>
      </c>
      <c r="H1698" s="5">
        <f t="shared" si="240"/>
        <v>0.57115556452298022</v>
      </c>
      <c r="J1698" s="16">
        <f t="shared" si="238"/>
        <v>3.7774459259198914E-6</v>
      </c>
      <c r="K1698" s="16">
        <f t="shared" si="239"/>
        <v>0.1157948998758897</v>
      </c>
    </row>
    <row r="1699" spans="1:11" x14ac:dyDescent="0.2">
      <c r="A1699" s="3">
        <v>34599</v>
      </c>
      <c r="B1699" s="21">
        <v>1.0201042442293374E-2</v>
      </c>
      <c r="C1699" s="6">
        <f t="shared" si="234"/>
        <v>-1.1014238673336411E-3</v>
      </c>
      <c r="D1699" s="7">
        <f t="shared" si="236"/>
        <v>3.1298698795239688E-5</v>
      </c>
      <c r="E1699" s="14">
        <f t="shared" si="235"/>
        <v>10.333174130121208</v>
      </c>
      <c r="H1699" s="5">
        <f t="shared" si="240"/>
        <v>0.55945240007743013</v>
      </c>
      <c r="J1699" s="16">
        <f t="shared" si="238"/>
        <v>1.2131345355321943E-6</v>
      </c>
      <c r="K1699" s="16">
        <f t="shared" si="239"/>
        <v>3.8759903198170763E-2</v>
      </c>
    </row>
    <row r="1700" spans="1:11" x14ac:dyDescent="0.2">
      <c r="A1700" s="3">
        <v>34600</v>
      </c>
      <c r="B1700" s="21">
        <v>1.0243829913767471E-2</v>
      </c>
      <c r="C1700" s="6">
        <f t="shared" si="234"/>
        <v>4.194421473701586E-3</v>
      </c>
      <c r="D1700" s="7">
        <f t="shared" si="236"/>
        <v>2.9951223981832767E-5</v>
      </c>
      <c r="E1700" s="14">
        <f t="shared" si="235"/>
        <v>9.8285462919605564</v>
      </c>
      <c r="H1700" s="5">
        <f t="shared" si="240"/>
        <v>0.54727711428336534</v>
      </c>
      <c r="J1700" s="16">
        <f t="shared" si="238"/>
        <v>1.7593171499048984E-5</v>
      </c>
      <c r="K1700" s="16">
        <f t="shared" si="239"/>
        <v>0.58739407477037697</v>
      </c>
    </row>
    <row r="1701" spans="1:11" x14ac:dyDescent="0.2">
      <c r="A1701" s="3">
        <v>34603</v>
      </c>
      <c r="B1701" s="21">
        <v>1.014105419450631E-2</v>
      </c>
      <c r="C1701" s="6">
        <f t="shared" si="234"/>
        <v>-1.0032938864304283E-2</v>
      </c>
      <c r="D1701" s="7">
        <f t="shared" si="236"/>
        <v>2.9753179274378621E-5</v>
      </c>
      <c r="E1701" s="14">
        <f t="shared" si="235"/>
        <v>7.0394113299999779</v>
      </c>
      <c r="H1701" s="5">
        <f t="shared" ref="H1701:H1716" si="241">SQRT(D1701)*100</f>
        <v>0.54546474931363464</v>
      </c>
      <c r="J1701" s="16">
        <f t="shared" si="238"/>
        <v>1.0065986225486731E-4</v>
      </c>
      <c r="K1701" s="16">
        <f t="shared" si="239"/>
        <v>3.3831632353167924</v>
      </c>
    </row>
    <row r="1702" spans="1:11" x14ac:dyDescent="0.2">
      <c r="A1702" s="3">
        <v>34604</v>
      </c>
      <c r="B1702" s="21">
        <v>1.0172887141055131E-2</v>
      </c>
      <c r="C1702" s="6">
        <f t="shared" si="234"/>
        <v>3.1390174964320522E-3</v>
      </c>
      <c r="D1702" s="7">
        <f t="shared" si="236"/>
        <v>3.4710980928523614E-5</v>
      </c>
      <c r="E1702" s="14">
        <f t="shared" si="235"/>
        <v>9.9845837565926843</v>
      </c>
      <c r="H1702" s="5">
        <f t="shared" si="241"/>
        <v>0.58916025772724701</v>
      </c>
      <c r="J1702" s="16">
        <f t="shared" si="238"/>
        <v>9.8534308429065483E-6</v>
      </c>
      <c r="K1702" s="16">
        <f t="shared" si="239"/>
        <v>0.28387071120797769</v>
      </c>
    </row>
    <row r="1703" spans="1:11" x14ac:dyDescent="0.2">
      <c r="A1703" s="3">
        <v>34605</v>
      </c>
      <c r="B1703" s="21">
        <v>1.0127526288313819E-2</v>
      </c>
      <c r="C1703" s="6">
        <f t="shared" si="234"/>
        <v>-4.4589949846438577E-3</v>
      </c>
      <c r="D1703" s="7">
        <f t="shared" si="236"/>
        <v>3.3551527118238372E-5</v>
      </c>
      <c r="E1703" s="14">
        <f t="shared" si="235"/>
        <v>9.7098281390701082</v>
      </c>
      <c r="H1703" s="5">
        <f t="shared" si="241"/>
        <v>0.57923680061127314</v>
      </c>
      <c r="J1703" s="16">
        <f t="shared" si="238"/>
        <v>1.9882636273079079E-5</v>
      </c>
      <c r="K1703" s="16">
        <f t="shared" si="239"/>
        <v>0.59260003883015566</v>
      </c>
    </row>
    <row r="1704" spans="1:11" x14ac:dyDescent="0.2">
      <c r="A1704" s="3">
        <v>34606</v>
      </c>
      <c r="B1704" s="21">
        <v>1.0140068544181195E-2</v>
      </c>
      <c r="C1704" s="6">
        <f t="shared" si="234"/>
        <v>1.2384323190401635E-3</v>
      </c>
      <c r="D1704" s="7">
        <f t="shared" si="236"/>
        <v>3.3129776272104459E-5</v>
      </c>
      <c r="E1704" s="14">
        <f t="shared" si="235"/>
        <v>10.268783951447716</v>
      </c>
      <c r="H1704" s="5">
        <f t="shared" si="241"/>
        <v>0.5755847137659621</v>
      </c>
      <c r="J1704" s="16">
        <f t="shared" si="238"/>
        <v>1.5337146088431972E-6</v>
      </c>
      <c r="K1704" s="16">
        <f t="shared" si="239"/>
        <v>4.6294143257906553E-2</v>
      </c>
    </row>
    <row r="1705" spans="1:11" x14ac:dyDescent="0.2">
      <c r="A1705" s="3">
        <v>34607</v>
      </c>
      <c r="B1705" s="21">
        <v>1.0098448687350835E-2</v>
      </c>
      <c r="C1705" s="6">
        <f t="shared" si="234"/>
        <v>-4.1044946243724428E-3</v>
      </c>
      <c r="D1705" s="7">
        <f t="shared" si="236"/>
        <v>3.1616356138637132E-5</v>
      </c>
      <c r="E1705" s="14">
        <f t="shared" si="235"/>
        <v>9.8289827852182157</v>
      </c>
      <c r="H1705" s="5">
        <f t="shared" si="241"/>
        <v>0.56228423540623229</v>
      </c>
      <c r="J1705" s="16">
        <f t="shared" si="238"/>
        <v>1.6846876121502279E-5</v>
      </c>
      <c r="K1705" s="16">
        <f t="shared" si="239"/>
        <v>0.53285318673755577</v>
      </c>
    </row>
    <row r="1706" spans="1:11" x14ac:dyDescent="0.2">
      <c r="A1706" s="3">
        <v>34610</v>
      </c>
      <c r="B1706" s="21">
        <v>1.0047562425683712E-2</v>
      </c>
      <c r="C1706" s="6">
        <f t="shared" si="234"/>
        <v>-5.0390176989128128E-3</v>
      </c>
      <c r="D1706" s="7">
        <f t="shared" si="236"/>
        <v>3.1203239952017477E-5</v>
      </c>
      <c r="E1706" s="14">
        <f t="shared" si="235"/>
        <v>9.5612366094219539</v>
      </c>
      <c r="H1706" s="5">
        <f t="shared" si="241"/>
        <v>0.55859860322075161</v>
      </c>
      <c r="J1706" s="16">
        <f t="shared" si="238"/>
        <v>2.5391699369956578E-5</v>
      </c>
      <c r="K1706" s="16">
        <f t="shared" si="239"/>
        <v>0.81375201450241874</v>
      </c>
    </row>
    <row r="1707" spans="1:11" x14ac:dyDescent="0.2">
      <c r="A1707" s="3">
        <v>34611</v>
      </c>
      <c r="B1707" s="21">
        <v>1.0032723486538747E-2</v>
      </c>
      <c r="C1707" s="6">
        <f t="shared" si="234"/>
        <v>-1.4768695646053499E-3</v>
      </c>
      <c r="D1707" s="7">
        <f t="shared" si="236"/>
        <v>3.1360334844093064E-5</v>
      </c>
      <c r="E1707" s="14">
        <f t="shared" si="235"/>
        <v>10.300415651244498</v>
      </c>
      <c r="H1707" s="5">
        <f t="shared" si="241"/>
        <v>0.56000298967142192</v>
      </c>
      <c r="J1707" s="16">
        <f t="shared" si="238"/>
        <v>2.1811437108575956E-6</v>
      </c>
      <c r="K1707" s="16">
        <f t="shared" si="239"/>
        <v>6.9551033868135784E-2</v>
      </c>
    </row>
    <row r="1708" spans="1:11" x14ac:dyDescent="0.2">
      <c r="A1708" s="3">
        <v>34612</v>
      </c>
      <c r="B1708" s="21">
        <v>1.0058644495583104E-2</v>
      </c>
      <c r="C1708" s="6">
        <f t="shared" si="234"/>
        <v>2.5836463129016089E-3</v>
      </c>
      <c r="D1708" s="7">
        <f t="shared" si="236"/>
        <v>3.0066455941438548E-5</v>
      </c>
      <c r="E1708" s="14">
        <f t="shared" si="235"/>
        <v>10.190084628149162</v>
      </c>
      <c r="H1708" s="5">
        <f t="shared" si="241"/>
        <v>0.54832887888053594</v>
      </c>
      <c r="J1708" s="16">
        <f t="shared" si="238"/>
        <v>6.6752282701700786E-6</v>
      </c>
      <c r="K1708" s="16">
        <f t="shared" si="239"/>
        <v>0.22201580003880891</v>
      </c>
    </row>
    <row r="1709" spans="1:11" x14ac:dyDescent="0.2">
      <c r="A1709" s="3">
        <v>34613</v>
      </c>
      <c r="B1709" s="21">
        <v>1.0033395176252321E-2</v>
      </c>
      <c r="C1709" s="6">
        <f t="shared" si="234"/>
        <v>-2.5102109277120922E-3</v>
      </c>
      <c r="D1709" s="7">
        <f t="shared" si="236"/>
        <v>2.9181698387654566E-5</v>
      </c>
      <c r="E1709" s="14">
        <f t="shared" si="235"/>
        <v>10.226040362723589</v>
      </c>
      <c r="H1709" s="5">
        <f t="shared" si="241"/>
        <v>0.54020087363548908</v>
      </c>
      <c r="J1709" s="16">
        <f t="shared" si="238"/>
        <v>6.3011589016052023E-6</v>
      </c>
      <c r="K1709" s="16">
        <f t="shared" si="239"/>
        <v>0.21592845001341432</v>
      </c>
    </row>
    <row r="1710" spans="1:11" x14ac:dyDescent="0.2">
      <c r="A1710" s="3">
        <v>34614</v>
      </c>
      <c r="B1710" s="21">
        <v>9.9614300548879972E-3</v>
      </c>
      <c r="C1710" s="6">
        <f t="shared" si="234"/>
        <v>-7.1725592484042653E-3</v>
      </c>
      <c r="D1710" s="7">
        <f t="shared" si="236"/>
        <v>2.836357338337563E-5</v>
      </c>
      <c r="E1710" s="14">
        <f t="shared" si="235"/>
        <v>8.6566134388808766</v>
      </c>
      <c r="H1710" s="5">
        <f t="shared" si="241"/>
        <v>0.53257462747839979</v>
      </c>
      <c r="J1710" s="16">
        <f t="shared" si="238"/>
        <v>5.1445606171869562E-5</v>
      </c>
      <c r="K1710" s="16">
        <f t="shared" si="239"/>
        <v>1.8137914245326614</v>
      </c>
    </row>
    <row r="1711" spans="1:11" x14ac:dyDescent="0.2">
      <c r="A1711" s="3">
        <v>34618</v>
      </c>
      <c r="B1711" s="21">
        <v>9.9575798169234207E-3</v>
      </c>
      <c r="C1711" s="6">
        <f t="shared" si="234"/>
        <v>-3.8651458107536157E-4</v>
      </c>
      <c r="D1711" s="7">
        <f t="shared" si="236"/>
        <v>3.0419588859527327E-5</v>
      </c>
      <c r="E1711" s="14">
        <f t="shared" si="235"/>
        <v>10.395512690683322</v>
      </c>
      <c r="H1711" s="5">
        <f t="shared" si="241"/>
        <v>0.5515395621306538</v>
      </c>
      <c r="J1711" s="16">
        <f t="shared" si="238"/>
        <v>1.4939352138386226E-7</v>
      </c>
      <c r="K1711" s="16">
        <f t="shared" si="239"/>
        <v>4.9110960070412862E-3</v>
      </c>
    </row>
    <row r="1712" spans="1:11" x14ac:dyDescent="0.2">
      <c r="A1712" s="3">
        <v>34619</v>
      </c>
      <c r="B1712" s="21">
        <v>1.0013361045130642E-2</v>
      </c>
      <c r="C1712" s="6">
        <f t="shared" si="234"/>
        <v>5.6018861242185256E-3</v>
      </c>
      <c r="D1712" s="7">
        <f t="shared" si="236"/>
        <v>2.9095533388834709E-5</v>
      </c>
      <c r="E1712" s="14">
        <f t="shared" si="235"/>
        <v>9.3663710545848993</v>
      </c>
      <c r="H1712" s="5">
        <f t="shared" si="241"/>
        <v>0.53940275665623649</v>
      </c>
      <c r="J1712" s="16">
        <f t="shared" si="238"/>
        <v>3.1381128148712057E-5</v>
      </c>
      <c r="K1712" s="16">
        <f t="shared" si="239"/>
        <v>1.0785548327756189</v>
      </c>
    </row>
    <row r="1713" spans="1:11" x14ac:dyDescent="0.2">
      <c r="A1713" s="3">
        <v>34620</v>
      </c>
      <c r="B1713" s="21">
        <v>1.0026698309107089E-2</v>
      </c>
      <c r="C1713" s="6">
        <f t="shared" si="234"/>
        <v>1.3319467775440642E-3</v>
      </c>
      <c r="D1713" s="7">
        <f t="shared" si="236"/>
        <v>2.9836766237770997E-5</v>
      </c>
      <c r="E1713" s="14">
        <f t="shared" si="235"/>
        <v>10.360309557462527</v>
      </c>
      <c r="H1713" s="5">
        <f t="shared" si="241"/>
        <v>0.54623041143615392</v>
      </c>
      <c r="J1713" s="16">
        <f t="shared" si="238"/>
        <v>1.7740822182100167E-6</v>
      </c>
      <c r="K1713" s="16">
        <f t="shared" si="239"/>
        <v>5.9459601086533573E-2</v>
      </c>
    </row>
    <row r="1714" spans="1:11" x14ac:dyDescent="0.2">
      <c r="A1714" s="3">
        <v>34621</v>
      </c>
      <c r="B1714" s="21">
        <v>1.0164733692841842E-2</v>
      </c>
      <c r="C1714" s="6">
        <f t="shared" si="234"/>
        <v>1.3766783389640524E-2</v>
      </c>
      <c r="D1714" s="7">
        <f t="shared" si="236"/>
        <v>2.8672288504040264E-5</v>
      </c>
      <c r="E1714" s="14">
        <f t="shared" si="235"/>
        <v>3.8495620943039004</v>
      </c>
      <c r="H1714" s="5">
        <f t="shared" si="241"/>
        <v>0.53546511094599114</v>
      </c>
      <c r="J1714" s="16">
        <f t="shared" si="238"/>
        <v>1.8952432489728225E-4</v>
      </c>
      <c r="K1714" s="16">
        <f t="shared" si="239"/>
        <v>6.6100173646960911</v>
      </c>
    </row>
    <row r="1715" spans="1:11" x14ac:dyDescent="0.2">
      <c r="A1715" s="3">
        <v>34624</v>
      </c>
      <c r="B1715" s="21">
        <v>1.024109710241097E-2</v>
      </c>
      <c r="C1715" s="6">
        <f t="shared" si="234"/>
        <v>7.5125833963465569E-3</v>
      </c>
      <c r="D1715" s="7">
        <f t="shared" si="236"/>
        <v>3.9233960840243803E-5</v>
      </c>
      <c r="E1715" s="14">
        <f t="shared" si="235"/>
        <v>8.7074460046712634</v>
      </c>
      <c r="H1715" s="5">
        <f t="shared" si="241"/>
        <v>0.62637018479684847</v>
      </c>
      <c r="J1715" s="16">
        <f t="shared" si="238"/>
        <v>5.643890928706197E-5</v>
      </c>
      <c r="K1715" s="16">
        <f t="shared" si="239"/>
        <v>1.4385218335939811</v>
      </c>
    </row>
    <row r="1716" spans="1:11" x14ac:dyDescent="0.2">
      <c r="A1716" s="3">
        <v>34625</v>
      </c>
      <c r="B1716" s="21">
        <v>1.0230292294065545E-2</v>
      </c>
      <c r="C1716" s="6">
        <f t="shared" si="234"/>
        <v>-1.0550440287184968E-3</v>
      </c>
      <c r="D1716" s="7">
        <f t="shared" si="236"/>
        <v>4.0495878198591678E-5</v>
      </c>
      <c r="E1716" s="14">
        <f t="shared" si="235"/>
        <v>10.086823171799752</v>
      </c>
      <c r="H1716" s="5">
        <f t="shared" si="241"/>
        <v>0.63636371831360461</v>
      </c>
      <c r="J1716" s="16">
        <f t="shared" si="238"/>
        <v>1.1131179025345563E-6</v>
      </c>
      <c r="K1716" s="16">
        <f t="shared" si="239"/>
        <v>2.7487190105517135E-2</v>
      </c>
    </row>
    <row r="1717" spans="1:11" x14ac:dyDescent="0.2">
      <c r="A1717" s="3">
        <v>34626</v>
      </c>
      <c r="B1717" s="21">
        <v>1.0283478517643585E-2</v>
      </c>
      <c r="C1717" s="6">
        <f t="shared" si="234"/>
        <v>5.1988957939053783E-3</v>
      </c>
      <c r="D1717" s="7">
        <f t="shared" si="236"/>
        <v>3.8209150869948722E-5</v>
      </c>
      <c r="E1717" s="14">
        <f t="shared" si="235"/>
        <v>9.4650521607591092</v>
      </c>
      <c r="H1717" s="5">
        <f t="shared" ref="H1717:H1732" si="242">SQRT(D1717)*100</f>
        <v>0.61813550998101319</v>
      </c>
      <c r="J1717" s="16">
        <f t="shared" si="238"/>
        <v>2.7028517475887034E-5</v>
      </c>
      <c r="K1717" s="16">
        <f t="shared" si="239"/>
        <v>0.70738335871119307</v>
      </c>
    </row>
    <row r="1718" spans="1:11" x14ac:dyDescent="0.2">
      <c r="A1718" s="3">
        <v>34627</v>
      </c>
      <c r="B1718" s="21">
        <v>1.0282719421274083E-2</v>
      </c>
      <c r="C1718" s="6">
        <f t="shared" si="234"/>
        <v>-7.381708127261997E-5</v>
      </c>
      <c r="D1718" s="7">
        <f t="shared" si="236"/>
        <v>3.7756684070846988E-5</v>
      </c>
      <c r="E1718" s="14">
        <f t="shared" si="235"/>
        <v>10.184203718665842</v>
      </c>
      <c r="H1718" s="5">
        <f t="shared" si="242"/>
        <v>0.61446467816178818</v>
      </c>
      <c r="J1718" s="16">
        <f t="shared" si="238"/>
        <v>5.448961487608582E-9</v>
      </c>
      <c r="K1718" s="16">
        <f t="shared" si="239"/>
        <v>1.4431779754239279E-4</v>
      </c>
    </row>
    <row r="1719" spans="1:11" x14ac:dyDescent="0.2">
      <c r="A1719" s="3">
        <v>34628</v>
      </c>
      <c r="B1719" s="21">
        <v>1.0272505723358688E-2</v>
      </c>
      <c r="C1719" s="6">
        <f t="shared" si="234"/>
        <v>-9.9328762139155847E-4</v>
      </c>
      <c r="D1719" s="7">
        <f t="shared" si="236"/>
        <v>3.5679368722711193E-5</v>
      </c>
      <c r="E1719" s="14">
        <f t="shared" si="235"/>
        <v>10.213285539706765</v>
      </c>
      <c r="H1719" s="5">
        <f t="shared" si="242"/>
        <v>0.59732209671760172</v>
      </c>
      <c r="J1719" s="16">
        <f t="shared" si="238"/>
        <v>9.8662029880969992E-7</v>
      </c>
      <c r="K1719" s="16">
        <f t="shared" si="239"/>
        <v>2.7652403451344721E-2</v>
      </c>
    </row>
    <row r="1720" spans="1:11" x14ac:dyDescent="0.2">
      <c r="A1720" s="3">
        <v>34631</v>
      </c>
      <c r="B1720" s="21">
        <v>1.0285418515232179E-2</v>
      </c>
      <c r="C1720" s="6">
        <f t="shared" si="234"/>
        <v>1.2570245489499495E-3</v>
      </c>
      <c r="D1720" s="7">
        <f t="shared" si="236"/>
        <v>3.3873463156442383E-5</v>
      </c>
      <c r="E1720" s="14">
        <f t="shared" si="235"/>
        <v>10.246231196754753</v>
      </c>
      <c r="H1720" s="5">
        <f t="shared" si="242"/>
        <v>0.58200913357474371</v>
      </c>
      <c r="J1720" s="16">
        <f t="shared" si="238"/>
        <v>1.5801107166628241E-6</v>
      </c>
      <c r="K1720" s="16">
        <f t="shared" si="239"/>
        <v>4.6647451114318769E-2</v>
      </c>
    </row>
    <row r="1721" spans="1:11" x14ac:dyDescent="0.2">
      <c r="A1721" s="3">
        <v>34632</v>
      </c>
      <c r="B1721" s="21">
        <v>1.0325402119931807E-2</v>
      </c>
      <c r="C1721" s="6">
        <f t="shared" si="234"/>
        <v>3.8874066855338831E-3</v>
      </c>
      <c r="D1721" s="7">
        <f t="shared" si="236"/>
        <v>3.22874633064715E-5</v>
      </c>
      <c r="E1721" s="14">
        <f t="shared" si="235"/>
        <v>9.8727882402130334</v>
      </c>
      <c r="H1721" s="5">
        <f t="shared" si="242"/>
        <v>0.56822058486534521</v>
      </c>
      <c r="J1721" s="16">
        <f t="shared" si="238"/>
        <v>1.5111930738733531E-5</v>
      </c>
      <c r="K1721" s="16">
        <f t="shared" si="239"/>
        <v>0.46804329579228943</v>
      </c>
    </row>
    <row r="1722" spans="1:11" x14ac:dyDescent="0.2">
      <c r="A1722" s="3">
        <v>34633</v>
      </c>
      <c r="B1722" s="21">
        <v>1.0310273159144893E-2</v>
      </c>
      <c r="C1722" s="6">
        <f t="shared" si="234"/>
        <v>-1.4652175877691782E-3</v>
      </c>
      <c r="D1722" s="7">
        <f t="shared" si="236"/>
        <v>3.1698995945199426E-5</v>
      </c>
      <c r="E1722" s="14">
        <f t="shared" si="235"/>
        <v>10.291499034496168</v>
      </c>
      <c r="H1722" s="5">
        <f t="shared" si="242"/>
        <v>0.56301861377044571</v>
      </c>
      <c r="J1722" s="16">
        <f t="shared" si="238"/>
        <v>2.1468625795081292E-6</v>
      </c>
      <c r="K1722" s="16">
        <f t="shared" si="239"/>
        <v>6.7726516739507497E-2</v>
      </c>
    </row>
    <row r="1723" spans="1:11" x14ac:dyDescent="0.2">
      <c r="A1723" s="3">
        <v>34634</v>
      </c>
      <c r="B1723" s="21">
        <v>1.0321049899903611E-2</v>
      </c>
      <c r="C1723" s="6">
        <f t="shared" si="234"/>
        <v>1.0452429913710307E-3</v>
      </c>
      <c r="D1723" s="7">
        <f t="shared" si="236"/>
        <v>3.0368639827978832E-5</v>
      </c>
      <c r="E1723" s="14">
        <f t="shared" si="235"/>
        <v>10.366124372035936</v>
      </c>
      <c r="H1723" s="5">
        <f t="shared" si="242"/>
        <v>0.55107748845311066</v>
      </c>
      <c r="J1723" s="16">
        <f t="shared" si="238"/>
        <v>1.0925329110102605E-6</v>
      </c>
      <c r="K1723" s="16">
        <f t="shared" si="239"/>
        <v>3.5975694571730624E-2</v>
      </c>
    </row>
    <row r="1724" spans="1:11" x14ac:dyDescent="0.2">
      <c r="A1724" s="3">
        <v>34635</v>
      </c>
      <c r="B1724" s="21">
        <v>1.0274835172975776E-2</v>
      </c>
      <c r="C1724" s="6">
        <f t="shared" si="234"/>
        <v>-4.477715675831247E-3</v>
      </c>
      <c r="D1724" s="7">
        <f t="shared" si="236"/>
        <v>2.9108064586150613E-5</v>
      </c>
      <c r="E1724" s="14">
        <f t="shared" si="235"/>
        <v>9.7556848864800028</v>
      </c>
      <c r="H1724" s="5">
        <f t="shared" si="242"/>
        <v>0.53951890222818522</v>
      </c>
      <c r="J1724" s="16">
        <f t="shared" si="238"/>
        <v>2.0049937673584883E-5</v>
      </c>
      <c r="K1724" s="16">
        <f t="shared" si="239"/>
        <v>0.68881040215653788</v>
      </c>
    </row>
    <row r="1725" spans="1:11" x14ac:dyDescent="0.2">
      <c r="A1725" s="3">
        <v>34638</v>
      </c>
      <c r="B1725" s="21">
        <v>1.0321626617375231E-2</v>
      </c>
      <c r="C1725" s="6">
        <f t="shared" si="234"/>
        <v>4.5539849167141417E-3</v>
      </c>
      <c r="D1725" s="7">
        <f t="shared" si="236"/>
        <v>2.9147453959696339E-5</v>
      </c>
      <c r="E1725" s="14">
        <f t="shared" si="235"/>
        <v>9.7316304647310332</v>
      </c>
      <c r="H1725" s="5">
        <f t="shared" si="242"/>
        <v>0.53988382046229488</v>
      </c>
      <c r="J1725" s="16">
        <f t="shared" si="238"/>
        <v>2.0738778621659908E-5</v>
      </c>
      <c r="K1725" s="16">
        <f t="shared" si="239"/>
        <v>0.71151252697187439</v>
      </c>
    </row>
    <row r="1726" spans="1:11" x14ac:dyDescent="0.2">
      <c r="A1726" s="3">
        <v>34639</v>
      </c>
      <c r="B1726" s="21">
        <v>1.0338207059518534E-2</v>
      </c>
      <c r="C1726" s="6">
        <f t="shared" si="234"/>
        <v>1.6063787964769123E-3</v>
      </c>
      <c r="D1726" s="7">
        <f t="shared" si="236"/>
        <v>2.9225436104598003E-5</v>
      </c>
      <c r="E1726" s="14">
        <f t="shared" si="235"/>
        <v>10.352176369396068</v>
      </c>
      <c r="H1726" s="5">
        <f t="shared" si="242"/>
        <v>0.54060555032849966</v>
      </c>
      <c r="J1726" s="16">
        <f t="shared" si="238"/>
        <v>2.5804528377706132E-6</v>
      </c>
      <c r="K1726" s="16">
        <f t="shared" si="239"/>
        <v>8.8294759008391108E-2</v>
      </c>
    </row>
    <row r="1727" spans="1:11" x14ac:dyDescent="0.2">
      <c r="A1727" s="3">
        <v>34640</v>
      </c>
      <c r="B1727" s="21">
        <v>1.0308441558441558E-2</v>
      </c>
      <c r="C1727" s="6">
        <f t="shared" si="234"/>
        <v>-2.8791743970315018E-3</v>
      </c>
      <c r="D1727" s="7">
        <f t="shared" si="236"/>
        <v>2.8172834186815541E-5</v>
      </c>
      <c r="E1727" s="14">
        <f t="shared" si="235"/>
        <v>10.182909869418051</v>
      </c>
      <c r="H1727" s="5">
        <f t="shared" si="242"/>
        <v>0.53078087933548945</v>
      </c>
      <c r="J1727" s="16">
        <f t="shared" si="238"/>
        <v>8.2896452085217129E-6</v>
      </c>
      <c r="K1727" s="16">
        <f t="shared" si="239"/>
        <v>0.29424250160820314</v>
      </c>
    </row>
    <row r="1728" spans="1:11" x14ac:dyDescent="0.2">
      <c r="A1728" s="3">
        <v>34641</v>
      </c>
      <c r="B1728" s="21">
        <v>1.0191599115696389E-2</v>
      </c>
      <c r="C1728" s="6">
        <f t="shared" si="234"/>
        <v>-1.133463696551564E-2</v>
      </c>
      <c r="D1728" s="7">
        <f t="shared" si="236"/>
        <v>2.7580002001693482E-5</v>
      </c>
      <c r="E1728" s="14">
        <f t="shared" si="235"/>
        <v>5.8401895254331215</v>
      </c>
      <c r="H1728" s="5">
        <f t="shared" si="242"/>
        <v>0.52516665927773332</v>
      </c>
      <c r="J1728" s="16">
        <f t="shared" si="238"/>
        <v>1.284739951400336E-4</v>
      </c>
      <c r="K1728" s="16">
        <f t="shared" si="239"/>
        <v>4.6582300875882812</v>
      </c>
    </row>
    <row r="1729" spans="1:11" x14ac:dyDescent="0.2">
      <c r="A1729" s="3">
        <v>34642</v>
      </c>
      <c r="B1729" s="21">
        <v>1.0248287040447949E-2</v>
      </c>
      <c r="C1729" s="6">
        <f t="shared" si="234"/>
        <v>5.5622208161870274E-3</v>
      </c>
      <c r="D1729" s="7">
        <f t="shared" si="236"/>
        <v>3.4477937106162175E-5</v>
      </c>
      <c r="E1729" s="14">
        <f t="shared" si="235"/>
        <v>9.3778547617699441</v>
      </c>
      <c r="H1729" s="5">
        <f t="shared" si="242"/>
        <v>0.5871791643626515</v>
      </c>
      <c r="J1729" s="16">
        <f t="shared" si="238"/>
        <v>3.0938300408024283E-5</v>
      </c>
      <c r="K1729" s="16">
        <f t="shared" si="239"/>
        <v>0.89733618089623868</v>
      </c>
    </row>
    <row r="1730" spans="1:11" x14ac:dyDescent="0.2">
      <c r="A1730" s="3">
        <v>34645</v>
      </c>
      <c r="B1730" s="21">
        <v>1.0291405385466619E-2</v>
      </c>
      <c r="C1730" s="6">
        <f t="shared" si="234"/>
        <v>4.2073709341366354E-3</v>
      </c>
      <c r="D1730" s="7">
        <f t="shared" si="236"/>
        <v>3.4645737691856607E-5</v>
      </c>
      <c r="E1730" s="14">
        <f t="shared" si="235"/>
        <v>9.7593936288567935</v>
      </c>
      <c r="H1730" s="5">
        <f t="shared" si="242"/>
        <v>0.58860630044076667</v>
      </c>
      <c r="J1730" s="16">
        <f t="shared" si="238"/>
        <v>1.7701970177417785E-5</v>
      </c>
      <c r="K1730" s="16">
        <f t="shared" si="239"/>
        <v>0.51094222137398992</v>
      </c>
    </row>
    <row r="1731" spans="1:11" x14ac:dyDescent="0.2">
      <c r="A1731" s="3">
        <v>34646</v>
      </c>
      <c r="B1731" s="21">
        <v>1.0316875460574798E-2</v>
      </c>
      <c r="C1731" s="6">
        <f t="shared" ref="C1731:C1794" si="243">(B1731-B1730)/B1730</f>
        <v>2.4748879433073583E-3</v>
      </c>
      <c r="D1731" s="7">
        <f t="shared" si="236"/>
        <v>3.3978153621404076E-5</v>
      </c>
      <c r="E1731" s="14">
        <f t="shared" si="235"/>
        <v>10.109527825460299</v>
      </c>
      <c r="H1731" s="5">
        <f t="shared" si="242"/>
        <v>0.58290782823190901</v>
      </c>
      <c r="J1731" s="16">
        <f t="shared" si="238"/>
        <v>6.1250703319281254E-6</v>
      </c>
      <c r="K1731" s="16">
        <f t="shared" si="239"/>
        <v>0.18026495495239978</v>
      </c>
    </row>
    <row r="1732" spans="1:11" x14ac:dyDescent="0.2">
      <c r="A1732" s="3">
        <v>34647</v>
      </c>
      <c r="B1732" s="21">
        <v>1.0226852878149709E-2</v>
      </c>
      <c r="C1732" s="6">
        <f t="shared" si="243"/>
        <v>-8.7257603107747383E-3</v>
      </c>
      <c r="D1732" s="7">
        <f t="shared" si="236"/>
        <v>3.2662533430875474E-5</v>
      </c>
      <c r="E1732" s="14">
        <f t="shared" ref="E1732:E1795" si="244">-LN(D1732)-C1732*C1732/D1732</f>
        <v>7.9982045190963493</v>
      </c>
      <c r="H1732" s="5">
        <f t="shared" si="242"/>
        <v>0.57151144722459823</v>
      </c>
      <c r="J1732" s="16">
        <f t="shared" si="238"/>
        <v>7.6138893001091661E-5</v>
      </c>
      <c r="K1732" s="16">
        <f t="shared" si="239"/>
        <v>2.3310773844970196</v>
      </c>
    </row>
    <row r="1733" spans="1:11" x14ac:dyDescent="0.2">
      <c r="A1733" s="3">
        <v>34648</v>
      </c>
      <c r="B1733" s="21">
        <v>1.0209790209790209E-2</v>
      </c>
      <c r="C1733" s="6">
        <f t="shared" si="243"/>
        <v>-1.6684182869155274E-3</v>
      </c>
      <c r="D1733" s="7">
        <f t="shared" ref="D1733:D1796" si="245">C$2426+C$2427*D1732+C$2428*C1732*C1732</f>
        <v>3.5809121329256235E-5</v>
      </c>
      <c r="E1733" s="14">
        <f t="shared" si="244"/>
        <v>10.159572980153319</v>
      </c>
      <c r="H1733" s="5">
        <f t="shared" ref="H1733:H1748" si="246">SQRT(D1733)*100</f>
        <v>0.59840723031440912</v>
      </c>
      <c r="J1733" s="16">
        <f t="shared" ref="J1733:J1796" si="247">C1733*C1733</f>
        <v>2.7836195801141434E-6</v>
      </c>
      <c r="K1733" s="16">
        <f t="shared" ref="K1733:K1796" si="248">J1733/D1733</f>
        <v>7.7734931123258591E-2</v>
      </c>
    </row>
    <row r="1734" spans="1:11" x14ac:dyDescent="0.2">
      <c r="A1734" s="3">
        <v>34652</v>
      </c>
      <c r="B1734" s="21">
        <v>1.0187094873305835E-2</v>
      </c>
      <c r="C1734" s="6">
        <f t="shared" si="243"/>
        <v>-2.2228993953873895E-3</v>
      </c>
      <c r="D1734" s="7">
        <f t="shared" si="245"/>
        <v>3.4101155010880994E-5</v>
      </c>
      <c r="E1734" s="14">
        <f t="shared" si="244"/>
        <v>10.141278588588808</v>
      </c>
      <c r="H1734" s="5">
        <f t="shared" si="246"/>
        <v>0.5839619423462542</v>
      </c>
      <c r="J1734" s="16">
        <f t="shared" si="247"/>
        <v>4.941281722013622E-6</v>
      </c>
      <c r="K1734" s="16">
        <f t="shared" si="248"/>
        <v>0.14490071437278174</v>
      </c>
    </row>
    <row r="1735" spans="1:11" x14ac:dyDescent="0.2">
      <c r="A1735" s="3">
        <v>34653</v>
      </c>
      <c r="B1735" s="21">
        <v>1.0183418928833456E-2</v>
      </c>
      <c r="C1735" s="6">
        <f t="shared" si="243"/>
        <v>-3.6084325493139816E-4</v>
      </c>
      <c r="D1735" s="7">
        <f t="shared" si="245"/>
        <v>3.2699866171963791E-5</v>
      </c>
      <c r="E1735" s="14">
        <f t="shared" si="244"/>
        <v>10.324157664794695</v>
      </c>
      <c r="H1735" s="5">
        <f t="shared" si="246"/>
        <v>0.57183796806406439</v>
      </c>
      <c r="J1735" s="16">
        <f t="shared" si="247"/>
        <v>1.30207854629486E-7</v>
      </c>
      <c r="K1735" s="16">
        <f t="shared" si="248"/>
        <v>3.9819078752415084E-3</v>
      </c>
    </row>
    <row r="1736" spans="1:11" x14ac:dyDescent="0.2">
      <c r="A1736" s="3">
        <v>34654</v>
      </c>
      <c r="B1736" s="21">
        <v>1.0169243167997655E-2</v>
      </c>
      <c r="C1736" s="6">
        <f t="shared" si="243"/>
        <v>-1.3920433731409343E-3</v>
      </c>
      <c r="D1736" s="7">
        <f t="shared" si="245"/>
        <v>3.1143286671823707E-5</v>
      </c>
      <c r="E1736" s="14">
        <f t="shared" si="244"/>
        <v>10.314690264096782</v>
      </c>
      <c r="H1736" s="5">
        <f t="shared" si="246"/>
        <v>0.5580617051171286</v>
      </c>
      <c r="J1736" s="16">
        <f t="shared" si="247"/>
        <v>1.9377847527055904E-6</v>
      </c>
      <c r="K1736" s="16">
        <f t="shared" si="248"/>
        <v>6.2221588014304351E-2</v>
      </c>
    </row>
    <row r="1737" spans="1:11" x14ac:dyDescent="0.2">
      <c r="A1737" s="3">
        <v>34655</v>
      </c>
      <c r="B1737" s="21">
        <v>1.0196308233225902E-2</v>
      </c>
      <c r="C1737" s="6">
        <f t="shared" si="243"/>
        <v>2.6614630785326485E-3</v>
      </c>
      <c r="D1737" s="7">
        <f t="shared" si="245"/>
        <v>2.9856381533672118E-5</v>
      </c>
      <c r="E1737" s="14">
        <f t="shared" si="244"/>
        <v>10.18186332080991</v>
      </c>
      <c r="H1737" s="5">
        <f t="shared" si="246"/>
        <v>0.54640993341695498</v>
      </c>
      <c r="J1737" s="16">
        <f t="shared" si="247"/>
        <v>7.0833857183924828E-6</v>
      </c>
      <c r="K1737" s="16">
        <f t="shared" si="248"/>
        <v>0.23724863344219455</v>
      </c>
    </row>
    <row r="1738" spans="1:11" x14ac:dyDescent="0.2">
      <c r="A1738" s="3">
        <v>34656</v>
      </c>
      <c r="B1738" s="21">
        <v>1.0158706940686024E-2</v>
      </c>
      <c r="C1738" s="6">
        <f t="shared" si="243"/>
        <v>-3.687735960879384E-3</v>
      </c>
      <c r="D1738" s="7">
        <f t="shared" si="245"/>
        <v>2.9018171471971942E-5</v>
      </c>
      <c r="E1738" s="14">
        <f t="shared" si="244"/>
        <v>9.9789372721517555</v>
      </c>
      <c r="H1738" s="5">
        <f t="shared" si="246"/>
        <v>0.53868517217361711</v>
      </c>
      <c r="J1738" s="16">
        <f t="shared" si="247"/>
        <v>1.3599396517162994E-5</v>
      </c>
      <c r="K1738" s="16">
        <f t="shared" si="248"/>
        <v>0.46865104957761977</v>
      </c>
    </row>
    <row r="1739" spans="1:11" x14ac:dyDescent="0.2">
      <c r="A1739" s="3">
        <v>34659</v>
      </c>
      <c r="B1739" s="21">
        <v>1.0170483646740322E-2</v>
      </c>
      <c r="C1739" s="6">
        <f t="shared" si="243"/>
        <v>1.1592721517668736E-3</v>
      </c>
      <c r="D1739" s="7">
        <f t="shared" si="245"/>
        <v>2.8667863807613676E-5</v>
      </c>
      <c r="E1739" s="14">
        <f t="shared" si="244"/>
        <v>10.412855099771448</v>
      </c>
      <c r="H1739" s="5">
        <f t="shared" si="246"/>
        <v>0.53542379296790377</v>
      </c>
      <c r="J1739" s="16">
        <f t="shared" si="247"/>
        <v>1.3439119218621973E-6</v>
      </c>
      <c r="K1739" s="16">
        <f t="shared" si="248"/>
        <v>4.687869074867302E-2</v>
      </c>
    </row>
    <row r="1740" spans="1:11" x14ac:dyDescent="0.2">
      <c r="A1740" s="3">
        <v>34660</v>
      </c>
      <c r="B1740" s="21">
        <v>1.019043465620003E-2</v>
      </c>
      <c r="C1740" s="6">
        <f t="shared" si="243"/>
        <v>1.9616578869484135E-3</v>
      </c>
      <c r="D1740" s="7">
        <f t="shared" si="245"/>
        <v>2.7595377037534741E-5</v>
      </c>
      <c r="E1740" s="14">
        <f t="shared" si="244"/>
        <v>10.358414967287409</v>
      </c>
      <c r="H1740" s="5">
        <f t="shared" si="246"/>
        <v>0.52531302132666324</v>
      </c>
      <c r="J1740" s="16">
        <f t="shared" si="247"/>
        <v>3.8481016654269148E-6</v>
      </c>
      <c r="K1740" s="16">
        <f t="shared" si="248"/>
        <v>0.13944733062327053</v>
      </c>
    </row>
    <row r="1741" spans="1:11" x14ac:dyDescent="0.2">
      <c r="A1741" s="3">
        <v>34661</v>
      </c>
      <c r="B1741" s="21">
        <v>1.0177635410599883E-2</v>
      </c>
      <c r="C1741" s="6">
        <f t="shared" si="243"/>
        <v>-1.2560058556834656E-3</v>
      </c>
      <c r="D1741" s="7">
        <f t="shared" si="245"/>
        <v>2.6786522034675888E-5</v>
      </c>
      <c r="E1741" s="14">
        <f t="shared" si="244"/>
        <v>10.468718255602765</v>
      </c>
      <c r="H1741" s="5">
        <f t="shared" si="246"/>
        <v>0.51755697304428128</v>
      </c>
      <c r="J1741" s="16">
        <f t="shared" si="247"/>
        <v>1.5775507095111547E-6</v>
      </c>
      <c r="K1741" s="16">
        <f t="shared" si="248"/>
        <v>5.8893450499806287E-2</v>
      </c>
    </row>
    <row r="1742" spans="1:11" x14ac:dyDescent="0.2">
      <c r="A1742" s="3">
        <v>34662</v>
      </c>
      <c r="B1742" s="21">
        <v>1.0157898566542967E-2</v>
      </c>
      <c r="C1742" s="6">
        <f t="shared" si="243"/>
        <v>-1.9392366950342962E-3</v>
      </c>
      <c r="D1742" s="7">
        <f t="shared" si="245"/>
        <v>2.5919345602751861E-5</v>
      </c>
      <c r="E1742" s="14">
        <f t="shared" si="244"/>
        <v>10.415430890940726</v>
      </c>
      <c r="H1742" s="5">
        <f t="shared" si="246"/>
        <v>0.50911045562580881</v>
      </c>
      <c r="J1742" s="16">
        <f t="shared" si="247"/>
        <v>3.7606389593675399E-6</v>
      </c>
      <c r="K1742" s="16">
        <f t="shared" si="248"/>
        <v>0.14509004266559386</v>
      </c>
    </row>
    <row r="1743" spans="1:11" x14ac:dyDescent="0.2">
      <c r="A1743" s="3">
        <v>34663</v>
      </c>
      <c r="B1743" s="21">
        <v>1.0125754161517774E-2</v>
      </c>
      <c r="C1743" s="6">
        <f t="shared" si="243"/>
        <v>-3.1644739130460924E-3</v>
      </c>
      <c r="D1743" s="7">
        <f t="shared" si="245"/>
        <v>2.5275119166709094E-5</v>
      </c>
      <c r="E1743" s="14">
        <f t="shared" si="244"/>
        <v>10.189494314346282</v>
      </c>
      <c r="H1743" s="5">
        <f t="shared" si="246"/>
        <v>0.50274366397508274</v>
      </c>
      <c r="J1743" s="16">
        <f t="shared" si="247"/>
        <v>1.0013895146349249E-5</v>
      </c>
      <c r="K1743" s="16">
        <f t="shared" si="248"/>
        <v>0.39619576391706846</v>
      </c>
    </row>
    <row r="1744" spans="1:11" x14ac:dyDescent="0.2">
      <c r="A1744" s="3">
        <v>34666</v>
      </c>
      <c r="B1744" s="21">
        <v>1.0141458106637649E-2</v>
      </c>
      <c r="C1744" s="6">
        <f t="shared" si="243"/>
        <v>1.5508914071365736E-3</v>
      </c>
      <c r="D1744" s="7">
        <f t="shared" si="245"/>
        <v>2.5082869875786702E-5</v>
      </c>
      <c r="E1744" s="14">
        <f t="shared" si="244"/>
        <v>10.497432718268595</v>
      </c>
      <c r="H1744" s="5">
        <f t="shared" si="246"/>
        <v>0.50082801315208703</v>
      </c>
      <c r="J1744" s="16">
        <f t="shared" si="247"/>
        <v>2.4052641567300612E-6</v>
      </c>
      <c r="K1744" s="16">
        <f t="shared" si="248"/>
        <v>9.5892701618323972E-2</v>
      </c>
    </row>
    <row r="1745" spans="1:11" x14ac:dyDescent="0.2">
      <c r="A1745" s="3">
        <v>34667</v>
      </c>
      <c r="B1745" s="21">
        <v>1.0105996805575723E-2</v>
      </c>
      <c r="C1745" s="6">
        <f t="shared" si="243"/>
        <v>-3.4966669180160849E-3</v>
      </c>
      <c r="D1745" s="7">
        <f t="shared" si="245"/>
        <v>2.443970666515136E-5</v>
      </c>
      <c r="E1745" s="14">
        <f t="shared" si="244"/>
        <v>10.119022118084196</v>
      </c>
      <c r="H1745" s="5">
        <f t="shared" si="246"/>
        <v>0.49436531699899172</v>
      </c>
      <c r="J1745" s="16">
        <f t="shared" si="247"/>
        <v>1.2226679535548106E-5</v>
      </c>
      <c r="K1745" s="16">
        <f t="shared" si="248"/>
        <v>0.50027930789292818</v>
      </c>
    </row>
    <row r="1746" spans="1:11" x14ac:dyDescent="0.2">
      <c r="A1746" s="3">
        <v>34668</v>
      </c>
      <c r="B1746" s="21">
        <v>1.0107620709714949E-2</v>
      </c>
      <c r="C1746" s="6">
        <f t="shared" si="243"/>
        <v>1.6068718113291801E-4</v>
      </c>
      <c r="D1746" s="7">
        <f t="shared" si="245"/>
        <v>2.446902088742141E-5</v>
      </c>
      <c r="E1746" s="14">
        <f t="shared" si="244"/>
        <v>10.617047467138267</v>
      </c>
      <c r="H1746" s="5">
        <f t="shared" si="246"/>
        <v>0.49466171155064553</v>
      </c>
      <c r="J1746" s="16">
        <f t="shared" si="247"/>
        <v>2.5820370180443202E-8</v>
      </c>
      <c r="K1746" s="16">
        <f t="shared" si="248"/>
        <v>1.0552269459100617E-3</v>
      </c>
    </row>
    <row r="1747" spans="1:11" x14ac:dyDescent="0.2">
      <c r="A1747" s="3">
        <v>34669</v>
      </c>
      <c r="B1747" s="21">
        <v>1.006472256563159E-2</v>
      </c>
      <c r="C1747" s="6">
        <f t="shared" si="243"/>
        <v>-4.2441386865781161E-3</v>
      </c>
      <c r="D1747" s="7">
        <f t="shared" si="245"/>
        <v>2.374102006652363E-5</v>
      </c>
      <c r="E1747" s="14">
        <f t="shared" si="244"/>
        <v>9.8895892996249781</v>
      </c>
      <c r="H1747" s="5">
        <f t="shared" si="246"/>
        <v>0.48724757635645172</v>
      </c>
      <c r="J1747" s="16">
        <f t="shared" si="247"/>
        <v>1.8012713190909016E-5</v>
      </c>
      <c r="K1747" s="16">
        <f t="shared" si="248"/>
        <v>0.75871690181956852</v>
      </c>
    </row>
    <row r="1748" spans="1:11" x14ac:dyDescent="0.2">
      <c r="A1748" s="3">
        <v>34670</v>
      </c>
      <c r="B1748" s="21">
        <v>9.965735948093607E-3</v>
      </c>
      <c r="C1748" s="6">
        <f t="shared" si="243"/>
        <v>-9.8350070647746091E-3</v>
      </c>
      <c r="D1748" s="7">
        <f t="shared" si="245"/>
        <v>2.4198949594061679E-5</v>
      </c>
      <c r="E1748" s="14">
        <f t="shared" si="244"/>
        <v>6.6320293219650353</v>
      </c>
      <c r="H1748" s="5">
        <f t="shared" si="246"/>
        <v>0.491924278665545</v>
      </c>
      <c r="J1748" s="16">
        <f t="shared" si="247"/>
        <v>9.6727363964166474E-5</v>
      </c>
      <c r="K1748" s="16">
        <f t="shared" si="248"/>
        <v>3.9971720089826941</v>
      </c>
    </row>
    <row r="1749" spans="1:11" x14ac:dyDescent="0.2">
      <c r="A1749" s="3">
        <v>34673</v>
      </c>
      <c r="B1749" s="21">
        <v>9.9723193473193472E-3</v>
      </c>
      <c r="C1749" s="6">
        <f t="shared" si="243"/>
        <v>6.6060341755288219E-4</v>
      </c>
      <c r="D1749" s="7">
        <f t="shared" si="245"/>
        <v>2.9477102772800791E-5</v>
      </c>
      <c r="E1749" s="14">
        <f t="shared" si="244"/>
        <v>10.417092167779739</v>
      </c>
      <c r="H1749" s="5">
        <f t="shared" ref="H1749:H1764" si="249">SQRT(D1749)*100</f>
        <v>0.54292819758049771</v>
      </c>
      <c r="J1749" s="16">
        <f t="shared" si="247"/>
        <v>4.3639687528254765E-7</v>
      </c>
      <c r="K1749" s="16">
        <f t="shared" si="248"/>
        <v>1.4804605413433685E-2</v>
      </c>
    </row>
    <row r="1750" spans="1:11" x14ac:dyDescent="0.2">
      <c r="A1750" s="3">
        <v>34674</v>
      </c>
      <c r="B1750" s="21">
        <v>9.970866715222142E-3</v>
      </c>
      <c r="C1750" s="6">
        <f t="shared" si="243"/>
        <v>-1.4566642388920938E-4</v>
      </c>
      <c r="D1750" s="7">
        <f t="shared" si="245"/>
        <v>2.8266408569649074E-5</v>
      </c>
      <c r="E1750" s="14">
        <f t="shared" si="244"/>
        <v>10.473085766006763</v>
      </c>
      <c r="H1750" s="5">
        <f t="shared" si="249"/>
        <v>0.53166162706790365</v>
      </c>
      <c r="J1750" s="16">
        <f t="shared" si="247"/>
        <v>2.1218707048670826E-8</v>
      </c>
      <c r="K1750" s="16">
        <f t="shared" si="248"/>
        <v>7.5066866016556188E-4</v>
      </c>
    </row>
    <row r="1751" spans="1:11" x14ac:dyDescent="0.2">
      <c r="A1751" s="3">
        <v>34675</v>
      </c>
      <c r="B1751" s="21">
        <v>9.9884024354885484E-3</v>
      </c>
      <c r="C1751" s="6">
        <f t="shared" si="243"/>
        <v>1.7586956848631068E-3</v>
      </c>
      <c r="D1751" s="7">
        <f t="shared" si="245"/>
        <v>2.7152872089964957E-5</v>
      </c>
      <c r="E1751" s="14">
        <f t="shared" si="244"/>
        <v>10.400116742250622</v>
      </c>
      <c r="H1751" s="5">
        <f t="shared" si="249"/>
        <v>0.52108417832404919</v>
      </c>
      <c r="J1751" s="16">
        <f t="shared" si="247"/>
        <v>3.0930105119561121E-6</v>
      </c>
      <c r="K1751" s="16">
        <f t="shared" si="248"/>
        <v>0.11391098892625852</v>
      </c>
    </row>
    <row r="1752" spans="1:11" x14ac:dyDescent="0.2">
      <c r="A1752" s="3">
        <v>34676</v>
      </c>
      <c r="B1752" s="21">
        <v>9.9624060150375945E-3</v>
      </c>
      <c r="C1752" s="6">
        <f t="shared" si="243"/>
        <v>-2.602660497397389E-3</v>
      </c>
      <c r="D1752" s="7">
        <f t="shared" si="245"/>
        <v>2.634222500235909E-5</v>
      </c>
      <c r="E1752" s="14">
        <f t="shared" si="244"/>
        <v>10.287189727293061</v>
      </c>
      <c r="H1752" s="5">
        <f t="shared" si="249"/>
        <v>0.5132467730279372</v>
      </c>
      <c r="J1752" s="16">
        <f t="shared" si="247"/>
        <v>6.7738416647128246E-6</v>
      </c>
      <c r="K1752" s="16">
        <f t="shared" si="248"/>
        <v>0.25714766554860835</v>
      </c>
    </row>
    <row r="1753" spans="1:11" x14ac:dyDescent="0.2">
      <c r="A1753" s="3">
        <v>34677</v>
      </c>
      <c r="B1753" s="21">
        <v>9.9812220135779284E-3</v>
      </c>
      <c r="C1753" s="6">
        <f t="shared" si="243"/>
        <v>1.8887002308410634E-3</v>
      </c>
      <c r="D1753" s="7">
        <f t="shared" si="245"/>
        <v>2.5841393688996647E-5</v>
      </c>
      <c r="E1753" s="14">
        <f t="shared" si="244"/>
        <v>10.425491297537986</v>
      </c>
      <c r="H1753" s="5">
        <f t="shared" si="249"/>
        <v>0.50834430939075781</v>
      </c>
      <c r="J1753" s="16">
        <f t="shared" si="247"/>
        <v>3.567188561979086E-6</v>
      </c>
      <c r="K1753" s="16">
        <f t="shared" si="248"/>
        <v>0.13804164763365712</v>
      </c>
    </row>
    <row r="1754" spans="1:11" x14ac:dyDescent="0.2">
      <c r="A1754" s="3">
        <v>34680</v>
      </c>
      <c r="B1754" s="21">
        <v>0.01</v>
      </c>
      <c r="C1754" s="6">
        <f t="shared" si="243"/>
        <v>1.8813314037627105E-3</v>
      </c>
      <c r="D1754" s="7">
        <f t="shared" si="245"/>
        <v>2.519311516660256E-5</v>
      </c>
      <c r="E1754" s="14">
        <f t="shared" si="244"/>
        <v>10.448448732717905</v>
      </c>
      <c r="H1754" s="5">
        <f t="shared" si="249"/>
        <v>0.50192743665397055</v>
      </c>
      <c r="J1754" s="16">
        <f t="shared" si="247"/>
        <v>3.5394078507837709E-6</v>
      </c>
      <c r="K1754" s="16">
        <f t="shared" si="248"/>
        <v>0.14049107573150832</v>
      </c>
    </row>
    <row r="1755" spans="1:11" x14ac:dyDescent="0.2">
      <c r="A1755" s="3">
        <v>34681</v>
      </c>
      <c r="B1755" s="21">
        <v>9.9711607786589756E-3</v>
      </c>
      <c r="C1755" s="6">
        <f t="shared" si="243"/>
        <v>-2.8839221341024623E-3</v>
      </c>
      <c r="D1755" s="7">
        <f t="shared" si="245"/>
        <v>2.4608887959236121E-5</v>
      </c>
      <c r="E1755" s="14">
        <f t="shared" si="244"/>
        <v>10.274435278143665</v>
      </c>
      <c r="H1755" s="5">
        <f t="shared" si="249"/>
        <v>0.49607346189083851</v>
      </c>
      <c r="J1755" s="16">
        <f t="shared" si="247"/>
        <v>8.3170068755661007E-6</v>
      </c>
      <c r="K1755" s="16">
        <f t="shared" si="248"/>
        <v>0.3379676029791745</v>
      </c>
    </row>
    <row r="1756" spans="1:11" x14ac:dyDescent="0.2">
      <c r="A1756" s="3">
        <v>34682</v>
      </c>
      <c r="B1756" s="21">
        <v>9.9697231833910036E-3</v>
      </c>
      <c r="C1756" s="6">
        <f t="shared" si="243"/>
        <v>-1.441753171856262E-4</v>
      </c>
      <c r="D1756" s="7">
        <f t="shared" si="245"/>
        <v>2.4379315597964173E-5</v>
      </c>
      <c r="E1756" s="14">
        <f t="shared" si="244"/>
        <v>10.62092287714394</v>
      </c>
      <c r="H1756" s="5">
        <f t="shared" si="249"/>
        <v>0.49375414527843892</v>
      </c>
      <c r="J1756" s="16">
        <f t="shared" si="247"/>
        <v>2.0786522085575923E-8</v>
      </c>
      <c r="K1756" s="16">
        <f t="shared" si="248"/>
        <v>8.5262943506550818E-4</v>
      </c>
    </row>
    <row r="1757" spans="1:11" x14ac:dyDescent="0.2">
      <c r="A1757" s="3">
        <v>34683</v>
      </c>
      <c r="B1757" s="21">
        <v>9.9783705839942317E-3</v>
      </c>
      <c r="C1757" s="6">
        <f t="shared" si="243"/>
        <v>8.6736616896588171E-4</v>
      </c>
      <c r="D1757" s="7">
        <f t="shared" si="245"/>
        <v>2.366010429735393E-5</v>
      </c>
      <c r="E1757" s="14">
        <f t="shared" si="244"/>
        <v>10.619923133402571</v>
      </c>
      <c r="H1757" s="5">
        <f t="shared" si="249"/>
        <v>0.48641653238098237</v>
      </c>
      <c r="J1757" s="16">
        <f t="shared" si="247"/>
        <v>7.5232407106655048E-7</v>
      </c>
      <c r="K1757" s="16">
        <f t="shared" si="248"/>
        <v>3.1797157848990884E-2</v>
      </c>
    </row>
    <row r="1758" spans="1:11" x14ac:dyDescent="0.2">
      <c r="A1758" s="3">
        <v>34684</v>
      </c>
      <c r="B1758" s="21">
        <v>9.9769485664889766E-3</v>
      </c>
      <c r="C1758" s="6">
        <f t="shared" si="243"/>
        <v>-1.4250999131422269E-4</v>
      </c>
      <c r="D1758" s="7">
        <f t="shared" si="245"/>
        <v>2.3059086837119849E-5</v>
      </c>
      <c r="E1758" s="14">
        <f t="shared" si="244"/>
        <v>10.676569901712956</v>
      </c>
      <c r="H1758" s="5">
        <f t="shared" si="249"/>
        <v>0.48019878006008976</v>
      </c>
      <c r="J1758" s="16">
        <f t="shared" si="247"/>
        <v>2.0309097624379826E-8</v>
      </c>
      <c r="K1758" s="16">
        <f t="shared" si="248"/>
        <v>8.8074162553943079E-4</v>
      </c>
    </row>
    <row r="1759" spans="1:11" x14ac:dyDescent="0.2">
      <c r="A1759" s="3">
        <v>34687</v>
      </c>
      <c r="B1759" s="21">
        <v>9.9863691799985665E-3</v>
      </c>
      <c r="C1759" s="6">
        <f t="shared" si="243"/>
        <v>9.4423795480236316E-4</v>
      </c>
      <c r="D1759" s="7">
        <f t="shared" si="245"/>
        <v>2.2473785372417558E-5</v>
      </c>
      <c r="E1759" s="14">
        <f t="shared" si="244"/>
        <v>10.663488786644349</v>
      </c>
      <c r="H1759" s="5">
        <f t="shared" si="249"/>
        <v>0.47406524205448303</v>
      </c>
      <c r="J1759" s="16">
        <f t="shared" si="247"/>
        <v>8.9158531528934958E-7</v>
      </c>
      <c r="K1759" s="16">
        <f t="shared" si="248"/>
        <v>3.9672235919081381E-2</v>
      </c>
    </row>
    <row r="1760" spans="1:11" x14ac:dyDescent="0.2">
      <c r="A1760" s="3">
        <v>34688</v>
      </c>
      <c r="B1760" s="21">
        <v>9.9763322097109666E-3</v>
      </c>
      <c r="C1760" s="6">
        <f t="shared" si="243"/>
        <v>-1.0050670175205192E-3</v>
      </c>
      <c r="D1760" s="7">
        <f t="shared" si="245"/>
        <v>2.2001731983632454E-5</v>
      </c>
      <c r="E1760" s="14">
        <f t="shared" si="244"/>
        <v>10.678476645285048</v>
      </c>
      <c r="H1760" s="5">
        <f t="shared" si="249"/>
        <v>0.46906003862653295</v>
      </c>
      <c r="J1760" s="16">
        <f t="shared" si="247"/>
        <v>1.0101597097075918E-6</v>
      </c>
      <c r="K1760" s="16">
        <f t="shared" si="248"/>
        <v>4.5912735890932158E-2</v>
      </c>
    </row>
    <row r="1761" spans="1:11" x14ac:dyDescent="0.2">
      <c r="A1761" s="3">
        <v>34689</v>
      </c>
      <c r="B1761" s="21">
        <v>9.9835042673743091E-3</v>
      </c>
      <c r="C1761" s="6">
        <f t="shared" si="243"/>
        <v>7.1890726096323265E-4</v>
      </c>
      <c r="D1761" s="7">
        <f t="shared" si="245"/>
        <v>2.1584900263347291E-5</v>
      </c>
      <c r="E1761" s="14">
        <f t="shared" si="244"/>
        <v>10.719572605302844</v>
      </c>
      <c r="H1761" s="5">
        <f t="shared" si="249"/>
        <v>0.46459552584314989</v>
      </c>
      <c r="J1761" s="16">
        <f t="shared" si="247"/>
        <v>5.1682764986565751E-7</v>
      </c>
      <c r="K1761" s="16">
        <f t="shared" si="248"/>
        <v>2.3943944311073235E-2</v>
      </c>
    </row>
    <row r="1762" spans="1:11" x14ac:dyDescent="0.2">
      <c r="A1762" s="3">
        <v>34690</v>
      </c>
      <c r="B1762" s="21">
        <v>9.9613844393592662E-3</v>
      </c>
      <c r="C1762" s="6">
        <f t="shared" si="243"/>
        <v>-2.2156376581447114E-3</v>
      </c>
      <c r="D1762" s="7">
        <f t="shared" si="245"/>
        <v>2.1179855616011623E-5</v>
      </c>
      <c r="E1762" s="14">
        <f t="shared" si="244"/>
        <v>10.530680823413514</v>
      </c>
      <c r="H1762" s="5">
        <f t="shared" si="249"/>
        <v>0.46021577130745561</v>
      </c>
      <c r="J1762" s="16">
        <f t="shared" si="247"/>
        <v>4.9090502321889807E-6</v>
      </c>
      <c r="K1762" s="16">
        <f t="shared" si="248"/>
        <v>0.23177921139735341</v>
      </c>
    </row>
    <row r="1763" spans="1:11" x14ac:dyDescent="0.2">
      <c r="A1763" s="3">
        <v>34691</v>
      </c>
      <c r="B1763" s="21">
        <v>9.9871318272805251E-3</v>
      </c>
      <c r="C1763" s="6">
        <f t="shared" si="243"/>
        <v>2.584719832669669E-3</v>
      </c>
      <c r="D1763" s="7">
        <f t="shared" si="245"/>
        <v>2.1087460829380677E-5</v>
      </c>
      <c r="E1763" s="14">
        <f t="shared" si="244"/>
        <v>10.450019210151837</v>
      </c>
      <c r="H1763" s="5">
        <f t="shared" si="249"/>
        <v>0.45921085385017502</v>
      </c>
      <c r="J1763" s="16">
        <f t="shared" si="247"/>
        <v>6.6807766133959212E-6</v>
      </c>
      <c r="K1763" s="16">
        <f t="shared" si="248"/>
        <v>0.31681275746996279</v>
      </c>
    </row>
    <row r="1764" spans="1:11" x14ac:dyDescent="0.2">
      <c r="A1764" s="3">
        <v>34696</v>
      </c>
      <c r="B1764" s="21">
        <v>9.9636519136198417E-3</v>
      </c>
      <c r="C1764" s="6">
        <f t="shared" si="243"/>
        <v>-2.3510166949580521E-3</v>
      </c>
      <c r="D1764" s="7">
        <f t="shared" si="245"/>
        <v>2.1113979960153392E-5</v>
      </c>
      <c r="E1764" s="14">
        <f t="shared" si="244"/>
        <v>10.503792251321036</v>
      </c>
      <c r="H1764" s="5">
        <f t="shared" si="249"/>
        <v>0.45949950990347521</v>
      </c>
      <c r="J1764" s="16">
        <f t="shared" si="247"/>
        <v>5.5272794999714823E-6</v>
      </c>
      <c r="K1764" s="16">
        <f t="shared" si="248"/>
        <v>0.26178292820219801</v>
      </c>
    </row>
    <row r="1765" spans="1:11" x14ac:dyDescent="0.2">
      <c r="A1765" s="3">
        <v>34697</v>
      </c>
      <c r="B1765" s="21">
        <v>1.0039789683103595E-2</v>
      </c>
      <c r="C1765" s="6">
        <f t="shared" si="243"/>
        <v>7.6415525295174605E-3</v>
      </c>
      <c r="D1765" s="7">
        <f t="shared" si="245"/>
        <v>2.1066491553245673E-5</v>
      </c>
      <c r="E1765" s="14">
        <f t="shared" si="244"/>
        <v>7.9959687668350119</v>
      </c>
      <c r="H1765" s="5">
        <f t="shared" ref="H1765:H1780" si="250">SQRT(D1765)*100</f>
        <v>0.45898247845909845</v>
      </c>
      <c r="J1765" s="16">
        <f t="shared" si="247"/>
        <v>5.8393325061374697E-5</v>
      </c>
      <c r="K1765" s="16">
        <f t="shared" si="248"/>
        <v>2.7718580910250408</v>
      </c>
    </row>
    <row r="1766" spans="1:11" x14ac:dyDescent="0.2">
      <c r="A1766" s="3">
        <v>34698</v>
      </c>
      <c r="B1766" s="21">
        <v>1.0044197319646422E-2</v>
      </c>
      <c r="C1766" s="6">
        <f t="shared" si="243"/>
        <v>4.390168202671227E-4</v>
      </c>
      <c r="D1766" s="7">
        <f t="shared" si="245"/>
        <v>2.4292363630089161E-5</v>
      </c>
      <c r="E1766" s="14">
        <f t="shared" si="244"/>
        <v>10.617414504513105</v>
      </c>
      <c r="H1766" s="5">
        <f t="shared" si="250"/>
        <v>0.49287283988965308</v>
      </c>
      <c r="J1766" s="16">
        <f t="shared" si="247"/>
        <v>1.9273576847745513E-7</v>
      </c>
      <c r="K1766" s="16">
        <f t="shared" si="248"/>
        <v>7.9340063985674711E-3</v>
      </c>
    </row>
    <row r="1767" spans="1:11" x14ac:dyDescent="0.2">
      <c r="A1767" s="3">
        <v>34702</v>
      </c>
      <c r="B1767" s="21">
        <v>9.9536872105450667E-3</v>
      </c>
      <c r="C1767" s="6">
        <f t="shared" si="243"/>
        <v>-9.0111838926458972E-3</v>
      </c>
      <c r="D1767" s="7">
        <f t="shared" si="245"/>
        <v>2.3592604833538177E-5</v>
      </c>
      <c r="E1767" s="14">
        <f t="shared" si="244"/>
        <v>7.2127599631578541</v>
      </c>
      <c r="H1767" s="5">
        <f t="shared" si="250"/>
        <v>0.48572219254979665</v>
      </c>
      <c r="J1767" s="16">
        <f t="shared" si="247"/>
        <v>8.1201435147080868E-5</v>
      </c>
      <c r="K1767" s="16">
        <f t="shared" si="248"/>
        <v>3.4418172863917338</v>
      </c>
    </row>
    <row r="1768" spans="1:11" x14ac:dyDescent="0.2">
      <c r="A1768" s="3">
        <v>34703</v>
      </c>
      <c r="B1768" s="21">
        <v>9.86025951803793E-3</v>
      </c>
      <c r="C1768" s="6">
        <f t="shared" si="243"/>
        <v>-9.3862395442925184E-3</v>
      </c>
      <c r="D1768" s="7">
        <f t="shared" si="245"/>
        <v>2.7972352920396753E-5</v>
      </c>
      <c r="E1768" s="14">
        <f t="shared" si="244"/>
        <v>7.3347021528048035</v>
      </c>
      <c r="H1768" s="5">
        <f t="shared" si="250"/>
        <v>0.52888895734735042</v>
      </c>
      <c r="J1768" s="16">
        <f t="shared" si="247"/>
        <v>8.8101492782840618E-5</v>
      </c>
      <c r="K1768" s="16">
        <f t="shared" si="248"/>
        <v>3.1495917784806431</v>
      </c>
    </row>
    <row r="1769" spans="1:11" x14ac:dyDescent="0.2">
      <c r="A1769" s="3">
        <v>34704</v>
      </c>
      <c r="B1769" s="21">
        <v>9.9057277531781184E-3</v>
      </c>
      <c r="C1769" s="6">
        <f t="shared" si="243"/>
        <v>4.6112615045284409E-3</v>
      </c>
      <c r="D1769" s="7">
        <f t="shared" si="245"/>
        <v>3.2334377487695737E-5</v>
      </c>
      <c r="E1769" s="14">
        <f t="shared" si="244"/>
        <v>9.6817595956379119</v>
      </c>
      <c r="H1769" s="5">
        <f t="shared" si="250"/>
        <v>0.56863325164552014</v>
      </c>
      <c r="J1769" s="16">
        <f t="shared" si="247"/>
        <v>2.1263732663145901E-5</v>
      </c>
      <c r="K1769" s="16">
        <f t="shared" si="248"/>
        <v>0.65761997957862128</v>
      </c>
    </row>
    <row r="1770" spans="1:11" x14ac:dyDescent="0.2">
      <c r="A1770" s="3">
        <v>34705</v>
      </c>
      <c r="B1770" s="21">
        <v>9.8700185687758905E-3</v>
      </c>
      <c r="C1770" s="6">
        <f t="shared" si="243"/>
        <v>-3.6049026676279431E-3</v>
      </c>
      <c r="D1770" s="7">
        <f t="shared" si="245"/>
        <v>3.2121497331983639E-5</v>
      </c>
      <c r="E1770" s="14">
        <f t="shared" si="244"/>
        <v>9.9414172614180529</v>
      </c>
      <c r="H1770" s="5">
        <f t="shared" si="250"/>
        <v>0.56675830238280267</v>
      </c>
      <c r="J1770" s="16">
        <f t="shared" si="247"/>
        <v>1.299532324307106E-5</v>
      </c>
      <c r="K1770" s="16">
        <f t="shared" si="248"/>
        <v>0.40456779174274388</v>
      </c>
    </row>
    <row r="1771" spans="1:11" x14ac:dyDescent="0.2">
      <c r="A1771" s="3">
        <v>34708</v>
      </c>
      <c r="B1771" s="21">
        <v>9.9658557405036281E-3</v>
      </c>
      <c r="C1771" s="6">
        <f t="shared" si="243"/>
        <v>9.7099282093471902E-3</v>
      </c>
      <c r="D1771" s="7">
        <f t="shared" si="245"/>
        <v>3.1419004248819211E-5</v>
      </c>
      <c r="E1771" s="14">
        <f t="shared" si="244"/>
        <v>7.3672798611157688</v>
      </c>
      <c r="H1771" s="5">
        <f t="shared" si="250"/>
        <v>0.56052657607663181</v>
      </c>
      <c r="J1771" s="16">
        <f t="shared" si="247"/>
        <v>9.4282705830676326E-5</v>
      </c>
      <c r="K1771" s="16">
        <f t="shared" si="248"/>
        <v>3.0008177561585092</v>
      </c>
    </row>
    <row r="1772" spans="1:11" x14ac:dyDescent="0.2">
      <c r="A1772" s="3">
        <v>34709</v>
      </c>
      <c r="B1772" s="21">
        <v>9.9681415929203532E-3</v>
      </c>
      <c r="C1772" s="6">
        <f t="shared" si="243"/>
        <v>2.293684031000905E-4</v>
      </c>
      <c r="D1772" s="7">
        <f t="shared" si="245"/>
        <v>3.5813525560484066E-5</v>
      </c>
      <c r="E1772" s="14">
        <f t="shared" si="244"/>
        <v>10.235715932673314</v>
      </c>
      <c r="H1772" s="5">
        <f t="shared" si="250"/>
        <v>0.59844402879871794</v>
      </c>
      <c r="J1772" s="16">
        <f t="shared" si="247"/>
        <v>5.2609864340685607E-8</v>
      </c>
      <c r="K1772" s="16">
        <f t="shared" si="248"/>
        <v>1.4689942840683155E-3</v>
      </c>
    </row>
    <row r="1773" spans="1:11" x14ac:dyDescent="0.2">
      <c r="A1773" s="3">
        <v>34710</v>
      </c>
      <c r="B1773" s="21">
        <v>1.0007072135785007E-2</v>
      </c>
      <c r="C1773" s="6">
        <f t="shared" si="243"/>
        <v>3.9054965764434295E-3</v>
      </c>
      <c r="D1773" s="7">
        <f t="shared" si="245"/>
        <v>3.3936262612994761E-5</v>
      </c>
      <c r="E1773" s="14">
        <f t="shared" si="244"/>
        <v>9.8415690467743495</v>
      </c>
      <c r="H1773" s="5">
        <f t="shared" si="250"/>
        <v>0.58254838951794174</v>
      </c>
      <c r="J1773" s="16">
        <f t="shared" si="247"/>
        <v>1.5252903508611349E-5</v>
      </c>
      <c r="K1773" s="16">
        <f t="shared" si="248"/>
        <v>0.4494573749193807</v>
      </c>
    </row>
    <row r="1774" spans="1:11" x14ac:dyDescent="0.2">
      <c r="A1774" s="3">
        <v>34711</v>
      </c>
      <c r="B1774" s="21">
        <v>1.0127118644067797E-2</v>
      </c>
      <c r="C1774" s="6">
        <f t="shared" si="243"/>
        <v>1.1996166976103489E-2</v>
      </c>
      <c r="D1774" s="7">
        <f t="shared" si="245"/>
        <v>3.3189237788927109E-5</v>
      </c>
      <c r="E1774" s="14">
        <f t="shared" si="244"/>
        <v>5.977300352414284</v>
      </c>
      <c r="H1774" s="5">
        <f t="shared" si="250"/>
        <v>0.57610101361590327</v>
      </c>
      <c r="J1774" s="16">
        <f t="shared" si="247"/>
        <v>1.4390802211855592E-4</v>
      </c>
      <c r="K1774" s="16">
        <f t="shared" si="248"/>
        <v>4.3359845451638481</v>
      </c>
    </row>
    <row r="1775" spans="1:11" x14ac:dyDescent="0.2">
      <c r="A1775" s="3">
        <v>34712</v>
      </c>
      <c r="B1775" s="21">
        <v>1.0123351765206293E-2</v>
      </c>
      <c r="C1775" s="6">
        <f t="shared" si="243"/>
        <v>-3.719595863241657E-4</v>
      </c>
      <c r="D1775" s="7">
        <f t="shared" si="245"/>
        <v>4.0472344555313983E-5</v>
      </c>
      <c r="E1775" s="14">
        <f t="shared" si="244"/>
        <v>10.11147318676012</v>
      </c>
      <c r="H1775" s="5">
        <f t="shared" si="250"/>
        <v>0.63617878426833741</v>
      </c>
      <c r="J1775" s="16">
        <f t="shared" si="247"/>
        <v>1.3835393385844448E-7</v>
      </c>
      <c r="K1775" s="16">
        <f t="shared" si="248"/>
        <v>3.4184808263172076E-3</v>
      </c>
    </row>
    <row r="1776" spans="1:11" x14ac:dyDescent="0.2">
      <c r="A1776" s="3">
        <v>34715</v>
      </c>
      <c r="B1776" s="21">
        <v>1.0154369069536893E-2</v>
      </c>
      <c r="C1776" s="6">
        <f t="shared" si="243"/>
        <v>3.0639362387076042E-3</v>
      </c>
      <c r="D1776" s="7">
        <f t="shared" si="245"/>
        <v>3.8127738137139962E-5</v>
      </c>
      <c r="E1776" s="14">
        <f t="shared" si="244"/>
        <v>9.9283512964872145</v>
      </c>
      <c r="H1776" s="5">
        <f t="shared" si="250"/>
        <v>0.61747662414977267</v>
      </c>
      <c r="J1776" s="16">
        <f t="shared" si="247"/>
        <v>9.3877052748657018E-6</v>
      </c>
      <c r="K1776" s="16">
        <f t="shared" si="248"/>
        <v>0.24621720913785872</v>
      </c>
    </row>
    <row r="1777" spans="1:11" x14ac:dyDescent="0.2">
      <c r="A1777" s="3">
        <v>34716</v>
      </c>
      <c r="B1777" s="21">
        <v>1.0104137348719391E-2</v>
      </c>
      <c r="C1777" s="6">
        <f t="shared" si="243"/>
        <v>-4.946808656797556E-3</v>
      </c>
      <c r="D1777" s="7">
        <f t="shared" si="245"/>
        <v>3.6592854395466592E-5</v>
      </c>
      <c r="E1777" s="14">
        <f t="shared" si="244"/>
        <v>9.5469227520005049</v>
      </c>
      <c r="H1777" s="5">
        <f t="shared" si="250"/>
        <v>0.60492027900762757</v>
      </c>
      <c r="J1777" s="16">
        <f t="shared" si="247"/>
        <v>2.4470915886967241E-5</v>
      </c>
      <c r="K1777" s="16">
        <f t="shared" si="248"/>
        <v>0.66873481971384252</v>
      </c>
    </row>
    <row r="1778" spans="1:11" x14ac:dyDescent="0.2">
      <c r="A1778" s="3">
        <v>34717</v>
      </c>
      <c r="B1778" s="21">
        <v>1.0052761167780514E-2</v>
      </c>
      <c r="C1778" s="6">
        <f t="shared" si="243"/>
        <v>-5.0846677124186902E-3</v>
      </c>
      <c r="D1778" s="7">
        <f t="shared" si="245"/>
        <v>3.6146234971614657E-5</v>
      </c>
      <c r="E1778" s="14">
        <f t="shared" si="244"/>
        <v>9.5126808158887943</v>
      </c>
      <c r="H1778" s="5">
        <f t="shared" si="250"/>
        <v>0.60121738973198924</v>
      </c>
      <c r="J1778" s="16">
        <f t="shared" si="247"/>
        <v>2.5853845745713115E-5</v>
      </c>
      <c r="K1778" s="16">
        <f t="shared" si="248"/>
        <v>0.71525694905751402</v>
      </c>
    </row>
    <row r="1779" spans="1:11" x14ac:dyDescent="0.2">
      <c r="A1779" s="3">
        <v>34718</v>
      </c>
      <c r="B1779" s="21">
        <v>1.0048553937090985E-2</v>
      </c>
      <c r="C1779" s="6">
        <f t="shared" si="243"/>
        <v>-4.1851493528100947E-4</v>
      </c>
      <c r="D1779" s="7">
        <f t="shared" si="245"/>
        <v>3.5830428054012436E-5</v>
      </c>
      <c r="E1779" s="14">
        <f t="shared" si="244"/>
        <v>10.231824644007329</v>
      </c>
      <c r="H1779" s="5">
        <f t="shared" si="250"/>
        <v>0.59858523247748463</v>
      </c>
      <c r="J1779" s="16">
        <f t="shared" si="247"/>
        <v>1.7515475105326755E-7</v>
      </c>
      <c r="K1779" s="16">
        <f t="shared" si="248"/>
        <v>4.8884359067447149E-3</v>
      </c>
    </row>
    <row r="1780" spans="1:11" x14ac:dyDescent="0.2">
      <c r="A1780" s="3">
        <v>34719</v>
      </c>
      <c r="B1780" s="21">
        <v>1.0066736916051986E-2</v>
      </c>
      <c r="C1780" s="6">
        <f t="shared" si="243"/>
        <v>1.8095120029046658E-3</v>
      </c>
      <c r="D1780" s="7">
        <f t="shared" si="245"/>
        <v>3.3959026889210352E-5</v>
      </c>
      <c r="E1780" s="14">
        <f t="shared" si="244"/>
        <v>10.193935724454281</v>
      </c>
      <c r="H1780" s="5">
        <f t="shared" si="250"/>
        <v>0.58274374204456592</v>
      </c>
      <c r="J1780" s="16">
        <f t="shared" si="247"/>
        <v>3.2743336886560549E-6</v>
      </c>
      <c r="K1780" s="16">
        <f t="shared" si="248"/>
        <v>9.6420127094289446E-2</v>
      </c>
    </row>
    <row r="1781" spans="1:11" x14ac:dyDescent="0.2">
      <c r="A1781" s="3">
        <v>34722</v>
      </c>
      <c r="B1781" s="21">
        <v>1.0032408059743553E-2</v>
      </c>
      <c r="C1781" s="6">
        <f t="shared" si="243"/>
        <v>-3.4101274916296825E-3</v>
      </c>
      <c r="D1781" s="7">
        <f t="shared" si="245"/>
        <v>3.2469094981553442E-5</v>
      </c>
      <c r="E1781" s="14">
        <f t="shared" si="244"/>
        <v>9.9770668201706432</v>
      </c>
      <c r="H1781" s="5">
        <f t="shared" ref="H1781:H1796" si="251">SQRT(D1781)*100</f>
        <v>0.5698165931381205</v>
      </c>
      <c r="J1781" s="16">
        <f t="shared" si="247"/>
        <v>1.162896950916855E-5</v>
      </c>
      <c r="K1781" s="16">
        <f t="shared" si="248"/>
        <v>0.35815502451716863</v>
      </c>
    </row>
    <row r="1782" spans="1:11" x14ac:dyDescent="0.2">
      <c r="A1782" s="3">
        <v>34723</v>
      </c>
      <c r="B1782" s="21">
        <v>1.0039592760180995E-2</v>
      </c>
      <c r="C1782" s="6">
        <f t="shared" si="243"/>
        <v>7.1614914332189734E-4</v>
      </c>
      <c r="D1782" s="7">
        <f t="shared" si="245"/>
        <v>3.1646860162179725E-5</v>
      </c>
      <c r="E1782" s="14">
        <f t="shared" si="244"/>
        <v>10.344665600964118</v>
      </c>
      <c r="H1782" s="5">
        <f t="shared" si="251"/>
        <v>0.56255542093361544</v>
      </c>
      <c r="J1782" s="16">
        <f t="shared" si="247"/>
        <v>5.1286959548068741E-7</v>
      </c>
      <c r="K1782" s="16">
        <f t="shared" si="248"/>
        <v>1.6206018317532919E-2</v>
      </c>
    </row>
    <row r="1783" spans="1:11" x14ac:dyDescent="0.2">
      <c r="A1783" s="3">
        <v>34724</v>
      </c>
      <c r="B1783" s="21">
        <v>1.0030395136778114E-2</v>
      </c>
      <c r="C1783" s="6">
        <f t="shared" si="243"/>
        <v>-9.161351085235223E-4</v>
      </c>
      <c r="D1783" s="7">
        <f t="shared" si="245"/>
        <v>3.0220768615110691E-5</v>
      </c>
      <c r="E1783" s="14">
        <f t="shared" si="244"/>
        <v>10.379208758759892</v>
      </c>
      <c r="H1783" s="5">
        <f t="shared" si="251"/>
        <v>0.54973419590844708</v>
      </c>
      <c r="J1783" s="16">
        <f t="shared" si="247"/>
        <v>8.3930353706940596E-7</v>
      </c>
      <c r="K1783" s="16">
        <f t="shared" si="248"/>
        <v>2.7772408695447465E-2</v>
      </c>
    </row>
    <row r="1784" spans="1:11" x14ac:dyDescent="0.2">
      <c r="A1784" s="3">
        <v>34725</v>
      </c>
      <c r="B1784" s="21">
        <v>1.0072094995759118E-2</v>
      </c>
      <c r="C1784" s="6">
        <f t="shared" si="243"/>
        <v>4.1573495771970248E-3</v>
      </c>
      <c r="D1784" s="7">
        <f t="shared" si="245"/>
        <v>2.8959538765797538E-5</v>
      </c>
      <c r="E1784" s="14">
        <f t="shared" si="244"/>
        <v>9.852793555994948</v>
      </c>
      <c r="H1784" s="5">
        <f t="shared" si="251"/>
        <v>0.53814067645735109</v>
      </c>
      <c r="J1784" s="16">
        <f t="shared" si="247"/>
        <v>1.728355550702028E-5</v>
      </c>
      <c r="K1784" s="16">
        <f t="shared" si="248"/>
        <v>0.59681736117402895</v>
      </c>
    </row>
    <row r="1785" spans="1:11" x14ac:dyDescent="0.2">
      <c r="A1785" s="3">
        <v>34726</v>
      </c>
      <c r="B1785" s="21">
        <v>1.0070671378091874E-2</v>
      </c>
      <c r="C1785" s="6">
        <f t="shared" si="243"/>
        <v>-1.4134275618364947E-4</v>
      </c>
      <c r="D1785" s="7">
        <f t="shared" si="245"/>
        <v>2.8842959544215734E-5</v>
      </c>
      <c r="E1785" s="14">
        <f t="shared" si="244"/>
        <v>10.452951991830433</v>
      </c>
      <c r="H1785" s="5">
        <f t="shared" si="251"/>
        <v>0.53705641737359144</v>
      </c>
      <c r="J1785" s="16">
        <f t="shared" si="247"/>
        <v>1.9977774725590581E-8</v>
      </c>
      <c r="K1785" s="16">
        <f t="shared" si="248"/>
        <v>6.9263955714964044E-4</v>
      </c>
    </row>
    <row r="1786" spans="1:11" x14ac:dyDescent="0.2">
      <c r="A1786" s="3">
        <v>34729</v>
      </c>
      <c r="B1786" s="21">
        <v>1.0169133192389006E-2</v>
      </c>
      <c r="C1786" s="6">
        <f t="shared" si="243"/>
        <v>9.7770854196801774E-3</v>
      </c>
      <c r="D1786" s="7">
        <f t="shared" si="245"/>
        <v>2.7670854308110671E-5</v>
      </c>
      <c r="E1786" s="14">
        <f t="shared" si="244"/>
        <v>7.0405429598229112</v>
      </c>
      <c r="H1786" s="5">
        <f t="shared" si="251"/>
        <v>0.52603093357815633</v>
      </c>
      <c r="J1786" s="16">
        <f t="shared" si="247"/>
        <v>9.5591399303722709E-5</v>
      </c>
      <c r="K1786" s="16">
        <f t="shared" si="248"/>
        <v>3.4545879299326034</v>
      </c>
    </row>
    <row r="1787" spans="1:11" x14ac:dyDescent="0.2">
      <c r="A1787" s="3">
        <v>34730</v>
      </c>
      <c r="B1787" s="21">
        <v>1.0052534431350277E-2</v>
      </c>
      <c r="C1787" s="6">
        <f t="shared" si="243"/>
        <v>-1.1465948850586064E-2</v>
      </c>
      <c r="D1787" s="7">
        <f t="shared" si="245"/>
        <v>3.2526543958798245E-5</v>
      </c>
      <c r="E1787" s="14">
        <f t="shared" si="244"/>
        <v>6.2915864993022019</v>
      </c>
      <c r="H1787" s="5">
        <f t="shared" si="251"/>
        <v>0.57032047095293925</v>
      </c>
      <c r="J1787" s="16">
        <f t="shared" si="247"/>
        <v>1.3146798304425588E-4</v>
      </c>
      <c r="K1787" s="16">
        <f t="shared" si="248"/>
        <v>4.0418675654809171</v>
      </c>
    </row>
    <row r="1788" spans="1:11" x14ac:dyDescent="0.2">
      <c r="A1788" s="3">
        <v>34731</v>
      </c>
      <c r="B1788" s="21">
        <v>1.0067352002835874E-2</v>
      </c>
      <c r="C1788" s="6">
        <f t="shared" si="243"/>
        <v>1.4740135024443452E-3</v>
      </c>
      <c r="D1788" s="7">
        <f t="shared" si="245"/>
        <v>3.9107753275896862E-5</v>
      </c>
      <c r="E1788" s="14">
        <f t="shared" si="244"/>
        <v>10.093632654587651</v>
      </c>
      <c r="H1788" s="5">
        <f t="shared" si="251"/>
        <v>0.62536192141748503</v>
      </c>
      <c r="J1788" s="16">
        <f t="shared" si="247"/>
        <v>2.1727158053882456E-6</v>
      </c>
      <c r="K1788" s="16">
        <f t="shared" si="248"/>
        <v>5.5557162541662743E-2</v>
      </c>
    </row>
    <row r="1789" spans="1:11" x14ac:dyDescent="0.2">
      <c r="A1789" s="3">
        <v>34732</v>
      </c>
      <c r="B1789" s="21">
        <v>1.0054038680318542E-2</v>
      </c>
      <c r="C1789" s="6">
        <f t="shared" si="243"/>
        <v>-1.3224254514574664E-3</v>
      </c>
      <c r="D1789" s="7">
        <f t="shared" si="245"/>
        <v>3.7027365110243494E-5</v>
      </c>
      <c r="E1789" s="14">
        <f t="shared" si="244"/>
        <v>10.156623142313061</v>
      </c>
      <c r="H1789" s="5">
        <f t="shared" si="251"/>
        <v>0.6085011512745353</v>
      </c>
      <c r="J1789" s="16">
        <f t="shared" si="247"/>
        <v>1.7488090746624837E-6</v>
      </c>
      <c r="K1789" s="16">
        <f t="shared" si="248"/>
        <v>4.7230178800345739E-2</v>
      </c>
    </row>
    <row r="1790" spans="1:11" x14ac:dyDescent="0.2">
      <c r="A1790" s="3">
        <v>34733</v>
      </c>
      <c r="B1790" s="21">
        <v>1.0031370312277198E-2</v>
      </c>
      <c r="C1790" s="6">
        <f t="shared" si="243"/>
        <v>-2.2546529570966123E-3</v>
      </c>
      <c r="D1790" s="7">
        <f t="shared" si="245"/>
        <v>3.5131826874284409E-5</v>
      </c>
      <c r="E1790" s="14">
        <f t="shared" si="244"/>
        <v>10.111706374321884</v>
      </c>
      <c r="H1790" s="5">
        <f t="shared" si="251"/>
        <v>0.59272107162040744</v>
      </c>
      <c r="J1790" s="16">
        <f t="shared" si="247"/>
        <v>5.0834599569444982E-6</v>
      </c>
      <c r="K1790" s="16">
        <f t="shared" si="248"/>
        <v>0.14469671546359178</v>
      </c>
    </row>
    <row r="1791" spans="1:11" x14ac:dyDescent="0.2">
      <c r="A1791" s="3">
        <v>34736</v>
      </c>
      <c r="B1791" s="21">
        <v>1.007724216850236E-2</v>
      </c>
      <c r="C1791" s="6">
        <f t="shared" si="243"/>
        <v>4.5728404791337126E-3</v>
      </c>
      <c r="D1791" s="7">
        <f t="shared" si="245"/>
        <v>3.3634765136471403E-5</v>
      </c>
      <c r="E1791" s="14">
        <f t="shared" si="244"/>
        <v>9.6782462890713763</v>
      </c>
      <c r="H1791" s="5">
        <f t="shared" si="251"/>
        <v>0.57995487011035096</v>
      </c>
      <c r="J1791" s="16">
        <f t="shared" si="247"/>
        <v>2.0910870047603842E-5</v>
      </c>
      <c r="K1791" s="16">
        <f t="shared" si="248"/>
        <v>0.62170406015201884</v>
      </c>
    </row>
    <row r="1792" spans="1:11" x14ac:dyDescent="0.2">
      <c r="A1792" s="3">
        <v>34737</v>
      </c>
      <c r="B1792" s="21">
        <v>1.0063073394495413E-2</v>
      </c>
      <c r="C1792" s="6">
        <f t="shared" si="243"/>
        <v>-1.4060170203345377E-3</v>
      </c>
      <c r="D1792" s="7">
        <f t="shared" si="245"/>
        <v>3.3268142145314129E-5</v>
      </c>
      <c r="E1792" s="14">
        <f t="shared" si="244"/>
        <v>10.251487580235995</v>
      </c>
      <c r="H1792" s="5">
        <f t="shared" si="251"/>
        <v>0.57678542063157368</v>
      </c>
      <c r="J1792" s="16">
        <f t="shared" si="247"/>
        <v>1.9768838614704119E-6</v>
      </c>
      <c r="K1792" s="16">
        <f t="shared" si="248"/>
        <v>5.9422730996983524E-2</v>
      </c>
    </row>
    <row r="1793" spans="1:11" x14ac:dyDescent="0.2">
      <c r="A1793" s="3">
        <v>34738</v>
      </c>
      <c r="B1793" s="21">
        <v>1.0108976197304272E-2</v>
      </c>
      <c r="C1793" s="6">
        <f t="shared" si="243"/>
        <v>4.5615092933704521E-3</v>
      </c>
      <c r="D1793" s="7">
        <f t="shared" si="245"/>
        <v>3.17680843417653E-5</v>
      </c>
      <c r="E1793" s="14">
        <f t="shared" si="244"/>
        <v>9.7020713319131051</v>
      </c>
      <c r="H1793" s="5">
        <f t="shared" si="251"/>
        <v>0.56363183321886012</v>
      </c>
      <c r="J1793" s="16">
        <f t="shared" si="247"/>
        <v>2.0807367033505001E-5</v>
      </c>
      <c r="K1793" s="16">
        <f t="shared" si="248"/>
        <v>0.65497707729734544</v>
      </c>
    </row>
    <row r="1794" spans="1:11" x14ac:dyDescent="0.2">
      <c r="A1794" s="3">
        <v>34739</v>
      </c>
      <c r="B1794" s="21">
        <v>1.0118707093821509E-2</v>
      </c>
      <c r="C1794" s="6">
        <f t="shared" si="243"/>
        <v>9.6259960725118257E-4</v>
      </c>
      <c r="D1794" s="7">
        <f t="shared" si="245"/>
        <v>3.158443988263699E-5</v>
      </c>
      <c r="E1794" s="14">
        <f t="shared" si="244"/>
        <v>10.333508799901168</v>
      </c>
      <c r="H1794" s="5">
        <f t="shared" si="251"/>
        <v>0.56200035482761923</v>
      </c>
      <c r="J1794" s="16">
        <f t="shared" si="247"/>
        <v>9.2659800388013098E-7</v>
      </c>
      <c r="K1794" s="16">
        <f t="shared" si="248"/>
        <v>2.9337167520564849E-2</v>
      </c>
    </row>
    <row r="1795" spans="1:11" x14ac:dyDescent="0.2">
      <c r="A1795" s="3">
        <v>34740</v>
      </c>
      <c r="B1795" s="21">
        <v>1.0115565701241261E-2</v>
      </c>
      <c r="C1795" s="6">
        <f t="shared" ref="C1795:C1858" si="252">(B1795-B1794)/B1794</f>
        <v>-3.1045394941472992E-4</v>
      </c>
      <c r="D1795" s="7">
        <f t="shared" si="245"/>
        <v>3.0190260511451126E-5</v>
      </c>
      <c r="E1795" s="14">
        <f t="shared" si="244"/>
        <v>10.404798710126347</v>
      </c>
      <c r="H1795" s="5">
        <f t="shared" si="251"/>
        <v>0.54945664534566441</v>
      </c>
      <c r="J1795" s="16">
        <f t="shared" si="247"/>
        <v>9.6381654707203687E-8</v>
      </c>
      <c r="K1795" s="16">
        <f t="shared" si="248"/>
        <v>3.1924750921127776E-3</v>
      </c>
    </row>
    <row r="1796" spans="1:11" x14ac:dyDescent="0.2">
      <c r="A1796" s="3">
        <v>34743</v>
      </c>
      <c r="B1796" s="21">
        <v>1.013903743315508E-2</v>
      </c>
      <c r="C1796" s="6">
        <f t="shared" si="252"/>
        <v>2.3203578135959496E-3</v>
      </c>
      <c r="D1796" s="7">
        <f t="shared" si="245"/>
        <v>2.8886193216028874E-5</v>
      </c>
      <c r="E1796" s="14">
        <f t="shared" ref="E1796:E1859" si="253">-LN(D1796)-C1796*C1796/D1796</f>
        <v>10.265758107180078</v>
      </c>
      <c r="H1796" s="5">
        <f t="shared" si="251"/>
        <v>0.53745877252147334</v>
      </c>
      <c r="J1796" s="16">
        <f t="shared" si="247"/>
        <v>5.3840603831157757E-6</v>
      </c>
      <c r="K1796" s="16">
        <f t="shared" si="248"/>
        <v>0.18638871321154823</v>
      </c>
    </row>
    <row r="1797" spans="1:11" x14ac:dyDescent="0.2">
      <c r="A1797" s="3">
        <v>34744</v>
      </c>
      <c r="B1797" s="21">
        <v>1.014006002572531E-2</v>
      </c>
      <c r="C1797" s="6">
        <f t="shared" si="252"/>
        <v>1.0085696763349933E-4</v>
      </c>
      <c r="D1797" s="7">
        <f t="shared" ref="D1797:D1860" si="254">C$2426+C$2427*D1796+C$2428*C1796*C1796</f>
        <v>2.8041346350735091E-5</v>
      </c>
      <c r="E1797" s="14">
        <f t="shared" si="253"/>
        <v>10.48146772696983</v>
      </c>
      <c r="H1797" s="5">
        <f t="shared" ref="H1797:H1812" si="255">SQRT(D1797)*100</f>
        <v>0.52954080438371398</v>
      </c>
      <c r="J1797" s="16">
        <f t="shared" ref="J1797:J1860" si="256">C1797*C1797</f>
        <v>1.0172127920224731E-8</v>
      </c>
      <c r="K1797" s="16">
        <f t="shared" ref="K1797:K1860" si="257">J1797/D1797</f>
        <v>3.6275461930372231E-4</v>
      </c>
    </row>
    <row r="1798" spans="1:11" x14ac:dyDescent="0.2">
      <c r="A1798" s="3">
        <v>34745</v>
      </c>
      <c r="B1798" s="21">
        <v>1.0147404400769066E-2</v>
      </c>
      <c r="C1798" s="6">
        <f t="shared" si="252"/>
        <v>7.2429305399802479E-4</v>
      </c>
      <c r="D1798" s="7">
        <f t="shared" si="254"/>
        <v>2.6949959823423268E-5</v>
      </c>
      <c r="E1798" s="14">
        <f t="shared" si="253"/>
        <v>10.502063029309484</v>
      </c>
      <c r="H1798" s="5">
        <f t="shared" si="255"/>
        <v>0.51913350713880202</v>
      </c>
      <c r="J1798" s="16">
        <f t="shared" si="256"/>
        <v>5.2460042806978566E-7</v>
      </c>
      <c r="K1798" s="16">
        <f t="shared" si="257"/>
        <v>1.946572208296336E-2</v>
      </c>
    </row>
    <row r="1799" spans="1:11" x14ac:dyDescent="0.2">
      <c r="A1799" s="3">
        <v>34746</v>
      </c>
      <c r="B1799" s="21">
        <v>1.0256774010497944E-2</v>
      </c>
      <c r="C1799" s="6">
        <f t="shared" si="252"/>
        <v>1.0778087224018511E-2</v>
      </c>
      <c r="D1799" s="7">
        <f t="shared" si="254"/>
        <v>2.6001101730447139E-5</v>
      </c>
      <c r="E1799" s="14">
        <f t="shared" si="253"/>
        <v>6.0895931111730706</v>
      </c>
      <c r="H1799" s="5">
        <f t="shared" si="255"/>
        <v>0.50991275460069774</v>
      </c>
      <c r="J1799" s="16">
        <f t="shared" si="256"/>
        <v>1.1616716420855104E-4</v>
      </c>
      <c r="K1799" s="16">
        <f t="shared" si="257"/>
        <v>4.4677785354195185</v>
      </c>
    </row>
    <row r="1800" spans="1:11" x14ac:dyDescent="0.2">
      <c r="A1800" s="3">
        <v>34747</v>
      </c>
      <c r="B1800" s="21">
        <v>1.0258234331649713E-2</v>
      </c>
      <c r="C1800" s="6">
        <f t="shared" si="252"/>
        <v>1.4237626277752811E-4</v>
      </c>
      <c r="D1800" s="7">
        <f t="shared" si="254"/>
        <v>3.2298325862195397E-5</v>
      </c>
      <c r="E1800" s="14">
        <f t="shared" si="253"/>
        <v>10.33986754229514</v>
      </c>
      <c r="H1800" s="5">
        <f t="shared" si="255"/>
        <v>0.56831616079604308</v>
      </c>
      <c r="J1800" s="16">
        <f t="shared" si="256"/>
        <v>2.0271000202495736E-8</v>
      </c>
      <c r="K1800" s="16">
        <f t="shared" si="257"/>
        <v>6.2761767557192719E-4</v>
      </c>
    </row>
    <row r="1801" spans="1:11" x14ac:dyDescent="0.2">
      <c r="A1801" s="3">
        <v>34750</v>
      </c>
      <c r="B1801" s="21">
        <v>1.0290350128095645E-2</v>
      </c>
      <c r="C1801" s="6">
        <f t="shared" si="252"/>
        <v>3.13073336089096E-3</v>
      </c>
      <c r="D1801" s="7">
        <f t="shared" si="254"/>
        <v>3.0775686226294399E-5</v>
      </c>
      <c r="E1801" s="14">
        <f t="shared" si="253"/>
        <v>10.070303936416721</v>
      </c>
      <c r="H1801" s="5">
        <f t="shared" si="255"/>
        <v>0.55475838187714122</v>
      </c>
      <c r="J1801" s="16">
        <f t="shared" si="256"/>
        <v>9.8014913769956061E-6</v>
      </c>
      <c r="K1801" s="16">
        <f t="shared" si="257"/>
        <v>0.31848165155197489</v>
      </c>
    </row>
    <row r="1802" spans="1:11" x14ac:dyDescent="0.2">
      <c r="A1802" s="3">
        <v>34751</v>
      </c>
      <c r="B1802" s="21">
        <v>1.0282978419322566E-2</v>
      </c>
      <c r="C1802" s="6">
        <f t="shared" si="252"/>
        <v>-7.1637103512662062E-4</v>
      </c>
      <c r="D1802" s="7">
        <f t="shared" si="254"/>
        <v>3.0012263204460055E-5</v>
      </c>
      <c r="E1802" s="14">
        <f t="shared" si="253"/>
        <v>10.39680522740324</v>
      </c>
      <c r="H1802" s="5">
        <f t="shared" si="255"/>
        <v>0.54783449329574041</v>
      </c>
      <c r="J1802" s="16">
        <f t="shared" si="256"/>
        <v>5.1318745996838593E-7</v>
      </c>
      <c r="K1802" s="16">
        <f t="shared" si="257"/>
        <v>1.7099258941995495E-2</v>
      </c>
    </row>
    <row r="1803" spans="1:11" x14ac:dyDescent="0.2">
      <c r="A1803" s="3">
        <v>34752</v>
      </c>
      <c r="B1803" s="21">
        <v>1.0311784897025172E-2</v>
      </c>
      <c r="C1803" s="6">
        <f t="shared" si="252"/>
        <v>2.8013749059782292E-3</v>
      </c>
      <c r="D1803" s="7">
        <f t="shared" si="254"/>
        <v>2.8752023828054057E-5</v>
      </c>
      <c r="E1803" s="14">
        <f t="shared" si="253"/>
        <v>10.183858087127408</v>
      </c>
      <c r="H1803" s="5">
        <f t="shared" si="255"/>
        <v>0.5362091366999826</v>
      </c>
      <c r="J1803" s="16">
        <f t="shared" si="256"/>
        <v>7.8477013638445327E-6</v>
      </c>
      <c r="K1803" s="16">
        <f t="shared" si="257"/>
        <v>0.27294431205177766</v>
      </c>
    </row>
    <row r="1804" spans="1:11" x14ac:dyDescent="0.2">
      <c r="A1804" s="3">
        <v>34753</v>
      </c>
      <c r="B1804" s="21">
        <v>1.0330726737929551E-2</v>
      </c>
      <c r="C1804" s="6">
        <f t="shared" si="252"/>
        <v>1.8369119501167408E-3</v>
      </c>
      <c r="D1804" s="7">
        <f t="shared" si="254"/>
        <v>2.8073107902971555E-5</v>
      </c>
      <c r="E1804" s="14">
        <f t="shared" si="253"/>
        <v>10.360503514252311</v>
      </c>
      <c r="H1804" s="5">
        <f t="shared" si="255"/>
        <v>0.52984061662892123</v>
      </c>
      <c r="J1804" s="16">
        <f t="shared" si="256"/>
        <v>3.3742455124816875E-6</v>
      </c>
      <c r="K1804" s="16">
        <f t="shared" si="257"/>
        <v>0.12019493973178942</v>
      </c>
    </row>
    <row r="1805" spans="1:11" x14ac:dyDescent="0.2">
      <c r="A1805" s="3">
        <v>34754</v>
      </c>
      <c r="B1805" s="21">
        <v>1.0302030274768635E-2</v>
      </c>
      <c r="C1805" s="6">
        <f t="shared" si="252"/>
        <v>-2.7777777777778147E-3</v>
      </c>
      <c r="D1805" s="7">
        <f t="shared" si="254"/>
        <v>2.7186489279374046E-5</v>
      </c>
      <c r="E1805" s="14">
        <f t="shared" si="253"/>
        <v>10.228971161564587</v>
      </c>
      <c r="H1805" s="5">
        <f t="shared" si="255"/>
        <v>0.52140664820631166</v>
      </c>
      <c r="J1805" s="16">
        <f t="shared" si="256"/>
        <v>7.7160493827162545E-6</v>
      </c>
      <c r="K1805" s="16">
        <f t="shared" si="257"/>
        <v>0.28381926417289555</v>
      </c>
    </row>
    <row r="1806" spans="1:11" x14ac:dyDescent="0.2">
      <c r="A1806" s="3">
        <v>34757</v>
      </c>
      <c r="B1806" s="21">
        <v>1.0340876539673445E-2</v>
      </c>
      <c r="C1806" s="6">
        <f t="shared" si="252"/>
        <v>3.7707387639843329E-3</v>
      </c>
      <c r="D1806" s="7">
        <f t="shared" si="254"/>
        <v>2.66582597473694E-5</v>
      </c>
      <c r="E1806" s="14">
        <f t="shared" si="253"/>
        <v>9.9990507181078101</v>
      </c>
      <c r="H1806" s="5">
        <f t="shared" si="255"/>
        <v>0.51631637343173031</v>
      </c>
      <c r="J1806" s="16">
        <f t="shared" si="256"/>
        <v>1.4218470826214095E-5</v>
      </c>
      <c r="K1806" s="16">
        <f t="shared" si="257"/>
        <v>0.53336080302905564</v>
      </c>
    </row>
    <row r="1807" spans="1:11" x14ac:dyDescent="0.2">
      <c r="A1807" s="3">
        <v>34758</v>
      </c>
      <c r="B1807" s="21">
        <v>1.0355220667384285E-2</v>
      </c>
      <c r="C1807" s="6">
        <f t="shared" si="252"/>
        <v>1.3871288043917221E-3</v>
      </c>
      <c r="D1807" s="7">
        <f t="shared" si="254"/>
        <v>2.6585644396702242E-5</v>
      </c>
      <c r="E1807" s="14">
        <f t="shared" si="253"/>
        <v>10.46276453679735</v>
      </c>
      <c r="H1807" s="5">
        <f t="shared" si="255"/>
        <v>0.51561268794224058</v>
      </c>
      <c r="J1807" s="16">
        <f t="shared" si="256"/>
        <v>1.9241263199732085E-6</v>
      </c>
      <c r="K1807" s="16">
        <f t="shared" si="257"/>
        <v>7.2374635395780831E-2</v>
      </c>
    </row>
    <row r="1808" spans="1:11" x14ac:dyDescent="0.2">
      <c r="A1808" s="3">
        <v>34759</v>
      </c>
      <c r="B1808" s="21">
        <v>1.0333715267831566E-2</v>
      </c>
      <c r="C1808" s="6">
        <f t="shared" si="252"/>
        <v>-2.0767688341450921E-3</v>
      </c>
      <c r="D1808" s="7">
        <f t="shared" si="254"/>
        <v>2.576027501666415E-5</v>
      </c>
      <c r="E1808" s="14">
        <f t="shared" si="253"/>
        <v>10.399249855469463</v>
      </c>
      <c r="H1808" s="5">
        <f t="shared" si="255"/>
        <v>0.50754581090443596</v>
      </c>
      <c r="J1808" s="16">
        <f t="shared" si="256"/>
        <v>4.3129687904763651E-6</v>
      </c>
      <c r="K1808" s="16">
        <f t="shared" si="257"/>
        <v>0.16742712520290776</v>
      </c>
    </row>
    <row r="1809" spans="1:11" x14ac:dyDescent="0.2">
      <c r="A1809" s="3">
        <v>34760</v>
      </c>
      <c r="B1809" s="21">
        <v>1.0437446565973212E-2</v>
      </c>
      <c r="C1809" s="6">
        <f t="shared" si="252"/>
        <v>1.0038141699583822E-2</v>
      </c>
      <c r="D1809" s="7">
        <f t="shared" si="254"/>
        <v>2.5166335380858403E-5</v>
      </c>
      <c r="E1809" s="14">
        <f t="shared" si="253"/>
        <v>6.5860716232769603</v>
      </c>
      <c r="H1809" s="5">
        <f t="shared" si="255"/>
        <v>0.50166059622874903</v>
      </c>
      <c r="J1809" s="16">
        <f t="shared" si="256"/>
        <v>1.0076428878092358E-4</v>
      </c>
      <c r="K1809" s="16">
        <f t="shared" si="257"/>
        <v>4.0039317308615869</v>
      </c>
    </row>
    <row r="1810" spans="1:11" x14ac:dyDescent="0.2">
      <c r="A1810" s="3">
        <v>34761</v>
      </c>
      <c r="B1810" s="21">
        <v>1.0597302504816957E-2</v>
      </c>
      <c r="C1810" s="6">
        <f t="shared" si="252"/>
        <v>1.5315617458094181E-2</v>
      </c>
      <c r="D1810" s="7">
        <f t="shared" si="254"/>
        <v>3.0595936169459744E-5</v>
      </c>
      <c r="E1810" s="14">
        <f t="shared" si="253"/>
        <v>2.7279997659125792</v>
      </c>
      <c r="H1810" s="5">
        <f t="shared" si="255"/>
        <v>0.55313593419212737</v>
      </c>
      <c r="J1810" s="16">
        <f t="shared" si="256"/>
        <v>2.3456813812267925E-4</v>
      </c>
      <c r="K1810" s="16">
        <f t="shared" si="257"/>
        <v>7.6666435968323308</v>
      </c>
    </row>
    <row r="1811" spans="1:11" x14ac:dyDescent="0.2">
      <c r="A1811" s="3">
        <v>34764</v>
      </c>
      <c r="B1811" s="21">
        <v>1.0799943566591422E-2</v>
      </c>
      <c r="C1811" s="6">
        <f t="shared" si="252"/>
        <v>1.912194746562685E-2</v>
      </c>
      <c r="D1811" s="7">
        <f t="shared" si="254"/>
        <v>4.3747369803396624E-5</v>
      </c>
      <c r="E1811" s="14">
        <f t="shared" si="253"/>
        <v>1.6788880128579748</v>
      </c>
      <c r="H1811" s="5">
        <f t="shared" si="255"/>
        <v>0.66141794504984996</v>
      </c>
      <c r="J1811" s="16">
        <f t="shared" si="256"/>
        <v>3.656488748781931E-4</v>
      </c>
      <c r="K1811" s="16">
        <f t="shared" si="257"/>
        <v>8.3581910528893886</v>
      </c>
    </row>
    <row r="1812" spans="1:11" x14ac:dyDescent="0.2">
      <c r="A1812" s="3">
        <v>34765</v>
      </c>
      <c r="B1812" s="21">
        <v>1.1013370865587615E-2</v>
      </c>
      <c r="C1812" s="6">
        <f t="shared" si="252"/>
        <v>1.9761890206205283E-2</v>
      </c>
      <c r="D1812" s="7">
        <f t="shared" si="254"/>
        <v>6.3668882232300521E-5</v>
      </c>
      <c r="E1812" s="14">
        <f t="shared" si="253"/>
        <v>3.5280128184487758</v>
      </c>
      <c r="H1812" s="5">
        <f t="shared" si="255"/>
        <v>0.79792783027226533</v>
      </c>
      <c r="J1812" s="16">
        <f t="shared" si="256"/>
        <v>3.9053230452211225E-4</v>
      </c>
      <c r="K1812" s="16">
        <f t="shared" si="257"/>
        <v>6.1338018012822477</v>
      </c>
    </row>
    <row r="1813" spans="1:11" x14ac:dyDescent="0.2">
      <c r="A1813" s="3">
        <v>34766</v>
      </c>
      <c r="B1813" s="21">
        <v>1.096201632942847E-2</v>
      </c>
      <c r="C1813" s="6">
        <f t="shared" si="252"/>
        <v>-4.662926254450148E-3</v>
      </c>
      <c r="D1813" s="7">
        <f t="shared" si="254"/>
        <v>8.31077896899712E-5</v>
      </c>
      <c r="E1813" s="14">
        <f t="shared" si="253"/>
        <v>9.1337494587514581</v>
      </c>
      <c r="H1813" s="5">
        <f t="shared" ref="H1813:H1828" si="258">SQRT(D1813)*100</f>
        <v>0.91163473875215617</v>
      </c>
      <c r="J1813" s="16">
        <f t="shared" si="256"/>
        <v>2.1742881254440487E-5</v>
      </c>
      <c r="K1813" s="16">
        <f t="shared" si="257"/>
        <v>0.26162266299646575</v>
      </c>
    </row>
    <row r="1814" spans="1:11" x14ac:dyDescent="0.2">
      <c r="A1814" s="3">
        <v>34768</v>
      </c>
      <c r="B1814" s="21">
        <v>1.0967558742102647E-2</v>
      </c>
      <c r="C1814" s="6">
        <f t="shared" si="252"/>
        <v>5.0560157069806048E-4</v>
      </c>
      <c r="D1814" s="7">
        <f t="shared" si="254"/>
        <v>7.7773488606559051E-5</v>
      </c>
      <c r="E1814" s="14">
        <f t="shared" si="253"/>
        <v>9.4584230576691528</v>
      </c>
      <c r="H1814" s="5">
        <f t="shared" si="258"/>
        <v>0.88189278603784393</v>
      </c>
      <c r="J1814" s="16">
        <f t="shared" si="256"/>
        <v>2.5563294829234587E-7</v>
      </c>
      <c r="K1814" s="16">
        <f t="shared" si="257"/>
        <v>3.2868905956571297E-3</v>
      </c>
    </row>
    <row r="1815" spans="1:11" x14ac:dyDescent="0.2">
      <c r="A1815" s="3">
        <v>34771</v>
      </c>
      <c r="B1815" s="21">
        <v>1.1056806913160504E-2</v>
      </c>
      <c r="C1815" s="6">
        <f t="shared" si="252"/>
        <v>8.1374691630552408E-3</v>
      </c>
      <c r="D1815" s="7">
        <f t="shared" si="254"/>
        <v>7.1651871494001607E-5</v>
      </c>
      <c r="E1815" s="14">
        <f t="shared" si="253"/>
        <v>8.6195227592604411</v>
      </c>
      <c r="H1815" s="5">
        <f t="shared" si="258"/>
        <v>0.84647428486636034</v>
      </c>
      <c r="J1815" s="16">
        <f t="shared" si="256"/>
        <v>6.6218404379674963E-5</v>
      </c>
      <c r="K1815" s="16">
        <f t="shared" si="257"/>
        <v>0.92416852482657752</v>
      </c>
    </row>
    <row r="1816" spans="1:11" x14ac:dyDescent="0.2">
      <c r="A1816" s="3">
        <v>34772</v>
      </c>
      <c r="B1816" s="21">
        <v>1.0995835979956242E-2</v>
      </c>
      <c r="C1816" s="6">
        <f t="shared" si="252"/>
        <v>-5.5143346250978815E-3</v>
      </c>
      <c r="D1816" s="7">
        <f t="shared" si="254"/>
        <v>7.0229574806555592E-5</v>
      </c>
      <c r="E1816" s="14">
        <f t="shared" si="253"/>
        <v>9.1307626787746408</v>
      </c>
      <c r="H1816" s="5">
        <f t="shared" si="258"/>
        <v>0.83803087536531484</v>
      </c>
      <c r="J1816" s="16">
        <f t="shared" si="256"/>
        <v>3.0407886357553392E-5</v>
      </c>
      <c r="K1816" s="16">
        <f t="shared" si="257"/>
        <v>0.43297836333639544</v>
      </c>
    </row>
    <row r="1817" spans="1:11" x14ac:dyDescent="0.2">
      <c r="A1817" s="3">
        <v>34773</v>
      </c>
      <c r="B1817" s="21">
        <v>1.1182537439954791E-2</v>
      </c>
      <c r="C1817" s="6">
        <f t="shared" si="252"/>
        <v>1.6979287462897553E-2</v>
      </c>
      <c r="D1817" s="7">
        <f t="shared" si="254"/>
        <v>6.6737519793547907E-5</v>
      </c>
      <c r="E1817" s="14">
        <f t="shared" si="253"/>
        <v>5.2948913315729325</v>
      </c>
      <c r="H1817" s="5">
        <f t="shared" si="258"/>
        <v>0.81693035072488218</v>
      </c>
      <c r="J1817" s="16">
        <f t="shared" si="256"/>
        <v>2.8829620274771001E-4</v>
      </c>
      <c r="K1817" s="16">
        <f t="shared" si="257"/>
        <v>4.3198519159769866</v>
      </c>
    </row>
    <row r="1818" spans="1:11" x14ac:dyDescent="0.2">
      <c r="A1818" s="3">
        <v>34774</v>
      </c>
      <c r="B1818" s="21">
        <v>1.1083604470222096E-2</v>
      </c>
      <c r="C1818" s="6">
        <f t="shared" si="252"/>
        <v>-8.8470948802023101E-3</v>
      </c>
      <c r="D1818" s="7">
        <f t="shared" si="254"/>
        <v>7.9544169685167443E-5</v>
      </c>
      <c r="E1818" s="14">
        <f t="shared" si="253"/>
        <v>8.4552028133237656</v>
      </c>
      <c r="H1818" s="5">
        <f t="shared" si="258"/>
        <v>0.89187538190695359</v>
      </c>
      <c r="J1818" s="16">
        <f t="shared" si="256"/>
        <v>7.827108781930193E-5</v>
      </c>
      <c r="K1818" s="16">
        <f t="shared" si="257"/>
        <v>0.98399528374104206</v>
      </c>
    </row>
    <row r="1819" spans="1:11" x14ac:dyDescent="0.2">
      <c r="A1819" s="3">
        <v>34775</v>
      </c>
      <c r="B1819" s="21">
        <v>1.1215348804401497E-2</v>
      </c>
      <c r="C1819" s="6">
        <f t="shared" si="252"/>
        <v>1.1886416060168272E-2</v>
      </c>
      <c r="D1819" s="7">
        <f t="shared" si="254"/>
        <v>7.8066366343480543E-5</v>
      </c>
      <c r="E1819" s="14">
        <f t="shared" si="253"/>
        <v>7.6481207947124625</v>
      </c>
      <c r="H1819" s="5">
        <f t="shared" si="258"/>
        <v>0.88355173217803462</v>
      </c>
      <c r="J1819" s="16">
        <f t="shared" si="256"/>
        <v>1.4128688675542621E-4</v>
      </c>
      <c r="K1819" s="16">
        <f t="shared" si="257"/>
        <v>1.8098304477729201</v>
      </c>
    </row>
    <row r="1820" spans="1:11" x14ac:dyDescent="0.2">
      <c r="A1820" s="3">
        <v>34778</v>
      </c>
      <c r="B1820" s="21">
        <v>1.1184490839369409E-2</v>
      </c>
      <c r="C1820" s="6">
        <f t="shared" si="252"/>
        <v>-2.7514048444019306E-3</v>
      </c>
      <c r="D1820" s="7">
        <f t="shared" si="254"/>
        <v>8.0634558854432323E-5</v>
      </c>
      <c r="E1820" s="14">
        <f t="shared" si="253"/>
        <v>9.3317000527398104</v>
      </c>
      <c r="H1820" s="5">
        <f t="shared" si="258"/>
        <v>0.89796747632880503</v>
      </c>
      <c r="J1820" s="16">
        <f t="shared" si="256"/>
        <v>7.5702286177984115E-6</v>
      </c>
      <c r="K1820" s="16">
        <f t="shared" si="257"/>
        <v>9.3883177701322429E-2</v>
      </c>
    </row>
    <row r="1821" spans="1:11" x14ac:dyDescent="0.2">
      <c r="A1821" s="3">
        <v>34779</v>
      </c>
      <c r="B1821" s="21">
        <v>1.1192804625597829E-2</v>
      </c>
      <c r="C1821" s="6">
        <f t="shared" si="252"/>
        <v>7.4333166773723461E-4</v>
      </c>
      <c r="D1821" s="7">
        <f t="shared" si="254"/>
        <v>7.467492015108896E-5</v>
      </c>
      <c r="E1821" s="14">
        <f t="shared" si="253"/>
        <v>9.4949669654036715</v>
      </c>
      <c r="H1821" s="5">
        <f t="shared" si="258"/>
        <v>0.86414651622909955</v>
      </c>
      <c r="J1821" s="16">
        <f t="shared" si="256"/>
        <v>5.5254196826101859E-7</v>
      </c>
      <c r="K1821" s="16">
        <f t="shared" si="257"/>
        <v>7.399297744718928E-3</v>
      </c>
    </row>
    <row r="1822" spans="1:11" x14ac:dyDescent="0.2">
      <c r="A1822" s="3">
        <v>34780</v>
      </c>
      <c r="B1822" s="21">
        <v>1.1244206773618537E-2</v>
      </c>
      <c r="C1822" s="6">
        <f t="shared" si="252"/>
        <v>4.5924278802429337E-3</v>
      </c>
      <c r="D1822" s="7">
        <f t="shared" si="254"/>
        <v>6.8886014803128576E-5</v>
      </c>
      <c r="E1822" s="14">
        <f t="shared" si="253"/>
        <v>9.2768937271468896</v>
      </c>
      <c r="H1822" s="5">
        <f t="shared" si="258"/>
        <v>0.82997599244272469</v>
      </c>
      <c r="J1822" s="16">
        <f t="shared" si="256"/>
        <v>2.1090393835232604E-5</v>
      </c>
      <c r="K1822" s="16">
        <f t="shared" si="257"/>
        <v>0.30616365158454117</v>
      </c>
    </row>
    <row r="1823" spans="1:11" x14ac:dyDescent="0.2">
      <c r="A1823" s="3">
        <v>34781</v>
      </c>
      <c r="B1823" s="21">
        <v>1.1330014224751068E-2</v>
      </c>
      <c r="C1823" s="6">
        <f t="shared" si="252"/>
        <v>7.6312587326172847E-3</v>
      </c>
      <c r="D1823" s="7">
        <f t="shared" si="254"/>
        <v>6.4954194634810346E-5</v>
      </c>
      <c r="E1823" s="14">
        <f t="shared" si="253"/>
        <v>8.7452562705590733</v>
      </c>
      <c r="H1823" s="5">
        <f t="shared" si="258"/>
        <v>0.80594165195012946</v>
      </c>
      <c r="J1823" s="16">
        <f t="shared" si="256"/>
        <v>5.8236109844147568E-5</v>
      </c>
      <c r="K1823" s="16">
        <f t="shared" si="257"/>
        <v>0.89657196385185545</v>
      </c>
    </row>
    <row r="1824" spans="1:11" x14ac:dyDescent="0.2">
      <c r="A1824" s="3">
        <v>34782</v>
      </c>
      <c r="B1824" s="21">
        <v>1.1224489795918368E-2</v>
      </c>
      <c r="C1824" s="6">
        <f t="shared" si="252"/>
        <v>-9.3137066502683875E-3</v>
      </c>
      <c r="D1824" s="7">
        <f t="shared" si="254"/>
        <v>6.3717867776225945E-5</v>
      </c>
      <c r="E1824" s="14">
        <f t="shared" si="253"/>
        <v>8.2996513995899193</v>
      </c>
      <c r="H1824" s="5">
        <f t="shared" si="258"/>
        <v>0.79823472598118617</v>
      </c>
      <c r="J1824" s="16">
        <f t="shared" si="256"/>
        <v>8.6745131567253589E-5</v>
      </c>
      <c r="K1824" s="16">
        <f t="shared" si="257"/>
        <v>1.3613941362868305</v>
      </c>
    </row>
    <row r="1825" spans="1:11" x14ac:dyDescent="0.2">
      <c r="A1825" s="3">
        <v>34785</v>
      </c>
      <c r="B1825" s="21">
        <v>1.1237959329290047E-2</v>
      </c>
      <c r="C1825" s="6">
        <f t="shared" si="252"/>
        <v>1.2000129731131975E-3</v>
      </c>
      <c r="D1825" s="7">
        <f t="shared" si="254"/>
        <v>6.4369592180268262E-5</v>
      </c>
      <c r="E1825" s="14">
        <f t="shared" si="253"/>
        <v>9.6284979124765417</v>
      </c>
      <c r="H1825" s="5">
        <f t="shared" si="258"/>
        <v>0.80230662580006318</v>
      </c>
      <c r="J1825" s="16">
        <f t="shared" si="256"/>
        <v>1.4400311356399757E-6</v>
      </c>
      <c r="K1825" s="16">
        <f t="shared" si="257"/>
        <v>2.2371294999153347E-2</v>
      </c>
    </row>
    <row r="1826" spans="1:11" x14ac:dyDescent="0.2">
      <c r="A1826" s="3">
        <v>34786</v>
      </c>
      <c r="B1826" s="21">
        <v>1.1218816821097648E-2</v>
      </c>
      <c r="C1826" s="6">
        <f t="shared" si="252"/>
        <v>-1.7033793797871584E-3</v>
      </c>
      <c r="D1826" s="7">
        <f t="shared" si="254"/>
        <v>5.9681049791473746E-5</v>
      </c>
      <c r="E1826" s="14">
        <f t="shared" si="253"/>
        <v>9.6778792177485791</v>
      </c>
      <c r="H1826" s="5">
        <f t="shared" si="258"/>
        <v>0.77253511112100104</v>
      </c>
      <c r="J1826" s="16">
        <f t="shared" si="256"/>
        <v>2.9015013114840843E-6</v>
      </c>
      <c r="K1826" s="16">
        <f t="shared" si="257"/>
        <v>4.8616794135189684E-2</v>
      </c>
    </row>
    <row r="1827" spans="1:11" x14ac:dyDescent="0.2">
      <c r="A1827" s="3">
        <v>34787</v>
      </c>
      <c r="B1827" s="21">
        <v>1.132411630558723E-2</v>
      </c>
      <c r="C1827" s="6">
        <f t="shared" si="252"/>
        <v>9.3859705679087222E-3</v>
      </c>
      <c r="D1827" s="7">
        <f t="shared" si="254"/>
        <v>5.5558525791015753E-5</v>
      </c>
      <c r="E1827" s="14">
        <f t="shared" si="253"/>
        <v>8.2124223666734899</v>
      </c>
      <c r="H1827" s="5">
        <f t="shared" si="258"/>
        <v>0.74537591717881357</v>
      </c>
      <c r="J1827" s="16">
        <f t="shared" si="256"/>
        <v>8.8096443501648782E-5</v>
      </c>
      <c r="K1827" s="16">
        <f t="shared" si="257"/>
        <v>1.5856512073956912</v>
      </c>
    </row>
    <row r="1828" spans="1:11" x14ac:dyDescent="0.2">
      <c r="A1828" s="3">
        <v>34788</v>
      </c>
      <c r="B1828" s="21">
        <v>1.1170707287420438E-2</v>
      </c>
      <c r="C1828" s="6">
        <f t="shared" si="252"/>
        <v>-1.3547107255609904E-2</v>
      </c>
      <c r="D1828" s="7">
        <f t="shared" si="254"/>
        <v>5.7121576103103581E-5</v>
      </c>
      <c r="E1828" s="14">
        <f t="shared" si="253"/>
        <v>6.557460104353888</v>
      </c>
      <c r="H1828" s="5">
        <f t="shared" si="258"/>
        <v>0.75578817206346638</v>
      </c>
      <c r="J1828" s="16">
        <f t="shared" si="256"/>
        <v>1.8352411499499851E-4</v>
      </c>
      <c r="K1828" s="16">
        <f t="shared" si="257"/>
        <v>3.2128685431182826</v>
      </c>
    </row>
    <row r="1829" spans="1:11" x14ac:dyDescent="0.2">
      <c r="A1829" s="3">
        <v>34789</v>
      </c>
      <c r="B1829" s="21">
        <v>1.1522516082916368E-2</v>
      </c>
      <c r="C1829" s="6">
        <f t="shared" si="252"/>
        <v>3.1493869317667018E-2</v>
      </c>
      <c r="D1829" s="7">
        <f t="shared" si="254"/>
        <v>6.442604770978737E-5</v>
      </c>
      <c r="E1829" s="14">
        <f t="shared" si="253"/>
        <v>-5.7453924000343868</v>
      </c>
      <c r="H1829" s="5">
        <f t="shared" ref="H1829:H1844" si="259">SQRT(D1829)*100</f>
        <v>0.80265838131665557</v>
      </c>
      <c r="J1829" s="16">
        <f t="shared" si="256"/>
        <v>9.9186380459828812E-4</v>
      </c>
      <c r="K1829" s="16">
        <f t="shared" si="257"/>
        <v>15.395384939120017</v>
      </c>
    </row>
    <row r="1830" spans="1:11" x14ac:dyDescent="0.2">
      <c r="A1830" s="3">
        <v>34792</v>
      </c>
      <c r="B1830" s="21">
        <v>1.1603631943947952E-2</v>
      </c>
      <c r="C1830" s="6">
        <f t="shared" si="252"/>
        <v>7.0397698252596987E-3</v>
      </c>
      <c r="D1830" s="7">
        <f t="shared" si="254"/>
        <v>1.2096659059386561E-4</v>
      </c>
      <c r="E1830" s="14">
        <f t="shared" si="253"/>
        <v>8.6103098260000301</v>
      </c>
      <c r="H1830" s="5">
        <f t="shared" si="259"/>
        <v>1.099848128578967</v>
      </c>
      <c r="J1830" s="16">
        <f t="shared" si="256"/>
        <v>4.9558359192636967E-5</v>
      </c>
      <c r="K1830" s="16">
        <f t="shared" si="257"/>
        <v>0.40968633528760579</v>
      </c>
    </row>
    <row r="1831" spans="1:11" x14ac:dyDescent="0.2">
      <c r="A1831" s="3">
        <v>34793</v>
      </c>
      <c r="B1831" s="21">
        <v>1.1571018651362983E-2</v>
      </c>
      <c r="C1831" s="6">
        <f t="shared" si="252"/>
        <v>-2.8106107417496238E-3</v>
      </c>
      <c r="D1831" s="7">
        <f t="shared" si="254"/>
        <v>1.1351119687068178E-4</v>
      </c>
      <c r="E1831" s="14">
        <f t="shared" si="253"/>
        <v>9.0140165330131055</v>
      </c>
      <c r="H1831" s="5">
        <f t="shared" si="259"/>
        <v>1.0654163358550579</v>
      </c>
      <c r="J1831" s="16">
        <f t="shared" si="256"/>
        <v>7.899532741638371E-6</v>
      </c>
      <c r="K1831" s="16">
        <f t="shared" si="257"/>
        <v>6.9592542052375278E-2</v>
      </c>
    </row>
    <row r="1832" spans="1:11" x14ac:dyDescent="0.2">
      <c r="A1832" s="3">
        <v>34794</v>
      </c>
      <c r="B1832" s="21">
        <v>1.1602011494252875E-2</v>
      </c>
      <c r="C1832" s="6">
        <f t="shared" si="252"/>
        <v>2.6784887159646354E-3</v>
      </c>
      <c r="D1832" s="7">
        <f t="shared" si="254"/>
        <v>1.0423652965262228E-4</v>
      </c>
      <c r="E1832" s="14">
        <f t="shared" si="253"/>
        <v>9.1000207816089791</v>
      </c>
      <c r="H1832" s="5">
        <f t="shared" si="259"/>
        <v>1.0209629261272042</v>
      </c>
      <c r="J1832" s="16">
        <f t="shared" si="256"/>
        <v>7.1743018015498812E-6</v>
      </c>
      <c r="K1832" s="16">
        <f t="shared" si="257"/>
        <v>6.8827135990222374E-2</v>
      </c>
    </row>
    <row r="1833" spans="1:11" x14ac:dyDescent="0.2">
      <c r="A1833" s="3">
        <v>34795</v>
      </c>
      <c r="B1833" s="21">
        <v>1.1702051097517093E-2</v>
      </c>
      <c r="C1833" s="6">
        <f t="shared" si="252"/>
        <v>8.6226085290273136E-3</v>
      </c>
      <c r="D1833" s="7">
        <f t="shared" si="254"/>
        <v>9.5857953731048943E-5</v>
      </c>
      <c r="E1833" s="14">
        <f t="shared" si="253"/>
        <v>8.4770227794438782</v>
      </c>
      <c r="H1833" s="5">
        <f t="shared" si="259"/>
        <v>0.97907075194313187</v>
      </c>
      <c r="J1833" s="16">
        <f t="shared" si="256"/>
        <v>7.4349377844854569E-5</v>
      </c>
      <c r="K1833" s="16">
        <f t="shared" si="257"/>
        <v>0.77562033144853559</v>
      </c>
    </row>
    <row r="1834" spans="1:11" x14ac:dyDescent="0.2">
      <c r="A1834" s="3">
        <v>34796</v>
      </c>
      <c r="B1834" s="21">
        <v>1.1857707509881424E-2</v>
      </c>
      <c r="C1834" s="6">
        <f t="shared" si="252"/>
        <v>1.3301634992634535E-2</v>
      </c>
      <c r="D1834" s="7">
        <f t="shared" si="254"/>
        <v>9.2482623387000305E-5</v>
      </c>
      <c r="E1834" s="14">
        <f t="shared" si="253"/>
        <v>7.3753358662328106</v>
      </c>
      <c r="H1834" s="5">
        <f t="shared" si="259"/>
        <v>0.96167886213122267</v>
      </c>
      <c r="J1834" s="16">
        <f t="shared" si="256"/>
        <v>1.7693349347727954E-4</v>
      </c>
      <c r="K1834" s="16">
        <f t="shared" si="257"/>
        <v>1.9131539201357686</v>
      </c>
    </row>
    <row r="1835" spans="1:11" x14ac:dyDescent="0.2">
      <c r="A1835" s="3">
        <v>34799</v>
      </c>
      <c r="B1835" s="21">
        <v>1.2040182120401822E-2</v>
      </c>
      <c r="C1835" s="6">
        <f t="shared" si="252"/>
        <v>1.5388692153886923E-2</v>
      </c>
      <c r="D1835" s="7">
        <f t="shared" si="254"/>
        <v>9.5792181701675062E-5</v>
      </c>
      <c r="E1835" s="14">
        <f t="shared" si="253"/>
        <v>6.7811877943759296</v>
      </c>
      <c r="H1835" s="5">
        <f t="shared" si="259"/>
        <v>0.97873480423286796</v>
      </c>
      <c r="J1835" s="16">
        <f t="shared" si="256"/>
        <v>2.3681184620710094E-4</v>
      </c>
      <c r="K1835" s="16">
        <f t="shared" si="257"/>
        <v>2.4721416925715549</v>
      </c>
    </row>
    <row r="1836" spans="1:11" x14ac:dyDescent="0.2">
      <c r="A1836" s="3">
        <v>34800</v>
      </c>
      <c r="B1836" s="21">
        <v>1.1942894412638599E-2</v>
      </c>
      <c r="C1836" s="6">
        <f t="shared" si="252"/>
        <v>-8.0802521747881939E-3</v>
      </c>
      <c r="D1836" s="7">
        <f t="shared" si="254"/>
        <v>1.0246807173475664E-4</v>
      </c>
      <c r="E1836" s="14">
        <f t="shared" si="253"/>
        <v>8.5487805790887226</v>
      </c>
      <c r="H1836" s="5">
        <f t="shared" si="259"/>
        <v>1.0122651418218285</v>
      </c>
      <c r="J1836" s="16">
        <f t="shared" si="256"/>
        <v>6.5290475208169344E-5</v>
      </c>
      <c r="K1836" s="16">
        <f t="shared" si="257"/>
        <v>0.63717872409248388</v>
      </c>
    </row>
    <row r="1837" spans="1:11" x14ac:dyDescent="0.2">
      <c r="A1837" s="3">
        <v>34801</v>
      </c>
      <c r="B1837" s="21">
        <v>1.1914615552167284E-2</v>
      </c>
      <c r="C1837" s="6">
        <f t="shared" si="252"/>
        <v>-2.367839779391266E-3</v>
      </c>
      <c r="D1837" s="7">
        <f t="shared" si="254"/>
        <v>9.7862050480439428E-5</v>
      </c>
      <c r="E1837" s="14">
        <f t="shared" si="253"/>
        <v>9.1746602032223183</v>
      </c>
      <c r="H1837" s="5">
        <f t="shared" si="259"/>
        <v>0.98925249800260517</v>
      </c>
      <c r="J1837" s="16">
        <f t="shared" si="256"/>
        <v>5.606665220867679E-6</v>
      </c>
      <c r="K1837" s="16">
        <f t="shared" si="257"/>
        <v>5.7291515897557592E-2</v>
      </c>
    </row>
    <row r="1838" spans="1:11" x14ac:dyDescent="0.2">
      <c r="A1838" s="3">
        <v>34802</v>
      </c>
      <c r="B1838" s="21">
        <v>1.1976701856570805E-2</v>
      </c>
      <c r="C1838" s="6">
        <f t="shared" si="252"/>
        <v>5.2109364445441378E-3</v>
      </c>
      <c r="D1838" s="7">
        <f t="shared" si="254"/>
        <v>9.0033253751091398E-5</v>
      </c>
      <c r="E1838" s="14">
        <f t="shared" si="253"/>
        <v>9.0137333657450931</v>
      </c>
      <c r="H1838" s="5">
        <f t="shared" si="259"/>
        <v>0.94885854452121265</v>
      </c>
      <c r="J1838" s="16">
        <f t="shared" si="256"/>
        <v>2.7153858629078301E-5</v>
      </c>
      <c r="K1838" s="16">
        <f t="shared" si="257"/>
        <v>0.30159810400886616</v>
      </c>
    </row>
    <row r="1839" spans="1:11" x14ac:dyDescent="0.2">
      <c r="A1839" s="3">
        <v>34806</v>
      </c>
      <c r="B1839" s="21">
        <v>1.217976870150783E-2</v>
      </c>
      <c r="C1839" s="6">
        <f t="shared" si="252"/>
        <v>1.6955155715562532E-2</v>
      </c>
      <c r="D1839" s="7">
        <f t="shared" si="254"/>
        <v>8.4330896936845448E-5</v>
      </c>
      <c r="E1839" s="14">
        <f t="shared" si="253"/>
        <v>5.9718419619913803</v>
      </c>
      <c r="H1839" s="5">
        <f t="shared" si="259"/>
        <v>0.91831855549610575</v>
      </c>
      <c r="J1839" s="16">
        <f t="shared" si="256"/>
        <v>2.8747730533897281E-4</v>
      </c>
      <c r="K1839" s="16">
        <f t="shared" si="257"/>
        <v>3.4089202864077404</v>
      </c>
    </row>
    <row r="1840" spans="1:11" x14ac:dyDescent="0.2">
      <c r="A1840" s="3">
        <v>34807</v>
      </c>
      <c r="B1840" s="21">
        <v>1.2290951581099833E-2</v>
      </c>
      <c r="C1840" s="6">
        <f t="shared" si="252"/>
        <v>9.128488587655921E-3</v>
      </c>
      <c r="D1840" s="7">
        <f t="shared" si="254"/>
        <v>9.5302040249885432E-5</v>
      </c>
      <c r="E1840" s="14">
        <f t="shared" si="253"/>
        <v>8.3840887201429837</v>
      </c>
      <c r="H1840" s="5">
        <f t="shared" si="259"/>
        <v>0.97622763866777218</v>
      </c>
      <c r="J1840" s="16">
        <f t="shared" si="256"/>
        <v>8.3329303894964397E-5</v>
      </c>
      <c r="K1840" s="16">
        <f t="shared" si="257"/>
        <v>0.87437061868215959</v>
      </c>
    </row>
    <row r="1841" spans="1:11" x14ac:dyDescent="0.2">
      <c r="A1841" s="3">
        <v>34808</v>
      </c>
      <c r="B1841" s="21">
        <v>1.2334962433437888E-2</v>
      </c>
      <c r="C1841" s="6">
        <f t="shared" si="252"/>
        <v>3.580752234491892E-3</v>
      </c>
      <c r="D1841" s="7">
        <f t="shared" si="254"/>
        <v>9.253830905129313E-5</v>
      </c>
      <c r="E1841" s="14">
        <f t="shared" si="253"/>
        <v>9.149331321917451</v>
      </c>
      <c r="H1841" s="5">
        <f t="shared" si="259"/>
        <v>0.96196834174152068</v>
      </c>
      <c r="J1841" s="16">
        <f t="shared" si="256"/>
        <v>1.2821786564818677E-5</v>
      </c>
      <c r="K1841" s="16">
        <f t="shared" si="257"/>
        <v>0.13855652535980184</v>
      </c>
    </row>
    <row r="1842" spans="1:11" x14ac:dyDescent="0.2">
      <c r="A1842" s="3">
        <v>34809</v>
      </c>
      <c r="B1842" s="21">
        <v>1.2053115423901941E-2</v>
      </c>
      <c r="C1842" s="6">
        <f t="shared" si="252"/>
        <v>-2.2849442068174412E-2</v>
      </c>
      <c r="D1842" s="7">
        <f t="shared" si="254"/>
        <v>8.5695702991389505E-5</v>
      </c>
      <c r="E1842" s="14">
        <f t="shared" si="253"/>
        <v>3.272255339927459</v>
      </c>
      <c r="H1842" s="5">
        <f t="shared" si="259"/>
        <v>0.92571973615878744</v>
      </c>
      <c r="J1842" s="16">
        <f t="shared" si="256"/>
        <v>5.2209700282685855E-4</v>
      </c>
      <c r="K1842" s="16">
        <f t="shared" si="257"/>
        <v>6.0924525338139484</v>
      </c>
    </row>
    <row r="1843" spans="1:11" x14ac:dyDescent="0.2">
      <c r="A1843" s="3">
        <v>34810</v>
      </c>
      <c r="B1843" s="21">
        <v>1.206783129888166E-2</v>
      </c>
      <c r="C1843" s="6">
        <f t="shared" si="252"/>
        <v>1.2209187800970339E-3</v>
      </c>
      <c r="D1843" s="7">
        <f t="shared" si="254"/>
        <v>1.1103418862800523E-4</v>
      </c>
      <c r="E1843" s="14">
        <f t="shared" si="253"/>
        <v>9.0922473201967247</v>
      </c>
      <c r="H1843" s="5">
        <f t="shared" si="259"/>
        <v>1.0537276148417354</v>
      </c>
      <c r="J1843" s="16">
        <f t="shared" si="256"/>
        <v>1.4906426675936295E-6</v>
      </c>
      <c r="K1843" s="16">
        <f t="shared" si="257"/>
        <v>1.3425078221516874E-2</v>
      </c>
    </row>
    <row r="1844" spans="1:11" x14ac:dyDescent="0.2">
      <c r="A1844" s="3">
        <v>34813</v>
      </c>
      <c r="B1844" s="21">
        <v>1.2010252654705237E-2</v>
      </c>
      <c r="C1844" s="6">
        <f t="shared" si="252"/>
        <v>-4.7712503390529657E-3</v>
      </c>
      <c r="D1844" s="7">
        <f t="shared" si="254"/>
        <v>1.0161457623815185E-4</v>
      </c>
      <c r="E1844" s="14">
        <f t="shared" si="253"/>
        <v>8.9702924218430482</v>
      </c>
      <c r="H1844" s="5">
        <f t="shared" si="259"/>
        <v>1.0080405559209997</v>
      </c>
      <c r="J1844" s="16">
        <f t="shared" si="256"/>
        <v>2.2764829797913041E-5</v>
      </c>
      <c r="K1844" s="16">
        <f t="shared" si="257"/>
        <v>0.22403114435629404</v>
      </c>
    </row>
    <row r="1845" spans="1:11" x14ac:dyDescent="0.2">
      <c r="A1845" s="3">
        <v>34814</v>
      </c>
      <c r="B1845" s="21">
        <v>1.221978021978022E-2</v>
      </c>
      <c r="C1845" s="6">
        <f t="shared" si="252"/>
        <v>1.7445725006700535E-2</v>
      </c>
      <c r="D1845" s="7">
        <f t="shared" si="254"/>
        <v>9.4465915471078499E-5</v>
      </c>
      <c r="E1845" s="14">
        <f t="shared" si="253"/>
        <v>6.0454393482016515</v>
      </c>
      <c r="H1845" s="5">
        <f t="shared" ref="H1845:H1860" si="260">SQRT(D1845)*100</f>
        <v>0.97193577705051337</v>
      </c>
      <c r="J1845" s="16">
        <f t="shared" si="256"/>
        <v>3.0435332100941636E-4</v>
      </c>
      <c r="K1845" s="16">
        <f t="shared" si="257"/>
        <v>3.2218321231703575</v>
      </c>
    </row>
    <row r="1846" spans="1:11" x14ac:dyDescent="0.2">
      <c r="A1846" s="3">
        <v>34815</v>
      </c>
      <c r="B1846" s="21">
        <v>1.1914893617021277E-2</v>
      </c>
      <c r="C1846" s="6">
        <f t="shared" si="252"/>
        <v>-2.4950252563906261E-2</v>
      </c>
      <c r="D1846" s="7">
        <f t="shared" si="254"/>
        <v>1.0545223609379162E-4</v>
      </c>
      <c r="E1846" s="14">
        <f t="shared" si="253"/>
        <v>3.2539627097093344</v>
      </c>
      <c r="H1846" s="5">
        <f t="shared" si="260"/>
        <v>1.0268993918285843</v>
      </c>
      <c r="J1846" s="16">
        <f t="shared" si="256"/>
        <v>6.2251510300271099E-4</v>
      </c>
      <c r="K1846" s="16">
        <f t="shared" si="257"/>
        <v>5.9032897363032859</v>
      </c>
    </row>
    <row r="1847" spans="1:11" x14ac:dyDescent="0.2">
      <c r="A1847" s="3">
        <v>34816</v>
      </c>
      <c r="B1847" s="21">
        <v>1.1966250917094646E-2</v>
      </c>
      <c r="C1847" s="6">
        <f t="shared" si="252"/>
        <v>4.3103448275863326E-3</v>
      </c>
      <c r="D1847" s="7">
        <f t="shared" si="254"/>
        <v>1.3499492726608774E-4</v>
      </c>
      <c r="E1847" s="14">
        <f t="shared" si="253"/>
        <v>8.7726454250565684</v>
      </c>
      <c r="H1847" s="5">
        <f t="shared" si="260"/>
        <v>1.1618731740860864</v>
      </c>
      <c r="J1847" s="16">
        <f t="shared" si="256"/>
        <v>1.857907253270025E-5</v>
      </c>
      <c r="K1847" s="16">
        <f t="shared" si="257"/>
        <v>0.13762793098202233</v>
      </c>
    </row>
    <row r="1848" spans="1:11" x14ac:dyDescent="0.2">
      <c r="A1848" s="3">
        <v>34817</v>
      </c>
      <c r="B1848" s="21">
        <v>1.1907914092380113E-2</v>
      </c>
      <c r="C1848" s="6">
        <f t="shared" si="252"/>
        <v>-4.8751129421158376E-3</v>
      </c>
      <c r="D1848" s="7">
        <f t="shared" si="254"/>
        <v>1.242009833173777E-4</v>
      </c>
      <c r="E1848" s="14">
        <f t="shared" si="253"/>
        <v>8.8022524822876171</v>
      </c>
      <c r="H1848" s="5">
        <f t="shared" si="260"/>
        <v>1.1144549489206717</v>
      </c>
      <c r="J1848" s="16">
        <f t="shared" si="256"/>
        <v>2.3766726198385337E-5</v>
      </c>
      <c r="K1848" s="16">
        <f t="shared" si="257"/>
        <v>0.19135698899945822</v>
      </c>
    </row>
    <row r="1849" spans="1:11" x14ac:dyDescent="0.2">
      <c r="A1849" s="3">
        <v>34820</v>
      </c>
      <c r="B1849" s="21">
        <v>1.1974324922532096E-2</v>
      </c>
      <c r="C1849" s="6">
        <f t="shared" si="252"/>
        <v>5.5770330249929638E-3</v>
      </c>
      <c r="D1849" s="7">
        <f t="shared" si="254"/>
        <v>1.1482283897164723E-4</v>
      </c>
      <c r="E1849" s="14">
        <f t="shared" si="253"/>
        <v>8.8012393926845629</v>
      </c>
      <c r="H1849" s="5">
        <f t="shared" si="260"/>
        <v>1.0715541935508779</v>
      </c>
      <c r="J1849" s="16">
        <f t="shared" si="256"/>
        <v>3.1103297361862168E-5</v>
      </c>
      <c r="K1849" s="16">
        <f t="shared" si="257"/>
        <v>0.27088075543527002</v>
      </c>
    </row>
    <row r="1850" spans="1:11" x14ac:dyDescent="0.2">
      <c r="A1850" s="3">
        <v>34821</v>
      </c>
      <c r="B1850" s="21">
        <v>1.1956681891852072E-2</v>
      </c>
      <c r="C1850" s="6">
        <f t="shared" si="252"/>
        <v>-1.473405039045255E-3</v>
      </c>
      <c r="D1850" s="7">
        <f t="shared" si="254"/>
        <v>1.0684971992446338E-4</v>
      </c>
      <c r="E1850" s="14">
        <f t="shared" si="253"/>
        <v>9.1237696672274442</v>
      </c>
      <c r="H1850" s="5">
        <f t="shared" si="260"/>
        <v>1.0336813818796553</v>
      </c>
      <c r="J1850" s="16">
        <f t="shared" si="256"/>
        <v>2.1709224090839496E-6</v>
      </c>
      <c r="K1850" s="16">
        <f t="shared" si="257"/>
        <v>2.0317530178073157E-2</v>
      </c>
    </row>
    <row r="1851" spans="1:11" x14ac:dyDescent="0.2">
      <c r="A1851" s="3">
        <v>34822</v>
      </c>
      <c r="B1851" s="21">
        <v>1.197859394472546E-2</v>
      </c>
      <c r="C1851" s="6">
        <f t="shared" si="252"/>
        <v>1.8326198749437903E-3</v>
      </c>
      <c r="D1851" s="7">
        <f t="shared" si="254"/>
        <v>9.7896688260279375E-5</v>
      </c>
      <c r="E1851" s="14">
        <f t="shared" si="253"/>
        <v>9.1972913074615317</v>
      </c>
      <c r="H1851" s="5">
        <f t="shared" si="260"/>
        <v>0.98942755298343787</v>
      </c>
      <c r="J1851" s="16">
        <f t="shared" si="256"/>
        <v>3.3584956060389936E-6</v>
      </c>
      <c r="K1851" s="16">
        <f t="shared" si="257"/>
        <v>3.4306529319048172E-2</v>
      </c>
    </row>
    <row r="1852" spans="1:11" x14ac:dyDescent="0.2">
      <c r="A1852" s="3">
        <v>34823</v>
      </c>
      <c r="B1852" s="21">
        <v>1.196393226303057E-2</v>
      </c>
      <c r="C1852" s="6">
        <f t="shared" si="252"/>
        <v>-1.2239902080783563E-3</v>
      </c>
      <c r="D1852" s="7">
        <f t="shared" si="254"/>
        <v>8.9925380156633078E-5</v>
      </c>
      <c r="E1852" s="14">
        <f t="shared" si="253"/>
        <v>9.2998703943274066</v>
      </c>
      <c r="H1852" s="5">
        <f t="shared" si="260"/>
        <v>0.94828993539229911</v>
      </c>
      <c r="J1852" s="16">
        <f t="shared" si="256"/>
        <v>1.4981520294716979E-6</v>
      </c>
      <c r="K1852" s="16">
        <f t="shared" si="257"/>
        <v>1.6659946578621066E-2</v>
      </c>
    </row>
    <row r="1853" spans="1:11" x14ac:dyDescent="0.2">
      <c r="A1853" s="3">
        <v>34824</v>
      </c>
      <c r="B1853" s="21">
        <v>1.1898079763663218E-2</v>
      </c>
      <c r="C1853" s="6">
        <f t="shared" si="252"/>
        <v>-5.5042521070468005E-3</v>
      </c>
      <c r="D1853" s="7">
        <f t="shared" si="254"/>
        <v>8.2647754975055207E-5</v>
      </c>
      <c r="E1853" s="14">
        <f t="shared" si="253"/>
        <v>9.0343455924064209</v>
      </c>
      <c r="H1853" s="5">
        <f t="shared" si="260"/>
        <v>0.90910810674559062</v>
      </c>
      <c r="J1853" s="16">
        <f t="shared" si="256"/>
        <v>3.0296791257929142E-5</v>
      </c>
      <c r="K1853" s="16">
        <f t="shared" si="257"/>
        <v>0.36657730469597555</v>
      </c>
    </row>
    <row r="1854" spans="1:11" x14ac:dyDescent="0.2">
      <c r="A1854" s="3">
        <v>34827</v>
      </c>
      <c r="B1854" s="21">
        <v>1.2047128129602356E-2</v>
      </c>
      <c r="C1854" s="6">
        <f t="shared" si="252"/>
        <v>1.2527094195008803E-2</v>
      </c>
      <c r="D1854" s="7">
        <f t="shared" si="254"/>
        <v>7.7888986737013438E-5</v>
      </c>
      <c r="E1854" s="14">
        <f t="shared" si="253"/>
        <v>7.4454599057574438</v>
      </c>
      <c r="H1854" s="5">
        <f t="shared" si="260"/>
        <v>0.8825473740089731</v>
      </c>
      <c r="J1854" s="16">
        <f t="shared" si="256"/>
        <v>1.5692808897062327E-4</v>
      </c>
      <c r="K1854" s="16">
        <f t="shared" si="257"/>
        <v>2.0147660862565804</v>
      </c>
    </row>
    <row r="1855" spans="1:11" x14ac:dyDescent="0.2">
      <c r="A1855" s="3">
        <v>34828</v>
      </c>
      <c r="B1855" s="21">
        <v>1.2061855670103091E-2</v>
      </c>
      <c r="C1855" s="6">
        <f t="shared" si="252"/>
        <v>1.2224938875304717E-3</v>
      </c>
      <c r="D1855" s="7">
        <f t="shared" si="254"/>
        <v>8.1442221445341865E-5</v>
      </c>
      <c r="E1855" s="14">
        <f t="shared" si="253"/>
        <v>9.3972664025607777</v>
      </c>
      <c r="H1855" s="5">
        <f t="shared" si="260"/>
        <v>0.90245344170955355</v>
      </c>
      <c r="J1855" s="16">
        <f t="shared" si="256"/>
        <v>1.4944913050493657E-6</v>
      </c>
      <c r="K1855" s="16">
        <f t="shared" si="257"/>
        <v>1.8350325893951212E-2</v>
      </c>
    </row>
    <row r="1856" spans="1:11" x14ac:dyDescent="0.2">
      <c r="A1856" s="3">
        <v>34829</v>
      </c>
      <c r="B1856" s="21">
        <v>1.1925996904252967E-2</v>
      </c>
      <c r="C1856" s="6">
        <f t="shared" si="252"/>
        <v>-1.1263504519198296E-2</v>
      </c>
      <c r="D1856" s="7">
        <f t="shared" si="254"/>
        <v>7.502500017164374E-5</v>
      </c>
      <c r="E1856" s="14">
        <f t="shared" si="253"/>
        <v>7.8066990442067032</v>
      </c>
      <c r="H1856" s="5">
        <f t="shared" si="260"/>
        <v>0.86616973031643019</v>
      </c>
      <c r="J1856" s="16">
        <f t="shared" si="256"/>
        <v>1.2686653405400043E-4</v>
      </c>
      <c r="K1856" s="16">
        <f t="shared" si="257"/>
        <v>1.6909901201433197</v>
      </c>
    </row>
    <row r="1857" spans="1:11" x14ac:dyDescent="0.2">
      <c r="A1857" s="3">
        <v>34830</v>
      </c>
      <c r="B1857" s="21">
        <v>1.1671970986603507E-2</v>
      </c>
      <c r="C1857" s="6">
        <f t="shared" si="252"/>
        <v>-2.1300183094871562E-2</v>
      </c>
      <c r="D1857" s="7">
        <f t="shared" si="254"/>
        <v>7.7010178793501525E-5</v>
      </c>
      <c r="E1857" s="14">
        <f t="shared" si="253"/>
        <v>3.5801725302988983</v>
      </c>
      <c r="H1857" s="5">
        <f t="shared" si="260"/>
        <v>0.87755443588133897</v>
      </c>
      <c r="J1857" s="16">
        <f t="shared" si="256"/>
        <v>4.5369779987505229E-4</v>
      </c>
      <c r="K1857" s="16">
        <f t="shared" si="257"/>
        <v>5.8914004224249039</v>
      </c>
    </row>
    <row r="1858" spans="1:11" x14ac:dyDescent="0.2">
      <c r="A1858" s="3">
        <v>34831</v>
      </c>
      <c r="B1858" s="21">
        <v>1.1497820143353285E-2</v>
      </c>
      <c r="C1858" s="6">
        <f t="shared" si="252"/>
        <v>-1.4920431472122764E-2</v>
      </c>
      <c r="D1858" s="7">
        <f t="shared" si="254"/>
        <v>9.9000915595527707E-5</v>
      </c>
      <c r="E1858" s="14">
        <f t="shared" si="253"/>
        <v>6.9717227073881842</v>
      </c>
      <c r="H1858" s="5">
        <f t="shared" si="260"/>
        <v>0.99499203813662607</v>
      </c>
      <c r="J1858" s="16">
        <f t="shared" si="256"/>
        <v>2.2261927531431149E-4</v>
      </c>
      <c r="K1858" s="16">
        <f t="shared" si="257"/>
        <v>2.2486587520445935</v>
      </c>
    </row>
    <row r="1859" spans="1:11" x14ac:dyDescent="0.2">
      <c r="A1859" s="3">
        <v>34834</v>
      </c>
      <c r="B1859" s="21">
        <v>1.1517515454813072E-2</v>
      </c>
      <c r="C1859" s="6">
        <f t="shared" ref="C1859:C1922" si="261">(B1859-B1858)/B1858</f>
        <v>1.7129604754839091E-3</v>
      </c>
      <c r="D1859" s="7">
        <f t="shared" si="254"/>
        <v>1.0447379196825477E-4</v>
      </c>
      <c r="E1859" s="14">
        <f t="shared" si="253"/>
        <v>9.1384884784609266</v>
      </c>
      <c r="H1859" s="5">
        <f t="shared" si="260"/>
        <v>1.0221242193014251</v>
      </c>
      <c r="J1859" s="16">
        <f t="shared" si="256"/>
        <v>2.9342335905700598E-6</v>
      </c>
      <c r="K1859" s="16">
        <f t="shared" si="257"/>
        <v>2.8085834114852947E-2</v>
      </c>
    </row>
    <row r="1860" spans="1:11" x14ac:dyDescent="0.2">
      <c r="A1860" s="3">
        <v>34835</v>
      </c>
      <c r="B1860" s="21">
        <v>1.1598584279604779E-2</v>
      </c>
      <c r="C1860" s="6">
        <f t="shared" si="261"/>
        <v>7.0387424362282312E-3</v>
      </c>
      <c r="D1860" s="7">
        <f t="shared" si="254"/>
        <v>9.5808995206437078E-5</v>
      </c>
      <c r="E1860" s="14">
        <f t="shared" ref="E1860:E1923" si="262">-LN(D1860)-C1860*C1860/D1860</f>
        <v>8.7360428798078598</v>
      </c>
      <c r="H1860" s="5">
        <f t="shared" si="260"/>
        <v>0.97882069454235132</v>
      </c>
      <c r="J1860" s="16">
        <f t="shared" si="256"/>
        <v>4.9543895083560137E-5</v>
      </c>
      <c r="K1860" s="16">
        <f t="shared" si="257"/>
        <v>0.51711110190446352</v>
      </c>
    </row>
    <row r="1861" spans="1:11" x14ac:dyDescent="0.2">
      <c r="A1861" s="3">
        <v>34836</v>
      </c>
      <c r="B1861" s="21">
        <v>1.1537043862882419E-2</v>
      </c>
      <c r="C1861" s="6">
        <f t="shared" si="261"/>
        <v>-5.3058558905826466E-3</v>
      </c>
      <c r="D1861" s="7">
        <f t="shared" ref="D1861:D1924" si="263">C$2426+C$2427*D1860+C$2428*C1860*C1860</f>
        <v>9.0904986153536959E-5</v>
      </c>
      <c r="E1861" s="14">
        <f t="shared" si="262"/>
        <v>8.9960085479722007</v>
      </c>
      <c r="H1861" s="5">
        <f t="shared" ref="H1861:H1876" si="264">SQRT(D1861)*100</f>
        <v>0.95344106348288238</v>
      </c>
      <c r="J1861" s="16">
        <f t="shared" ref="J1861:J1924" si="265">C1861*C1861</f>
        <v>2.815210673163057E-5</v>
      </c>
      <c r="K1861" s="16">
        <f t="shared" ref="K1861:K1924" si="266">J1861/D1861</f>
        <v>0.30968715713879708</v>
      </c>
    </row>
    <row r="1862" spans="1:11" x14ac:dyDescent="0.2">
      <c r="A1862" s="3">
        <v>34837</v>
      </c>
      <c r="B1862" s="21">
        <v>1.143867924528302E-2</v>
      </c>
      <c r="C1862" s="6">
        <f t="shared" si="261"/>
        <v>-8.525981071794534E-3</v>
      </c>
      <c r="D1862" s="7">
        <f t="shared" si="263"/>
        <v>8.5175909236866052E-5</v>
      </c>
      <c r="E1862" s="14">
        <f t="shared" si="262"/>
        <v>8.5173539710962451</v>
      </c>
      <c r="H1862" s="5">
        <f t="shared" si="264"/>
        <v>0.92290795444001905</v>
      </c>
      <c r="J1862" s="16">
        <f t="shared" si="265"/>
        <v>7.2692353236598678E-5</v>
      </c>
      <c r="K1862" s="16">
        <f t="shared" si="266"/>
        <v>0.85343794845145948</v>
      </c>
    </row>
    <row r="1863" spans="1:11" x14ac:dyDescent="0.2">
      <c r="A1863" s="3">
        <v>34838</v>
      </c>
      <c r="B1863" s="21">
        <v>1.1527972285693227E-2</v>
      </c>
      <c r="C1863" s="6">
        <f t="shared" si="261"/>
        <v>7.8062369348304789E-3</v>
      </c>
      <c r="D1863" s="7">
        <f t="shared" si="263"/>
        <v>8.2781841005160402E-5</v>
      </c>
      <c r="E1863" s="14">
        <f t="shared" si="262"/>
        <v>8.6631822394688669</v>
      </c>
      <c r="H1863" s="5">
        <f t="shared" si="264"/>
        <v>0.90984526709303926</v>
      </c>
      <c r="J1863" s="16">
        <f t="shared" si="265"/>
        <v>6.0937335082711554E-5</v>
      </c>
      <c r="K1863" s="16">
        <f t="shared" si="266"/>
        <v>0.73611959268836358</v>
      </c>
    </row>
    <row r="1864" spans="1:11" x14ac:dyDescent="0.2">
      <c r="A1864" s="3">
        <v>34842</v>
      </c>
      <c r="B1864" s="21">
        <v>1.1445738990254268E-2</v>
      </c>
      <c r="C1864" s="6">
        <f t="shared" si="261"/>
        <v>-7.133370327495888E-3</v>
      </c>
      <c r="D1864" s="7">
        <f t="shared" si="263"/>
        <v>7.990387877815922E-5</v>
      </c>
      <c r="E1864" s="14">
        <f t="shared" si="262"/>
        <v>8.7978588503566382</v>
      </c>
      <c r="H1864" s="5">
        <f t="shared" si="264"/>
        <v>0.89388969553384612</v>
      </c>
      <c r="J1864" s="16">
        <f t="shared" si="265"/>
        <v>5.0884972229198796E-5</v>
      </c>
      <c r="K1864" s="16">
        <f t="shared" si="266"/>
        <v>0.63682731060494646</v>
      </c>
    </row>
    <row r="1865" spans="1:11" x14ac:dyDescent="0.2">
      <c r="A1865" s="3">
        <v>34843</v>
      </c>
      <c r="B1865" s="21">
        <v>1.1471687055893342E-2</v>
      </c>
      <c r="C1865" s="6">
        <f t="shared" si="261"/>
        <v>2.267050267454788E-3</v>
      </c>
      <c r="D1865" s="7">
        <f t="shared" si="263"/>
        <v>7.6696384254799216E-5</v>
      </c>
      <c r="E1865" s="14">
        <f t="shared" si="262"/>
        <v>9.4086447898756731</v>
      </c>
      <c r="H1865" s="5">
        <f t="shared" si="264"/>
        <v>0.87576471871615857</v>
      </c>
      <c r="J1865" s="16">
        <f t="shared" si="265"/>
        <v>5.1395169151668258E-6</v>
      </c>
      <c r="K1865" s="16">
        <f t="shared" si="266"/>
        <v>6.7011202224245989E-2</v>
      </c>
    </row>
    <row r="1866" spans="1:11" x14ac:dyDescent="0.2">
      <c r="A1866" s="3">
        <v>34844</v>
      </c>
      <c r="B1866" s="21">
        <v>1.1756115370573202E-2</v>
      </c>
      <c r="C1866" s="6">
        <f t="shared" si="261"/>
        <v>2.4793939487195209E-2</v>
      </c>
      <c r="D1866" s="7">
        <f t="shared" si="263"/>
        <v>7.0985996442181329E-5</v>
      </c>
      <c r="E1866" s="14">
        <f t="shared" si="262"/>
        <v>0.89301798647621489</v>
      </c>
      <c r="H1866" s="5">
        <f t="shared" si="264"/>
        <v>0.84253187739207425</v>
      </c>
      <c r="J1866" s="16">
        <f t="shared" si="265"/>
        <v>6.1473943529469785E-4</v>
      </c>
      <c r="K1866" s="16">
        <f t="shared" si="266"/>
        <v>8.6600099471084846</v>
      </c>
    </row>
    <row r="1867" spans="1:11" x14ac:dyDescent="0.2">
      <c r="A1867" s="3">
        <v>34845</v>
      </c>
      <c r="B1867" s="21">
        <v>1.2077505827505828E-2</v>
      </c>
      <c r="C1867" s="6">
        <f t="shared" si="261"/>
        <v>2.7338150979455418E-2</v>
      </c>
      <c r="D1867" s="7">
        <f t="shared" si="263"/>
        <v>1.035445983635257E-4</v>
      </c>
      <c r="E1867" s="14">
        <f t="shared" si="262"/>
        <v>1.9576086918316271</v>
      </c>
      <c r="H1867" s="5">
        <f t="shared" si="264"/>
        <v>1.0175686628602794</v>
      </c>
      <c r="J1867" s="16">
        <f t="shared" si="265"/>
        <v>7.4737449897549924E-4</v>
      </c>
      <c r="K1867" s="16">
        <f t="shared" si="266"/>
        <v>7.2178994441758064</v>
      </c>
    </row>
    <row r="1868" spans="1:11" x14ac:dyDescent="0.2">
      <c r="A1868" s="3">
        <v>34848</v>
      </c>
      <c r="B1868" s="21">
        <v>1.2031558185404339E-2</v>
      </c>
      <c r="C1868" s="6">
        <f t="shared" si="261"/>
        <v>-3.8043982555443041E-3</v>
      </c>
      <c r="D1868" s="7">
        <f t="shared" si="263"/>
        <v>1.4100048950018638E-4</v>
      </c>
      <c r="E1868" s="14">
        <f t="shared" si="262"/>
        <v>8.7640989985094144</v>
      </c>
      <c r="H1868" s="5">
        <f t="shared" si="264"/>
        <v>1.1874362698696144</v>
      </c>
      <c r="J1868" s="16">
        <f t="shared" si="265"/>
        <v>1.4473446086788544E-5</v>
      </c>
      <c r="K1868" s="16">
        <f t="shared" si="266"/>
        <v>0.1026481974501898</v>
      </c>
    </row>
    <row r="1869" spans="1:11" x14ac:dyDescent="0.2">
      <c r="A1869" s="3">
        <v>34849</v>
      </c>
      <c r="B1869" s="21">
        <v>1.2058651882112635E-2</v>
      </c>
      <c r="C1869" s="6">
        <f t="shared" si="261"/>
        <v>2.251885939525571E-3</v>
      </c>
      <c r="D1869" s="7">
        <f t="shared" si="263"/>
        <v>1.293434334242176E-4</v>
      </c>
      <c r="E1869" s="14">
        <f t="shared" si="262"/>
        <v>8.9138337905082672</v>
      </c>
      <c r="H1869" s="5">
        <f t="shared" si="264"/>
        <v>1.1372925455845457</v>
      </c>
      <c r="J1869" s="16">
        <f t="shared" si="265"/>
        <v>5.0709902846329633E-6</v>
      </c>
      <c r="K1869" s="16">
        <f t="shared" si="266"/>
        <v>3.9205626063761941E-2</v>
      </c>
    </row>
    <row r="1870" spans="1:11" x14ac:dyDescent="0.2">
      <c r="A1870" s="3">
        <v>34850</v>
      </c>
      <c r="B1870" s="21">
        <v>1.1820969626168224E-2</v>
      </c>
      <c r="C1870" s="6">
        <f t="shared" si="261"/>
        <v>-1.9710516421572812E-2</v>
      </c>
      <c r="D1870" s="7">
        <f t="shared" si="263"/>
        <v>1.1828768011757076E-4</v>
      </c>
      <c r="E1870" s="14">
        <f t="shared" si="262"/>
        <v>5.7579875431529386</v>
      </c>
      <c r="H1870" s="5">
        <f t="shared" si="264"/>
        <v>1.0876013981122439</v>
      </c>
      <c r="J1870" s="16">
        <f t="shared" si="265"/>
        <v>3.8850445760509148E-4</v>
      </c>
      <c r="K1870" s="16">
        <f t="shared" si="266"/>
        <v>3.2844033902680456</v>
      </c>
    </row>
    <row r="1871" spans="1:11" x14ac:dyDescent="0.2">
      <c r="A1871" s="3">
        <v>34851</v>
      </c>
      <c r="B1871" s="21">
        <v>1.1780562436252367E-2</v>
      </c>
      <c r="C1871" s="6">
        <f t="shared" si="261"/>
        <v>-3.4182635768225567E-3</v>
      </c>
      <c r="D1871" s="7">
        <f t="shared" si="263"/>
        <v>1.3206004630709258E-4</v>
      </c>
      <c r="E1871" s="14">
        <f t="shared" si="262"/>
        <v>8.8437749558018446</v>
      </c>
      <c r="H1871" s="5">
        <f t="shared" si="264"/>
        <v>1.1491738176059034</v>
      </c>
      <c r="J1871" s="16">
        <f t="shared" si="265"/>
        <v>1.1684525880631739E-5</v>
      </c>
      <c r="K1871" s="16">
        <f t="shared" si="266"/>
        <v>8.8478886744144628E-2</v>
      </c>
    </row>
    <row r="1872" spans="1:11" x14ac:dyDescent="0.2">
      <c r="A1872" s="3">
        <v>34852</v>
      </c>
      <c r="B1872" s="21">
        <v>1.1774967291757523E-2</v>
      </c>
      <c r="C1872" s="6">
        <f t="shared" si="261"/>
        <v>-4.7494714493646033E-4</v>
      </c>
      <c r="D1872" s="7">
        <f t="shared" si="263"/>
        <v>1.2113758248639118E-4</v>
      </c>
      <c r="E1872" s="14">
        <f t="shared" si="262"/>
        <v>9.0167214758394589</v>
      </c>
      <c r="H1872" s="5">
        <f t="shared" si="264"/>
        <v>1.1006251972692211</v>
      </c>
      <c r="J1872" s="16">
        <f t="shared" si="265"/>
        <v>2.2557479048329504E-7</v>
      </c>
      <c r="K1872" s="16">
        <f t="shared" si="266"/>
        <v>1.862137132451331E-3</v>
      </c>
    </row>
    <row r="1873" spans="1:11" x14ac:dyDescent="0.2">
      <c r="A1873" s="3">
        <v>34855</v>
      </c>
      <c r="B1873" s="21">
        <v>1.182366184908127E-2</v>
      </c>
      <c r="C1873" s="6">
        <f t="shared" si="261"/>
        <v>4.1354303682722363E-3</v>
      </c>
      <c r="D1873" s="7">
        <f t="shared" si="263"/>
        <v>1.1061474916733125E-4</v>
      </c>
      <c r="E1873" s="14">
        <f t="shared" si="262"/>
        <v>8.9548503947863942</v>
      </c>
      <c r="H1873" s="5">
        <f t="shared" si="264"/>
        <v>1.051735466585259</v>
      </c>
      <c r="J1873" s="16">
        <f t="shared" si="265"/>
        <v>1.7101784330828246E-5</v>
      </c>
      <c r="K1873" s="16">
        <f t="shared" si="266"/>
        <v>0.15460672703743791</v>
      </c>
    </row>
    <row r="1874" spans="1:11" x14ac:dyDescent="0.2">
      <c r="A1874" s="3">
        <v>34856</v>
      </c>
      <c r="B1874" s="21">
        <v>1.1747664228289996E-2</v>
      </c>
      <c r="C1874" s="6">
        <f t="shared" si="261"/>
        <v>-6.4275874734339624E-3</v>
      </c>
      <c r="D1874" s="7">
        <f t="shared" si="263"/>
        <v>1.0220287779031807E-4</v>
      </c>
      <c r="E1874" s="14">
        <f t="shared" si="262"/>
        <v>8.7843166964600172</v>
      </c>
      <c r="H1874" s="5">
        <f t="shared" si="264"/>
        <v>1.0109543896255562</v>
      </c>
      <c r="J1874" s="16">
        <f t="shared" si="265"/>
        <v>4.1313880728645188E-5</v>
      </c>
      <c r="K1874" s="16">
        <f t="shared" si="266"/>
        <v>0.40423402571310912</v>
      </c>
    </row>
    <row r="1875" spans="1:11" x14ac:dyDescent="0.2">
      <c r="A1875" s="3">
        <v>34857</v>
      </c>
      <c r="B1875" s="21">
        <v>1.1867845239820315E-2</v>
      </c>
      <c r="C1875" s="6">
        <f t="shared" si="261"/>
        <v>1.023020484709687E-2</v>
      </c>
      <c r="D1875" s="7">
        <f t="shared" si="263"/>
        <v>9.6141362839097648E-5</v>
      </c>
      <c r="E1875" s="14">
        <f t="shared" si="262"/>
        <v>8.1611158455470303</v>
      </c>
      <c r="H1875" s="5">
        <f t="shared" si="264"/>
        <v>0.98051702095933879</v>
      </c>
      <c r="J1875" s="16">
        <f t="shared" si="265"/>
        <v>1.0465709121356429E-4</v>
      </c>
      <c r="K1875" s="16">
        <f t="shared" si="266"/>
        <v>1.088575074484003</v>
      </c>
    </row>
    <row r="1876" spans="1:11" x14ac:dyDescent="0.2">
      <c r="A1876" s="3">
        <v>34858</v>
      </c>
      <c r="B1876" s="21">
        <v>1.177926616191031E-2</v>
      </c>
      <c r="C1876" s="6">
        <f t="shared" si="261"/>
        <v>-7.4637877491690362E-3</v>
      </c>
      <c r="D1876" s="7">
        <f t="shared" si="263"/>
        <v>9.4611111568135758E-5</v>
      </c>
      <c r="E1876" s="14">
        <f t="shared" si="262"/>
        <v>8.6769239502028928</v>
      </c>
      <c r="H1876" s="5">
        <f t="shared" si="264"/>
        <v>0.97268243311029201</v>
      </c>
      <c r="J1876" s="16">
        <f t="shared" si="265"/>
        <v>5.5708127564645786E-5</v>
      </c>
      <c r="K1876" s="16">
        <f t="shared" si="266"/>
        <v>0.58881168016429719</v>
      </c>
    </row>
    <row r="1877" spans="1:11" x14ac:dyDescent="0.2">
      <c r="A1877" s="3">
        <v>34859</v>
      </c>
      <c r="B1877" s="21">
        <v>1.1848031381664972E-2</v>
      </c>
      <c r="C1877" s="6">
        <f t="shared" si="261"/>
        <v>5.8378186560571347E-3</v>
      </c>
      <c r="D1877" s="7">
        <f t="shared" si="263"/>
        <v>9.020974502532136E-5</v>
      </c>
      <c r="E1877" s="14">
        <f t="shared" si="262"/>
        <v>8.9355854589463011</v>
      </c>
      <c r="H1877" s="5">
        <f t="shared" ref="H1877:H1892" si="267">SQRT(D1877)*100</f>
        <v>0.94978810808159386</v>
      </c>
      <c r="J1877" s="16">
        <f t="shared" si="265"/>
        <v>3.4080126661008727E-5</v>
      </c>
      <c r="K1877" s="16">
        <f t="shared" si="266"/>
        <v>0.37778763981034014</v>
      </c>
    </row>
    <row r="1878" spans="1:11" x14ac:dyDescent="0.2">
      <c r="A1878" s="3">
        <v>34862</v>
      </c>
      <c r="B1878" s="21">
        <v>1.1919089393170448E-2</v>
      </c>
      <c r="C1878" s="6">
        <f t="shared" si="261"/>
        <v>5.9974530127797805E-3</v>
      </c>
      <c r="D1878" s="7">
        <f t="shared" si="263"/>
        <v>8.4917712433811991E-5</v>
      </c>
      <c r="E1878" s="14">
        <f t="shared" si="262"/>
        <v>8.9502478828492613</v>
      </c>
      <c r="H1878" s="5">
        <f t="shared" si="267"/>
        <v>0.92150807068528706</v>
      </c>
      <c r="J1878" s="16">
        <f t="shared" si="265"/>
        <v>3.5969442640501266E-5</v>
      </c>
      <c r="K1878" s="16">
        <f t="shared" si="266"/>
        <v>0.42357997653949031</v>
      </c>
    </row>
    <row r="1879" spans="1:11" x14ac:dyDescent="0.2">
      <c r="A1879" s="3">
        <v>34863</v>
      </c>
      <c r="B1879" s="21">
        <v>1.1857793193149795E-2</v>
      </c>
      <c r="C1879" s="6">
        <f t="shared" si="261"/>
        <v>-5.1426915260637035E-3</v>
      </c>
      <c r="D1879" s="7">
        <f t="shared" si="263"/>
        <v>8.0279375664152436E-5</v>
      </c>
      <c r="E1879" s="14">
        <f t="shared" si="262"/>
        <v>9.1005573300566382</v>
      </c>
      <c r="H1879" s="5">
        <f t="shared" si="267"/>
        <v>0.89598758732558592</v>
      </c>
      <c r="J1879" s="16">
        <f t="shared" si="265"/>
        <v>2.6447276132247425E-5</v>
      </c>
      <c r="K1879" s="16">
        <f t="shared" si="266"/>
        <v>0.32944048098840739</v>
      </c>
    </row>
    <row r="1880" spans="1:11" x14ac:dyDescent="0.2">
      <c r="A1880" s="3">
        <v>34864</v>
      </c>
      <c r="B1880" s="21">
        <v>1.1843915152392673E-2</v>
      </c>
      <c r="C1880" s="6">
        <f t="shared" si="261"/>
        <v>-1.1703729801207095E-3</v>
      </c>
      <c r="D1880" s="7">
        <f t="shared" si="263"/>
        <v>7.5522879842990429E-5</v>
      </c>
      <c r="E1880" s="14">
        <f t="shared" si="262"/>
        <v>9.4729377121278748</v>
      </c>
      <c r="H1880" s="5">
        <f t="shared" si="267"/>
        <v>0.8690390085778108</v>
      </c>
      <c r="J1880" s="16">
        <f t="shared" si="265"/>
        <v>1.3697729125966305E-6</v>
      </c>
      <c r="K1880" s="16">
        <f t="shared" si="266"/>
        <v>1.8137191212045187E-2</v>
      </c>
    </row>
    <row r="1881" spans="1:11" x14ac:dyDescent="0.2">
      <c r="A1881" s="3">
        <v>34865</v>
      </c>
      <c r="B1881" s="21">
        <v>1.179546775130738E-2</v>
      </c>
      <c r="C1881" s="6">
        <f t="shared" si="261"/>
        <v>-4.0904886992124663E-3</v>
      </c>
      <c r="D1881" s="7">
        <f t="shared" si="263"/>
        <v>6.9698474446428484E-5</v>
      </c>
      <c r="E1881" s="14">
        <f t="shared" si="262"/>
        <v>9.3312680815366598</v>
      </c>
      <c r="H1881" s="5">
        <f t="shared" si="267"/>
        <v>0.83485612201401793</v>
      </c>
      <c r="J1881" s="16">
        <f t="shared" si="265"/>
        <v>1.6732097798384894E-5</v>
      </c>
      <c r="K1881" s="16">
        <f t="shared" si="266"/>
        <v>0.24006404632637246</v>
      </c>
    </row>
    <row r="1882" spans="1:11" x14ac:dyDescent="0.2">
      <c r="A1882" s="3">
        <v>34866</v>
      </c>
      <c r="B1882" s="21">
        <v>1.1814498625379829E-2</v>
      </c>
      <c r="C1882" s="6">
        <f t="shared" si="261"/>
        <v>1.6134056294919074E-3</v>
      </c>
      <c r="D1882" s="7">
        <f t="shared" si="263"/>
        <v>6.5414769076377609E-5</v>
      </c>
      <c r="E1882" s="14">
        <f t="shared" si="262"/>
        <v>9.5949690728628863</v>
      </c>
      <c r="H1882" s="5">
        <f t="shared" si="267"/>
        <v>0.80879397300163913</v>
      </c>
      <c r="J1882" s="16">
        <f t="shared" si="265"/>
        <v>2.6030777252761782E-6</v>
      </c>
      <c r="K1882" s="16">
        <f t="shared" si="266"/>
        <v>3.9793425277353675E-2</v>
      </c>
    </row>
    <row r="1883" spans="1:11" x14ac:dyDescent="0.2">
      <c r="A1883" s="3">
        <v>34869</v>
      </c>
      <c r="B1883" s="21">
        <v>1.1766835626357712E-2</v>
      </c>
      <c r="C1883" s="6">
        <f t="shared" si="261"/>
        <v>-4.0342802968995929E-3</v>
      </c>
      <c r="D1883" s="7">
        <f t="shared" si="263"/>
        <v>6.0692099335823632E-5</v>
      </c>
      <c r="E1883" s="14">
        <f t="shared" si="262"/>
        <v>9.4415333342506429</v>
      </c>
      <c r="H1883" s="5">
        <f t="shared" si="267"/>
        <v>0.77905134192698511</v>
      </c>
      <c r="J1883" s="16">
        <f t="shared" si="265"/>
        <v>1.6275417513952267E-5</v>
      </c>
      <c r="K1883" s="16">
        <f t="shared" si="266"/>
        <v>0.26816369333175577</v>
      </c>
    </row>
    <row r="1884" spans="1:11" x14ac:dyDescent="0.2">
      <c r="A1884" s="3">
        <v>34870</v>
      </c>
      <c r="B1884" s="21">
        <v>1.1815875317143893E-2</v>
      </c>
      <c r="C1884" s="6">
        <f t="shared" si="261"/>
        <v>4.1676192600440349E-3</v>
      </c>
      <c r="D1884" s="7">
        <f t="shared" si="263"/>
        <v>5.7293870241327657E-5</v>
      </c>
      <c r="E1884" s="14">
        <f t="shared" si="262"/>
        <v>9.4641596988036412</v>
      </c>
      <c r="H1884" s="5">
        <f t="shared" si="267"/>
        <v>0.7569271447195407</v>
      </c>
      <c r="J1884" s="16">
        <f t="shared" si="265"/>
        <v>1.7369050296689989E-5</v>
      </c>
      <c r="K1884" s="16">
        <f t="shared" si="266"/>
        <v>0.30315721775348337</v>
      </c>
    </row>
    <row r="1885" spans="1:11" x14ac:dyDescent="0.2">
      <c r="A1885" s="3">
        <v>34871</v>
      </c>
      <c r="B1885" s="21">
        <v>1.1854059161276258E-2</v>
      </c>
      <c r="C1885" s="6">
        <f t="shared" si="261"/>
        <v>3.231571348502946E-3</v>
      </c>
      <c r="D1885" s="7">
        <f t="shared" si="263"/>
        <v>5.4308012915568289E-5</v>
      </c>
      <c r="E1885" s="14">
        <f t="shared" si="262"/>
        <v>9.6285457255565419</v>
      </c>
      <c r="H1885" s="5">
        <f t="shared" si="267"/>
        <v>0.73693970523760144</v>
      </c>
      <c r="J1885" s="16">
        <f t="shared" si="265"/>
        <v>1.044305338046515E-5</v>
      </c>
      <c r="K1885" s="16">
        <f t="shared" si="266"/>
        <v>0.19229304884899362</v>
      </c>
    </row>
    <row r="1886" spans="1:11" x14ac:dyDescent="0.2">
      <c r="A1886" s="3">
        <v>34872</v>
      </c>
      <c r="B1886" s="21">
        <v>1.181771931099644E-2</v>
      </c>
      <c r="C1886" s="6">
        <f t="shared" si="261"/>
        <v>-3.0656039239731693E-3</v>
      </c>
      <c r="D1886" s="7">
        <f t="shared" si="263"/>
        <v>5.1196862881339056E-5</v>
      </c>
      <c r="E1886" s="14">
        <f t="shared" si="262"/>
        <v>9.6962677824114145</v>
      </c>
      <c r="H1886" s="5">
        <f t="shared" si="267"/>
        <v>0.71551983118107254</v>
      </c>
      <c r="J1886" s="16">
        <f t="shared" si="265"/>
        <v>9.3979274186796927E-6</v>
      </c>
      <c r="K1886" s="16">
        <f t="shared" si="266"/>
        <v>0.18356451723344128</v>
      </c>
    </row>
    <row r="1887" spans="1:11" x14ac:dyDescent="0.2">
      <c r="A1887" s="3">
        <v>34873</v>
      </c>
      <c r="B1887" s="21">
        <v>1.1839615776451753E-2</v>
      </c>
      <c r="C1887" s="6">
        <f t="shared" si="261"/>
        <v>1.8528503579314868E-3</v>
      </c>
      <c r="D1887" s="7">
        <f t="shared" si="263"/>
        <v>4.8336727196210779E-5</v>
      </c>
      <c r="E1887" s="14">
        <f t="shared" si="262"/>
        <v>9.8662951632222384</v>
      </c>
      <c r="H1887" s="5">
        <f t="shared" si="267"/>
        <v>0.69524619521584419</v>
      </c>
      <c r="J1887" s="16">
        <f t="shared" si="265"/>
        <v>3.433054448886839E-6</v>
      </c>
      <c r="K1887" s="16">
        <f t="shared" si="266"/>
        <v>7.1023725602091733E-2</v>
      </c>
    </row>
    <row r="1888" spans="1:11" x14ac:dyDescent="0.2">
      <c r="A1888" s="3">
        <v>34876</v>
      </c>
      <c r="B1888" s="21">
        <v>1.1856872176067628E-2</v>
      </c>
      <c r="C1888" s="6">
        <f t="shared" si="261"/>
        <v>1.4575134819997467E-3</v>
      </c>
      <c r="D1888" s="7">
        <f t="shared" si="263"/>
        <v>4.5397967433692583E-5</v>
      </c>
      <c r="E1888" s="14">
        <f t="shared" si="262"/>
        <v>9.9532493769257773</v>
      </c>
      <c r="H1888" s="5">
        <f t="shared" si="267"/>
        <v>0.67378013798042891</v>
      </c>
      <c r="J1888" s="16">
        <f t="shared" si="265"/>
        <v>2.124345550211026E-6</v>
      </c>
      <c r="K1888" s="16">
        <f t="shared" si="266"/>
        <v>4.6793847176391873E-2</v>
      </c>
    </row>
    <row r="1889" spans="1:11" x14ac:dyDescent="0.2">
      <c r="A1889" s="3">
        <v>34877</v>
      </c>
      <c r="B1889" s="21">
        <v>1.1896451425247237E-2</v>
      </c>
      <c r="C1889" s="6">
        <f t="shared" si="261"/>
        <v>3.3380851705137877E-3</v>
      </c>
      <c r="D1889" s="7">
        <f t="shared" si="263"/>
        <v>4.2676436236150159E-5</v>
      </c>
      <c r="E1889" s="14">
        <f t="shared" si="262"/>
        <v>9.8007637493542479</v>
      </c>
      <c r="H1889" s="5">
        <f t="shared" si="267"/>
        <v>0.65327204315009657</v>
      </c>
      <c r="J1889" s="16">
        <f t="shared" si="265"/>
        <v>1.1142812605604063E-5</v>
      </c>
      <c r="K1889" s="16">
        <f t="shared" si="266"/>
        <v>0.2610998852843589</v>
      </c>
    </row>
    <row r="1890" spans="1:11" x14ac:dyDescent="0.2">
      <c r="A1890" s="3">
        <v>34878</v>
      </c>
      <c r="B1890" s="21">
        <v>1.1671029668411867E-2</v>
      </c>
      <c r="C1890" s="6">
        <f t="shared" si="261"/>
        <v>-1.8948655256723797E-2</v>
      </c>
      <c r="D1890" s="7">
        <f t="shared" si="263"/>
        <v>4.0788592491345587E-5</v>
      </c>
      <c r="E1890" s="14">
        <f t="shared" si="262"/>
        <v>1.3043641551734559</v>
      </c>
      <c r="H1890" s="5">
        <f t="shared" si="267"/>
        <v>0.63865947492654951</v>
      </c>
      <c r="J1890" s="16">
        <f t="shared" si="265"/>
        <v>3.5905153603816637E-4</v>
      </c>
      <c r="K1890" s="16">
        <f t="shared" si="266"/>
        <v>8.8027439562752487</v>
      </c>
    </row>
    <row r="1891" spans="1:11" x14ac:dyDescent="0.2">
      <c r="A1891" s="3">
        <v>34879</v>
      </c>
      <c r="B1891" s="21">
        <v>1.1808734830317564E-2</v>
      </c>
      <c r="C1891" s="6">
        <f t="shared" si="261"/>
        <v>1.1798887143471335E-2</v>
      </c>
      <c r="D1891" s="7">
        <f t="shared" si="263"/>
        <v>6.0602384804141073E-5</v>
      </c>
      <c r="E1891" s="14">
        <f t="shared" si="262"/>
        <v>7.4140103135589115</v>
      </c>
      <c r="H1891" s="5">
        <f t="shared" si="267"/>
        <v>0.77847533553826276</v>
      </c>
      <c r="J1891" s="16">
        <f t="shared" si="265"/>
        <v>1.3921373782437314E-4</v>
      </c>
      <c r="K1891" s="16">
        <f t="shared" si="266"/>
        <v>2.2971659989007627</v>
      </c>
    </row>
    <row r="1892" spans="1:11" x14ac:dyDescent="0.2">
      <c r="A1892" s="3">
        <v>34880</v>
      </c>
      <c r="B1892" s="21">
        <v>1.1802825105577399E-2</v>
      </c>
      <c r="C1892" s="6">
        <f t="shared" si="261"/>
        <v>-5.0045367476565198E-4</v>
      </c>
      <c r="D1892" s="7">
        <f t="shared" si="263"/>
        <v>6.4814150294455517E-5</v>
      </c>
      <c r="E1892" s="14">
        <f t="shared" si="262"/>
        <v>9.640122424499296</v>
      </c>
      <c r="H1892" s="5">
        <f t="shared" si="267"/>
        <v>0.80507235882531403</v>
      </c>
      <c r="J1892" s="16">
        <f t="shared" si="265"/>
        <v>2.5045388058644497E-7</v>
      </c>
      <c r="K1892" s="16">
        <f t="shared" si="266"/>
        <v>3.8641852041354291E-3</v>
      </c>
    </row>
    <row r="1893" spans="1:11" x14ac:dyDescent="0.2">
      <c r="A1893" s="3">
        <v>34884</v>
      </c>
      <c r="B1893" s="21">
        <v>1.1802011955095495E-2</v>
      </c>
      <c r="C1893" s="6">
        <f t="shared" si="261"/>
        <v>-6.8894563346471774E-5</v>
      </c>
      <c r="D1893" s="7">
        <f t="shared" si="263"/>
        <v>6.0006958911045912E-5</v>
      </c>
      <c r="E1893" s="14">
        <f t="shared" si="262"/>
        <v>9.720970922109796</v>
      </c>
      <c r="H1893" s="5">
        <f t="shared" ref="H1893:H1908" si="268">SQRT(D1893)*100</f>
        <v>0.77464158751674261</v>
      </c>
      <c r="J1893" s="16">
        <f t="shared" si="265"/>
        <v>4.7464608587010124E-9</v>
      </c>
      <c r="K1893" s="16">
        <f t="shared" si="266"/>
        <v>7.9098506987117077E-5</v>
      </c>
    </row>
    <row r="1894" spans="1:11" x14ac:dyDescent="0.2">
      <c r="A1894" s="3">
        <v>34885</v>
      </c>
      <c r="B1894" s="21">
        <v>1.177458208628367E-2</v>
      </c>
      <c r="C1894" s="6">
        <f t="shared" si="261"/>
        <v>-2.3241688719000545E-3</v>
      </c>
      <c r="D1894" s="7">
        <f t="shared" si="263"/>
        <v>5.5672273583276827E-5</v>
      </c>
      <c r="E1894" s="14">
        <f t="shared" si="262"/>
        <v>9.6990004674076964</v>
      </c>
      <c r="H1894" s="5">
        <f t="shared" si="268"/>
        <v>0.7461385500245703</v>
      </c>
      <c r="J1894" s="16">
        <f t="shared" si="265"/>
        <v>5.4017609451091722E-6</v>
      </c>
      <c r="K1894" s="16">
        <f t="shared" si="266"/>
        <v>9.7027848827280258E-2</v>
      </c>
    </row>
    <row r="1895" spans="1:11" x14ac:dyDescent="0.2">
      <c r="A1895" s="3">
        <v>34886</v>
      </c>
      <c r="B1895" s="21">
        <v>1.1744084136722174E-2</v>
      </c>
      <c r="C1895" s="6">
        <f t="shared" si="261"/>
        <v>-2.5901513393858482E-3</v>
      </c>
      <c r="D1895" s="7">
        <f t="shared" si="263"/>
        <v>5.2111029699487339E-5</v>
      </c>
      <c r="E1895" s="14">
        <f t="shared" si="262"/>
        <v>9.7333918182975978</v>
      </c>
      <c r="H1895" s="5">
        <f t="shared" si="268"/>
        <v>0.72187969703744503</v>
      </c>
      <c r="J1895" s="16">
        <f t="shared" si="265"/>
        <v>6.7088839609223034E-6</v>
      </c>
      <c r="K1895" s="16">
        <f t="shared" si="266"/>
        <v>0.12874211082780243</v>
      </c>
    </row>
    <row r="1896" spans="1:11" x14ac:dyDescent="0.2">
      <c r="A1896" s="3">
        <v>34887</v>
      </c>
      <c r="B1896" s="21">
        <v>1.1534795042898E-2</v>
      </c>
      <c r="C1896" s="6">
        <f t="shared" si="261"/>
        <v>-1.7820810153237485E-2</v>
      </c>
      <c r="D1896" s="7">
        <f t="shared" si="263"/>
        <v>4.8991895134992726E-5</v>
      </c>
      <c r="E1896" s="14">
        <f t="shared" si="262"/>
        <v>3.4415329673461406</v>
      </c>
      <c r="H1896" s="5">
        <f t="shared" si="268"/>
        <v>0.69994210571298487</v>
      </c>
      <c r="J1896" s="16">
        <f t="shared" si="265"/>
        <v>3.1758127451773222E-4</v>
      </c>
      <c r="K1896" s="16">
        <f t="shared" si="266"/>
        <v>6.4823227115968018</v>
      </c>
    </row>
    <row r="1897" spans="1:11" x14ac:dyDescent="0.2">
      <c r="A1897" s="3">
        <v>34890</v>
      </c>
      <c r="B1897" s="21">
        <v>1.1482687185557859E-2</v>
      </c>
      <c r="C1897" s="6">
        <f t="shared" si="261"/>
        <v>-4.5174497809758376E-3</v>
      </c>
      <c r="D1897" s="7">
        <f t="shared" si="263"/>
        <v>6.540947213772892E-5</v>
      </c>
      <c r="E1897" s="14">
        <f t="shared" si="262"/>
        <v>9.3228496339529983</v>
      </c>
      <c r="H1897" s="5">
        <f t="shared" si="268"/>
        <v>0.80876122643045223</v>
      </c>
      <c r="J1897" s="16">
        <f t="shared" si="265"/>
        <v>2.0407352523638644E-5</v>
      </c>
      <c r="K1897" s="16">
        <f t="shared" si="266"/>
        <v>0.31199384212531278</v>
      </c>
    </row>
    <row r="1898" spans="1:11" x14ac:dyDescent="0.2">
      <c r="A1898" s="3">
        <v>34891</v>
      </c>
      <c r="B1898" s="21">
        <v>1.1433636162198094E-2</v>
      </c>
      <c r="C1898" s="6">
        <f t="shared" si="261"/>
        <v>-4.2717373178517088E-3</v>
      </c>
      <c r="D1898" s="7">
        <f t="shared" si="263"/>
        <v>6.1788122559399544E-5</v>
      </c>
      <c r="E1898" s="14">
        <f t="shared" si="262"/>
        <v>9.3964717749411673</v>
      </c>
      <c r="H1898" s="5">
        <f t="shared" si="268"/>
        <v>0.78605421288483368</v>
      </c>
      <c r="J1898" s="16">
        <f t="shared" si="265"/>
        <v>1.824773971272691E-5</v>
      </c>
      <c r="K1898" s="16">
        <f t="shared" si="266"/>
        <v>0.29532762862610989</v>
      </c>
    </row>
    <row r="1899" spans="1:11" x14ac:dyDescent="0.2">
      <c r="A1899" s="3">
        <v>34892</v>
      </c>
      <c r="B1899" s="21">
        <v>1.1422668240850059E-2</v>
      </c>
      <c r="C1899" s="6">
        <f t="shared" si="261"/>
        <v>-9.5926800472251328E-4</v>
      </c>
      <c r="D1899" s="7">
        <f t="shared" si="263"/>
        <v>5.8400642657361067E-5</v>
      </c>
      <c r="E1899" s="14">
        <f t="shared" si="262"/>
        <v>9.7324270716811299</v>
      </c>
      <c r="H1899" s="5">
        <f t="shared" si="268"/>
        <v>0.7642031317481045</v>
      </c>
      <c r="J1899" s="16">
        <f t="shared" si="265"/>
        <v>9.2019510488431174E-7</v>
      </c>
      <c r="K1899" s="16">
        <f t="shared" si="266"/>
        <v>1.5756592102644035E-2</v>
      </c>
    </row>
    <row r="1900" spans="1:11" x14ac:dyDescent="0.2">
      <c r="A1900" s="3">
        <v>34893</v>
      </c>
      <c r="B1900" s="21">
        <v>1.1434878587196468E-2</v>
      </c>
      <c r="C1900" s="6">
        <f t="shared" si="261"/>
        <v>1.0689574527553483E-3</v>
      </c>
      <c r="D1900" s="7">
        <f t="shared" si="263"/>
        <v>5.4285520058668506E-5</v>
      </c>
      <c r="E1900" s="14">
        <f t="shared" si="262"/>
        <v>9.8002037719907218</v>
      </c>
      <c r="H1900" s="5">
        <f t="shared" si="268"/>
        <v>0.73678707954651668</v>
      </c>
      <c r="J1900" s="16">
        <f t="shared" si="265"/>
        <v>1.1426700358012029E-6</v>
      </c>
      <c r="K1900" s="16">
        <f t="shared" si="266"/>
        <v>2.1049260181467806E-2</v>
      </c>
    </row>
    <row r="1901" spans="1:11" x14ac:dyDescent="0.2">
      <c r="A1901" s="3">
        <v>34894</v>
      </c>
      <c r="B1901" s="21">
        <v>1.1382532558310647E-2</v>
      </c>
      <c r="C1901" s="6">
        <f t="shared" si="261"/>
        <v>-4.5777511747638663E-3</v>
      </c>
      <c r="D1901" s="7">
        <f t="shared" si="263"/>
        <v>5.0601638267056197E-5</v>
      </c>
      <c r="E1901" s="14">
        <f t="shared" si="262"/>
        <v>9.4773936536428671</v>
      </c>
      <c r="H1901" s="5">
        <f t="shared" si="268"/>
        <v>0.71134828506896819</v>
      </c>
      <c r="J1901" s="16">
        <f t="shared" si="265"/>
        <v>2.0955805818051956E-5</v>
      </c>
      <c r="K1901" s="16">
        <f t="shared" si="266"/>
        <v>0.41413295173281117</v>
      </c>
    </row>
    <row r="1902" spans="1:11" x14ac:dyDescent="0.2">
      <c r="A1902" s="3">
        <v>34897</v>
      </c>
      <c r="B1902" s="21">
        <v>1.1277474553768993E-2</v>
      </c>
      <c r="C1902" s="6">
        <f t="shared" si="261"/>
        <v>-9.2297565593122913E-3</v>
      </c>
      <c r="D1902" s="7">
        <f t="shared" si="263"/>
        <v>4.8516476658844937E-5</v>
      </c>
      <c r="E1902" s="14">
        <f t="shared" si="262"/>
        <v>8.1777416217005001</v>
      </c>
      <c r="H1902" s="5">
        <f t="shared" si="268"/>
        <v>0.69653769933037324</v>
      </c>
      <c r="J1902" s="16">
        <f t="shared" si="265"/>
        <v>8.5188406144168262E-5</v>
      </c>
      <c r="K1902" s="16">
        <f t="shared" si="266"/>
        <v>1.7558654710891448</v>
      </c>
    </row>
    <row r="1903" spans="1:11" x14ac:dyDescent="0.2">
      <c r="A1903" s="3">
        <v>34898</v>
      </c>
      <c r="B1903" s="21">
        <v>1.1328383444828347E-2</v>
      </c>
      <c r="C1903" s="6">
        <f t="shared" si="261"/>
        <v>4.5142102353349636E-3</v>
      </c>
      <c r="D1903" s="7">
        <f t="shared" si="263"/>
        <v>5.0614159421294417E-5</v>
      </c>
      <c r="E1903" s="14">
        <f t="shared" si="262"/>
        <v>9.4886627233077867</v>
      </c>
      <c r="H1903" s="5">
        <f t="shared" si="268"/>
        <v>0.71143628963733929</v>
      </c>
      <c r="J1903" s="16">
        <f t="shared" si="265"/>
        <v>2.0378094048802946E-5</v>
      </c>
      <c r="K1903" s="16">
        <f t="shared" si="266"/>
        <v>0.40261646704794357</v>
      </c>
    </row>
    <row r="1904" spans="1:11" x14ac:dyDescent="0.2">
      <c r="A1904" s="3">
        <v>34899</v>
      </c>
      <c r="B1904" s="21">
        <v>1.1403573266671567E-2</v>
      </c>
      <c r="C1904" s="6">
        <f t="shared" si="261"/>
        <v>6.6372949158554316E-3</v>
      </c>
      <c r="D1904" s="7">
        <f t="shared" si="263"/>
        <v>4.849200940482718E-5</v>
      </c>
      <c r="E1904" s="14">
        <f t="shared" si="262"/>
        <v>9.0256384757540573</v>
      </c>
      <c r="H1904" s="5">
        <f t="shared" si="268"/>
        <v>0.69636204236608978</v>
      </c>
      <c r="J1904" s="16">
        <f t="shared" si="265"/>
        <v>4.4053683800040361E-5</v>
      </c>
      <c r="K1904" s="16">
        <f t="shared" si="266"/>
        <v>0.90847305237994525</v>
      </c>
    </row>
    <row r="1905" spans="1:11" x14ac:dyDescent="0.2">
      <c r="A1905" s="3">
        <v>34900</v>
      </c>
      <c r="B1905" s="21">
        <v>1.1406146849556225E-2</v>
      </c>
      <c r="C1905" s="6">
        <f t="shared" si="261"/>
        <v>2.25682145804188E-4</v>
      </c>
      <c r="D1905" s="7">
        <f t="shared" si="263"/>
        <v>4.8048942826764236E-5</v>
      </c>
      <c r="E1905" s="14">
        <f t="shared" si="262"/>
        <v>9.942230412835487</v>
      </c>
      <c r="H1905" s="5">
        <f t="shared" si="268"/>
        <v>0.6931734474629293</v>
      </c>
      <c r="J1905" s="16">
        <f t="shared" si="265"/>
        <v>5.0932430934782775E-8</v>
      </c>
      <c r="K1905" s="16">
        <f t="shared" si="266"/>
        <v>1.0600114786794514E-3</v>
      </c>
    </row>
    <row r="1906" spans="1:11" x14ac:dyDescent="0.2">
      <c r="A1906" s="3">
        <v>34901</v>
      </c>
      <c r="B1906" s="21">
        <v>1.1290915777859508E-2</v>
      </c>
      <c r="C1906" s="6">
        <f t="shared" si="261"/>
        <v>-1.0102541481937862E-2</v>
      </c>
      <c r="D1906" s="7">
        <f t="shared" si="263"/>
        <v>4.4930273200746245E-5</v>
      </c>
      <c r="E1906" s="14">
        <f t="shared" si="262"/>
        <v>7.7388491481440926</v>
      </c>
      <c r="H1906" s="5">
        <f t="shared" si="268"/>
        <v>0.67030047889544464</v>
      </c>
      <c r="J1906" s="16">
        <f t="shared" si="265"/>
        <v>1.0206134439427526E-4</v>
      </c>
      <c r="K1906" s="16">
        <f t="shared" si="266"/>
        <v>2.2715496061702143</v>
      </c>
    </row>
    <row r="1907" spans="1:11" x14ac:dyDescent="0.2">
      <c r="A1907" s="3">
        <v>34904</v>
      </c>
      <c r="B1907" s="21">
        <v>1.1422889969067609E-2</v>
      </c>
      <c r="C1907" s="6">
        <f t="shared" si="261"/>
        <v>1.1688528530776147E-2</v>
      </c>
      <c r="D1907" s="7">
        <f t="shared" si="263"/>
        <v>4.843498327797749E-5</v>
      </c>
      <c r="E1907" s="14">
        <f t="shared" si="262"/>
        <v>7.1145646347577385</v>
      </c>
      <c r="H1907" s="5">
        <f t="shared" si="268"/>
        <v>0.69595246445412839</v>
      </c>
      <c r="J1907" s="16">
        <f t="shared" si="265"/>
        <v>1.36621699214768E-4</v>
      </c>
      <c r="K1907" s="16">
        <f t="shared" si="266"/>
        <v>2.8207235755749176</v>
      </c>
    </row>
    <row r="1908" spans="1:11" x14ac:dyDescent="0.2">
      <c r="A1908" s="3">
        <v>34905</v>
      </c>
      <c r="B1908" s="21">
        <v>1.1382413691354383E-2</v>
      </c>
      <c r="C1908" s="6">
        <f t="shared" si="261"/>
        <v>-3.5434358400399301E-3</v>
      </c>
      <c r="D1908" s="7">
        <f t="shared" si="263"/>
        <v>5.3720893766308617E-5</v>
      </c>
      <c r="E1908" s="14">
        <f t="shared" si="262"/>
        <v>9.5979831458129166</v>
      </c>
      <c r="H1908" s="5">
        <f t="shared" si="268"/>
        <v>0.73294538518438479</v>
      </c>
      <c r="J1908" s="16">
        <f t="shared" si="265"/>
        <v>1.2555937552479485E-5</v>
      </c>
      <c r="K1908" s="16">
        <f t="shared" si="266"/>
        <v>0.23372540313828541</v>
      </c>
    </row>
    <row r="1909" spans="1:11" x14ac:dyDescent="0.2">
      <c r="A1909" s="3">
        <v>34906</v>
      </c>
      <c r="B1909" s="21">
        <v>1.137301119622864E-2</v>
      </c>
      <c r="C1909" s="6">
        <f t="shared" si="261"/>
        <v>-8.2605459445606066E-4</v>
      </c>
      <c r="D1909" s="7">
        <f t="shared" si="263"/>
        <v>5.079994096228724E-5</v>
      </c>
      <c r="E1909" s="14">
        <f t="shared" si="262"/>
        <v>9.8741829445551463</v>
      </c>
      <c r="H1909" s="5">
        <f t="shared" ref="H1909:H1924" si="269">SQRT(D1909)*100</f>
        <v>0.71274077308855588</v>
      </c>
      <c r="J1909" s="16">
        <f t="shared" si="265"/>
        <v>6.8236619302196684E-7</v>
      </c>
      <c r="K1909" s="16">
        <f t="shared" si="266"/>
        <v>1.3432420985066508E-2</v>
      </c>
    </row>
    <row r="1910" spans="1:11" x14ac:dyDescent="0.2">
      <c r="A1910" s="3">
        <v>34907</v>
      </c>
      <c r="B1910" s="21">
        <v>1.1373327451845315E-2</v>
      </c>
      <c r="C1910" s="6">
        <f t="shared" si="261"/>
        <v>2.7807553445517856E-5</v>
      </c>
      <c r="D1910" s="7">
        <f t="shared" si="263"/>
        <v>4.7441217684251811E-5</v>
      </c>
      <c r="E1910" s="14">
        <f t="shared" si="262"/>
        <v>9.9560028363944166</v>
      </c>
      <c r="H1910" s="5">
        <f t="shared" si="269"/>
        <v>0.68877585384689421</v>
      </c>
      <c r="J1910" s="16">
        <f t="shared" si="265"/>
        <v>7.7326002862533191E-10</v>
      </c>
      <c r="K1910" s="16">
        <f t="shared" si="266"/>
        <v>1.6299329283068061E-5</v>
      </c>
    </row>
    <row r="1911" spans="1:11" x14ac:dyDescent="0.2">
      <c r="A1911" s="3">
        <v>34908</v>
      </c>
      <c r="B1911" s="21">
        <v>1.1341642228739002E-2</v>
      </c>
      <c r="C1911" s="6">
        <f t="shared" si="261"/>
        <v>-2.7859237536656061E-3</v>
      </c>
      <c r="D1911" s="7">
        <f t="shared" si="263"/>
        <v>4.4381101576595084E-5</v>
      </c>
      <c r="E1911" s="14">
        <f t="shared" si="262"/>
        <v>9.8478167265268599</v>
      </c>
      <c r="H1911" s="5">
        <f t="shared" si="269"/>
        <v>0.66619142576736212</v>
      </c>
      <c r="J1911" s="16">
        <f t="shared" si="265"/>
        <v>7.76137116123826E-6</v>
      </c>
      <c r="K1911" s="16">
        <f t="shared" si="266"/>
        <v>0.17488009277650093</v>
      </c>
    </row>
    <row r="1912" spans="1:11" x14ac:dyDescent="0.2">
      <c r="A1912" s="3">
        <v>34911</v>
      </c>
      <c r="B1912" s="21">
        <v>1.1323647514054173E-2</v>
      </c>
      <c r="C1912" s="6">
        <f t="shared" si="261"/>
        <v>-1.5866057420883509E-3</v>
      </c>
      <c r="D1912" s="7">
        <f t="shared" si="263"/>
        <v>4.2111252784608909E-5</v>
      </c>
      <c r="E1912" s="14">
        <f t="shared" si="262"/>
        <v>10.015417772259168</v>
      </c>
      <c r="H1912" s="5">
        <f t="shared" si="269"/>
        <v>0.64893183605528948</v>
      </c>
      <c r="J1912" s="16">
        <f t="shared" si="265"/>
        <v>2.5173177808277267E-6</v>
      </c>
      <c r="K1912" s="16">
        <f t="shared" si="266"/>
        <v>5.9777793686246541E-2</v>
      </c>
    </row>
    <row r="1913" spans="1:11" x14ac:dyDescent="0.2">
      <c r="A1913" s="3">
        <v>34912</v>
      </c>
      <c r="B1913" s="21">
        <v>1.1310264101251006E-2</v>
      </c>
      <c r="C1913" s="6">
        <f t="shared" si="261"/>
        <v>-1.1818994530301762E-3</v>
      </c>
      <c r="D1913" s="7">
        <f t="shared" si="263"/>
        <v>3.9747460377495069E-5</v>
      </c>
      <c r="E1913" s="14">
        <f t="shared" si="262"/>
        <v>10.097820569290848</v>
      </c>
      <c r="H1913" s="5">
        <f t="shared" si="269"/>
        <v>0.63045586980767387</v>
      </c>
      <c r="J1913" s="16">
        <f t="shared" si="265"/>
        <v>1.3968863170730298E-6</v>
      </c>
      <c r="K1913" s="16">
        <f t="shared" si="266"/>
        <v>3.5144039488468656E-2</v>
      </c>
    </row>
    <row r="1914" spans="1:11" x14ac:dyDescent="0.2">
      <c r="A1914" s="3">
        <v>34913</v>
      </c>
      <c r="B1914" s="21">
        <v>1.1010391333185938E-2</v>
      </c>
      <c r="C1914" s="6">
        <f t="shared" si="261"/>
        <v>-2.651333031488623E-2</v>
      </c>
      <c r="D1914" s="7">
        <f t="shared" si="263"/>
        <v>3.755420576921223E-5</v>
      </c>
      <c r="E1914" s="14">
        <f t="shared" si="262"/>
        <v>-8.5287291164156596</v>
      </c>
      <c r="H1914" s="5">
        <f t="shared" si="269"/>
        <v>0.61281486412465735</v>
      </c>
      <c r="J1914" s="16">
        <f t="shared" si="265"/>
        <v>7.0295668438626513E-4</v>
      </c>
      <c r="K1914" s="16">
        <f t="shared" si="266"/>
        <v>18.718454297935509</v>
      </c>
    </row>
    <row r="1915" spans="1:11" x14ac:dyDescent="0.2">
      <c r="A1915" s="3">
        <v>34914</v>
      </c>
      <c r="B1915" s="21">
        <v>1.1062858825261299E-2</v>
      </c>
      <c r="C1915" s="6">
        <f t="shared" si="261"/>
        <v>4.765270414796261E-3</v>
      </c>
      <c r="D1915" s="7">
        <f t="shared" si="263"/>
        <v>7.8958714552904109E-5</v>
      </c>
      <c r="E1915" s="14">
        <f t="shared" si="262"/>
        <v>9.1589946143161463</v>
      </c>
      <c r="H1915" s="5">
        <f t="shared" si="269"/>
        <v>0.88858716259522974</v>
      </c>
      <c r="J1915" s="16">
        <f t="shared" si="265"/>
        <v>2.2707802126132528E-5</v>
      </c>
      <c r="K1915" s="16">
        <f t="shared" si="266"/>
        <v>0.28759082838054301</v>
      </c>
    </row>
    <row r="1916" spans="1:11" x14ac:dyDescent="0.2">
      <c r="A1916" s="3">
        <v>34915</v>
      </c>
      <c r="B1916" s="21">
        <v>1.0958702064896754E-2</v>
      </c>
      <c r="C1916" s="6">
        <f t="shared" si="261"/>
        <v>-9.4149949854471591E-3</v>
      </c>
      <c r="D1916" s="7">
        <f t="shared" si="263"/>
        <v>7.410500193360056E-5</v>
      </c>
      <c r="E1916" s="14">
        <f t="shared" si="262"/>
        <v>8.3138581946067145</v>
      </c>
      <c r="H1916" s="5">
        <f t="shared" si="269"/>
        <v>0.86084262170039272</v>
      </c>
      <c r="J1916" s="16">
        <f t="shared" si="265"/>
        <v>8.8642130575995149E-5</v>
      </c>
      <c r="K1916" s="16">
        <f t="shared" si="266"/>
        <v>1.1961693308559673</v>
      </c>
    </row>
    <row r="1917" spans="1:11" x14ac:dyDescent="0.2">
      <c r="A1917" s="3">
        <v>34919</v>
      </c>
      <c r="B1917" s="21">
        <v>1.090627534842563E-2</v>
      </c>
      <c r="C1917" s="6">
        <f t="shared" si="261"/>
        <v>-4.7840260790607773E-3</v>
      </c>
      <c r="D1917" s="7">
        <f t="shared" si="263"/>
        <v>7.3820220226991911E-5</v>
      </c>
      <c r="E1917" s="14">
        <f t="shared" si="262"/>
        <v>9.2038421516986197</v>
      </c>
      <c r="H1917" s="5">
        <f t="shared" si="269"/>
        <v>0.85918694256251305</v>
      </c>
      <c r="J1917" s="16">
        <f t="shared" si="265"/>
        <v>2.2886905525133634E-5</v>
      </c>
      <c r="K1917" s="16">
        <f t="shared" si="266"/>
        <v>0.31003572537115215</v>
      </c>
    </row>
    <row r="1918" spans="1:11" x14ac:dyDescent="0.2">
      <c r="A1918" s="3">
        <v>34920</v>
      </c>
      <c r="B1918" s="21">
        <v>1.0924060868925972E-2</v>
      </c>
      <c r="C1918" s="6">
        <f t="shared" si="261"/>
        <v>1.6307602671070678E-3</v>
      </c>
      <c r="D1918" s="7">
        <f t="shared" si="263"/>
        <v>6.9498889613252548E-5</v>
      </c>
      <c r="E1918" s="14">
        <f t="shared" si="262"/>
        <v>9.5359347242112147</v>
      </c>
      <c r="H1918" s="5">
        <f t="shared" si="269"/>
        <v>0.83365994034289881</v>
      </c>
      <c r="J1918" s="16">
        <f t="shared" si="265"/>
        <v>2.6593790487751149E-6</v>
      </c>
      <c r="K1918" s="16">
        <f t="shared" si="266"/>
        <v>3.8265058097676503E-2</v>
      </c>
    </row>
    <row r="1919" spans="1:11" x14ac:dyDescent="0.2">
      <c r="A1919" s="3">
        <v>34921</v>
      </c>
      <c r="B1919" s="21">
        <v>1.0780559646539027E-2</v>
      </c>
      <c r="C1919" s="6">
        <f t="shared" si="261"/>
        <v>-1.3136252544613784E-2</v>
      </c>
      <c r="D1919" s="7">
        <f t="shared" si="263"/>
        <v>6.4365360141484246E-5</v>
      </c>
      <c r="E1919" s="14">
        <f t="shared" si="262"/>
        <v>6.9699722368550674</v>
      </c>
      <c r="H1919" s="5">
        <f t="shared" si="269"/>
        <v>0.80228025116840707</v>
      </c>
      <c r="J1919" s="16">
        <f t="shared" si="265"/>
        <v>1.7256113091587211E-4</v>
      </c>
      <c r="K1919" s="16">
        <f t="shared" si="266"/>
        <v>2.6809627187132663</v>
      </c>
    </row>
    <row r="1920" spans="1:11" x14ac:dyDescent="0.2">
      <c r="A1920" s="3">
        <v>34922</v>
      </c>
      <c r="B1920" s="21">
        <v>1.0665390843515383E-2</v>
      </c>
      <c r="C1920" s="6">
        <f t="shared" si="261"/>
        <v>-1.0683007821455565E-2</v>
      </c>
      <c r="D1920" s="7">
        <f t="shared" si="263"/>
        <v>7.0257130972026249E-5</v>
      </c>
      <c r="E1920" s="14">
        <f t="shared" si="262"/>
        <v>7.9389349035051282</v>
      </c>
      <c r="H1920" s="5">
        <f t="shared" si="269"/>
        <v>0.83819526944517075</v>
      </c>
      <c r="J1920" s="16">
        <f t="shared" si="265"/>
        <v>1.1412665611328077E-4</v>
      </c>
      <c r="K1920" s="16">
        <f t="shared" si="266"/>
        <v>1.6244138428983346</v>
      </c>
    </row>
    <row r="1921" spans="1:11" x14ac:dyDescent="0.2">
      <c r="A1921" s="3">
        <v>34925</v>
      </c>
      <c r="B1921" s="21">
        <v>1.0689655172413793E-2</v>
      </c>
      <c r="C1921" s="6">
        <f t="shared" si="261"/>
        <v>2.2750529497156335E-3</v>
      </c>
      <c r="D1921" s="7">
        <f t="shared" si="263"/>
        <v>7.1938350756115099E-5</v>
      </c>
      <c r="E1921" s="14">
        <f t="shared" si="262"/>
        <v>9.4677524132461244</v>
      </c>
      <c r="H1921" s="5">
        <f t="shared" si="269"/>
        <v>0.84816478797527972</v>
      </c>
      <c r="J1921" s="16">
        <f t="shared" si="265"/>
        <v>5.1758659240098047E-6</v>
      </c>
      <c r="K1921" s="16">
        <f t="shared" si="266"/>
        <v>7.1948631982918121E-2</v>
      </c>
    </row>
    <row r="1922" spans="1:11" x14ac:dyDescent="0.2">
      <c r="A1922" s="3">
        <v>34926</v>
      </c>
      <c r="B1922" s="21">
        <v>1.034254630990885E-2</v>
      </c>
      <c r="C1922" s="6">
        <f t="shared" si="261"/>
        <v>-3.2471474234333372E-2</v>
      </c>
      <c r="D1922" s="7">
        <f t="shared" si="263"/>
        <v>6.6712920521078925E-5</v>
      </c>
      <c r="E1922" s="14">
        <f t="shared" si="262"/>
        <v>-6.189872050015012</v>
      </c>
      <c r="H1922" s="5">
        <f t="shared" si="269"/>
        <v>0.81677977767008247</v>
      </c>
      <c r="J1922" s="16">
        <f t="shared" si="265"/>
        <v>1.0543966389509761E-3</v>
      </c>
      <c r="K1922" s="16">
        <f t="shared" si="266"/>
        <v>15.80498396285655</v>
      </c>
    </row>
    <row r="1923" spans="1:11" x14ac:dyDescent="0.2">
      <c r="A1923" s="3">
        <v>34927</v>
      </c>
      <c r="B1923" s="21">
        <v>1.0232626619552414E-2</v>
      </c>
      <c r="C1923" s="6">
        <f t="shared" ref="C1923:C1986" si="270">(B1923-B1922)/B1922</f>
        <v>-1.062791377120785E-2</v>
      </c>
      <c r="D1923" s="7">
        <f t="shared" si="263"/>
        <v>1.2688766654947147E-4</v>
      </c>
      <c r="E1923" s="14">
        <f t="shared" si="262"/>
        <v>8.0820308362069504</v>
      </c>
      <c r="H1923" s="5">
        <f t="shared" si="269"/>
        <v>1.1264442576065248</v>
      </c>
      <c r="J1923" s="16">
        <f t="shared" si="265"/>
        <v>1.1295255112822946E-4</v>
      </c>
      <c r="K1923" s="16">
        <f t="shared" si="266"/>
        <v>0.89017754207175903</v>
      </c>
    </row>
    <row r="1924" spans="1:11" x14ac:dyDescent="0.2">
      <c r="A1924" s="3">
        <v>34928</v>
      </c>
      <c r="B1924" s="21">
        <v>1.0222254930821312E-2</v>
      </c>
      <c r="C1924" s="6">
        <f t="shared" si="270"/>
        <v>-1.0135900699517236E-3</v>
      </c>
      <c r="D1924" s="7">
        <f t="shared" si="263"/>
        <v>1.2275103520766558E-4</v>
      </c>
      <c r="E1924" s="14">
        <f t="shared" ref="E1924:E1987" si="271">-LN(D1924)-C1924*C1924/D1924</f>
        <v>8.9969828575296908</v>
      </c>
      <c r="H1924" s="5">
        <f t="shared" si="269"/>
        <v>1.1079306621249616</v>
      </c>
      <c r="J1924" s="16">
        <f t="shared" si="265"/>
        <v>1.0273648299047399E-6</v>
      </c>
      <c r="K1924" s="16">
        <f t="shared" si="266"/>
        <v>8.369500331843905E-3</v>
      </c>
    </row>
    <row r="1925" spans="1:11" x14ac:dyDescent="0.2">
      <c r="A1925" s="3">
        <v>34929</v>
      </c>
      <c r="B1925" s="21">
        <v>1.0323007872857039E-2</v>
      </c>
      <c r="C1925" s="6">
        <f t="shared" si="270"/>
        <v>9.8562345311839373E-3</v>
      </c>
      <c r="D1925" s="7">
        <f t="shared" ref="D1925:D1988" si="272">C$2426+C$2427*D1924+C$2428*C1924*C1924</f>
        <v>1.1211408666501744E-4</v>
      </c>
      <c r="E1925" s="14">
        <f t="shared" si="271"/>
        <v>8.2295069263110747</v>
      </c>
      <c r="H1925" s="5">
        <f t="shared" ref="H1925:H1940" si="273">SQRT(D1925)*100</f>
        <v>1.0588393960606937</v>
      </c>
      <c r="J1925" s="16">
        <f t="shared" ref="J1925:J1988" si="274">C1925*C1925</f>
        <v>9.7145359133702654E-5</v>
      </c>
      <c r="K1925" s="16">
        <f t="shared" ref="K1925:K1988" si="275">J1925/D1925</f>
        <v>0.86648664787289909</v>
      </c>
    </row>
    <row r="1926" spans="1:11" x14ac:dyDescent="0.2">
      <c r="A1926" s="3">
        <v>34932</v>
      </c>
      <c r="B1926" s="21">
        <v>1.0362084191934059E-2</v>
      </c>
      <c r="C1926" s="6">
        <f t="shared" si="270"/>
        <v>3.7853617432344186E-3</v>
      </c>
      <c r="D1926" s="7">
        <f t="shared" si="272"/>
        <v>1.0849894963585203E-4</v>
      </c>
      <c r="E1926" s="14">
        <f t="shared" si="271"/>
        <v>8.9967046073364472</v>
      </c>
      <c r="H1926" s="5">
        <f t="shared" si="273"/>
        <v>1.0416282908785264</v>
      </c>
      <c r="J1926" s="16">
        <f t="shared" si="274"/>
        <v>1.4328963527142716E-5</v>
      </c>
      <c r="K1926" s="16">
        <f t="shared" si="275"/>
        <v>0.13206545846972792</v>
      </c>
    </row>
    <row r="1927" spans="1:11" x14ac:dyDescent="0.2">
      <c r="A1927" s="3">
        <v>34933</v>
      </c>
      <c r="B1927" s="21">
        <v>1.0343303374097541E-2</v>
      </c>
      <c r="C1927" s="6">
        <f t="shared" si="270"/>
        <v>-1.8124556304162868E-3</v>
      </c>
      <c r="D1927" s="7">
        <f t="shared" si="272"/>
        <v>1.0013029469829056E-4</v>
      </c>
      <c r="E1927" s="14">
        <f t="shared" si="271"/>
        <v>9.1762310650225878</v>
      </c>
      <c r="H1927" s="5">
        <f t="shared" si="273"/>
        <v>1.0006512614207337</v>
      </c>
      <c r="J1927" s="16">
        <f t="shared" si="274"/>
        <v>3.2849954122276996E-6</v>
      </c>
      <c r="K1927" s="16">
        <f t="shared" si="275"/>
        <v>3.2807208069505281E-2</v>
      </c>
    </row>
    <row r="1928" spans="1:11" x14ac:dyDescent="0.2">
      <c r="A1928" s="3">
        <v>34934</v>
      </c>
      <c r="B1928" s="21">
        <v>1.036082474226804E-2</v>
      </c>
      <c r="C1928" s="6">
        <f t="shared" si="270"/>
        <v>1.6939818486207318E-3</v>
      </c>
      <c r="D1928" s="7">
        <f t="shared" si="272"/>
        <v>9.1927839303461301E-5</v>
      </c>
      <c r="E1928" s="14">
        <f t="shared" si="271"/>
        <v>9.2632911328138121</v>
      </c>
      <c r="H1928" s="5">
        <f t="shared" si="273"/>
        <v>0.95879006723819005</v>
      </c>
      <c r="J1928" s="16">
        <f t="shared" si="274"/>
        <v>2.8695745034565122E-6</v>
      </c>
      <c r="K1928" s="16">
        <f t="shared" si="275"/>
        <v>3.1215511266220589E-2</v>
      </c>
    </row>
    <row r="1929" spans="1:11" x14ac:dyDescent="0.2">
      <c r="A1929" s="3">
        <v>34935</v>
      </c>
      <c r="B1929" s="21">
        <v>1.0365673842524329E-2</v>
      </c>
      <c r="C1929" s="6">
        <f t="shared" si="270"/>
        <v>4.6802261180101443E-4</v>
      </c>
      <c r="D1929" s="7">
        <f t="shared" si="272"/>
        <v>8.4531852160908957E-5</v>
      </c>
      <c r="E1929" s="14">
        <f t="shared" si="271"/>
        <v>9.3757908722805201</v>
      </c>
      <c r="H1929" s="5">
        <f t="shared" si="273"/>
        <v>0.91941205213391108</v>
      </c>
      <c r="J1929" s="16">
        <f t="shared" si="274"/>
        <v>2.1904516515704306E-7</v>
      </c>
      <c r="K1929" s="16">
        <f t="shared" si="275"/>
        <v>2.591273698109488E-3</v>
      </c>
    </row>
    <row r="1930" spans="1:11" x14ac:dyDescent="0.2">
      <c r="A1930" s="3">
        <v>34936</v>
      </c>
      <c r="B1930" s="21">
        <v>1.0350720760885718E-2</v>
      </c>
      <c r="C1930" s="6">
        <f t="shared" si="270"/>
        <v>-1.4425576055911435E-3</v>
      </c>
      <c r="D1930" s="7">
        <f t="shared" si="272"/>
        <v>7.7722325972789287E-5</v>
      </c>
      <c r="E1930" s="14">
        <f t="shared" si="271"/>
        <v>9.4355935574026191</v>
      </c>
      <c r="H1930" s="5">
        <f t="shared" si="273"/>
        <v>0.8816026654496304</v>
      </c>
      <c r="J1930" s="16">
        <f t="shared" si="274"/>
        <v>2.0809724454488533E-6</v>
      </c>
      <c r="K1930" s="16">
        <f t="shared" si="275"/>
        <v>2.6774448903876154E-2</v>
      </c>
    </row>
    <row r="1931" spans="1:11" x14ac:dyDescent="0.2">
      <c r="A1931" s="3">
        <v>34939</v>
      </c>
      <c r="B1931" s="21">
        <v>1.0355890472282324E-2</v>
      </c>
      <c r="C1931" s="6">
        <f t="shared" si="270"/>
        <v>4.9945424246605708E-4</v>
      </c>
      <c r="D1931" s="7">
        <f t="shared" si="272"/>
        <v>7.1718754440452243E-5</v>
      </c>
      <c r="E1931" s="14">
        <f t="shared" si="271"/>
        <v>9.5392800433280112</v>
      </c>
      <c r="H1931" s="5">
        <f t="shared" si="273"/>
        <v>0.84686926051458644</v>
      </c>
      <c r="J1931" s="16">
        <f t="shared" si="274"/>
        <v>2.4945454031734296E-7</v>
      </c>
      <c r="K1931" s="16">
        <f t="shared" si="275"/>
        <v>3.4782330265434817E-3</v>
      </c>
    </row>
    <row r="1932" spans="1:11" x14ac:dyDescent="0.2">
      <c r="A1932" s="3">
        <v>34940</v>
      </c>
      <c r="B1932" s="21">
        <v>1.0234398327859063E-2</v>
      </c>
      <c r="C1932" s="6">
        <f t="shared" si="270"/>
        <v>-1.1731694608825378E-2</v>
      </c>
      <c r="D1932" s="7">
        <f t="shared" si="272"/>
        <v>6.6211017958192964E-5</v>
      </c>
      <c r="E1932" s="14">
        <f t="shared" si="271"/>
        <v>7.5439664630397072</v>
      </c>
      <c r="H1932" s="5">
        <f t="shared" si="273"/>
        <v>0.81370152978959653</v>
      </c>
      <c r="J1932" s="16">
        <f t="shared" si="274"/>
        <v>1.3763265839474245E-4</v>
      </c>
      <c r="K1932" s="16">
        <f t="shared" si="275"/>
        <v>2.0786972114164839</v>
      </c>
    </row>
    <row r="1933" spans="1:11" x14ac:dyDescent="0.2">
      <c r="A1933" s="3">
        <v>34941</v>
      </c>
      <c r="B1933" s="21">
        <v>1.0104633781763827E-2</v>
      </c>
      <c r="C1933" s="6">
        <f t="shared" si="270"/>
        <v>-1.2679254992646103E-2</v>
      </c>
      <c r="D1933" s="7">
        <f t="shared" si="272"/>
        <v>6.9756025289499608E-5</v>
      </c>
      <c r="E1933" s="14">
        <f t="shared" si="271"/>
        <v>7.2658526929634526</v>
      </c>
      <c r="H1933" s="5">
        <f t="shared" si="273"/>
        <v>0.83520072611019458</v>
      </c>
      <c r="J1933" s="16">
        <f t="shared" si="274"/>
        <v>1.6076350716854115E-4</v>
      </c>
      <c r="K1933" s="16">
        <f t="shared" si="275"/>
        <v>2.3046540639513893</v>
      </c>
    </row>
    <row r="1934" spans="1:11" x14ac:dyDescent="0.2">
      <c r="A1934" s="3">
        <v>34942</v>
      </c>
      <c r="B1934" s="21">
        <v>1.0223380491437081E-2</v>
      </c>
      <c r="C1934" s="6">
        <f t="shared" si="270"/>
        <v>1.1751708398137082E-2</v>
      </c>
      <c r="D1934" s="7">
        <f t="shared" si="272"/>
        <v>7.4371494099785389E-5</v>
      </c>
      <c r="E1934" s="14">
        <f t="shared" si="271"/>
        <v>7.649507944479744</v>
      </c>
      <c r="H1934" s="5">
        <f t="shared" si="273"/>
        <v>0.8623890890994933</v>
      </c>
      <c r="J1934" s="16">
        <f t="shared" si="274"/>
        <v>1.3810265027484561E-4</v>
      </c>
      <c r="K1934" s="16">
        <f t="shared" si="275"/>
        <v>1.8569298888839203</v>
      </c>
    </row>
    <row r="1935" spans="1:11" x14ac:dyDescent="0.2">
      <c r="A1935" s="3">
        <v>34943</v>
      </c>
      <c r="B1935" s="21">
        <v>1.0260610573343262E-2</v>
      </c>
      <c r="C1935" s="6">
        <f t="shared" si="270"/>
        <v>3.6416605972323874E-3</v>
      </c>
      <c r="D1935" s="7">
        <f t="shared" si="272"/>
        <v>7.7117665995235862E-5</v>
      </c>
      <c r="E1935" s="14">
        <f t="shared" si="271"/>
        <v>9.29821119556272</v>
      </c>
      <c r="H1935" s="5">
        <f t="shared" si="273"/>
        <v>0.87816664702797653</v>
      </c>
      <c r="J1935" s="16">
        <f t="shared" si="274"/>
        <v>1.3261691905434948E-5</v>
      </c>
      <c r="K1935" s="16">
        <f t="shared" si="275"/>
        <v>0.17196697714184223</v>
      </c>
    </row>
    <row r="1936" spans="1:11" x14ac:dyDescent="0.2">
      <c r="A1936" s="3">
        <v>34947</v>
      </c>
      <c r="B1936" s="21">
        <v>1.023311238549192E-2</v>
      </c>
      <c r="C1936" s="6">
        <f t="shared" si="270"/>
        <v>-2.6799757826089414E-3</v>
      </c>
      <c r="D1936" s="7">
        <f t="shared" si="272"/>
        <v>7.1866707211892813E-5</v>
      </c>
      <c r="E1936" s="14">
        <f t="shared" si="271"/>
        <v>9.4407586751966353</v>
      </c>
      <c r="H1936" s="5">
        <f t="shared" si="273"/>
        <v>0.8477423382838255</v>
      </c>
      <c r="J1936" s="16">
        <f t="shared" si="274"/>
        <v>7.1822701953704077E-6</v>
      </c>
      <c r="K1936" s="16">
        <f t="shared" si="275"/>
        <v>9.9938768228160238E-2</v>
      </c>
    </row>
    <row r="1937" spans="1:11" x14ac:dyDescent="0.2">
      <c r="A1937" s="3">
        <v>34948</v>
      </c>
      <c r="B1937" s="21">
        <v>1.012620416697782E-2</v>
      </c>
      <c r="C1937" s="6">
        <f t="shared" si="270"/>
        <v>-1.044728275101036E-2</v>
      </c>
      <c r="D1937" s="7">
        <f t="shared" si="272"/>
        <v>6.6772595048977733E-5</v>
      </c>
      <c r="E1937" s="14">
        <f t="shared" si="271"/>
        <v>7.9796293019178028</v>
      </c>
      <c r="H1937" s="5">
        <f t="shared" si="273"/>
        <v>0.81714499967250454</v>
      </c>
      <c r="J1937" s="16">
        <f t="shared" si="274"/>
        <v>1.091457168795586E-4</v>
      </c>
      <c r="K1937" s="16">
        <f t="shared" si="275"/>
        <v>1.6345885134387867</v>
      </c>
    </row>
    <row r="1938" spans="1:11" x14ac:dyDescent="0.2">
      <c r="A1938" s="3">
        <v>34949</v>
      </c>
      <c r="B1938" s="21">
        <v>1.014416971688952E-2</v>
      </c>
      <c r="C1938" s="6">
        <f t="shared" si="270"/>
        <v>1.774164298433393E-3</v>
      </c>
      <c r="D1938" s="7">
        <f t="shared" si="272"/>
        <v>6.8499370728668422E-5</v>
      </c>
      <c r="E1938" s="14">
        <f t="shared" si="271"/>
        <v>9.5427343513870682</v>
      </c>
      <c r="H1938" s="5">
        <f t="shared" si="273"/>
        <v>0.82764346628647067</v>
      </c>
      <c r="J1938" s="16">
        <f t="shared" si="274"/>
        <v>3.1476589578356535E-6</v>
      </c>
      <c r="K1938" s="16">
        <f t="shared" si="275"/>
        <v>4.5951647794018231E-2</v>
      </c>
    </row>
    <row r="1939" spans="1:11" x14ac:dyDescent="0.2">
      <c r="A1939" s="3">
        <v>34950</v>
      </c>
      <c r="B1939" s="21">
        <v>1.0032723486538747E-2</v>
      </c>
      <c r="C1939" s="6">
        <f t="shared" si="270"/>
        <v>-1.0986234799011729E-2</v>
      </c>
      <c r="D1939" s="7">
        <f t="shared" si="272"/>
        <v>6.3497432896103247E-5</v>
      </c>
      <c r="E1939" s="14">
        <f t="shared" si="271"/>
        <v>7.7636884865173732</v>
      </c>
      <c r="H1939" s="5">
        <f t="shared" si="273"/>
        <v>0.79685276492024071</v>
      </c>
      <c r="J1939" s="16">
        <f t="shared" si="274"/>
        <v>1.2069735505901629E-4</v>
      </c>
      <c r="K1939" s="16">
        <f t="shared" si="275"/>
        <v>1.9008225931984617</v>
      </c>
    </row>
    <row r="1940" spans="1:11" x14ac:dyDescent="0.2">
      <c r="A1940" s="3">
        <v>34953</v>
      </c>
      <c r="B1940" s="21">
        <v>1.0029784065524943E-2</v>
      </c>
      <c r="C1940" s="6">
        <f t="shared" si="270"/>
        <v>-2.9298335768428358E-4</v>
      </c>
      <c r="D1940" s="7">
        <f t="shared" si="272"/>
        <v>6.6270680858405721E-5</v>
      </c>
      <c r="E1940" s="14">
        <f t="shared" si="271"/>
        <v>9.6204676954904524</v>
      </c>
      <c r="H1940" s="5">
        <f t="shared" si="273"/>
        <v>0.81406806139539545</v>
      </c>
      <c r="J1940" s="16">
        <f t="shared" si="274"/>
        <v>8.5839247879956854E-8</v>
      </c>
      <c r="K1940" s="16">
        <f t="shared" si="275"/>
        <v>1.2952824200397372E-3</v>
      </c>
    </row>
    <row r="1941" spans="1:11" x14ac:dyDescent="0.2">
      <c r="A1941" s="3">
        <v>34954</v>
      </c>
      <c r="B1941" s="21">
        <v>9.917478254404876E-3</v>
      </c>
      <c r="C1941" s="6">
        <f t="shared" si="270"/>
        <v>-1.1197231205215293E-2</v>
      </c>
      <c r="D1941" s="7">
        <f t="shared" si="272"/>
        <v>6.1305544472657901E-5</v>
      </c>
      <c r="E1941" s="14">
        <f t="shared" si="271"/>
        <v>7.6545073593701272</v>
      </c>
      <c r="H1941" s="5">
        <f t="shared" ref="H1941:H1956" si="276">SQRT(D1941)*100</f>
        <v>0.78297857232914048</v>
      </c>
      <c r="J1941" s="16">
        <f t="shared" si="274"/>
        <v>1.2537798666304711E-4</v>
      </c>
      <c r="K1941" s="16">
        <f t="shared" si="275"/>
        <v>2.0451329115748305</v>
      </c>
    </row>
    <row r="1942" spans="1:11" x14ac:dyDescent="0.2">
      <c r="A1942" s="3">
        <v>34955</v>
      </c>
      <c r="B1942" s="21">
        <v>9.7615004061138589E-3</v>
      </c>
      <c r="C1942" s="6">
        <f t="shared" si="270"/>
        <v>-1.5727571494471303E-2</v>
      </c>
      <c r="D1942" s="7">
        <f t="shared" si="272"/>
        <v>6.4590551931196225E-5</v>
      </c>
      <c r="E1942" s="14">
        <f t="shared" si="271"/>
        <v>5.8178342469378794</v>
      </c>
      <c r="H1942" s="5">
        <f t="shared" si="276"/>
        <v>0.80368247418489991</v>
      </c>
      <c r="J1942" s="16">
        <f t="shared" si="274"/>
        <v>2.473565051137063E-4</v>
      </c>
      <c r="K1942" s="16">
        <f t="shared" si="275"/>
        <v>3.8296081658691783</v>
      </c>
    </row>
    <row r="1943" spans="1:11" x14ac:dyDescent="0.2">
      <c r="A1943" s="3">
        <v>34956</v>
      </c>
      <c r="B1943" s="21">
        <v>9.7502191060473281E-3</v>
      </c>
      <c r="C1943" s="6">
        <f t="shared" si="270"/>
        <v>-1.1556932435781125E-3</v>
      </c>
      <c r="D1943" s="7">
        <f t="shared" si="272"/>
        <v>7.5083841388291992E-5</v>
      </c>
      <c r="E1943" s="14">
        <f t="shared" si="271"/>
        <v>9.4791167107791861</v>
      </c>
      <c r="H1943" s="5">
        <f t="shared" si="276"/>
        <v>0.86650932706054584</v>
      </c>
      <c r="J1943" s="16">
        <f t="shared" si="274"/>
        <v>1.3356268732520985E-6</v>
      </c>
      <c r="K1943" s="16">
        <f t="shared" si="275"/>
        <v>1.7788472839914742E-2</v>
      </c>
    </row>
    <row r="1944" spans="1:11" x14ac:dyDescent="0.2">
      <c r="A1944" s="3">
        <v>34957</v>
      </c>
      <c r="B1944" s="21">
        <v>9.6632503660322097E-3</v>
      </c>
      <c r="C1944" s="6">
        <f t="shared" si="270"/>
        <v>-8.9196703242471979E-3</v>
      </c>
      <c r="D1944" s="7">
        <f t="shared" si="272"/>
        <v>6.9301866013423265E-5</v>
      </c>
      <c r="E1944" s="14">
        <f t="shared" si="271"/>
        <v>8.4290102052326592</v>
      </c>
      <c r="H1944" s="5">
        <f t="shared" si="276"/>
        <v>0.83247742319791029</v>
      </c>
      <c r="J1944" s="16">
        <f t="shared" si="274"/>
        <v>7.9560518693256116E-5</v>
      </c>
      <c r="K1944" s="16">
        <f t="shared" si="275"/>
        <v>1.1480285202976472</v>
      </c>
    </row>
    <row r="1945" spans="1:11" x14ac:dyDescent="0.2">
      <c r="A1945" s="3">
        <v>34960</v>
      </c>
      <c r="B1945" s="21">
        <v>9.6554252199413486E-3</v>
      </c>
      <c r="C1945" s="6">
        <f t="shared" si="270"/>
        <v>-8.0978405758456843E-4</v>
      </c>
      <c r="D1945" s="7">
        <f t="shared" si="272"/>
        <v>6.8942882515386701E-5</v>
      </c>
      <c r="E1945" s="14">
        <f t="shared" si="271"/>
        <v>9.5727206859094984</v>
      </c>
      <c r="H1945" s="5">
        <f t="shared" si="276"/>
        <v>0.83031850825684184</v>
      </c>
      <c r="J1945" s="16">
        <f t="shared" si="274"/>
        <v>6.5575021991812768E-7</v>
      </c>
      <c r="K1945" s="16">
        <f t="shared" si="275"/>
        <v>9.5114998966249649E-3</v>
      </c>
    </row>
    <row r="1946" spans="1:11" x14ac:dyDescent="0.2">
      <c r="A1946" s="3">
        <v>34961</v>
      </c>
      <c r="B1946" s="21">
        <v>9.6026490066225181E-3</v>
      </c>
      <c r="C1946" s="6">
        <f t="shared" si="270"/>
        <v>-5.4659646899684758E-3</v>
      </c>
      <c r="D1946" s="7">
        <f t="shared" si="272"/>
        <v>6.3741882746219599E-5</v>
      </c>
      <c r="E1946" s="14">
        <f t="shared" si="271"/>
        <v>9.1919538147234974</v>
      </c>
      <c r="H1946" s="5">
        <f t="shared" si="276"/>
        <v>0.79838513730041083</v>
      </c>
      <c r="J1946" s="16">
        <f t="shared" si="274"/>
        <v>2.9876769991982175E-5</v>
      </c>
      <c r="K1946" s="16">
        <f t="shared" si="275"/>
        <v>0.46871489678039208</v>
      </c>
    </row>
    <row r="1947" spans="1:11" x14ac:dyDescent="0.2">
      <c r="A1947" s="3">
        <v>34962</v>
      </c>
      <c r="B1947" s="21">
        <v>9.6854791299235757E-3</v>
      </c>
      <c r="C1947" s="6">
        <f t="shared" si="270"/>
        <v>8.6257576679032392E-3</v>
      </c>
      <c r="D1947" s="7">
        <f t="shared" si="272"/>
        <v>6.0875177368937031E-5</v>
      </c>
      <c r="E1947" s="14">
        <f t="shared" si="271"/>
        <v>8.4844513288773804</v>
      </c>
      <c r="H1947" s="5">
        <f t="shared" si="276"/>
        <v>0.78022546336899967</v>
      </c>
      <c r="J1947" s="16">
        <f t="shared" si="274"/>
        <v>7.4403695345391522E-5</v>
      </c>
      <c r="K1947" s="16">
        <f t="shared" si="275"/>
        <v>1.2222337340302802</v>
      </c>
    </row>
    <row r="1948" spans="1:11" x14ac:dyDescent="0.2">
      <c r="A1948" s="3">
        <v>34963</v>
      </c>
      <c r="B1948" s="21">
        <v>9.9926308032424454E-3</v>
      </c>
      <c r="C1948" s="6">
        <f t="shared" si="270"/>
        <v>3.1712594617019564E-2</v>
      </c>
      <c r="D1948" s="7">
        <f t="shared" si="272"/>
        <v>6.1052264826445466E-5</v>
      </c>
      <c r="E1948" s="14">
        <f t="shared" si="271"/>
        <v>-6.7688053220421143</v>
      </c>
      <c r="H1948" s="5">
        <f t="shared" si="276"/>
        <v>0.78135948721728254</v>
      </c>
      <c r="J1948" s="16">
        <f t="shared" si="274"/>
        <v>1.0056886573434182E-3</v>
      </c>
      <c r="K1948" s="16">
        <f t="shared" si="275"/>
        <v>16.472585582243511</v>
      </c>
    </row>
    <row r="1949" spans="1:11" x14ac:dyDescent="0.2">
      <c r="A1949" s="3">
        <v>34964</v>
      </c>
      <c r="B1949" s="21">
        <v>1.0155325443786981E-2</v>
      </c>
      <c r="C1949" s="6">
        <f t="shared" si="270"/>
        <v>1.6281462184287221E-2</v>
      </c>
      <c r="D1949" s="7">
        <f t="shared" si="272"/>
        <v>1.1878983099296262E-4</v>
      </c>
      <c r="E1949" s="14">
        <f t="shared" si="271"/>
        <v>6.8066000086789629</v>
      </c>
      <c r="H1949" s="5">
        <f t="shared" si="276"/>
        <v>1.0899074776923159</v>
      </c>
      <c r="J1949" s="16">
        <f t="shared" si="274"/>
        <v>2.6508601085837479E-4</v>
      </c>
      <c r="K1949" s="16">
        <f t="shared" si="275"/>
        <v>2.2315547437227945</v>
      </c>
    </row>
    <row r="1950" spans="1:11" x14ac:dyDescent="0.2">
      <c r="A1950" s="3">
        <v>34967</v>
      </c>
      <c r="B1950" s="21">
        <v>1.0014114850308299E-2</v>
      </c>
      <c r="C1950" s="6">
        <f t="shared" si="270"/>
        <v>-1.3905078105111306E-2</v>
      </c>
      <c r="D1950" s="7">
        <f t="shared" si="272"/>
        <v>1.2488067554022615E-4</v>
      </c>
      <c r="E1950" s="14">
        <f t="shared" si="271"/>
        <v>7.4398643067642034</v>
      </c>
      <c r="H1950" s="5">
        <f t="shared" si="276"/>
        <v>1.117500226130743</v>
      </c>
      <c r="J1950" s="16">
        <f t="shared" si="274"/>
        <v>1.9335119710924584E-4</v>
      </c>
      <c r="K1950" s="16">
        <f t="shared" si="275"/>
        <v>1.5482875654925825</v>
      </c>
    </row>
    <row r="1951" spans="1:11" x14ac:dyDescent="0.2">
      <c r="A1951" s="3">
        <v>34968</v>
      </c>
      <c r="B1951" s="21">
        <v>9.9271808589686435E-3</v>
      </c>
      <c r="C1951" s="6">
        <f t="shared" si="270"/>
        <v>-8.6811458265808605E-3</v>
      </c>
      <c r="D1951" s="7">
        <f t="shared" si="272"/>
        <v>1.2591845421565563E-4</v>
      </c>
      <c r="E1951" s="14">
        <f t="shared" si="271"/>
        <v>8.3813752708995075</v>
      </c>
      <c r="H1951" s="5">
        <f t="shared" si="276"/>
        <v>1.1221339234496728</v>
      </c>
      <c r="J1951" s="16">
        <f t="shared" si="274"/>
        <v>7.5362292862362292E-5</v>
      </c>
      <c r="K1951" s="16">
        <f t="shared" si="275"/>
        <v>0.59850077839497795</v>
      </c>
    </row>
    <row r="1952" spans="1:11" x14ac:dyDescent="0.2">
      <c r="A1952" s="3">
        <v>34969</v>
      </c>
      <c r="B1952" s="21">
        <v>9.9903653746387031E-3</v>
      </c>
      <c r="C1952" s="6">
        <f t="shared" si="270"/>
        <v>6.3647994901771098E-3</v>
      </c>
      <c r="D1952" s="7">
        <f t="shared" si="272"/>
        <v>1.195560626159532E-4</v>
      </c>
      <c r="E1952" s="14">
        <f t="shared" si="271"/>
        <v>8.6928826750965023</v>
      </c>
      <c r="H1952" s="5">
        <f t="shared" si="276"/>
        <v>1.0934169498226796</v>
      </c>
      <c r="J1952" s="16">
        <f t="shared" si="274"/>
        <v>4.0510672550158797E-5</v>
      </c>
      <c r="K1952" s="16">
        <f t="shared" si="275"/>
        <v>0.33884247827975206</v>
      </c>
    </row>
    <row r="1953" spans="1:11" x14ac:dyDescent="0.2">
      <c r="A1953" s="3">
        <v>34970</v>
      </c>
      <c r="B1953" s="21">
        <v>1.0028123149792777E-2</v>
      </c>
      <c r="C1953" s="6">
        <f t="shared" si="270"/>
        <v>3.7794188438718115E-3</v>
      </c>
      <c r="D1953" s="7">
        <f t="shared" si="272"/>
        <v>1.1168437900333955E-4</v>
      </c>
      <c r="E1953" s="14">
        <f t="shared" si="271"/>
        <v>8.971937517293231</v>
      </c>
      <c r="H1953" s="5">
        <f t="shared" si="276"/>
        <v>1.0568083033518405</v>
      </c>
      <c r="J1953" s="16">
        <f t="shared" si="274"/>
        <v>1.4284006797413341E-5</v>
      </c>
      <c r="K1953" s="16">
        <f t="shared" si="275"/>
        <v>0.12789619215222772</v>
      </c>
    </row>
    <row r="1954" spans="1:11" x14ac:dyDescent="0.2">
      <c r="A1954" s="3">
        <v>34971</v>
      </c>
      <c r="B1954" s="21">
        <v>1.0098228903110582E-2</v>
      </c>
      <c r="C1954" s="6">
        <f t="shared" si="270"/>
        <v>6.9909146777134973E-3</v>
      </c>
      <c r="D1954" s="7">
        <f t="shared" si="272"/>
        <v>1.029897775447461E-4</v>
      </c>
      <c r="E1954" s="14">
        <f t="shared" si="271"/>
        <v>8.7063396663925499</v>
      </c>
      <c r="H1954" s="5">
        <f t="shared" si="276"/>
        <v>1.0148387928372964</v>
      </c>
      <c r="J1954" s="16">
        <f t="shared" si="274"/>
        <v>4.8872888031070014E-5</v>
      </c>
      <c r="K1954" s="16">
        <f t="shared" si="275"/>
        <v>0.47454115540579883</v>
      </c>
    </row>
    <row r="1955" spans="1:11" x14ac:dyDescent="0.2">
      <c r="A1955" s="3">
        <v>34974</v>
      </c>
      <c r="B1955" s="21">
        <v>9.9320439100888652E-3</v>
      </c>
      <c r="C1955" s="6">
        <f t="shared" si="270"/>
        <v>-1.6456845513823353E-2</v>
      </c>
      <c r="D1955" s="7">
        <f t="shared" si="272"/>
        <v>9.7315780179419779E-5</v>
      </c>
      <c r="E1955" s="14">
        <f t="shared" si="271"/>
        <v>6.4545704869717282</v>
      </c>
      <c r="H1955" s="5">
        <f t="shared" si="276"/>
        <v>0.98648760853555473</v>
      </c>
      <c r="J1955" s="16">
        <f t="shared" si="274"/>
        <v>2.7082776426584783E-4</v>
      </c>
      <c r="K1955" s="16">
        <f t="shared" si="275"/>
        <v>2.7829789142780994</v>
      </c>
    </row>
    <row r="1956" spans="1:11" x14ac:dyDescent="0.2">
      <c r="A1956" s="3">
        <v>34975</v>
      </c>
      <c r="B1956" s="21">
        <v>9.847914470712241E-3</v>
      </c>
      <c r="C1956" s="6">
        <f t="shared" si="270"/>
        <v>-8.4705061856569456E-3</v>
      </c>
      <c r="D1956" s="7">
        <f t="shared" si="272"/>
        <v>1.0594019678841795E-4</v>
      </c>
      <c r="E1956" s="14">
        <f t="shared" si="271"/>
        <v>8.4753718646816818</v>
      </c>
      <c r="H1956" s="5">
        <f t="shared" si="276"/>
        <v>1.0292725430536751</v>
      </c>
      <c r="J1956" s="16">
        <f t="shared" si="274"/>
        <v>7.1749475041252571E-5</v>
      </c>
      <c r="K1956" s="16">
        <f t="shared" si="275"/>
        <v>0.6772639396219875</v>
      </c>
    </row>
    <row r="1957" spans="1:11" x14ac:dyDescent="0.2">
      <c r="A1957" s="3">
        <v>34976</v>
      </c>
      <c r="B1957" s="21">
        <v>9.9338743612864457E-3</v>
      </c>
      <c r="C1957" s="6">
        <f t="shared" si="270"/>
        <v>8.7287405703867504E-3</v>
      </c>
      <c r="D1957" s="7">
        <f t="shared" si="272"/>
        <v>1.0138126261815228E-4</v>
      </c>
      <c r="E1957" s="14">
        <f t="shared" si="271"/>
        <v>8.4450937339767584</v>
      </c>
      <c r="H1957" s="5">
        <f t="shared" ref="H1957:H1972" si="277">SQRT(D1957)*100</f>
        <v>1.0068826278079896</v>
      </c>
      <c r="J1957" s="16">
        <f t="shared" si="274"/>
        <v>7.6190911945115615E-5</v>
      </c>
      <c r="K1957" s="16">
        <f t="shared" si="275"/>
        <v>0.75152853670885</v>
      </c>
    </row>
    <row r="1958" spans="1:11" x14ac:dyDescent="0.2">
      <c r="A1958" s="3">
        <v>34977</v>
      </c>
      <c r="B1958" s="21">
        <v>9.9692906898359683E-3</v>
      </c>
      <c r="C1958" s="6">
        <f t="shared" si="270"/>
        <v>3.5652080207038304E-3</v>
      </c>
      <c r="D1958" s="7">
        <f t="shared" si="272"/>
        <v>9.7559439920066499E-5</v>
      </c>
      <c r="E1958" s="14">
        <f t="shared" si="271"/>
        <v>9.1047619153219888</v>
      </c>
      <c r="H1958" s="5">
        <f t="shared" si="277"/>
        <v>0.9877218227824397</v>
      </c>
      <c r="J1958" s="16">
        <f t="shared" si="274"/>
        <v>1.2710708230890924E-5</v>
      </c>
      <c r="K1958" s="16">
        <f t="shared" si="275"/>
        <v>0.13028681018777072</v>
      </c>
    </row>
    <row r="1959" spans="1:11" x14ac:dyDescent="0.2">
      <c r="A1959" s="3">
        <v>34978</v>
      </c>
      <c r="B1959" s="21">
        <v>9.9233774038461533E-3</v>
      </c>
      <c r="C1959" s="6">
        <f t="shared" si="270"/>
        <v>-4.6054716848235935E-3</v>
      </c>
      <c r="D1959" s="7">
        <f t="shared" si="272"/>
        <v>9.0200564345680902E-5</v>
      </c>
      <c r="E1959" s="14">
        <f t="shared" si="271"/>
        <v>9.0783281255788975</v>
      </c>
      <c r="H1959" s="5">
        <f t="shared" si="277"/>
        <v>0.94973977670560328</v>
      </c>
      <c r="J1959" s="16">
        <f t="shared" si="274"/>
        <v>2.121036943971187E-5</v>
      </c>
      <c r="K1959" s="16">
        <f t="shared" si="275"/>
        <v>0.23514674873237079</v>
      </c>
    </row>
    <row r="1960" spans="1:11" x14ac:dyDescent="0.2">
      <c r="A1960" s="3">
        <v>34982</v>
      </c>
      <c r="B1960" s="21">
        <v>9.9363534256832666E-3</v>
      </c>
      <c r="C1960" s="6">
        <f t="shared" si="270"/>
        <v>1.3076215192706481E-3</v>
      </c>
      <c r="D1960" s="7">
        <f t="shared" si="272"/>
        <v>8.4113766200866004E-5</v>
      </c>
      <c r="E1960" s="14">
        <f t="shared" si="271"/>
        <v>9.3630122041709249</v>
      </c>
      <c r="H1960" s="5">
        <f t="shared" si="277"/>
        <v>0.91713557449739136</v>
      </c>
      <c r="J1960" s="16">
        <f t="shared" si="274"/>
        <v>1.7098740376596778E-6</v>
      </c>
      <c r="K1960" s="16">
        <f t="shared" si="275"/>
        <v>2.0328111733535402E-2</v>
      </c>
    </row>
    <row r="1961" spans="1:11" x14ac:dyDescent="0.2">
      <c r="A1961" s="3">
        <v>34983</v>
      </c>
      <c r="B1961" s="21">
        <v>9.9095056465485012E-3</v>
      </c>
      <c r="C1961" s="6">
        <f t="shared" si="270"/>
        <v>-2.7019750591167403E-3</v>
      </c>
      <c r="D1961" s="7">
        <f t="shared" si="272"/>
        <v>7.7438828812199996E-5</v>
      </c>
      <c r="E1961" s="14">
        <f t="shared" si="271"/>
        <v>9.3717456423844858</v>
      </c>
      <c r="H1961" s="5">
        <f t="shared" si="277"/>
        <v>0.87999334549870323</v>
      </c>
      <c r="J1961" s="16">
        <f t="shared" si="274"/>
        <v>7.3006692200889122E-6</v>
      </c>
      <c r="K1961" s="16">
        <f t="shared" si="275"/>
        <v>9.4276596535235027E-2</v>
      </c>
    </row>
    <row r="1962" spans="1:11" x14ac:dyDescent="0.2">
      <c r="A1962" s="3">
        <v>34984</v>
      </c>
      <c r="B1962" s="21">
        <v>9.9753234128467805E-3</v>
      </c>
      <c r="C1962" s="6">
        <f t="shared" si="270"/>
        <v>6.6418819107493775E-3</v>
      </c>
      <c r="D1962" s="7">
        <f t="shared" si="272"/>
        <v>7.1786736098900617E-5</v>
      </c>
      <c r="E1962" s="14">
        <f t="shared" si="271"/>
        <v>8.9272879041762003</v>
      </c>
      <c r="H1962" s="5">
        <f t="shared" si="277"/>
        <v>0.84727053589099044</v>
      </c>
      <c r="J1962" s="16">
        <f t="shared" si="274"/>
        <v>4.4114595316339801E-5</v>
      </c>
      <c r="K1962" s="16">
        <f t="shared" si="275"/>
        <v>0.61452292879792036</v>
      </c>
    </row>
    <row r="1963" spans="1:11" x14ac:dyDescent="0.2">
      <c r="A1963" s="3">
        <v>34985</v>
      </c>
      <c r="B1963" s="21">
        <v>9.9177262528047858E-3</v>
      </c>
      <c r="C1963" s="6">
        <f t="shared" si="270"/>
        <v>-5.7739641772233613E-3</v>
      </c>
      <c r="D1963" s="7">
        <f t="shared" si="272"/>
        <v>6.8984147605559464E-5</v>
      </c>
      <c r="E1963" s="14">
        <f t="shared" si="271"/>
        <v>9.0983537743798024</v>
      </c>
      <c r="H1963" s="5">
        <f t="shared" si="277"/>
        <v>0.83056696060919422</v>
      </c>
      <c r="J1963" s="16">
        <f t="shared" si="274"/>
        <v>3.3338662319858651E-5</v>
      </c>
      <c r="K1963" s="16">
        <f t="shared" si="275"/>
        <v>0.4832800502295671</v>
      </c>
    </row>
    <row r="1964" spans="1:11" x14ac:dyDescent="0.2">
      <c r="A1964" s="3">
        <v>34988</v>
      </c>
      <c r="B1964" s="21">
        <v>9.9543788796649466E-3</v>
      </c>
      <c r="C1964" s="6">
        <f t="shared" si="270"/>
        <v>3.6956683342409566E-3</v>
      </c>
      <c r="D1964" s="7">
        <f t="shared" si="272"/>
        <v>6.5799643942951694E-5</v>
      </c>
      <c r="E1964" s="14">
        <f t="shared" si="271"/>
        <v>9.4213271590692482</v>
      </c>
      <c r="H1964" s="5">
        <f t="shared" si="277"/>
        <v>0.81116979691647595</v>
      </c>
      <c r="J1964" s="16">
        <f t="shared" si="274"/>
        <v>1.3657964436711326E-5</v>
      </c>
      <c r="K1964" s="16">
        <f t="shared" si="275"/>
        <v>0.20756897177973765</v>
      </c>
    </row>
    <row r="1965" spans="1:11" x14ac:dyDescent="0.2">
      <c r="A1965" s="3">
        <v>34989</v>
      </c>
      <c r="B1965" s="21">
        <v>9.9738513261113191E-3</v>
      </c>
      <c r="C1965" s="6">
        <f t="shared" si="270"/>
        <v>1.9561689063444499E-3</v>
      </c>
      <c r="D1965" s="7">
        <f t="shared" si="272"/>
        <v>6.1721417186780497E-5</v>
      </c>
      <c r="E1965" s="14">
        <f t="shared" si="271"/>
        <v>9.6308816928463656</v>
      </c>
      <c r="H1965" s="5">
        <f t="shared" si="277"/>
        <v>0.78562979313911274</v>
      </c>
      <c r="J1965" s="16">
        <f t="shared" si="274"/>
        <v>3.826596790148841E-6</v>
      </c>
      <c r="K1965" s="16">
        <f t="shared" si="275"/>
        <v>6.1997876337946789E-2</v>
      </c>
    </row>
    <row r="1966" spans="1:11" x14ac:dyDescent="0.2">
      <c r="A1966" s="3">
        <v>34990</v>
      </c>
      <c r="B1966" s="21">
        <v>9.9402539208364466E-3</v>
      </c>
      <c r="C1966" s="6">
        <f t="shared" si="270"/>
        <v>-3.3685488359862783E-3</v>
      </c>
      <c r="D1966" s="7">
        <f t="shared" si="272"/>
        <v>5.7449090365901853E-5</v>
      </c>
      <c r="E1966" s="14">
        <f t="shared" si="271"/>
        <v>9.5670952701791698</v>
      </c>
      <c r="H1966" s="5">
        <f t="shared" si="277"/>
        <v>0.7579517818826067</v>
      </c>
      <c r="J1966" s="16">
        <f t="shared" si="274"/>
        <v>1.1347121260424511E-5</v>
      </c>
      <c r="K1966" s="16">
        <f t="shared" si="275"/>
        <v>0.19751611710739017</v>
      </c>
    </row>
    <row r="1967" spans="1:11" x14ac:dyDescent="0.2">
      <c r="A1967" s="3">
        <v>34991</v>
      </c>
      <c r="B1967" s="21">
        <v>9.9401645474943897E-3</v>
      </c>
      <c r="C1967" s="6">
        <f t="shared" si="270"/>
        <v>-8.9910522174461458E-6</v>
      </c>
      <c r="D1967" s="7">
        <f t="shared" si="272"/>
        <v>5.4075168616327782E-5</v>
      </c>
      <c r="E1967" s="14">
        <f t="shared" si="271"/>
        <v>9.8251339729983318</v>
      </c>
      <c r="H1967" s="5">
        <f t="shared" si="277"/>
        <v>0.73535820262187723</v>
      </c>
      <c r="J1967" s="16">
        <f t="shared" si="274"/>
        <v>8.0839019976843252E-11</v>
      </c>
      <c r="K1967" s="16">
        <f t="shared" si="275"/>
        <v>1.4949379178160202E-6</v>
      </c>
    </row>
    <row r="1968" spans="1:11" x14ac:dyDescent="0.2">
      <c r="A1968" s="3">
        <v>34992</v>
      </c>
      <c r="B1968" s="21">
        <v>9.9814883376527219E-3</v>
      </c>
      <c r="C1968" s="6">
        <f t="shared" si="270"/>
        <v>4.1572541340624668E-3</v>
      </c>
      <c r="D1968" s="7">
        <f t="shared" si="272"/>
        <v>5.0341984594130562E-5</v>
      </c>
      <c r="E1968" s="14">
        <f t="shared" si="271"/>
        <v>9.5533640214774422</v>
      </c>
      <c r="H1968" s="5">
        <f t="shared" si="277"/>
        <v>0.70952085659359276</v>
      </c>
      <c r="J1968" s="16">
        <f t="shared" si="274"/>
        <v>1.7282761935179471E-5</v>
      </c>
      <c r="K1968" s="16">
        <f t="shared" si="275"/>
        <v>0.34330712375599293</v>
      </c>
    </row>
    <row r="1969" spans="1:11" x14ac:dyDescent="0.2">
      <c r="A1969" s="3">
        <v>34995</v>
      </c>
      <c r="B1969" s="21">
        <v>1.0027040853613972E-2</v>
      </c>
      <c r="C1969" s="6">
        <f t="shared" si="270"/>
        <v>4.5636997630317802E-3</v>
      </c>
      <c r="D1969" s="7">
        <f t="shared" si="272"/>
        <v>4.8056072426014508E-5</v>
      </c>
      <c r="E1969" s="14">
        <f t="shared" si="271"/>
        <v>9.5097450968771664</v>
      </c>
      <c r="H1969" s="5">
        <f t="shared" si="277"/>
        <v>0.69322487279391887</v>
      </c>
      <c r="J1969" s="16">
        <f t="shared" si="274"/>
        <v>2.0827355527096328E-5</v>
      </c>
      <c r="K1969" s="16">
        <f t="shared" si="275"/>
        <v>0.43339695642338261</v>
      </c>
    </row>
    <row r="1970" spans="1:11" x14ac:dyDescent="0.2">
      <c r="A1970" s="3">
        <v>34996</v>
      </c>
      <c r="B1970" s="21">
        <v>9.9890550893834366E-3</v>
      </c>
      <c r="C1970" s="6">
        <f t="shared" si="270"/>
        <v>-3.7883324487348255E-3</v>
      </c>
      <c r="D1970" s="7">
        <f t="shared" si="272"/>
        <v>4.6221220928866588E-5</v>
      </c>
      <c r="E1970" s="14">
        <f t="shared" si="271"/>
        <v>9.6715764351075588</v>
      </c>
      <c r="H1970" s="5">
        <f t="shared" si="277"/>
        <v>0.67986190457229323</v>
      </c>
      <c r="J1970" s="16">
        <f t="shared" si="274"/>
        <v>1.4351462742137199E-5</v>
      </c>
      <c r="K1970" s="16">
        <f t="shared" si="275"/>
        <v>0.31049510276294467</v>
      </c>
    </row>
    <row r="1971" spans="1:11" x14ac:dyDescent="0.2">
      <c r="A1971" s="3">
        <v>34997</v>
      </c>
      <c r="B1971" s="21">
        <v>9.8726580796252919E-3</v>
      </c>
      <c r="C1971" s="6">
        <f t="shared" si="270"/>
        <v>-1.1652454483092569E-2</v>
      </c>
      <c r="D1971" s="7">
        <f t="shared" si="272"/>
        <v>4.4172133845750702E-5</v>
      </c>
      <c r="E1971" s="14">
        <f t="shared" si="271"/>
        <v>6.9535396679252273</v>
      </c>
      <c r="H1971" s="5">
        <f t="shared" si="277"/>
        <v>0.66462119922366836</v>
      </c>
      <c r="J1971" s="16">
        <f t="shared" si="274"/>
        <v>1.357796954805441E-4</v>
      </c>
      <c r="K1971" s="16">
        <f t="shared" si="275"/>
        <v>3.0738767557548257</v>
      </c>
    </row>
    <row r="1972" spans="1:11" x14ac:dyDescent="0.2">
      <c r="A1972" s="3">
        <v>34998</v>
      </c>
      <c r="B1972" s="21">
        <v>9.8264626199018826E-3</v>
      </c>
      <c r="C1972" s="6">
        <f t="shared" si="270"/>
        <v>-4.6791309240968434E-3</v>
      </c>
      <c r="D1972" s="7">
        <f t="shared" si="272"/>
        <v>4.9838458872773444E-5</v>
      </c>
      <c r="E1972" s="14">
        <f t="shared" si="271"/>
        <v>9.4674189660266901</v>
      </c>
      <c r="H1972" s="5">
        <f t="shared" si="277"/>
        <v>0.70596358881158627</v>
      </c>
      <c r="J1972" s="16">
        <f t="shared" si="274"/>
        <v>2.1894266204839379E-5</v>
      </c>
      <c r="K1972" s="16">
        <f t="shared" si="275"/>
        <v>0.43930463942977438</v>
      </c>
    </row>
    <row r="1973" spans="1:11" x14ac:dyDescent="0.2">
      <c r="A1973" s="3">
        <v>34999</v>
      </c>
      <c r="B1973" s="21">
        <v>9.8394160583941612E-3</v>
      </c>
      <c r="C1973" s="6">
        <f t="shared" si="270"/>
        <v>1.3182198918706986E-3</v>
      </c>
      <c r="D1973" s="7">
        <f t="shared" si="272"/>
        <v>4.78887451331719E-5</v>
      </c>
      <c r="E1973" s="14">
        <f t="shared" si="271"/>
        <v>9.9103437823342411</v>
      </c>
      <c r="H1973" s="5">
        <f t="shared" ref="H1973:H1988" si="278">SQRT(D1973)*100</f>
        <v>0.69201694439639194</v>
      </c>
      <c r="J1973" s="16">
        <f t="shared" si="274"/>
        <v>1.7377036833235965E-6</v>
      </c>
      <c r="K1973" s="16">
        <f t="shared" si="275"/>
        <v>3.6286264726529911E-2</v>
      </c>
    </row>
    <row r="1974" spans="1:11" x14ac:dyDescent="0.2">
      <c r="A1974" s="3">
        <v>35002</v>
      </c>
      <c r="B1974" s="21">
        <v>9.8413631022326691E-3</v>
      </c>
      <c r="C1974" s="6">
        <f t="shared" si="270"/>
        <v>1.978820518364837E-4</v>
      </c>
      <c r="D1974" s="7">
        <f t="shared" si="272"/>
        <v>4.489061562903029E-5</v>
      </c>
      <c r="E1974" s="14">
        <f t="shared" si="271"/>
        <v>10.010409508417363</v>
      </c>
      <c r="H1974" s="5">
        <f t="shared" si="278"/>
        <v>0.67000459423074321</v>
      </c>
      <c r="J1974" s="16">
        <f t="shared" si="274"/>
        <v>3.9157306439016822E-8</v>
      </c>
      <c r="K1974" s="16">
        <f t="shared" si="275"/>
        <v>8.7228267846908749E-4</v>
      </c>
    </row>
    <row r="1975" spans="1:11" x14ac:dyDescent="0.2">
      <c r="A1975" s="3">
        <v>35003</v>
      </c>
      <c r="B1975" s="21">
        <v>9.7797685703620765E-3</v>
      </c>
      <c r="C1975" s="6">
        <f t="shared" si="270"/>
        <v>-6.2587398951491685E-3</v>
      </c>
      <c r="D1975" s="7">
        <f t="shared" si="272"/>
        <v>4.2091635411273355E-5</v>
      </c>
      <c r="E1975" s="14">
        <f t="shared" si="271"/>
        <v>9.1450294678764212</v>
      </c>
      <c r="H1975" s="5">
        <f t="shared" si="278"/>
        <v>0.64878066718478411</v>
      </c>
      <c r="J1975" s="16">
        <f t="shared" si="274"/>
        <v>3.9171825075131827E-5</v>
      </c>
      <c r="K1975" s="16">
        <f t="shared" si="275"/>
        <v>0.93063205295749762</v>
      </c>
    </row>
    <row r="1976" spans="1:11" x14ac:dyDescent="0.2">
      <c r="A1976" s="3">
        <v>35004</v>
      </c>
      <c r="B1976" s="21">
        <v>9.7068645640074214E-3</v>
      </c>
      <c r="C1976" s="6">
        <f t="shared" si="270"/>
        <v>-7.4545737795465947E-3</v>
      </c>
      <c r="D1976" s="7">
        <f t="shared" si="272"/>
        <v>4.1996067079043542E-5</v>
      </c>
      <c r="E1976" s="14">
        <f t="shared" si="271"/>
        <v>8.7546994799506805</v>
      </c>
      <c r="H1976" s="5">
        <f t="shared" si="278"/>
        <v>0.64804372598647642</v>
      </c>
      <c r="J1976" s="16">
        <f t="shared" si="274"/>
        <v>5.5570670234703605E-5</v>
      </c>
      <c r="K1976" s="16">
        <f t="shared" si="275"/>
        <v>1.3232351050899698</v>
      </c>
    </row>
    <row r="1977" spans="1:11" x14ac:dyDescent="0.2">
      <c r="A1977" s="3">
        <v>35005</v>
      </c>
      <c r="B1977" s="21">
        <v>9.6543504171632891E-3</v>
      </c>
      <c r="C1977" s="6">
        <f t="shared" si="270"/>
        <v>-5.4100009841336677E-3</v>
      </c>
      <c r="D1977" s="7">
        <f t="shared" si="272"/>
        <v>4.292408375760982E-5</v>
      </c>
      <c r="E1977" s="14">
        <f t="shared" si="271"/>
        <v>9.3742199451713955</v>
      </c>
      <c r="H1977" s="5">
        <f t="shared" si="278"/>
        <v>0.65516474079127474</v>
      </c>
      <c r="J1977" s="16">
        <f t="shared" si="274"/>
        <v>2.9268110648327254E-5</v>
      </c>
      <c r="K1977" s="16">
        <f t="shared" si="275"/>
        <v>0.6818575514297015</v>
      </c>
    </row>
    <row r="1978" spans="1:11" x14ac:dyDescent="0.2">
      <c r="A1978" s="3">
        <v>35006</v>
      </c>
      <c r="B1978" s="21">
        <v>9.6340829807763685E-3</v>
      </c>
      <c r="C1978" s="6">
        <f t="shared" si="270"/>
        <v>-2.0993060652625115E-3</v>
      </c>
      <c r="D1978" s="7">
        <f t="shared" si="272"/>
        <v>4.2131746414364046E-5</v>
      </c>
      <c r="E1978" s="14">
        <f t="shared" si="271"/>
        <v>9.9701065309999457</v>
      </c>
      <c r="H1978" s="5">
        <f t="shared" si="278"/>
        <v>0.64908971964100648</v>
      </c>
      <c r="J1978" s="16">
        <f t="shared" si="274"/>
        <v>4.407085955647968E-6</v>
      </c>
      <c r="K1978" s="16">
        <f t="shared" si="275"/>
        <v>0.10460249884503844</v>
      </c>
    </row>
    <row r="1979" spans="1:11" x14ac:dyDescent="0.2">
      <c r="A1979" s="3">
        <v>35009</v>
      </c>
      <c r="B1979" s="21">
        <v>9.6876850207223211E-3</v>
      </c>
      <c r="C1979" s="6">
        <f t="shared" si="270"/>
        <v>5.5637926363006126E-3</v>
      </c>
      <c r="D1979" s="7">
        <f t="shared" si="272"/>
        <v>3.9882713367258787E-5</v>
      </c>
      <c r="E1979" s="14">
        <f t="shared" si="271"/>
        <v>9.3533970035705227</v>
      </c>
      <c r="H1979" s="5">
        <f t="shared" si="278"/>
        <v>0.63152761908929034</v>
      </c>
      <c r="J1979" s="16">
        <f t="shared" si="274"/>
        <v>3.0955788499752922E-5</v>
      </c>
      <c r="K1979" s="16">
        <f t="shared" si="275"/>
        <v>0.7761705733182559</v>
      </c>
    </row>
    <row r="1980" spans="1:11" x14ac:dyDescent="0.2">
      <c r="A1980" s="3">
        <v>35010</v>
      </c>
      <c r="B1980" s="21">
        <v>9.6938024436920359E-3</v>
      </c>
      <c r="C1980" s="6">
        <f t="shared" si="270"/>
        <v>6.3146385918094359E-4</v>
      </c>
      <c r="D1980" s="7">
        <f t="shared" si="272"/>
        <v>3.9503271850975248E-5</v>
      </c>
      <c r="E1980" s="14">
        <f t="shared" si="271"/>
        <v>10.129033043150459</v>
      </c>
      <c r="H1980" s="5">
        <f t="shared" si="278"/>
        <v>0.62851628340859433</v>
      </c>
      <c r="J1980" s="16">
        <f t="shared" si="274"/>
        <v>3.9874660545169055E-7</v>
      </c>
      <c r="K1980" s="16">
        <f t="shared" si="275"/>
        <v>1.0094014666834397E-2</v>
      </c>
    </row>
    <row r="1981" spans="1:11" x14ac:dyDescent="0.2">
      <c r="A1981" s="3">
        <v>35011</v>
      </c>
      <c r="B1981" s="21">
        <v>9.7627468317123493E-3</v>
      </c>
      <c r="C1981" s="6">
        <f t="shared" si="270"/>
        <v>7.1122130269094747E-3</v>
      </c>
      <c r="D1981" s="7">
        <f t="shared" si="272"/>
        <v>3.7273078700422346E-5</v>
      </c>
      <c r="E1981" s="14">
        <f t="shared" si="271"/>
        <v>8.8401317563051283</v>
      </c>
      <c r="H1981" s="5">
        <f t="shared" si="278"/>
        <v>0.61051681959158466</v>
      </c>
      <c r="J1981" s="16">
        <f t="shared" si="274"/>
        <v>5.0583574140140832E-5</v>
      </c>
      <c r="K1981" s="16">
        <f t="shared" si="275"/>
        <v>1.3571074862556944</v>
      </c>
    </row>
    <row r="1982" spans="1:11" x14ac:dyDescent="0.2">
      <c r="A1982" s="3">
        <v>35012</v>
      </c>
      <c r="B1982" s="21">
        <v>9.921805842431396E-3</v>
      </c>
      <c r="C1982" s="6">
        <f t="shared" si="270"/>
        <v>1.6292444479086059E-2</v>
      </c>
      <c r="D1982" s="7">
        <f t="shared" si="272"/>
        <v>3.8371913629579315E-5</v>
      </c>
      <c r="E1982" s="14">
        <f t="shared" si="271"/>
        <v>3.2505275165565752</v>
      </c>
      <c r="H1982" s="5">
        <f t="shared" si="278"/>
        <v>0.61945067301262424</v>
      </c>
      <c r="J1982" s="16">
        <f t="shared" si="274"/>
        <v>2.6544374710410181E-4</v>
      </c>
      <c r="K1982" s="16">
        <f t="shared" si="275"/>
        <v>6.9176572653254969</v>
      </c>
    </row>
    <row r="1983" spans="1:11" x14ac:dyDescent="0.2">
      <c r="A1983" s="3">
        <v>35013</v>
      </c>
      <c r="B1983" s="21">
        <v>9.9060442405859307E-3</v>
      </c>
      <c r="C1983" s="6">
        <f t="shared" si="270"/>
        <v>-1.588581967413596E-3</v>
      </c>
      <c r="D1983" s="7">
        <f t="shared" si="272"/>
        <v>5.264340431397848E-5</v>
      </c>
      <c r="E1983" s="14">
        <f t="shared" si="271"/>
        <v>9.8040321114330347</v>
      </c>
      <c r="H1983" s="5">
        <f t="shared" si="278"/>
        <v>0.72555774624752289</v>
      </c>
      <c r="J1983" s="16">
        <f t="shared" si="274"/>
        <v>2.5235926671916514E-6</v>
      </c>
      <c r="K1983" s="16">
        <f t="shared" si="275"/>
        <v>4.7937489987165557E-2</v>
      </c>
    </row>
    <row r="1984" spans="1:11" x14ac:dyDescent="0.2">
      <c r="A1984" s="3">
        <v>35017</v>
      </c>
      <c r="B1984" s="21">
        <v>9.8344909117777466E-3</v>
      </c>
      <c r="C1984" s="6">
        <f t="shared" si="270"/>
        <v>-7.2231989955207137E-3</v>
      </c>
      <c r="D1984" s="7">
        <f t="shared" si="272"/>
        <v>4.9211495972814407E-5</v>
      </c>
      <c r="E1984" s="14">
        <f t="shared" si="271"/>
        <v>8.8591716053198901</v>
      </c>
      <c r="H1984" s="5">
        <f t="shared" si="278"/>
        <v>0.7015090589066858</v>
      </c>
      <c r="J1984" s="16">
        <f t="shared" si="274"/>
        <v>5.217460372889145E-5</v>
      </c>
      <c r="K1984" s="16">
        <f t="shared" si="275"/>
        <v>1.0602116984558636</v>
      </c>
    </row>
    <row r="1985" spans="1:11" x14ac:dyDescent="0.2">
      <c r="A1985" s="3">
        <v>35018</v>
      </c>
      <c r="B1985" s="21">
        <v>9.908514091781024E-3</v>
      </c>
      <c r="C1985" s="6">
        <f t="shared" si="270"/>
        <v>7.5268949523993661E-3</v>
      </c>
      <c r="D1985" s="7">
        <f t="shared" si="272"/>
        <v>4.9197527463062096E-5</v>
      </c>
      <c r="E1985" s="14">
        <f t="shared" si="271"/>
        <v>8.7681022533231197</v>
      </c>
      <c r="H1985" s="5">
        <f t="shared" si="278"/>
        <v>0.70140949140328934</v>
      </c>
      <c r="J1985" s="16">
        <f t="shared" si="274"/>
        <v>5.6654147624455056E-5</v>
      </c>
      <c r="K1985" s="16">
        <f t="shared" si="275"/>
        <v>1.1515649372215189</v>
      </c>
    </row>
    <row r="1986" spans="1:11" x14ac:dyDescent="0.2">
      <c r="A1986" s="3">
        <v>35019</v>
      </c>
      <c r="B1986" s="21">
        <v>9.7883012465884798E-3</v>
      </c>
      <c r="C1986" s="6">
        <f t="shared" si="270"/>
        <v>-1.2132277764257213E-2</v>
      </c>
      <c r="D1986" s="7">
        <f t="shared" si="272"/>
        <v>4.9461932308677518E-5</v>
      </c>
      <c r="E1986" s="14">
        <f t="shared" si="271"/>
        <v>6.93843958893288</v>
      </c>
      <c r="H1986" s="5">
        <f t="shared" si="278"/>
        <v>0.70329177663809994</v>
      </c>
      <c r="J1986" s="16">
        <f t="shared" si="274"/>
        <v>1.4719216374909001E-4</v>
      </c>
      <c r="K1986" s="16">
        <f t="shared" si="275"/>
        <v>2.9758676395921326</v>
      </c>
    </row>
    <row r="1987" spans="1:11" x14ac:dyDescent="0.2">
      <c r="A1987" s="3">
        <v>35020</v>
      </c>
      <c r="B1987" s="21">
        <v>9.8024709624916773E-3</v>
      </c>
      <c r="C1987" s="6">
        <f t="shared" ref="C1987:C2050" si="279">(B1987-B1986)/B1986</f>
        <v>1.4476174717381171E-3</v>
      </c>
      <c r="D1987" s="7">
        <f t="shared" si="272"/>
        <v>5.5297196001572539E-5</v>
      </c>
      <c r="E1987" s="14">
        <f t="shared" si="271"/>
        <v>9.7648913829257555</v>
      </c>
      <c r="H1987" s="5">
        <f t="shared" si="278"/>
        <v>0.74362084425850072</v>
      </c>
      <c r="J1987" s="16">
        <f t="shared" si="274"/>
        <v>2.0955963444814584E-6</v>
      </c>
      <c r="K1987" s="16">
        <f t="shared" si="275"/>
        <v>3.7896973011468139E-2</v>
      </c>
    </row>
    <row r="1988" spans="1:11" x14ac:dyDescent="0.2">
      <c r="A1988" s="3">
        <v>35023</v>
      </c>
      <c r="B1988" s="21">
        <v>9.8793754162658197E-3</v>
      </c>
      <c r="C1988" s="6">
        <f t="shared" si="279"/>
        <v>7.8454151069062891E-3</v>
      </c>
      <c r="D1988" s="7">
        <f t="shared" si="272"/>
        <v>5.1569594502747358E-5</v>
      </c>
      <c r="E1988" s="14">
        <f t="shared" ref="E1988:E2051" si="280">-LN(D1988)-C1988*C1988/D1988</f>
        <v>8.6790351255013682</v>
      </c>
      <c r="H1988" s="5">
        <f t="shared" si="278"/>
        <v>0.71811972889447451</v>
      </c>
      <c r="J1988" s="16">
        <f t="shared" si="274"/>
        <v>6.1550538199673418E-5</v>
      </c>
      <c r="K1988" s="16">
        <f t="shared" si="275"/>
        <v>1.1935431874763787</v>
      </c>
    </row>
    <row r="1989" spans="1:11" x14ac:dyDescent="0.2">
      <c r="A1989" s="3">
        <v>35024</v>
      </c>
      <c r="B1989" s="21">
        <v>9.8395800990611366E-3</v>
      </c>
      <c r="C1989" s="6">
        <f t="shared" si="279"/>
        <v>-4.0281207594523062E-3</v>
      </c>
      <c r="D1989" s="7">
        <f t="shared" ref="D1989:D2052" si="281">C$2426+C$2427*D1988+C$2428*C1988*C1988</f>
        <v>5.1896077849241111E-5</v>
      </c>
      <c r="E1989" s="14">
        <f t="shared" si="280"/>
        <v>9.5536087071360711</v>
      </c>
      <c r="H1989" s="5">
        <f t="shared" ref="H1989:H2004" si="282">SQRT(D1989)*100</f>
        <v>0.72038932424933333</v>
      </c>
      <c r="J1989" s="16">
        <f t="shared" ref="J1989:J2052" si="283">C1989*C1989</f>
        <v>1.6225756852730626E-5</v>
      </c>
      <c r="K1989" s="16">
        <f t="shared" ref="K1989:K2052" si="284">J1989/D1989</f>
        <v>0.31265863481758088</v>
      </c>
    </row>
    <row r="1990" spans="1:11" x14ac:dyDescent="0.2">
      <c r="A1990" s="3">
        <v>35025</v>
      </c>
      <c r="B1990" s="21">
        <v>9.9563899770862586E-3</v>
      </c>
      <c r="C1990" s="6">
        <f t="shared" si="279"/>
        <v>1.1871429151358574E-2</v>
      </c>
      <c r="D1990" s="7">
        <f t="shared" si="281"/>
        <v>4.9387149067059931E-5</v>
      </c>
      <c r="E1990" s="14">
        <f t="shared" si="280"/>
        <v>7.0622271616016699</v>
      </c>
      <c r="H1990" s="5">
        <f t="shared" si="282"/>
        <v>0.70275990969220725</v>
      </c>
      <c r="J1990" s="16">
        <f t="shared" si="283"/>
        <v>1.4093083009572617E-4</v>
      </c>
      <c r="K1990" s="16">
        <f t="shared" si="284"/>
        <v>2.8535931463540125</v>
      </c>
    </row>
    <row r="1991" spans="1:11" x14ac:dyDescent="0.2">
      <c r="A1991" s="3">
        <v>35026</v>
      </c>
      <c r="B1991" s="21">
        <v>9.9349977840153657E-3</v>
      </c>
      <c r="C1991" s="6">
        <f t="shared" si="279"/>
        <v>-2.1485893099933923E-3</v>
      </c>
      <c r="D1991" s="7">
        <f t="shared" si="281"/>
        <v>5.4842880910696589E-5</v>
      </c>
      <c r="E1991" s="14">
        <f t="shared" si="280"/>
        <v>9.7268625056868405</v>
      </c>
      <c r="H1991" s="5">
        <f t="shared" si="282"/>
        <v>0.74055979441701114</v>
      </c>
      <c r="J1991" s="16">
        <f t="shared" si="283"/>
        <v>4.616436023017882E-6</v>
      </c>
      <c r="K1991" s="16">
        <f t="shared" si="284"/>
        <v>8.4175665945322165E-2</v>
      </c>
    </row>
    <row r="1992" spans="1:11" x14ac:dyDescent="0.2">
      <c r="A1992" s="3">
        <v>35027</v>
      </c>
      <c r="B1992" s="21">
        <v>9.8544729260545173E-3</v>
      </c>
      <c r="C1992" s="6">
        <f t="shared" si="279"/>
        <v>-8.1051712050108984E-3</v>
      </c>
      <c r="D1992" s="7">
        <f t="shared" si="281"/>
        <v>5.1317226071061668E-5</v>
      </c>
      <c r="E1992" s="14">
        <f t="shared" si="280"/>
        <v>8.5973330325067625</v>
      </c>
      <c r="H1992" s="5">
        <f t="shared" si="282"/>
        <v>0.71636042653863607</v>
      </c>
      <c r="J1992" s="16">
        <f t="shared" si="283"/>
        <v>6.5693800262537819E-5</v>
      </c>
      <c r="K1992" s="16">
        <f t="shared" si="284"/>
        <v>1.2801510387870176</v>
      </c>
    </row>
    <row r="1993" spans="1:11" x14ac:dyDescent="0.2">
      <c r="A1993" s="3">
        <v>35030</v>
      </c>
      <c r="B1993" s="21">
        <v>9.8246652363690179E-3</v>
      </c>
      <c r="C1993" s="6">
        <f t="shared" si="279"/>
        <v>-3.0247878206342265E-3</v>
      </c>
      <c r="D1993" s="7">
        <f t="shared" si="281"/>
        <v>5.1925477575626291E-5</v>
      </c>
      <c r="E1993" s="14">
        <f t="shared" si="280"/>
        <v>9.6894996001655507</v>
      </c>
      <c r="H1993" s="5">
        <f t="shared" si="282"/>
        <v>0.72059334978631528</v>
      </c>
      <c r="J1993" s="16">
        <f t="shared" si="283"/>
        <v>9.1493413598571529E-6</v>
      </c>
      <c r="K1993" s="16">
        <f t="shared" si="284"/>
        <v>0.17620139066668564</v>
      </c>
    </row>
    <row r="1994" spans="1:11" x14ac:dyDescent="0.2">
      <c r="A1994" s="3">
        <v>35031</v>
      </c>
      <c r="B1994" s="21">
        <v>9.8820058997050146E-3</v>
      </c>
      <c r="C1994" s="6">
        <f t="shared" si="279"/>
        <v>5.8363986921134607E-3</v>
      </c>
      <c r="D1994" s="7">
        <f t="shared" si="281"/>
        <v>4.8976053444859026E-5</v>
      </c>
      <c r="E1994" s="14">
        <f t="shared" si="280"/>
        <v>9.2286646994776227</v>
      </c>
      <c r="H1994" s="5">
        <f t="shared" si="282"/>
        <v>0.6998289322745882</v>
      </c>
      <c r="J1994" s="16">
        <f t="shared" si="283"/>
        <v>3.4063549693303715E-5</v>
      </c>
      <c r="K1994" s="16">
        <f t="shared" si="284"/>
        <v>0.69551438503829344</v>
      </c>
    </row>
    <row r="1995" spans="1:11" x14ac:dyDescent="0.2">
      <c r="A1995" s="3">
        <v>35032</v>
      </c>
      <c r="B1995" s="21">
        <v>9.8564593301435407E-3</v>
      </c>
      <c r="C1995" s="6">
        <f t="shared" si="279"/>
        <v>-2.5851603227879587E-3</v>
      </c>
      <c r="D1995" s="7">
        <f t="shared" si="281"/>
        <v>4.7866220979654035E-5</v>
      </c>
      <c r="E1995" s="14">
        <f t="shared" si="280"/>
        <v>9.8074810835003472</v>
      </c>
      <c r="H1995" s="5">
        <f t="shared" si="282"/>
        <v>0.69185418246660935</v>
      </c>
      <c r="J1995" s="16">
        <f t="shared" si="283"/>
        <v>6.6830538945171427E-6</v>
      </c>
      <c r="K1995" s="16">
        <f t="shared" si="284"/>
        <v>0.13961941757127294</v>
      </c>
    </row>
    <row r="1996" spans="1:11" x14ac:dyDescent="0.2">
      <c r="A1996" s="3">
        <v>35033</v>
      </c>
      <c r="B1996" s="21">
        <v>9.8277385159010605E-3</v>
      </c>
      <c r="C1996" s="6">
        <f t="shared" si="279"/>
        <v>-2.9139078527564834E-3</v>
      </c>
      <c r="D1996" s="7">
        <f t="shared" si="281"/>
        <v>4.517613216648971E-5</v>
      </c>
      <c r="E1996" s="14">
        <f t="shared" si="280"/>
        <v>9.8169915507976953</v>
      </c>
      <c r="H1996" s="5">
        <f t="shared" si="282"/>
        <v>0.67213192281344369</v>
      </c>
      <c r="J1996" s="16">
        <f t="shared" si="283"/>
        <v>8.4908589743558995E-6</v>
      </c>
      <c r="K1996" s="16">
        <f t="shared" si="284"/>
        <v>0.18795010920952995</v>
      </c>
    </row>
    <row r="1997" spans="1:11" x14ac:dyDescent="0.2">
      <c r="A1997" s="3">
        <v>35034</v>
      </c>
      <c r="B1997" s="21">
        <v>9.8843168838775811E-3</v>
      </c>
      <c r="C1997" s="6">
        <f t="shared" si="279"/>
        <v>5.7570078696109065E-3</v>
      </c>
      <c r="D1997" s="7">
        <f t="shared" si="281"/>
        <v>4.2870728185194876E-5</v>
      </c>
      <c r="E1997" s="14">
        <f t="shared" si="280"/>
        <v>9.2842264314588672</v>
      </c>
      <c r="H1997" s="5">
        <f t="shared" si="282"/>
        <v>0.65475742214345978</v>
      </c>
      <c r="J1997" s="16">
        <f t="shared" si="283"/>
        <v>3.3143139610761907E-5</v>
      </c>
      <c r="K1997" s="16">
        <f t="shared" si="284"/>
        <v>0.77309486014766771</v>
      </c>
    </row>
    <row r="1998" spans="1:11" x14ac:dyDescent="0.2">
      <c r="A1998" s="3">
        <v>35037</v>
      </c>
      <c r="B1998" s="21">
        <v>9.8967864724397916E-3</v>
      </c>
      <c r="C1998" s="6">
        <f t="shared" si="279"/>
        <v>1.2615528932049653E-3</v>
      </c>
      <c r="D1998" s="7">
        <f t="shared" si="281"/>
        <v>4.2323384806009046E-5</v>
      </c>
      <c r="E1998" s="14">
        <f t="shared" si="280"/>
        <v>10.032567096222527</v>
      </c>
      <c r="H1998" s="5">
        <f t="shared" si="282"/>
        <v>0.65056425359843628</v>
      </c>
      <c r="J1998" s="16">
        <f t="shared" si="283"/>
        <v>1.5915157023538185E-6</v>
      </c>
      <c r="K1998" s="16">
        <f t="shared" si="284"/>
        <v>3.7603696151633323E-2</v>
      </c>
    </row>
    <row r="1999" spans="1:11" x14ac:dyDescent="0.2">
      <c r="A1999" s="3">
        <v>35038</v>
      </c>
      <c r="B1999" s="21">
        <v>9.8610095098756404E-3</v>
      </c>
      <c r="C1999" s="6">
        <f t="shared" si="279"/>
        <v>-3.6150080295034698E-3</v>
      </c>
      <c r="D1999" s="7">
        <f t="shared" si="281"/>
        <v>3.9880831805610886E-5</v>
      </c>
      <c r="E1999" s="14">
        <f t="shared" si="280"/>
        <v>9.8019314433246674</v>
      </c>
      <c r="H1999" s="5">
        <f t="shared" si="282"/>
        <v>0.63151272200653952</v>
      </c>
      <c r="J1999" s="16">
        <f t="shared" si="283"/>
        <v>1.306828305337456E-5</v>
      </c>
      <c r="K1999" s="16">
        <f t="shared" si="284"/>
        <v>0.32768331205007528</v>
      </c>
    </row>
    <row r="2000" spans="1:11" x14ac:dyDescent="0.2">
      <c r="A2000" s="3">
        <v>35039</v>
      </c>
      <c r="B2000" s="21">
        <v>9.8652409550314922E-3</v>
      </c>
      <c r="C2000" s="6">
        <f t="shared" si="279"/>
        <v>4.2910871869802648E-4</v>
      </c>
      <c r="D2000" s="7">
        <f t="shared" si="281"/>
        <v>3.8395652506254995E-5</v>
      </c>
      <c r="E2000" s="14">
        <f t="shared" si="280"/>
        <v>10.162770613946073</v>
      </c>
      <c r="H2000" s="5">
        <f t="shared" si="282"/>
        <v>0.61964225571094644</v>
      </c>
      <c r="J2000" s="16">
        <f t="shared" si="283"/>
        <v>1.8413429246266202E-7</v>
      </c>
      <c r="K2000" s="16">
        <f t="shared" si="284"/>
        <v>4.7957068168763351E-3</v>
      </c>
    </row>
    <row r="2001" spans="1:11" x14ac:dyDescent="0.2">
      <c r="A2001" s="3">
        <v>35040</v>
      </c>
      <c r="B2001" s="21">
        <v>9.8582285881321247E-3</v>
      </c>
      <c r="C2001" s="6">
        <f t="shared" si="279"/>
        <v>-7.1081557270945446E-4</v>
      </c>
      <c r="D2001" s="7">
        <f t="shared" si="281"/>
        <v>3.6264560328517062E-5</v>
      </c>
      <c r="E2001" s="14">
        <f t="shared" si="280"/>
        <v>10.210737016094582</v>
      </c>
      <c r="H2001" s="5">
        <f t="shared" si="282"/>
        <v>0.60220063374690225</v>
      </c>
      <c r="J2001" s="16">
        <f t="shared" si="283"/>
        <v>5.0525877840626974E-7</v>
      </c>
      <c r="K2001" s="16">
        <f t="shared" si="284"/>
        <v>1.3932576979540921E-2</v>
      </c>
    </row>
    <row r="2002" spans="1:11" x14ac:dyDescent="0.2">
      <c r="A2002" s="3">
        <v>35041</v>
      </c>
      <c r="B2002" s="21">
        <v>9.9076833611979366E-3</v>
      </c>
      <c r="C2002" s="6">
        <f t="shared" si="279"/>
        <v>5.0165983293741275E-3</v>
      </c>
      <c r="D2002" s="7">
        <f t="shared" si="281"/>
        <v>3.4369525041281091E-5</v>
      </c>
      <c r="E2002" s="14">
        <f t="shared" si="280"/>
        <v>9.5461143165821039</v>
      </c>
      <c r="H2002" s="5">
        <f t="shared" si="282"/>
        <v>0.58625527751382411</v>
      </c>
      <c r="J2002" s="16">
        <f t="shared" si="283"/>
        <v>2.5166258798279288E-5</v>
      </c>
      <c r="K2002" s="16">
        <f t="shared" si="284"/>
        <v>0.73222596960685959</v>
      </c>
    </row>
    <row r="2003" spans="1:11" x14ac:dyDescent="0.2">
      <c r="A2003" s="3">
        <v>35044</v>
      </c>
      <c r="B2003" s="21">
        <v>9.8934550989345522E-3</v>
      </c>
      <c r="C2003" s="6">
        <f t="shared" si="279"/>
        <v>-1.4360836680658812E-3</v>
      </c>
      <c r="D2003" s="7">
        <f t="shared" si="281"/>
        <v>3.419145687744805E-5</v>
      </c>
      <c r="E2003" s="14">
        <f t="shared" si="280"/>
        <v>10.223217445767194</v>
      </c>
      <c r="H2003" s="5">
        <f t="shared" si="282"/>
        <v>0.58473461396985937</v>
      </c>
      <c r="J2003" s="16">
        <f t="shared" si="283"/>
        <v>2.0623363016855559E-6</v>
      </c>
      <c r="K2003" s="16">
        <f t="shared" si="284"/>
        <v>6.0317298238491517E-2</v>
      </c>
    </row>
    <row r="2004" spans="1:11" x14ac:dyDescent="0.2">
      <c r="A2004" s="3">
        <v>35045</v>
      </c>
      <c r="B2004" s="21">
        <v>9.8242811501597447E-3</v>
      </c>
      <c r="C2004" s="6">
        <f t="shared" si="279"/>
        <v>-6.9918898992382319E-3</v>
      </c>
      <c r="D2004" s="7">
        <f t="shared" si="281"/>
        <v>3.2603010551500381E-5</v>
      </c>
      <c r="E2004" s="14">
        <f t="shared" si="280"/>
        <v>8.8316577600933144</v>
      </c>
      <c r="H2004" s="5">
        <f t="shared" si="282"/>
        <v>0.57099046009106302</v>
      </c>
      <c r="J2004" s="16">
        <f t="shared" si="283"/>
        <v>4.8886524363069613E-5</v>
      </c>
      <c r="K2004" s="16">
        <f t="shared" si="284"/>
        <v>1.4994481655565968</v>
      </c>
    </row>
    <row r="2005" spans="1:11" x14ac:dyDescent="0.2">
      <c r="A2005" s="3">
        <v>35046</v>
      </c>
      <c r="B2005" s="21">
        <v>9.8314198517657318E-3</v>
      </c>
      <c r="C2005" s="6">
        <f t="shared" si="279"/>
        <v>7.2663856997527557E-4</v>
      </c>
      <c r="D2005" s="7">
        <f t="shared" si="281"/>
        <v>3.4070708190078016E-5</v>
      </c>
      <c r="E2005" s="14">
        <f t="shared" si="280"/>
        <v>10.271575251179359</v>
      </c>
      <c r="H2005" s="5">
        <f t="shared" ref="H2005:H2020" si="285">SQRT(D2005)*100</f>
        <v>0.5837011923071429</v>
      </c>
      <c r="J2005" s="16">
        <f t="shared" si="283"/>
        <v>5.2800361137571347E-7</v>
      </c>
      <c r="K2005" s="16">
        <f t="shared" si="284"/>
        <v>1.5497289003504697E-2</v>
      </c>
    </row>
    <row r="2006" spans="1:11" x14ac:dyDescent="0.2">
      <c r="A2006" s="3">
        <v>35047</v>
      </c>
      <c r="B2006" s="21">
        <v>9.8530053849512442E-3</v>
      </c>
      <c r="C2006" s="6">
        <f t="shared" si="279"/>
        <v>2.1955662062011962E-3</v>
      </c>
      <c r="D2006" s="7">
        <f t="shared" si="281"/>
        <v>3.2399649010065497E-5</v>
      </c>
      <c r="E2006" s="14">
        <f t="shared" si="280"/>
        <v>10.188580153831195</v>
      </c>
      <c r="H2006" s="5">
        <f t="shared" si="285"/>
        <v>0.56920689568965599</v>
      </c>
      <c r="J2006" s="16">
        <f t="shared" si="283"/>
        <v>4.8205109658127134E-6</v>
      </c>
      <c r="K2006" s="16">
        <f t="shared" si="284"/>
        <v>0.148782814416142</v>
      </c>
    </row>
    <row r="2007" spans="1:11" x14ac:dyDescent="0.2">
      <c r="A2007" s="3">
        <v>35048</v>
      </c>
      <c r="B2007" s="21">
        <v>9.7868005530088037E-3</v>
      </c>
      <c r="C2007" s="6">
        <f t="shared" si="279"/>
        <v>-6.7192525890178581E-3</v>
      </c>
      <c r="D2007" s="7">
        <f t="shared" si="281"/>
        <v>3.1163513841240214E-5</v>
      </c>
      <c r="E2007" s="14">
        <f t="shared" si="280"/>
        <v>8.9275056868830465</v>
      </c>
      <c r="H2007" s="5">
        <f t="shared" si="285"/>
        <v>0.55824290269774335</v>
      </c>
      <c r="J2007" s="16">
        <f t="shared" si="283"/>
        <v>4.5148355355023187E-5</v>
      </c>
      <c r="K2007" s="16">
        <f t="shared" si="284"/>
        <v>1.4487568887458431</v>
      </c>
    </row>
    <row r="2008" spans="1:11" x14ac:dyDescent="0.2">
      <c r="A2008" s="3">
        <v>35051</v>
      </c>
      <c r="B2008" s="21">
        <v>9.8408314557744021E-3</v>
      </c>
      <c r="C2008" s="6">
        <f t="shared" si="279"/>
        <v>5.5207932840715193E-3</v>
      </c>
      <c r="D2008" s="7">
        <f t="shared" si="281"/>
        <v>3.2546131430301453E-5</v>
      </c>
      <c r="E2008" s="14">
        <f t="shared" si="280"/>
        <v>9.3963610674520357</v>
      </c>
      <c r="H2008" s="5">
        <f t="shared" si="285"/>
        <v>0.5704921684852603</v>
      </c>
      <c r="J2008" s="16">
        <f t="shared" si="283"/>
        <v>3.0479158485449191E-5</v>
      </c>
      <c r="K2008" s="16">
        <f t="shared" si="284"/>
        <v>0.93649097898843225</v>
      </c>
    </row>
    <row r="2009" spans="1:11" x14ac:dyDescent="0.2">
      <c r="A2009" s="3">
        <v>35052</v>
      </c>
      <c r="B2009" s="21">
        <v>9.8205854579792255E-3</v>
      </c>
      <c r="C2009" s="6">
        <f t="shared" si="279"/>
        <v>-2.0573462604419196E-3</v>
      </c>
      <c r="D2009" s="7">
        <f t="shared" si="281"/>
        <v>3.288152952859421E-5</v>
      </c>
      <c r="E2009" s="14">
        <f t="shared" si="280"/>
        <v>10.193874508461699</v>
      </c>
      <c r="H2009" s="5">
        <f t="shared" si="285"/>
        <v>0.57342418442715004</v>
      </c>
      <c r="J2009" s="16">
        <f t="shared" si="283"/>
        <v>4.2326736353543506E-6</v>
      </c>
      <c r="K2009" s="16">
        <f t="shared" si="284"/>
        <v>0.12872496188699378</v>
      </c>
    </row>
    <row r="2010" spans="1:11" x14ac:dyDescent="0.2">
      <c r="A2010" s="3">
        <v>35053</v>
      </c>
      <c r="B2010" s="21">
        <v>9.8090849242922981E-3</v>
      </c>
      <c r="C2010" s="6">
        <f t="shared" si="279"/>
        <v>-1.1710639590823131E-3</v>
      </c>
      <c r="D2010" s="7">
        <f t="shared" si="281"/>
        <v>3.1560162649281646E-5</v>
      </c>
      <c r="E2010" s="14">
        <f t="shared" si="280"/>
        <v>10.32016168500661</v>
      </c>
      <c r="H2010" s="5">
        <f t="shared" si="285"/>
        <v>0.56178432382260046</v>
      </c>
      <c r="J2010" s="16">
        <f t="shared" si="283"/>
        <v>1.3713907962615415E-6</v>
      </c>
      <c r="K2010" s="16">
        <f t="shared" si="284"/>
        <v>4.345322334049366E-2</v>
      </c>
    </row>
    <row r="2011" spans="1:11" x14ac:dyDescent="0.2">
      <c r="A2011" s="3">
        <v>35054</v>
      </c>
      <c r="B2011" s="21">
        <v>9.8273962541314732E-3</v>
      </c>
      <c r="C2011" s="6">
        <f t="shared" si="279"/>
        <v>1.8667724849467759E-3</v>
      </c>
      <c r="D2011" s="7">
        <f t="shared" si="281"/>
        <v>3.0195946393920518E-5</v>
      </c>
      <c r="E2011" s="14">
        <f t="shared" si="280"/>
        <v>10.292395340568325</v>
      </c>
      <c r="H2011" s="5">
        <f t="shared" si="285"/>
        <v>0.54950838386616563</v>
      </c>
      <c r="J2011" s="16">
        <f t="shared" si="283"/>
        <v>3.4848395105543607E-6</v>
      </c>
      <c r="K2011" s="16">
        <f t="shared" si="284"/>
        <v>0.11540752739102685</v>
      </c>
    </row>
    <row r="2012" spans="1:11" x14ac:dyDescent="0.2">
      <c r="A2012" s="3">
        <v>35055</v>
      </c>
      <c r="B2012" s="21">
        <v>9.7484046064695955E-3</v>
      </c>
      <c r="C2012" s="6">
        <f t="shared" si="279"/>
        <v>-8.0379019649960033E-3</v>
      </c>
      <c r="D2012" s="7">
        <f t="shared" si="281"/>
        <v>2.9100800037095934E-5</v>
      </c>
      <c r="E2012" s="14">
        <f t="shared" si="280"/>
        <v>8.22460427965839</v>
      </c>
      <c r="H2012" s="5">
        <f t="shared" si="285"/>
        <v>0.539451573703293</v>
      </c>
      <c r="J2012" s="16">
        <f t="shared" si="283"/>
        <v>6.4607867998886607E-5</v>
      </c>
      <c r="K2012" s="16">
        <f t="shared" si="284"/>
        <v>2.2201406118226448</v>
      </c>
    </row>
    <row r="2013" spans="1:11" x14ac:dyDescent="0.2">
      <c r="A2013" s="3">
        <v>35060</v>
      </c>
      <c r="B2013" s="21">
        <v>9.7315189407870557E-3</v>
      </c>
      <c r="C2013" s="6">
        <f t="shared" si="279"/>
        <v>-1.7321465782548175E-3</v>
      </c>
      <c r="D2013" s="7">
        <f t="shared" si="281"/>
        <v>3.1895804266628629E-5</v>
      </c>
      <c r="E2013" s="14">
        <f t="shared" si="280"/>
        <v>10.258969424729576</v>
      </c>
      <c r="H2013" s="5">
        <f t="shared" si="285"/>
        <v>0.56476370516020802</v>
      </c>
      <c r="J2013" s="16">
        <f t="shared" si="283"/>
        <v>3.0003317685598726E-6</v>
      </c>
      <c r="K2013" s="16">
        <f t="shared" si="284"/>
        <v>9.4066659786315718E-2</v>
      </c>
    </row>
    <row r="2014" spans="1:11" x14ac:dyDescent="0.2">
      <c r="A2014" s="3">
        <v>35061</v>
      </c>
      <c r="B2014" s="21">
        <v>9.7302858822664803E-3</v>
      </c>
      <c r="C2014" s="6">
        <f t="shared" si="279"/>
        <v>-1.2670771418912762E-4</v>
      </c>
      <c r="D2014" s="7">
        <f t="shared" si="281"/>
        <v>3.0598248963309604E-5</v>
      </c>
      <c r="E2014" s="14">
        <f t="shared" si="280"/>
        <v>10.394043075907629</v>
      </c>
      <c r="H2014" s="5">
        <f t="shared" si="285"/>
        <v>0.55315683999485721</v>
      </c>
      <c r="J2014" s="16">
        <f t="shared" si="283"/>
        <v>1.6054844835033651E-8</v>
      </c>
      <c r="K2014" s="16">
        <f t="shared" si="284"/>
        <v>5.2469815688750796E-4</v>
      </c>
    </row>
    <row r="2015" spans="1:11" x14ac:dyDescent="0.2">
      <c r="A2015" s="3">
        <v>35062</v>
      </c>
      <c r="B2015" s="21">
        <v>9.68356284793437E-3</v>
      </c>
      <c r="C2015" s="6">
        <f t="shared" si="279"/>
        <v>-4.8018151673491329E-3</v>
      </c>
      <c r="D2015" s="7">
        <f t="shared" si="281"/>
        <v>2.9247824220222363E-5</v>
      </c>
      <c r="E2015" s="14">
        <f t="shared" si="280"/>
        <v>9.6513585634411267</v>
      </c>
      <c r="H2015" s="5">
        <f t="shared" si="285"/>
        <v>0.54081257585435605</v>
      </c>
      <c r="J2015" s="16">
        <f t="shared" si="283"/>
        <v>2.3057428901384182E-5</v>
      </c>
      <c r="K2015" s="16">
        <f t="shared" si="284"/>
        <v>0.78834680924545308</v>
      </c>
    </row>
    <row r="2016" spans="1:11" x14ac:dyDescent="0.2">
      <c r="A2016" s="3">
        <v>35066</v>
      </c>
      <c r="B2016" s="21">
        <v>9.6241709653647756E-3</v>
      </c>
      <c r="C2016" s="6">
        <f t="shared" si="279"/>
        <v>-6.1332676311656826E-3</v>
      </c>
      <c r="D2016" s="7">
        <f t="shared" si="281"/>
        <v>2.9458978553977816E-5</v>
      </c>
      <c r="E2016" s="14">
        <f t="shared" si="280"/>
        <v>9.1555845914643381</v>
      </c>
      <c r="H2016" s="5">
        <f t="shared" si="285"/>
        <v>0.54276126016857373</v>
      </c>
      <c r="J2016" s="16">
        <f t="shared" si="283"/>
        <v>3.7616971835504703E-5</v>
      </c>
      <c r="K2016" s="16">
        <f t="shared" si="284"/>
        <v>1.2769272283687283</v>
      </c>
    </row>
    <row r="2017" spans="1:11" x14ac:dyDescent="0.2">
      <c r="A2017" s="3">
        <v>35067</v>
      </c>
      <c r="B2017" s="21">
        <v>9.5822550831792964E-3</v>
      </c>
      <c r="C2017" s="6">
        <f t="shared" si="279"/>
        <v>-4.3552719851221488E-3</v>
      </c>
      <c r="D2017" s="7">
        <f t="shared" si="281"/>
        <v>3.0548882065734865E-5</v>
      </c>
      <c r="E2017" s="14">
        <f t="shared" si="280"/>
        <v>9.775263048884721</v>
      </c>
      <c r="H2017" s="5">
        <f t="shared" si="285"/>
        <v>0.55271043110958984</v>
      </c>
      <c r="J2017" s="16">
        <f t="shared" si="283"/>
        <v>1.8968394064389822E-5</v>
      </c>
      <c r="K2017" s="16">
        <f t="shared" si="284"/>
        <v>0.62091941772447734</v>
      </c>
    </row>
    <row r="2018" spans="1:11" x14ac:dyDescent="0.2">
      <c r="A2018" s="3">
        <v>35068</v>
      </c>
      <c r="B2018" s="21">
        <v>9.4031614714137988E-3</v>
      </c>
      <c r="C2018" s="6">
        <f t="shared" si="279"/>
        <v>-1.869013193771879E-2</v>
      </c>
      <c r="D2018" s="7">
        <f t="shared" si="281"/>
        <v>3.037522969617829E-5</v>
      </c>
      <c r="E2018" s="14">
        <f t="shared" si="280"/>
        <v>-1.0983108249821303</v>
      </c>
      <c r="H2018" s="5">
        <f t="shared" si="285"/>
        <v>0.55113727596832252</v>
      </c>
      <c r="J2018" s="16">
        <f t="shared" si="283"/>
        <v>3.4932103184933592E-4</v>
      </c>
      <c r="K2018" s="16">
        <f t="shared" si="284"/>
        <v>11.500193919300184</v>
      </c>
    </row>
    <row r="2019" spans="1:11" x14ac:dyDescent="0.2">
      <c r="A2019" s="3">
        <v>35069</v>
      </c>
      <c r="B2019" s="21">
        <v>9.5136330140014741E-3</v>
      </c>
      <c r="C2019" s="6">
        <f t="shared" si="279"/>
        <v>1.1748340483518841E-2</v>
      </c>
      <c r="D2019" s="7">
        <f t="shared" si="281"/>
        <v>5.0643867865002793E-5</v>
      </c>
      <c r="E2019" s="14">
        <f t="shared" si="280"/>
        <v>7.1653179417893842</v>
      </c>
      <c r="H2019" s="5">
        <f t="shared" si="285"/>
        <v>0.71164505102616138</v>
      </c>
      <c r="J2019" s="16">
        <f t="shared" si="283"/>
        <v>1.3802350411668771E-4</v>
      </c>
      <c r="K2019" s="16">
        <f t="shared" si="284"/>
        <v>2.7253744616150892</v>
      </c>
    </row>
    <row r="2020" spans="1:11" x14ac:dyDescent="0.2">
      <c r="A2020" s="3">
        <v>35072</v>
      </c>
      <c r="B2020" s="21">
        <v>9.4951128095833014E-3</v>
      </c>
      <c r="C2020" s="6">
        <f t="shared" si="279"/>
        <v>-1.9467015798187684E-3</v>
      </c>
      <c r="D2020" s="7">
        <f t="shared" si="281"/>
        <v>5.5792352646701713E-5</v>
      </c>
      <c r="E2020" s="14">
        <f t="shared" si="280"/>
        <v>9.7259496168330379</v>
      </c>
      <c r="H2020" s="5">
        <f t="shared" si="285"/>
        <v>0.74694278660886548</v>
      </c>
      <c r="J2020" s="16">
        <f t="shared" si="283"/>
        <v>3.7896470408688886E-6</v>
      </c>
      <c r="K2020" s="16">
        <f t="shared" si="284"/>
        <v>6.7924130478353675E-2</v>
      </c>
    </row>
    <row r="2021" spans="1:11" x14ac:dyDescent="0.2">
      <c r="A2021" s="3">
        <v>35073</v>
      </c>
      <c r="B2021" s="21">
        <v>9.5350033056637046E-3</v>
      </c>
      <c r="C2021" s="6">
        <f t="shared" si="279"/>
        <v>4.201160837198503E-3</v>
      </c>
      <c r="D2021" s="7">
        <f t="shared" si="281"/>
        <v>5.2119254572251185E-5</v>
      </c>
      <c r="E2021" s="14">
        <f t="shared" si="280"/>
        <v>9.523334419294688</v>
      </c>
      <c r="H2021" s="5">
        <f t="shared" ref="H2021:H2036" si="286">SQRT(D2021)*100</f>
        <v>0.72193666323474104</v>
      </c>
      <c r="J2021" s="16">
        <f t="shared" si="283"/>
        <v>1.7649752380010426E-5</v>
      </c>
      <c r="K2021" s="16">
        <f t="shared" si="284"/>
        <v>0.3386416886592874</v>
      </c>
    </row>
    <row r="2022" spans="1:11" x14ac:dyDescent="0.2">
      <c r="A2022" s="3">
        <v>35074</v>
      </c>
      <c r="B2022" s="21">
        <v>9.50392027551843E-3</v>
      </c>
      <c r="C2022" s="6">
        <f t="shared" si="279"/>
        <v>-3.2598866669308431E-3</v>
      </c>
      <c r="D2022" s="7">
        <f t="shared" si="281"/>
        <v>4.967572535079334E-5</v>
      </c>
      <c r="E2022" s="14">
        <f t="shared" si="280"/>
        <v>9.6960695394039522</v>
      </c>
      <c r="H2022" s="5">
        <f t="shared" si="286"/>
        <v>0.70481008329048001</v>
      </c>
      <c r="J2022" s="16">
        <f t="shared" si="283"/>
        <v>1.0626861081233482E-5</v>
      </c>
      <c r="K2022" s="16">
        <f t="shared" si="284"/>
        <v>0.21392462830064679</v>
      </c>
    </row>
    <row r="2023" spans="1:11" x14ac:dyDescent="0.2">
      <c r="A2023" s="3">
        <v>35075</v>
      </c>
      <c r="B2023" s="21">
        <v>9.5457875457875454E-3</v>
      </c>
      <c r="C2023" s="6">
        <f t="shared" si="279"/>
        <v>4.4052632024874118E-3</v>
      </c>
      <c r="D2023" s="7">
        <f t="shared" si="281"/>
        <v>4.7045892675771757E-5</v>
      </c>
      <c r="E2023" s="14">
        <f t="shared" si="280"/>
        <v>9.5518888387270504</v>
      </c>
      <c r="H2023" s="5">
        <f t="shared" si="286"/>
        <v>0.685900085112779</v>
      </c>
      <c r="J2023" s="16">
        <f t="shared" si="283"/>
        <v>1.9406343883189648E-5</v>
      </c>
      <c r="K2023" s="16">
        <f t="shared" si="284"/>
        <v>0.41249815402447987</v>
      </c>
    </row>
    <row r="2024" spans="1:11" x14ac:dyDescent="0.2">
      <c r="A2024" s="3">
        <v>35076</v>
      </c>
      <c r="B2024" s="21">
        <v>9.5126247798003518E-3</v>
      </c>
      <c r="C2024" s="6">
        <f t="shared" si="279"/>
        <v>-3.4740733363406943E-3</v>
      </c>
      <c r="D2024" s="7">
        <f t="shared" si="281"/>
        <v>4.5225668838342134E-5</v>
      </c>
      <c r="E2024" s="14">
        <f t="shared" si="280"/>
        <v>9.7369799099980732</v>
      </c>
      <c r="H2024" s="5">
        <f t="shared" si="286"/>
        <v>0.6725003259355502</v>
      </c>
      <c r="J2024" s="16">
        <f t="shared" si="283"/>
        <v>1.2069185546273362E-5</v>
      </c>
      <c r="K2024" s="16">
        <f t="shared" si="284"/>
        <v>0.26686582766557465</v>
      </c>
    </row>
    <row r="2025" spans="1:11" x14ac:dyDescent="0.2">
      <c r="A2025" s="3">
        <v>35079</v>
      </c>
      <c r="B2025" s="21">
        <v>9.5087976539589437E-3</v>
      </c>
      <c r="C2025" s="6">
        <f t="shared" si="279"/>
        <v>-4.0232069801963185E-4</v>
      </c>
      <c r="D2025" s="7">
        <f t="shared" si="281"/>
        <v>4.3136476052304248E-5</v>
      </c>
      <c r="E2025" s="14">
        <f t="shared" si="280"/>
        <v>10.04738928474994</v>
      </c>
      <c r="H2025" s="5">
        <f t="shared" si="286"/>
        <v>0.65678364818488177</v>
      </c>
      <c r="J2025" s="16">
        <f t="shared" si="283"/>
        <v>1.6186194405500381E-7</v>
      </c>
      <c r="K2025" s="16">
        <f t="shared" si="284"/>
        <v>3.7523219063778281E-3</v>
      </c>
    </row>
    <row r="2026" spans="1:11" x14ac:dyDescent="0.2">
      <c r="A2026" s="3">
        <v>35080</v>
      </c>
      <c r="B2026" s="21">
        <v>9.446802283038196E-3</v>
      </c>
      <c r="C2026" s="6">
        <f t="shared" si="279"/>
        <v>-6.5197907429375371E-3</v>
      </c>
      <c r="D2026" s="7">
        <f t="shared" si="281"/>
        <v>4.0523042590660543E-5</v>
      </c>
      <c r="E2026" s="14">
        <f t="shared" si="280"/>
        <v>9.0646644786421735</v>
      </c>
      <c r="H2026" s="5">
        <f t="shared" si="286"/>
        <v>0.63657711701458874</v>
      </c>
      <c r="J2026" s="16">
        <f t="shared" si="283"/>
        <v>4.2507671331694003E-5</v>
      </c>
      <c r="K2026" s="16">
        <f t="shared" si="284"/>
        <v>1.0489753141461018</v>
      </c>
    </row>
    <row r="2027" spans="1:11" x14ac:dyDescent="0.2">
      <c r="A2027" s="3">
        <v>35081</v>
      </c>
      <c r="B2027" s="21">
        <v>9.4907576532476078E-3</v>
      </c>
      <c r="C2027" s="6">
        <f t="shared" si="279"/>
        <v>4.6529364003239457E-3</v>
      </c>
      <c r="D2027" s="7">
        <f t="shared" si="281"/>
        <v>4.0792855519064498E-5</v>
      </c>
      <c r="E2027" s="14">
        <f t="shared" si="280"/>
        <v>9.5762778932545825</v>
      </c>
      <c r="H2027" s="5">
        <f t="shared" si="286"/>
        <v>0.63869284886449529</v>
      </c>
      <c r="J2027" s="16">
        <f t="shared" si="283"/>
        <v>2.1649817145459559E-5</v>
      </c>
      <c r="K2027" s="16">
        <f t="shared" si="284"/>
        <v>0.53072570845994194</v>
      </c>
    </row>
    <row r="2028" spans="1:11" x14ac:dyDescent="0.2">
      <c r="A2028" s="3">
        <v>35082</v>
      </c>
      <c r="B2028" s="21">
        <v>9.4822528600762689E-3</v>
      </c>
      <c r="C2028" s="6">
        <f t="shared" si="279"/>
        <v>-8.9611319581304495E-4</v>
      </c>
      <c r="D2028" s="7">
        <f t="shared" si="281"/>
        <v>3.9745719418734065E-5</v>
      </c>
      <c r="E2028" s="14">
        <f t="shared" si="280"/>
        <v>10.112804502211976</v>
      </c>
      <c r="H2028" s="5">
        <f t="shared" si="286"/>
        <v>0.63044206251434443</v>
      </c>
      <c r="J2028" s="16">
        <f t="shared" si="283"/>
        <v>8.0301885971026867E-7</v>
      </c>
      <c r="K2028" s="16">
        <f t="shared" si="284"/>
        <v>2.0203908029697591E-2</v>
      </c>
    </row>
    <row r="2029" spans="1:11" x14ac:dyDescent="0.2">
      <c r="A2029" s="3">
        <v>35083</v>
      </c>
      <c r="B2029" s="21">
        <v>9.4871794871794878E-3</v>
      </c>
      <c r="C2029" s="6">
        <f t="shared" si="279"/>
        <v>5.195629325560158E-4</v>
      </c>
      <c r="D2029" s="7">
        <f t="shared" si="281"/>
        <v>3.7515924460932999E-5</v>
      </c>
      <c r="E2029" s="14">
        <f t="shared" si="280"/>
        <v>10.183549567995371</v>
      </c>
      <c r="H2029" s="5">
        <f t="shared" si="286"/>
        <v>0.61250244457416658</v>
      </c>
      <c r="J2029" s="16">
        <f t="shared" si="283"/>
        <v>2.6994564088620702E-7</v>
      </c>
      <c r="K2029" s="16">
        <f t="shared" si="284"/>
        <v>7.1954948402594594E-3</v>
      </c>
    </row>
    <row r="2030" spans="1:11" x14ac:dyDescent="0.2">
      <c r="A2030" s="3">
        <v>35086</v>
      </c>
      <c r="B2030" s="21">
        <v>9.4615328413823335E-3</v>
      </c>
      <c r="C2030" s="6">
        <f t="shared" si="279"/>
        <v>-2.703295097537885E-3</v>
      </c>
      <c r="D2030" s="7">
        <f t="shared" si="281"/>
        <v>3.5479387571254004E-5</v>
      </c>
      <c r="E2030" s="14">
        <f t="shared" si="280"/>
        <v>10.040585422668519</v>
      </c>
      <c r="H2030" s="5">
        <f t="shared" si="286"/>
        <v>0.59564576361503663</v>
      </c>
      <c r="J2030" s="16">
        <f t="shared" si="283"/>
        <v>7.3078043843723628E-6</v>
      </c>
      <c r="K2030" s="16">
        <f t="shared" si="284"/>
        <v>0.20597323924196675</v>
      </c>
    </row>
    <row r="2031" spans="1:11" x14ac:dyDescent="0.2">
      <c r="A2031" s="3">
        <v>35087</v>
      </c>
      <c r="B2031" s="21">
        <v>9.4529540481400436E-3</v>
      </c>
      <c r="C2031" s="6">
        <f t="shared" si="279"/>
        <v>-9.0670226337623771E-4</v>
      </c>
      <c r="D2031" s="7">
        <f t="shared" si="281"/>
        <v>3.4084589514048424E-5</v>
      </c>
      <c r="E2031" s="14">
        <f t="shared" si="280"/>
        <v>10.262545527895799</v>
      </c>
      <c r="H2031" s="5">
        <f t="shared" si="286"/>
        <v>0.58382008798985685</v>
      </c>
      <c r="J2031" s="16">
        <f t="shared" si="283"/>
        <v>8.2210899441159231E-7</v>
      </c>
      <c r="K2031" s="16">
        <f t="shared" si="284"/>
        <v>2.4119668334945003E-2</v>
      </c>
    </row>
    <row r="2032" spans="1:11" x14ac:dyDescent="0.2">
      <c r="A2032" s="3">
        <v>35088</v>
      </c>
      <c r="B2032" s="21">
        <v>9.35629835060575E-3</v>
      </c>
      <c r="C2032" s="6">
        <f t="shared" si="279"/>
        <v>-1.0224919854900958E-2</v>
      </c>
      <c r="D2032" s="7">
        <f t="shared" si="281"/>
        <v>3.243030566967503E-5</v>
      </c>
      <c r="E2032" s="14">
        <f t="shared" si="280"/>
        <v>7.1126120743421346</v>
      </c>
      <c r="H2032" s="5">
        <f t="shared" si="286"/>
        <v>0.56947612478202314</v>
      </c>
      <c r="J2032" s="16">
        <f t="shared" si="283"/>
        <v>1.0454898603914782E-4</v>
      </c>
      <c r="K2032" s="16">
        <f t="shared" si="284"/>
        <v>3.2238051378254391</v>
      </c>
    </row>
    <row r="2033" spans="1:11" x14ac:dyDescent="0.2">
      <c r="A2033" s="3">
        <v>35089</v>
      </c>
      <c r="B2033" s="21">
        <v>9.3550261475886121E-3</v>
      </c>
      <c r="C2033" s="6">
        <f t="shared" si="279"/>
        <v>-1.3597289969441133E-4</v>
      </c>
      <c r="D2033" s="7">
        <f t="shared" si="281"/>
        <v>3.7356960893239346E-5</v>
      </c>
      <c r="E2033" s="14">
        <f t="shared" si="280"/>
        <v>10.19449637653131</v>
      </c>
      <c r="H2033" s="5">
        <f t="shared" si="286"/>
        <v>0.61120341043910531</v>
      </c>
      <c r="J2033" s="16">
        <f t="shared" si="283"/>
        <v>1.8488629451306445E-8</v>
      </c>
      <c r="K2033" s="16">
        <f t="shared" si="284"/>
        <v>4.9491792183374355E-4</v>
      </c>
    </row>
    <row r="2034" spans="1:11" x14ac:dyDescent="0.2">
      <c r="A2034" s="3">
        <v>35090</v>
      </c>
      <c r="B2034" s="21">
        <v>9.3842703132913687E-3</v>
      </c>
      <c r="C2034" s="6">
        <f t="shared" si="279"/>
        <v>3.1260378369219856E-3</v>
      </c>
      <c r="D2034" s="7">
        <f t="shared" si="281"/>
        <v>3.5321004313146753E-5</v>
      </c>
      <c r="E2034" s="14">
        <f t="shared" si="280"/>
        <v>9.9743669863713613</v>
      </c>
      <c r="H2034" s="5">
        <f t="shared" si="286"/>
        <v>0.59431476772116942</v>
      </c>
      <c r="J2034" s="16">
        <f t="shared" si="283"/>
        <v>9.7721125578678866E-6</v>
      </c>
      <c r="K2034" s="16">
        <f t="shared" si="284"/>
        <v>0.27666576157435679</v>
      </c>
    </row>
    <row r="2035" spans="1:11" x14ac:dyDescent="0.2">
      <c r="A2035" s="3">
        <v>35093</v>
      </c>
      <c r="B2035" s="21">
        <v>9.3673085275807148E-3</v>
      </c>
      <c r="C2035" s="6">
        <f t="shared" si="279"/>
        <v>-1.8074698558746909E-3</v>
      </c>
      <c r="D2035" s="7">
        <f t="shared" si="281"/>
        <v>3.4094634983080306E-5</v>
      </c>
      <c r="E2035" s="14">
        <f t="shared" si="280"/>
        <v>10.190550536821211</v>
      </c>
      <c r="H2035" s="5">
        <f t="shared" si="286"/>
        <v>0.58390611388373315</v>
      </c>
      <c r="J2035" s="16">
        <f t="shared" si="283"/>
        <v>3.266947279895676E-6</v>
      </c>
      <c r="K2035" s="16">
        <f t="shared" si="284"/>
        <v>9.581998110602799E-2</v>
      </c>
    </row>
    <row r="2036" spans="1:11" x14ac:dyDescent="0.2">
      <c r="A2036" s="3">
        <v>35094</v>
      </c>
      <c r="B2036" s="21">
        <v>9.3232645948300909E-3</v>
      </c>
      <c r="C2036" s="6">
        <f t="shared" si="279"/>
        <v>-4.7018770248618046E-3</v>
      </c>
      <c r="D2036" s="7">
        <f t="shared" si="281"/>
        <v>3.2590488735279201E-5</v>
      </c>
      <c r="E2036" s="14">
        <f t="shared" si="280"/>
        <v>9.6531434585907796</v>
      </c>
      <c r="H2036" s="5">
        <f t="shared" si="286"/>
        <v>0.57088079960075033</v>
      </c>
      <c r="J2036" s="16">
        <f t="shared" si="283"/>
        <v>2.2107647556923296E-5</v>
      </c>
      <c r="K2036" s="16">
        <f t="shared" si="284"/>
        <v>0.67834661015659359</v>
      </c>
    </row>
    <row r="2037" spans="1:11" x14ac:dyDescent="0.2">
      <c r="A2037" s="3">
        <v>35095</v>
      </c>
      <c r="B2037" s="21">
        <v>9.3502146547333187E-3</v>
      </c>
      <c r="C2037" s="6">
        <f t="shared" si="279"/>
        <v>2.8906248051966715E-3</v>
      </c>
      <c r="D2037" s="7">
        <f t="shared" si="281"/>
        <v>3.2403802302947549E-5</v>
      </c>
      <c r="E2037" s="14">
        <f t="shared" si="280"/>
        <v>10.079372710025922</v>
      </c>
      <c r="H2037" s="5">
        <f t="shared" ref="H2037:H2052" si="287">SQRT(D2037)*100</f>
        <v>0.56924337767731248</v>
      </c>
      <c r="J2037" s="16">
        <f t="shared" si="283"/>
        <v>8.3557117644182956E-6</v>
      </c>
      <c r="K2037" s="16">
        <f t="shared" si="284"/>
        <v>0.25786207699638491</v>
      </c>
    </row>
    <row r="2038" spans="1:11" x14ac:dyDescent="0.2">
      <c r="A2038" s="3">
        <v>35096</v>
      </c>
      <c r="B2038" s="21">
        <v>9.3397393899686976E-3</v>
      </c>
      <c r="C2038" s="6">
        <f t="shared" si="279"/>
        <v>-1.1203234526084608E-3</v>
      </c>
      <c r="D2038" s="7">
        <f t="shared" si="281"/>
        <v>3.1385816214883528E-5</v>
      </c>
      <c r="E2038" s="14">
        <f t="shared" si="280"/>
        <v>10.329164293677668</v>
      </c>
      <c r="H2038" s="5">
        <f t="shared" si="287"/>
        <v>0.56023045449960618</v>
      </c>
      <c r="J2038" s="16">
        <f t="shared" si="283"/>
        <v>1.2551246384645422E-6</v>
      </c>
      <c r="K2038" s="16">
        <f t="shared" si="284"/>
        <v>3.9990186327203019E-2</v>
      </c>
    </row>
    <row r="2039" spans="1:11" x14ac:dyDescent="0.2">
      <c r="A2039" s="3">
        <v>35097</v>
      </c>
      <c r="B2039" s="21">
        <v>9.3772733886221451E-3</v>
      </c>
      <c r="C2039" s="6">
        <f t="shared" si="279"/>
        <v>4.0187415393796383E-3</v>
      </c>
      <c r="D2039" s="7">
        <f t="shared" si="281"/>
        <v>3.0032099314757657E-5</v>
      </c>
      <c r="E2039" s="14">
        <f t="shared" si="280"/>
        <v>9.8754763846367961</v>
      </c>
      <c r="H2039" s="5">
        <f t="shared" si="287"/>
        <v>0.54801550447736103</v>
      </c>
      <c r="J2039" s="16">
        <f t="shared" si="283"/>
        <v>1.6150283560335426E-5</v>
      </c>
      <c r="K2039" s="16">
        <f t="shared" si="284"/>
        <v>0.53776738652429934</v>
      </c>
    </row>
    <row r="2040" spans="1:11" x14ac:dyDescent="0.2">
      <c r="A2040" s="3">
        <v>35100</v>
      </c>
      <c r="B2040" s="21">
        <v>9.5238095238095247E-3</v>
      </c>
      <c r="C2040" s="6">
        <f t="shared" si="279"/>
        <v>1.5626731685692161E-2</v>
      </c>
      <c r="D2040" s="7">
        <f t="shared" si="281"/>
        <v>2.9736640412452206E-5</v>
      </c>
      <c r="E2040" s="14">
        <f t="shared" si="280"/>
        <v>2.2112162704500289</v>
      </c>
      <c r="H2040" s="5">
        <f t="shared" si="287"/>
        <v>0.54531312484161076</v>
      </c>
      <c r="J2040" s="16">
        <f t="shared" si="283"/>
        <v>2.4419474317661534E-4</v>
      </c>
      <c r="K2040" s="16">
        <f t="shared" si="284"/>
        <v>8.2119143181473486</v>
      </c>
    </row>
    <row r="2041" spans="1:11" x14ac:dyDescent="0.2">
      <c r="A2041" s="3">
        <v>35101</v>
      </c>
      <c r="B2041" s="21">
        <v>9.4794321077539146E-3</v>
      </c>
      <c r="C2041" s="6">
        <f t="shared" si="279"/>
        <v>-4.6596286858390564E-3</v>
      </c>
      <c r="D2041" s="7">
        <f t="shared" si="281"/>
        <v>4.3570433962633689E-5</v>
      </c>
      <c r="E2041" s="14">
        <f t="shared" si="280"/>
        <v>9.5428089843737443</v>
      </c>
      <c r="H2041" s="5">
        <f t="shared" si="287"/>
        <v>0.66007904043859544</v>
      </c>
      <c r="J2041" s="16">
        <f t="shared" si="283"/>
        <v>2.1712139489894212E-5</v>
      </c>
      <c r="K2041" s="16">
        <f t="shared" si="284"/>
        <v>0.49832277338606945</v>
      </c>
    </row>
    <row r="2042" spans="1:11" x14ac:dyDescent="0.2">
      <c r="A2042" s="3">
        <v>35102</v>
      </c>
      <c r="B2042" s="21">
        <v>9.4223588842521425E-3</v>
      </c>
      <c r="C2042" s="6">
        <f t="shared" si="279"/>
        <v>-6.0207428939849485E-3</v>
      </c>
      <c r="D2042" s="7">
        <f t="shared" si="281"/>
        <v>4.224536121094018E-5</v>
      </c>
      <c r="E2042" s="14">
        <f t="shared" si="280"/>
        <v>9.2139491309549388</v>
      </c>
      <c r="H2042" s="5">
        <f t="shared" si="287"/>
        <v>0.6499643160277353</v>
      </c>
      <c r="J2042" s="16">
        <f t="shared" si="283"/>
        <v>3.6249344995470253E-5</v>
      </c>
      <c r="K2042" s="16">
        <f t="shared" si="284"/>
        <v>0.85806687305783635</v>
      </c>
    </row>
    <row r="2043" spans="1:11" x14ac:dyDescent="0.2">
      <c r="A2043" s="3">
        <v>35103</v>
      </c>
      <c r="B2043" s="21">
        <v>9.3610806863818913E-3</v>
      </c>
      <c r="C2043" s="6">
        <f t="shared" si="279"/>
        <v>-6.5034879930828274E-3</v>
      </c>
      <c r="D2043" s="7">
        <f t="shared" si="281"/>
        <v>4.195350931838131E-5</v>
      </c>
      <c r="E2043" s="14">
        <f t="shared" si="280"/>
        <v>9.0708002457979262</v>
      </c>
      <c r="H2043" s="5">
        <f t="shared" si="287"/>
        <v>0.64771528713147808</v>
      </c>
      <c r="J2043" s="16">
        <f t="shared" si="283"/>
        <v>4.2295356076172502E-5</v>
      </c>
      <c r="K2043" s="16">
        <f t="shared" si="284"/>
        <v>1.0081482279634095</v>
      </c>
    </row>
    <row r="2044" spans="1:11" x14ac:dyDescent="0.2">
      <c r="A2044" s="3">
        <v>35104</v>
      </c>
      <c r="B2044" s="21">
        <v>9.3360542234531014E-3</v>
      </c>
      <c r="C2044" s="6">
        <f t="shared" si="279"/>
        <v>-2.6734587348656671E-3</v>
      </c>
      <c r="D2044" s="7">
        <f t="shared" si="281"/>
        <v>4.2065072282264197E-5</v>
      </c>
      <c r="E2044" s="14">
        <f t="shared" si="280"/>
        <v>9.9063802983100899</v>
      </c>
      <c r="H2044" s="5">
        <f t="shared" si="287"/>
        <v>0.64857591908938617</v>
      </c>
      <c r="J2044" s="16">
        <f t="shared" si="283"/>
        <v>7.1473816070295329E-6</v>
      </c>
      <c r="K2044" s="16">
        <f t="shared" si="284"/>
        <v>0.16991250030593832</v>
      </c>
    </row>
    <row r="2045" spans="1:11" x14ac:dyDescent="0.2">
      <c r="A2045" s="3">
        <v>35107</v>
      </c>
      <c r="B2045" s="21">
        <v>9.3763660206906598E-3</v>
      </c>
      <c r="C2045" s="6">
        <f t="shared" si="279"/>
        <v>4.3178623723383229E-3</v>
      </c>
      <c r="D2045" s="7">
        <f t="shared" si="281"/>
        <v>3.9992227367360365E-5</v>
      </c>
      <c r="E2045" s="14">
        <f t="shared" si="280"/>
        <v>9.6606364639957185</v>
      </c>
      <c r="H2045" s="5">
        <f t="shared" si="287"/>
        <v>0.63239408099191097</v>
      </c>
      <c r="J2045" s="16">
        <f t="shared" si="283"/>
        <v>1.864393546645513E-5</v>
      </c>
      <c r="K2045" s="16">
        <f t="shared" si="284"/>
        <v>0.46618897455237435</v>
      </c>
    </row>
    <row r="2046" spans="1:11" x14ac:dyDescent="0.2">
      <c r="A2046" s="3">
        <v>35108</v>
      </c>
      <c r="B2046" s="21">
        <v>9.3513119533527693E-3</v>
      </c>
      <c r="C2046" s="6">
        <f t="shared" si="279"/>
        <v>-2.6720445087792177E-3</v>
      </c>
      <c r="D2046" s="7">
        <f t="shared" si="281"/>
        <v>3.8840472005434338E-5</v>
      </c>
      <c r="E2046" s="14">
        <f t="shared" si="280"/>
        <v>9.9722234806224126</v>
      </c>
      <c r="H2046" s="5">
        <f t="shared" si="287"/>
        <v>0.62322124486761799</v>
      </c>
      <c r="J2046" s="16">
        <f t="shared" si="283"/>
        <v>7.1398218568971708E-6</v>
      </c>
      <c r="K2046" s="16">
        <f t="shared" si="284"/>
        <v>0.18382428143247609</v>
      </c>
    </row>
    <row r="2047" spans="1:11" x14ac:dyDescent="0.2">
      <c r="A2047" s="3">
        <v>35109</v>
      </c>
      <c r="B2047" s="21">
        <v>9.3711467324290986E-3</v>
      </c>
      <c r="C2047" s="6">
        <f t="shared" si="279"/>
        <v>2.1210691264788636E-3</v>
      </c>
      <c r="D2047" s="7">
        <f t="shared" si="281"/>
        <v>3.7094300633829498E-5</v>
      </c>
      <c r="E2047" s="14">
        <f t="shared" si="280"/>
        <v>10.080763516233304</v>
      </c>
      <c r="H2047" s="5">
        <f t="shared" si="287"/>
        <v>0.60905090619610358</v>
      </c>
      <c r="J2047" s="16">
        <f t="shared" si="283"/>
        <v>4.4989342393018093E-6</v>
      </c>
      <c r="K2047" s="16">
        <f t="shared" si="284"/>
        <v>0.12128370564826993</v>
      </c>
    </row>
    <row r="2048" spans="1:11" x14ac:dyDescent="0.2">
      <c r="A2048" s="3">
        <v>35110</v>
      </c>
      <c r="B2048" s="21">
        <v>9.4146659897004423E-3</v>
      </c>
      <c r="C2048" s="6">
        <f t="shared" si="279"/>
        <v>4.6439628482973306E-3</v>
      </c>
      <c r="D2048" s="7">
        <f t="shared" si="281"/>
        <v>3.5362003341491368E-5</v>
      </c>
      <c r="E2048" s="14">
        <f t="shared" si="280"/>
        <v>9.6399979730842027</v>
      </c>
      <c r="H2048" s="5">
        <f t="shared" si="287"/>
        <v>0.59465959457063644</v>
      </c>
      <c r="J2048" s="16">
        <f t="shared" si="283"/>
        <v>2.1566390936365856E-5</v>
      </c>
      <c r="K2048" s="16">
        <f t="shared" si="284"/>
        <v>0.60987469313033293</v>
      </c>
    </row>
    <row r="2049" spans="1:11" x14ac:dyDescent="0.2">
      <c r="A2049" s="3">
        <v>35111</v>
      </c>
      <c r="B2049" s="21">
        <v>9.495548961424332E-3</v>
      </c>
      <c r="C2049" s="6">
        <f t="shared" si="279"/>
        <v>8.5911674203179317E-3</v>
      </c>
      <c r="D2049" s="7">
        <f t="shared" si="281"/>
        <v>3.4860678039111512E-5</v>
      </c>
      <c r="E2049" s="14">
        <f t="shared" si="280"/>
        <v>8.1469186501138644</v>
      </c>
      <c r="H2049" s="5">
        <f t="shared" si="287"/>
        <v>0.59042931870895021</v>
      </c>
      <c r="J2049" s="16">
        <f t="shared" si="283"/>
        <v>7.380815764393226E-5</v>
      </c>
      <c r="K2049" s="16">
        <f t="shared" si="284"/>
        <v>2.117232417600257</v>
      </c>
    </row>
    <row r="2050" spans="1:11" x14ac:dyDescent="0.2">
      <c r="A2050" s="3">
        <v>35114</v>
      </c>
      <c r="B2050" s="21">
        <v>9.6176046176046186E-3</v>
      </c>
      <c r="C2050" s="6">
        <f t="shared" si="279"/>
        <v>1.285398629148643E-2</v>
      </c>
      <c r="D2050" s="7">
        <f t="shared" si="281"/>
        <v>3.7640158496750879E-5</v>
      </c>
      <c r="E2050" s="14">
        <f t="shared" si="280"/>
        <v>5.7978463691247937</v>
      </c>
      <c r="H2050" s="5">
        <f t="shared" si="287"/>
        <v>0.61351575771736189</v>
      </c>
      <c r="J2050" s="16">
        <f t="shared" si="283"/>
        <v>1.6522496358172106E-4</v>
      </c>
      <c r="K2050" s="16">
        <f t="shared" si="284"/>
        <v>4.389592663271686</v>
      </c>
    </row>
    <row r="2051" spans="1:11" x14ac:dyDescent="0.2">
      <c r="A2051" s="3">
        <v>35115</v>
      </c>
      <c r="B2051" s="21">
        <v>9.4345087249294041E-3</v>
      </c>
      <c r="C2051" s="6">
        <f t="shared" ref="C2051:C2114" si="288">(B2051-B2050)/B2050</f>
        <v>-1.9037577437948025E-2</v>
      </c>
      <c r="D2051" s="7">
        <f t="shared" si="281"/>
        <v>4.5789672126242546E-5</v>
      </c>
      <c r="E2051" s="14">
        <f t="shared" si="280"/>
        <v>2.0763624556437481</v>
      </c>
      <c r="H2051" s="5">
        <f t="shared" si="287"/>
        <v>0.6766806641706451</v>
      </c>
      <c r="J2051" s="16">
        <f t="shared" si="283"/>
        <v>3.624293547058677E-4</v>
      </c>
      <c r="K2051" s="16">
        <f t="shared" si="284"/>
        <v>7.9150895360562235</v>
      </c>
    </row>
    <row r="2052" spans="1:11" x14ac:dyDescent="0.2">
      <c r="A2052" s="3">
        <v>35116</v>
      </c>
      <c r="B2052" s="21">
        <v>9.5030830612985121E-3</v>
      </c>
      <c r="C2052" s="6">
        <f t="shared" si="288"/>
        <v>7.2684586308039163E-3</v>
      </c>
      <c r="D2052" s="7">
        <f t="shared" si="281"/>
        <v>6.5304936774551576E-5</v>
      </c>
      <c r="E2052" s="14">
        <f t="shared" ref="E2052:E2115" si="289">-LN(D2052)-C2052*C2052/D2052</f>
        <v>8.827461344101744</v>
      </c>
      <c r="H2052" s="5">
        <f t="shared" si="287"/>
        <v>0.80811469962222304</v>
      </c>
      <c r="J2052" s="16">
        <f t="shared" si="283"/>
        <v>5.2830490867707938E-5</v>
      </c>
      <c r="K2052" s="16">
        <f t="shared" si="284"/>
        <v>0.80898157898983292</v>
      </c>
    </row>
    <row r="2053" spans="1:11" x14ac:dyDescent="0.2">
      <c r="A2053" s="3">
        <v>35117</v>
      </c>
      <c r="B2053" s="21">
        <v>9.5310796074154856E-3</v>
      </c>
      <c r="C2053" s="6">
        <f t="shared" si="288"/>
        <v>2.9460487650570912E-3</v>
      </c>
      <c r="D2053" s="7">
        <f t="shared" ref="D2053:D2116" si="290">C$2426+C$2427*D2052+C$2428*C2052*C2052</f>
        <v>6.3698813994655072E-5</v>
      </c>
      <c r="E2053" s="14">
        <f t="shared" si="289"/>
        <v>9.5250908477032095</v>
      </c>
      <c r="H2053" s="5">
        <f t="shared" ref="H2053:H2068" si="291">SQRT(D2053)*100</f>
        <v>0.79811536756696444</v>
      </c>
      <c r="J2053" s="16">
        <f t="shared" ref="J2053:J2116" si="292">C2053*C2053</f>
        <v>8.6792033260944114E-6</v>
      </c>
      <c r="K2053" s="16">
        <f t="shared" ref="K2053:K2116" si="293">J2053/D2053</f>
        <v>0.13625376646451656</v>
      </c>
    </row>
    <row r="2054" spans="1:11" x14ac:dyDescent="0.2">
      <c r="A2054" s="3">
        <v>35118</v>
      </c>
      <c r="B2054" s="21">
        <v>9.5490523564011331E-3</v>
      </c>
      <c r="C2054" s="6">
        <f t="shared" si="288"/>
        <v>1.885699178471263E-3</v>
      </c>
      <c r="D2054" s="7">
        <f t="shared" si="290"/>
        <v>5.9525898580549145E-5</v>
      </c>
      <c r="E2054" s="14">
        <f t="shared" si="289"/>
        <v>9.6693626949905997</v>
      </c>
      <c r="H2054" s="5">
        <f t="shared" si="291"/>
        <v>0.77153028832670689</v>
      </c>
      <c r="J2054" s="16">
        <f t="shared" si="292"/>
        <v>3.5558613916871961E-6</v>
      </c>
      <c r="K2054" s="16">
        <f t="shared" si="293"/>
        <v>5.9736374863379543E-2</v>
      </c>
    </row>
    <row r="2055" spans="1:11" x14ac:dyDescent="0.2">
      <c r="A2055" s="3">
        <v>35121</v>
      </c>
      <c r="B2055" s="21">
        <v>9.5840605002908679E-3</v>
      </c>
      <c r="C2055" s="6">
        <f t="shared" si="288"/>
        <v>3.6661380190535164E-3</v>
      </c>
      <c r="D2055" s="7">
        <f t="shared" si="290"/>
        <v>5.5459571965416475E-5</v>
      </c>
      <c r="E2055" s="14">
        <f t="shared" si="289"/>
        <v>9.5575073047900201</v>
      </c>
      <c r="H2055" s="5">
        <f t="shared" si="291"/>
        <v>0.74471183665506802</v>
      </c>
      <c r="J2055" s="16">
        <f t="shared" si="292"/>
        <v>1.3440567974749642E-5</v>
      </c>
      <c r="K2055" s="16">
        <f t="shared" si="293"/>
        <v>0.24234893091369192</v>
      </c>
    </row>
    <row r="2056" spans="1:11" x14ac:dyDescent="0.2">
      <c r="A2056" s="3">
        <v>35122</v>
      </c>
      <c r="B2056" s="21">
        <v>9.5816660603855932E-3</v>
      </c>
      <c r="C2056" s="6">
        <f t="shared" si="288"/>
        <v>-2.4983564170969554E-4</v>
      </c>
      <c r="D2056" s="7">
        <f t="shared" si="290"/>
        <v>5.2416921372042126E-5</v>
      </c>
      <c r="E2056" s="14">
        <f t="shared" si="289"/>
        <v>9.8550902960567992</v>
      </c>
      <c r="H2056" s="5">
        <f t="shared" si="291"/>
        <v>0.7239953133276632</v>
      </c>
      <c r="J2056" s="16">
        <f t="shared" si="292"/>
        <v>6.2417847868495357E-8</v>
      </c>
      <c r="K2056" s="16">
        <f t="shared" si="293"/>
        <v>1.1907957627932623E-3</v>
      </c>
    </row>
    <row r="2057" spans="1:11" x14ac:dyDescent="0.2">
      <c r="A2057" s="3">
        <v>35123</v>
      </c>
      <c r="B2057" s="21">
        <v>9.5723014256619138E-3</v>
      </c>
      <c r="C2057" s="6">
        <f t="shared" si="288"/>
        <v>-9.7734931113875189E-4</v>
      </c>
      <c r="D2057" s="7">
        <f t="shared" si="290"/>
        <v>4.8855823330777103E-5</v>
      </c>
      <c r="E2057" s="14">
        <f t="shared" si="289"/>
        <v>9.9070853339483271</v>
      </c>
      <c r="H2057" s="5">
        <f t="shared" si="291"/>
        <v>0.69896940799134477</v>
      </c>
      <c r="J2057" s="16">
        <f t="shared" si="292"/>
        <v>9.5521167598339284E-7</v>
      </c>
      <c r="K2057" s="16">
        <f t="shared" si="293"/>
        <v>1.9551644222965122E-2</v>
      </c>
    </row>
    <row r="2058" spans="1:11" x14ac:dyDescent="0.2">
      <c r="A2058" s="3">
        <v>35124</v>
      </c>
      <c r="B2058" s="21">
        <v>9.5175630374580954E-3</v>
      </c>
      <c r="C2058" s="6">
        <f t="shared" si="288"/>
        <v>-5.7184145974627319E-3</v>
      </c>
      <c r="D2058" s="7">
        <f t="shared" si="290"/>
        <v>4.571120313146456E-5</v>
      </c>
      <c r="E2058" s="14">
        <f t="shared" si="289"/>
        <v>9.2778005987620471</v>
      </c>
      <c r="H2058" s="5">
        <f t="shared" si="291"/>
        <v>0.6761006073911231</v>
      </c>
      <c r="J2058" s="16">
        <f t="shared" si="292"/>
        <v>3.2700265508474854E-5</v>
      </c>
      <c r="K2058" s="16">
        <f t="shared" si="293"/>
        <v>0.7153665462365868</v>
      </c>
    </row>
    <row r="2059" spans="1:11" x14ac:dyDescent="0.2">
      <c r="A2059" s="3">
        <v>35125</v>
      </c>
      <c r="B2059" s="21">
        <v>9.4504852951908334E-3</v>
      </c>
      <c r="C2059" s="6">
        <f t="shared" si="288"/>
        <v>-7.0477854471008364E-3</v>
      </c>
      <c r="D2059" s="7">
        <f t="shared" si="290"/>
        <v>4.484830742789878E-5</v>
      </c>
      <c r="E2059" s="14">
        <f t="shared" si="289"/>
        <v>8.9046850364588686</v>
      </c>
      <c r="H2059" s="5">
        <f t="shared" si="291"/>
        <v>0.66968878912446173</v>
      </c>
      <c r="J2059" s="16">
        <f t="shared" si="292"/>
        <v>4.9671279708366338E-5</v>
      </c>
      <c r="K2059" s="16">
        <f t="shared" si="293"/>
        <v>1.1075396722211044</v>
      </c>
    </row>
    <row r="2060" spans="1:11" x14ac:dyDescent="0.2">
      <c r="A2060" s="3">
        <v>35128</v>
      </c>
      <c r="B2060" s="21">
        <v>9.5238095238095247E-3</v>
      </c>
      <c r="C2060" s="6">
        <f t="shared" si="288"/>
        <v>7.7587791873507872E-3</v>
      </c>
      <c r="D2060" s="7">
        <f t="shared" si="290"/>
        <v>4.5122218771264463E-5</v>
      </c>
      <c r="E2060" s="14">
        <f t="shared" si="289"/>
        <v>8.6720113453261618</v>
      </c>
      <c r="H2060" s="5">
        <f t="shared" si="291"/>
        <v>0.67173074048508796</v>
      </c>
      <c r="J2060" s="16">
        <f t="shared" si="292"/>
        <v>6.0198654478067744E-5</v>
      </c>
      <c r="K2060" s="16">
        <f t="shared" si="293"/>
        <v>1.334124431762308</v>
      </c>
    </row>
    <row r="2061" spans="1:11" x14ac:dyDescent="0.2">
      <c r="A2061" s="3">
        <v>35129</v>
      </c>
      <c r="B2061" s="21">
        <v>9.5189504373177844E-3</v>
      </c>
      <c r="C2061" s="6">
        <f t="shared" si="288"/>
        <v>-5.1020408163272857E-4</v>
      </c>
      <c r="D2061" s="7">
        <f t="shared" si="290"/>
        <v>4.6019216110747056E-5</v>
      </c>
      <c r="E2061" s="14">
        <f t="shared" si="289"/>
        <v>9.9807949961066473</v>
      </c>
      <c r="H2061" s="5">
        <f t="shared" si="291"/>
        <v>0.67837464656889301</v>
      </c>
      <c r="J2061" s="16">
        <f t="shared" si="292"/>
        <v>2.6030820491469598E-7</v>
      </c>
      <c r="K2061" s="16">
        <f t="shared" si="293"/>
        <v>5.6565110602547868E-3</v>
      </c>
    </row>
    <row r="2062" spans="1:11" x14ac:dyDescent="0.2">
      <c r="A2062" s="3">
        <v>35130</v>
      </c>
      <c r="B2062" s="21">
        <v>9.4998541848935556E-3</v>
      </c>
      <c r="C2062" s="6">
        <f t="shared" si="288"/>
        <v>-2.0061300402788584E-3</v>
      </c>
      <c r="D2062" s="7">
        <f t="shared" si="290"/>
        <v>4.3119410610072695E-5</v>
      </c>
      <c r="E2062" s="14">
        <f t="shared" si="289"/>
        <v>9.9582021249774968</v>
      </c>
      <c r="H2062" s="5">
        <f t="shared" si="291"/>
        <v>0.65665371856156196</v>
      </c>
      <c r="J2062" s="16">
        <f t="shared" si="292"/>
        <v>4.0245577385092542E-6</v>
      </c>
      <c r="K2062" s="16">
        <f t="shared" si="293"/>
        <v>9.3335175077024768E-2</v>
      </c>
    </row>
    <row r="2063" spans="1:11" x14ac:dyDescent="0.2">
      <c r="A2063" s="3">
        <v>35131</v>
      </c>
      <c r="B2063" s="21">
        <v>9.5053983075576304E-3</v>
      </c>
      <c r="C2063" s="6">
        <f t="shared" si="288"/>
        <v>5.8360081704105513E-4</v>
      </c>
      <c r="D2063" s="7">
        <f t="shared" si="290"/>
        <v>4.0746526898489946E-5</v>
      </c>
      <c r="E2063" s="14">
        <f t="shared" si="289"/>
        <v>10.099781204292018</v>
      </c>
      <c r="H2063" s="5">
        <f t="shared" si="291"/>
        <v>0.63833006273001069</v>
      </c>
      <c r="J2063" s="16">
        <f t="shared" si="292"/>
        <v>3.4058991365098713E-7</v>
      </c>
      <c r="K2063" s="16">
        <f t="shared" si="293"/>
        <v>8.3587471025318057E-3</v>
      </c>
    </row>
    <row r="2064" spans="1:11" x14ac:dyDescent="0.2">
      <c r="A2064" s="3">
        <v>35132</v>
      </c>
      <c r="B2064" s="21">
        <v>9.4394848529196548E-3</v>
      </c>
      <c r="C2064" s="6">
        <f t="shared" si="288"/>
        <v>-6.9343180059659995E-3</v>
      </c>
      <c r="D2064" s="7">
        <f t="shared" si="290"/>
        <v>3.8386607855824331E-5</v>
      </c>
      <c r="E2064" s="14">
        <f t="shared" si="289"/>
        <v>8.9151575952151454</v>
      </c>
      <c r="H2064" s="5">
        <f t="shared" si="291"/>
        <v>0.61956926857151595</v>
      </c>
      <c r="J2064" s="16">
        <f t="shared" si="292"/>
        <v>4.8084766207864275E-5</v>
      </c>
      <c r="K2064" s="16">
        <f t="shared" si="293"/>
        <v>1.252644317738757</v>
      </c>
    </row>
    <row r="2065" spans="1:11" x14ac:dyDescent="0.2">
      <c r="A2065" s="3">
        <v>35135</v>
      </c>
      <c r="B2065" s="21">
        <v>9.489318115305824E-3</v>
      </c>
      <c r="C2065" s="6">
        <f t="shared" si="288"/>
        <v>5.2792353780572749E-3</v>
      </c>
      <c r="D2065" s="7">
        <f t="shared" si="290"/>
        <v>3.9217979941669511E-5</v>
      </c>
      <c r="E2065" s="14">
        <f t="shared" si="289"/>
        <v>9.4357234917965407</v>
      </c>
      <c r="H2065" s="5">
        <f t="shared" si="291"/>
        <v>0.62624260428103673</v>
      </c>
      <c r="J2065" s="16">
        <f t="shared" si="292"/>
        <v>2.787032617693154E-5</v>
      </c>
      <c r="K2065" s="16">
        <f t="shared" si="293"/>
        <v>0.71065175254779067</v>
      </c>
    </row>
    <row r="2066" spans="1:11" x14ac:dyDescent="0.2">
      <c r="A2066" s="3">
        <v>35136</v>
      </c>
      <c r="B2066" s="21">
        <v>9.4757622285588945E-3</v>
      </c>
      <c r="C2066" s="6">
        <f t="shared" si="288"/>
        <v>-1.4285417120819791E-3</v>
      </c>
      <c r="D2066" s="7">
        <f t="shared" si="290"/>
        <v>3.8715212199959581E-5</v>
      </c>
      <c r="E2066" s="14">
        <f t="shared" si="289"/>
        <v>10.106566596730312</v>
      </c>
      <c r="H2066" s="5">
        <f t="shared" si="291"/>
        <v>0.62221549482441829</v>
      </c>
      <c r="J2066" s="16">
        <f t="shared" si="292"/>
        <v>2.0407314231581118E-6</v>
      </c>
      <c r="K2066" s="16">
        <f t="shared" si="293"/>
        <v>5.2711358331654509E-2</v>
      </c>
    </row>
    <row r="2067" spans="1:11" x14ac:dyDescent="0.2">
      <c r="A2067" s="3">
        <v>35137</v>
      </c>
      <c r="B2067" s="21">
        <v>9.4990859232175501E-3</v>
      </c>
      <c r="C2067" s="6">
        <f t="shared" si="288"/>
        <v>2.4614056469632246E-3</v>
      </c>
      <c r="D2067" s="7">
        <f t="shared" si="290"/>
        <v>3.6666487781768811E-5</v>
      </c>
      <c r="E2067" s="14">
        <f t="shared" si="289"/>
        <v>10.048414250896077</v>
      </c>
      <c r="H2067" s="5">
        <f t="shared" si="291"/>
        <v>0.60552859372426682</v>
      </c>
      <c r="J2067" s="16">
        <f t="shared" si="292"/>
        <v>6.05851775890245E-6</v>
      </c>
      <c r="K2067" s="16">
        <f t="shared" si="293"/>
        <v>0.16523310863482393</v>
      </c>
    </row>
    <row r="2068" spans="1:11" x14ac:dyDescent="0.2">
      <c r="A2068" s="3">
        <v>35138</v>
      </c>
      <c r="B2068" s="21">
        <v>9.4837671833869555E-3</v>
      </c>
      <c r="C2068" s="6">
        <f t="shared" si="288"/>
        <v>-1.6126540968697583E-3</v>
      </c>
      <c r="D2068" s="7">
        <f t="shared" si="290"/>
        <v>3.5074016983272885E-5</v>
      </c>
      <c r="E2068" s="14">
        <f t="shared" si="289"/>
        <v>10.183902385462481</v>
      </c>
      <c r="H2068" s="5">
        <f t="shared" si="291"/>
        <v>0.59223320561475512</v>
      </c>
      <c r="J2068" s="16">
        <f t="shared" si="292"/>
        <v>2.600653236150816E-6</v>
      </c>
      <c r="K2068" s="16">
        <f t="shared" si="293"/>
        <v>7.4147573042206455E-2</v>
      </c>
    </row>
    <row r="2069" spans="1:11" x14ac:dyDescent="0.2">
      <c r="A2069" s="3">
        <v>35139</v>
      </c>
      <c r="B2069" s="21">
        <v>9.4455852156057514E-3</v>
      </c>
      <c r="C2069" s="6">
        <f t="shared" si="288"/>
        <v>-4.0260338579471656E-3</v>
      </c>
      <c r="D2069" s="7">
        <f t="shared" si="290"/>
        <v>3.3429315957198076E-5</v>
      </c>
      <c r="E2069" s="14">
        <f t="shared" si="289"/>
        <v>9.8212050403342701</v>
      </c>
      <c r="H2069" s="5">
        <f t="shared" ref="H2069:H2084" si="294">SQRT(D2069)*100</f>
        <v>0.57818090557539237</v>
      </c>
      <c r="J2069" s="16">
        <f t="shared" si="292"/>
        <v>1.6208948625336938E-5</v>
      </c>
      <c r="K2069" s="16">
        <f t="shared" si="293"/>
        <v>0.4848722793517643</v>
      </c>
    </row>
    <row r="2070" spans="1:11" x14ac:dyDescent="0.2">
      <c r="A2070" s="3">
        <v>35142</v>
      </c>
      <c r="B2070" s="21">
        <v>9.4313249466637245E-3</v>
      </c>
      <c r="C2070" s="6">
        <f t="shared" si="288"/>
        <v>-1.5097284727754615E-3</v>
      </c>
      <c r="D2070" s="7">
        <f t="shared" si="290"/>
        <v>3.2792830982967442E-5</v>
      </c>
      <c r="E2070" s="14">
        <f t="shared" si="289"/>
        <v>10.255795196642181</v>
      </c>
      <c r="H2070" s="5">
        <f t="shared" si="294"/>
        <v>0.57265025087716004</v>
      </c>
      <c r="J2070" s="16">
        <f t="shared" si="292"/>
        <v>2.2792800615089274E-6</v>
      </c>
      <c r="K2070" s="16">
        <f t="shared" si="293"/>
        <v>6.9505437413829349E-2</v>
      </c>
    </row>
    <row r="2071" spans="1:11" x14ac:dyDescent="0.2">
      <c r="A2071" s="3">
        <v>35143</v>
      </c>
      <c r="B2071" s="21">
        <v>9.4134098770883926E-3</v>
      </c>
      <c r="C2071" s="6">
        <f t="shared" si="288"/>
        <v>-1.8995283988883502E-3</v>
      </c>
      <c r="D2071" s="7">
        <f t="shared" si="290"/>
        <v>3.1359690483241956E-5</v>
      </c>
      <c r="E2071" s="14">
        <f t="shared" si="289"/>
        <v>10.25492843925112</v>
      </c>
      <c r="H2071" s="5">
        <f t="shared" si="294"/>
        <v>0.55999723645069854</v>
      </c>
      <c r="J2071" s="16">
        <f t="shared" si="292"/>
        <v>3.6082081381833396E-6</v>
      </c>
      <c r="K2071" s="16">
        <f t="shared" si="293"/>
        <v>0.11505879307423331</v>
      </c>
    </row>
    <row r="2072" spans="1:11" x14ac:dyDescent="0.2">
      <c r="A2072" s="3">
        <v>35144</v>
      </c>
      <c r="B2072" s="21">
        <v>9.3991321615062157E-3</v>
      </c>
      <c r="C2072" s="6">
        <f t="shared" si="288"/>
        <v>-1.5167421549260153E-3</v>
      </c>
      <c r="D2072" s="7">
        <f t="shared" si="290"/>
        <v>3.0154107894565857E-5</v>
      </c>
      <c r="E2072" s="14">
        <f t="shared" si="289"/>
        <v>10.332897741550521</v>
      </c>
      <c r="H2072" s="5">
        <f t="shared" si="294"/>
        <v>0.54912756163359577</v>
      </c>
      <c r="J2072" s="16">
        <f t="shared" si="292"/>
        <v>2.3005067645296127E-6</v>
      </c>
      <c r="K2072" s="16">
        <f t="shared" si="293"/>
        <v>7.6291653945570456E-2</v>
      </c>
    </row>
    <row r="2073" spans="1:11" x14ac:dyDescent="0.2">
      <c r="A2073" s="3">
        <v>35145</v>
      </c>
      <c r="B2073" s="21">
        <v>9.3754592211609117E-3</v>
      </c>
      <c r="C2073" s="6">
        <f t="shared" si="288"/>
        <v>-2.5186304372073415E-3</v>
      </c>
      <c r="D2073" s="7">
        <f t="shared" si="290"/>
        <v>2.898998252175261E-5</v>
      </c>
      <c r="E2073" s="14">
        <f t="shared" si="289"/>
        <v>10.229743277482893</v>
      </c>
      <c r="H2073" s="5">
        <f t="shared" si="294"/>
        <v>0.538423462729408</v>
      </c>
      <c r="J2073" s="16">
        <f t="shared" si="292"/>
        <v>6.3434992792272445E-6</v>
      </c>
      <c r="K2073" s="16">
        <f t="shared" si="293"/>
        <v>0.2188169404540829</v>
      </c>
    </row>
    <row r="2074" spans="1:11" x14ac:dyDescent="0.2">
      <c r="A2074" s="3">
        <v>35146</v>
      </c>
      <c r="B2074" s="21">
        <v>9.3612334801762096E-3</v>
      </c>
      <c r="C2074" s="6">
        <f t="shared" si="288"/>
        <v>-1.5173380470360123E-3</v>
      </c>
      <c r="D2074" s="7">
        <f t="shared" si="290"/>
        <v>2.8193925177156405E-5</v>
      </c>
      <c r="E2074" s="14">
        <f t="shared" si="289"/>
        <v>10.394744064363909</v>
      </c>
      <c r="H2074" s="5">
        <f t="shared" si="294"/>
        <v>0.53097952104724722</v>
      </c>
      <c r="J2074" s="16">
        <f t="shared" si="292"/>
        <v>2.3023147489830598E-6</v>
      </c>
      <c r="K2074" s="16">
        <f t="shared" si="293"/>
        <v>8.1659958112127881E-2</v>
      </c>
    </row>
    <row r="2075" spans="1:11" x14ac:dyDescent="0.2">
      <c r="A2075" s="3">
        <v>35149</v>
      </c>
      <c r="B2075" s="21">
        <v>9.4172049324721067E-3</v>
      </c>
      <c r="C2075" s="6">
        <f t="shared" si="288"/>
        <v>5.9790680805499458E-3</v>
      </c>
      <c r="D2075" s="7">
        <f t="shared" si="290"/>
        <v>2.7228775308975445E-5</v>
      </c>
      <c r="E2075" s="14">
        <f t="shared" si="289"/>
        <v>9.1983143391618807</v>
      </c>
      <c r="H2075" s="5">
        <f t="shared" si="294"/>
        <v>0.52181199017438695</v>
      </c>
      <c r="J2075" s="16">
        <f t="shared" si="292"/>
        <v>3.5749255111851213E-5</v>
      </c>
      <c r="K2075" s="16">
        <f t="shared" si="293"/>
        <v>1.3129218889278196</v>
      </c>
    </row>
    <row r="2076" spans="1:11" x14ac:dyDescent="0.2">
      <c r="A2076" s="3">
        <v>35150</v>
      </c>
      <c r="B2076" s="21">
        <v>9.394939493949395E-3</v>
      </c>
      <c r="C2076" s="6">
        <f t="shared" si="288"/>
        <v>-2.3643361997928601E-3</v>
      </c>
      <c r="D2076" s="7">
        <f t="shared" si="290"/>
        <v>2.8429461465108725E-5</v>
      </c>
      <c r="E2076" s="14">
        <f t="shared" si="289"/>
        <v>10.271454551830486</v>
      </c>
      <c r="H2076" s="5">
        <f t="shared" si="294"/>
        <v>0.53319284939980882</v>
      </c>
      <c r="J2076" s="16">
        <f t="shared" si="292"/>
        <v>5.5900856656509432E-6</v>
      </c>
      <c r="K2076" s="16">
        <f t="shared" si="293"/>
        <v>0.19663002313679476</v>
      </c>
    </row>
    <row r="2077" spans="1:11" x14ac:dyDescent="0.2">
      <c r="A2077" s="3">
        <v>35151</v>
      </c>
      <c r="B2077" s="21">
        <v>9.3816474730433509E-3</v>
      </c>
      <c r="C2077" s="6">
        <f t="shared" si="288"/>
        <v>-1.414806440701881E-3</v>
      </c>
      <c r="D2077" s="7">
        <f t="shared" si="290"/>
        <v>2.7643688678903675E-5</v>
      </c>
      <c r="E2077" s="14">
        <f t="shared" si="289"/>
        <v>10.423703194357843</v>
      </c>
      <c r="H2077" s="5">
        <f t="shared" si="294"/>
        <v>0.52577265694312858</v>
      </c>
      <c r="J2077" s="16">
        <f t="shared" si="292"/>
        <v>2.0016772646515254E-6</v>
      </c>
      <c r="K2077" s="16">
        <f t="shared" si="293"/>
        <v>7.2409919236976095E-2</v>
      </c>
    </row>
    <row r="2078" spans="1:11" x14ac:dyDescent="0.2">
      <c r="A2078" s="3">
        <v>35152</v>
      </c>
      <c r="B2078" s="21">
        <v>9.4043427230046956E-3</v>
      </c>
      <c r="C2078" s="6">
        <f t="shared" si="288"/>
        <v>2.4191113582721822E-3</v>
      </c>
      <c r="D2078" s="7">
        <f t="shared" si="290"/>
        <v>2.6715773719810379E-5</v>
      </c>
      <c r="E2078" s="14">
        <f t="shared" si="289"/>
        <v>10.311206034241705</v>
      </c>
      <c r="H2078" s="5">
        <f t="shared" si="294"/>
        <v>0.51687303779371563</v>
      </c>
      <c r="J2078" s="16">
        <f t="shared" si="292"/>
        <v>5.8520997637214818E-6</v>
      </c>
      <c r="K2078" s="16">
        <f t="shared" si="293"/>
        <v>0.21905035673295928</v>
      </c>
    </row>
    <row r="2079" spans="1:11" x14ac:dyDescent="0.2">
      <c r="A2079" s="3">
        <v>35153</v>
      </c>
      <c r="B2079" s="21">
        <v>9.3529929577464786E-3</v>
      </c>
      <c r="C2079" s="6">
        <f t="shared" si="288"/>
        <v>-5.460218408736465E-3</v>
      </c>
      <c r="D2079" s="7">
        <f t="shared" si="290"/>
        <v>2.6120056855106537E-5</v>
      </c>
      <c r="E2079" s="14">
        <f t="shared" si="289"/>
        <v>9.4113859369201815</v>
      </c>
      <c r="H2079" s="5">
        <f t="shared" si="294"/>
        <v>0.51107784979498516</v>
      </c>
      <c r="J2079" s="16">
        <f t="shared" si="292"/>
        <v>2.9813985071104576E-5</v>
      </c>
      <c r="K2079" s="16">
        <f t="shared" si="293"/>
        <v>1.1414211399496195</v>
      </c>
    </row>
    <row r="2080" spans="1:11" x14ac:dyDescent="0.2">
      <c r="A2080" s="3">
        <v>35156</v>
      </c>
      <c r="B2080" s="21">
        <v>9.300952240348416E-3</v>
      </c>
      <c r="C2080" s="6">
        <f t="shared" si="288"/>
        <v>-5.5640710554540297E-3</v>
      </c>
      <c r="D2080" s="7">
        <f t="shared" si="290"/>
        <v>2.7066265065907843E-5</v>
      </c>
      <c r="E2080" s="14">
        <f t="shared" si="289"/>
        <v>9.3734042325437432</v>
      </c>
      <c r="H2080" s="5">
        <f t="shared" si="294"/>
        <v>0.52025248741267782</v>
      </c>
      <c r="J2080" s="16">
        <f t="shared" si="292"/>
        <v>3.0958886710141318E-5</v>
      </c>
      <c r="K2080" s="16">
        <f t="shared" si="293"/>
        <v>1.1438182044975442</v>
      </c>
    </row>
    <row r="2081" spans="1:11" x14ac:dyDescent="0.2">
      <c r="A2081" s="3">
        <v>35157</v>
      </c>
      <c r="B2081" s="21">
        <v>9.3021540277367955E-3</v>
      </c>
      <c r="C2081" s="6">
        <f t="shared" si="288"/>
        <v>1.2921122024108555E-4</v>
      </c>
      <c r="D2081" s="7">
        <f t="shared" si="290"/>
        <v>2.7987264613227931E-5</v>
      </c>
      <c r="E2081" s="14">
        <f t="shared" si="289"/>
        <v>10.483164445906592</v>
      </c>
      <c r="H2081" s="5">
        <f t="shared" si="294"/>
        <v>0.52902991043255698</v>
      </c>
      <c r="J2081" s="16">
        <f t="shared" si="292"/>
        <v>1.6695539436190315E-8</v>
      </c>
      <c r="K2081" s="16">
        <f t="shared" si="293"/>
        <v>5.9654059326324149E-4</v>
      </c>
    </row>
    <row r="2082" spans="1:11" x14ac:dyDescent="0.2">
      <c r="A2082" s="3">
        <v>35158</v>
      </c>
      <c r="B2082" s="21">
        <v>9.3521998673446825E-3</v>
      </c>
      <c r="C2082" s="6">
        <f t="shared" si="288"/>
        <v>5.3800269764037742E-3</v>
      </c>
      <c r="D2082" s="7">
        <f t="shared" si="290"/>
        <v>2.6901768088273474E-5</v>
      </c>
      <c r="E2082" s="14">
        <f t="shared" si="289"/>
        <v>9.4473784743312308</v>
      </c>
      <c r="H2082" s="5">
        <f t="shared" si="294"/>
        <v>0.51866914394702013</v>
      </c>
      <c r="J2082" s="16">
        <f t="shared" si="292"/>
        <v>2.8944690266832336E-5</v>
      </c>
      <c r="K2082" s="16">
        <f t="shared" si="293"/>
        <v>1.0759400709966485</v>
      </c>
    </row>
    <row r="2083" spans="1:11" x14ac:dyDescent="0.2">
      <c r="A2083" s="3">
        <v>35159</v>
      </c>
      <c r="B2083" s="21">
        <v>9.3372606774668621E-3</v>
      </c>
      <c r="C2083" s="6">
        <f t="shared" si="288"/>
        <v>-1.5973984826804109E-3</v>
      </c>
      <c r="D2083" s="7">
        <f t="shared" si="290"/>
        <v>2.7714924637529445E-5</v>
      </c>
      <c r="E2083" s="14">
        <f t="shared" si="289"/>
        <v>10.401470619998351</v>
      </c>
      <c r="H2083" s="5">
        <f t="shared" si="294"/>
        <v>0.52644966176767027</v>
      </c>
      <c r="J2083" s="16">
        <f t="shared" si="292"/>
        <v>2.551681912469679E-6</v>
      </c>
      <c r="K2083" s="16">
        <f t="shared" si="293"/>
        <v>9.2068874292170561E-2</v>
      </c>
    </row>
    <row r="2084" spans="1:11" x14ac:dyDescent="0.2">
      <c r="A2084" s="3">
        <v>35163</v>
      </c>
      <c r="B2084" s="21">
        <v>9.3144834695530511E-3</v>
      </c>
      <c r="C2084" s="6">
        <f t="shared" si="288"/>
        <v>-2.4393886708955351E-3</v>
      </c>
      <c r="D2084" s="7">
        <f t="shared" si="290"/>
        <v>2.6813787746561042E-5</v>
      </c>
      <c r="E2084" s="14">
        <f t="shared" si="289"/>
        <v>10.30467055626907</v>
      </c>
      <c r="H2084" s="5">
        <f t="shared" si="294"/>
        <v>0.51782031387886895</v>
      </c>
      <c r="J2084" s="16">
        <f t="shared" si="292"/>
        <v>5.9506170876934854E-6</v>
      </c>
      <c r="K2084" s="16">
        <f t="shared" si="293"/>
        <v>0.22192377831649959</v>
      </c>
    </row>
    <row r="2085" spans="1:11" x14ac:dyDescent="0.2">
      <c r="A2085" s="3">
        <v>35164</v>
      </c>
      <c r="B2085" s="21">
        <v>9.2441304187826593E-3</v>
      </c>
      <c r="C2085" s="6">
        <f t="shared" si="288"/>
        <v>-7.5530812846853045E-3</v>
      </c>
      <c r="D2085" s="7">
        <f t="shared" si="290"/>
        <v>2.6214218218405145E-5</v>
      </c>
      <c r="E2085" s="14">
        <f t="shared" si="289"/>
        <v>8.3729454727606498</v>
      </c>
      <c r="H2085" s="5">
        <f t="shared" ref="H2085:H2100" si="295">SQRT(D2085)*100</f>
        <v>0.51199822478603529</v>
      </c>
      <c r="J2085" s="16">
        <f t="shared" si="292"/>
        <v>5.7049036893063408E-5</v>
      </c>
      <c r="K2085" s="16">
        <f t="shared" si="293"/>
        <v>2.1762631415423623</v>
      </c>
    </row>
    <row r="2086" spans="1:11" x14ac:dyDescent="0.2">
      <c r="A2086" s="3">
        <v>35165</v>
      </c>
      <c r="B2086" s="21">
        <v>9.2128537735849062E-3</v>
      </c>
      <c r="C2086" s="6">
        <f t="shared" si="288"/>
        <v>-3.383405878199611E-3</v>
      </c>
      <c r="D2086" s="7">
        <f t="shared" si="290"/>
        <v>2.8834731913791156E-5</v>
      </c>
      <c r="E2086" s="14">
        <f t="shared" si="289"/>
        <v>10.056928306296923</v>
      </c>
      <c r="H2086" s="5">
        <f t="shared" si="295"/>
        <v>0.53697981259811955</v>
      </c>
      <c r="J2086" s="16">
        <f t="shared" si="292"/>
        <v>1.1447435336635681E-5</v>
      </c>
      <c r="K2086" s="16">
        <f t="shared" si="293"/>
        <v>0.39700162189337262</v>
      </c>
    </row>
    <row r="2087" spans="1:11" x14ac:dyDescent="0.2">
      <c r="A2087" s="3">
        <v>35166</v>
      </c>
      <c r="B2087" s="21">
        <v>9.2155706281332947E-3</v>
      </c>
      <c r="C2087" s="6">
        <f t="shared" si="288"/>
        <v>2.9489826010027897E-4</v>
      </c>
      <c r="D2087" s="7">
        <f t="shared" si="290"/>
        <v>2.8369985442939308E-5</v>
      </c>
      <c r="E2087" s="14">
        <f t="shared" si="289"/>
        <v>10.467113435284904</v>
      </c>
      <c r="H2087" s="5">
        <f t="shared" si="295"/>
        <v>0.53263482277203122</v>
      </c>
      <c r="J2087" s="16">
        <f t="shared" si="292"/>
        <v>8.6964983810171783E-8</v>
      </c>
      <c r="K2087" s="16">
        <f t="shared" si="293"/>
        <v>3.0653869733237925E-3</v>
      </c>
    </row>
    <row r="2088" spans="1:11" x14ac:dyDescent="0.2">
      <c r="A2088" s="3">
        <v>35167</v>
      </c>
      <c r="B2088" s="21">
        <v>9.2075193512716549E-3</v>
      </c>
      <c r="C2088" s="6">
        <f t="shared" si="288"/>
        <v>-8.7366015481025311E-4</v>
      </c>
      <c r="D2088" s="7">
        <f t="shared" si="290"/>
        <v>2.7250005808344306E-5</v>
      </c>
      <c r="E2088" s="14">
        <f t="shared" si="289"/>
        <v>10.482446478625553</v>
      </c>
      <c r="H2088" s="5">
        <f t="shared" si="295"/>
        <v>0.52201538107937306</v>
      </c>
      <c r="J2088" s="16">
        <f t="shared" si="292"/>
        <v>7.6328206610307546E-7</v>
      </c>
      <c r="K2088" s="16">
        <f t="shared" si="293"/>
        <v>2.8010345079242095E-2</v>
      </c>
    </row>
    <row r="2089" spans="1:11" x14ac:dyDescent="0.2">
      <c r="A2089" s="3">
        <v>35170</v>
      </c>
      <c r="B2089" s="21">
        <v>9.2256637168141586E-3</v>
      </c>
      <c r="C2089" s="6">
        <f t="shared" si="288"/>
        <v>1.9706030310973799E-3</v>
      </c>
      <c r="D2089" s="7">
        <f t="shared" si="290"/>
        <v>2.6285464503759905E-5</v>
      </c>
      <c r="E2089" s="14">
        <f t="shared" si="289"/>
        <v>10.398759710435002</v>
      </c>
      <c r="H2089" s="5">
        <f t="shared" si="295"/>
        <v>0.51269351959781884</v>
      </c>
      <c r="J2089" s="16">
        <f t="shared" si="292"/>
        <v>3.8832763061701816E-6</v>
      </c>
      <c r="K2089" s="16">
        <f t="shared" si="293"/>
        <v>0.14773474159510147</v>
      </c>
    </row>
    <row r="2090" spans="1:11" x14ac:dyDescent="0.2">
      <c r="A2090" s="3">
        <v>35171</v>
      </c>
      <c r="B2090" s="21">
        <v>9.2402917986883805E-3</v>
      </c>
      <c r="C2090" s="6">
        <f t="shared" si="288"/>
        <v>1.5855858530331598E-3</v>
      </c>
      <c r="D2090" s="7">
        <f t="shared" si="290"/>
        <v>2.5611676994798382E-5</v>
      </c>
      <c r="E2090" s="14">
        <f t="shared" si="289"/>
        <v>10.474300605008363</v>
      </c>
      <c r="H2090" s="5">
        <f t="shared" si="295"/>
        <v>0.50607980590810364</v>
      </c>
      <c r="J2090" s="16">
        <f t="shared" si="292"/>
        <v>2.5140824973388929E-6</v>
      </c>
      <c r="K2090" s="16">
        <f t="shared" si="293"/>
        <v>9.8161572857938667E-2</v>
      </c>
    </row>
    <row r="2091" spans="1:11" x14ac:dyDescent="0.2">
      <c r="A2091" s="3">
        <v>35172</v>
      </c>
      <c r="B2091" s="21">
        <v>9.2376879976408133E-3</v>
      </c>
      <c r="C2091" s="6">
        <f t="shared" si="288"/>
        <v>-2.8178775132802039E-4</v>
      </c>
      <c r="D2091" s="7">
        <f t="shared" si="290"/>
        <v>2.4921593341057023E-5</v>
      </c>
      <c r="E2091" s="14">
        <f t="shared" si="289"/>
        <v>10.596589761706712</v>
      </c>
      <c r="H2091" s="5">
        <f t="shared" si="295"/>
        <v>0.49921531768423361</v>
      </c>
      <c r="J2091" s="16">
        <f t="shared" si="292"/>
        <v>7.9404336798502263E-8</v>
      </c>
      <c r="K2091" s="16">
        <f t="shared" si="293"/>
        <v>3.1861661376075727E-3</v>
      </c>
    </row>
    <row r="2092" spans="1:11" x14ac:dyDescent="0.2">
      <c r="A2092" s="3">
        <v>35173</v>
      </c>
      <c r="B2092" s="21">
        <v>9.3433230498016755E-3</v>
      </c>
      <c r="C2092" s="6">
        <f t="shared" si="288"/>
        <v>1.1435226237110414E-2</v>
      </c>
      <c r="D2092" s="7">
        <f t="shared" si="290"/>
        <v>2.4150991238693209E-5</v>
      </c>
      <c r="E2092" s="14">
        <f t="shared" si="289"/>
        <v>5.2167324595527997</v>
      </c>
      <c r="H2092" s="5">
        <f t="shared" si="295"/>
        <v>0.49143658022875353</v>
      </c>
      <c r="J2092" s="16">
        <f t="shared" si="292"/>
        <v>1.307643990938984E-4</v>
      </c>
      <c r="K2092" s="16">
        <f t="shared" si="293"/>
        <v>5.4144526740747541</v>
      </c>
    </row>
    <row r="2093" spans="1:11" x14ac:dyDescent="0.2">
      <c r="A2093" s="3">
        <v>35174</v>
      </c>
      <c r="B2093" s="21">
        <v>9.336663483434952E-3</v>
      </c>
      <c r="C2093" s="6">
        <f t="shared" si="288"/>
        <v>-7.1276207953281125E-4</v>
      </c>
      <c r="D2093" s="7">
        <f t="shared" si="290"/>
        <v>3.153841359097559E-5</v>
      </c>
      <c r="E2093" s="14">
        <f t="shared" si="289"/>
        <v>10.348195990144429</v>
      </c>
      <c r="H2093" s="5">
        <f t="shared" si="295"/>
        <v>0.56159071921618853</v>
      </c>
      <c r="J2093" s="16">
        <f t="shared" si="292"/>
        <v>5.0802978201993755E-7</v>
      </c>
      <c r="K2093" s="16">
        <f t="shared" si="293"/>
        <v>1.6108285870323716E-2</v>
      </c>
    </row>
    <row r="2094" spans="1:11" x14ac:dyDescent="0.2">
      <c r="A2094" s="3">
        <v>35177</v>
      </c>
      <c r="B2094" s="21">
        <v>9.3811935696983036E-3</v>
      </c>
      <c r="C2094" s="6">
        <f t="shared" si="288"/>
        <v>4.7693789480960282E-3</v>
      </c>
      <c r="D2094" s="7">
        <f t="shared" si="290"/>
        <v>3.0123024894244011E-5</v>
      </c>
      <c r="E2094" s="14">
        <f t="shared" si="289"/>
        <v>9.6550848971685888</v>
      </c>
      <c r="H2094" s="5">
        <f t="shared" si="295"/>
        <v>0.54884446698717848</v>
      </c>
      <c r="J2094" s="16">
        <f t="shared" si="292"/>
        <v>2.2746975550541576E-5</v>
      </c>
      <c r="K2094" s="16">
        <f t="shared" si="293"/>
        <v>0.75513583481080382</v>
      </c>
    </row>
    <row r="2095" spans="1:11" x14ac:dyDescent="0.2">
      <c r="A2095" s="3">
        <v>35178</v>
      </c>
      <c r="B2095" s="21">
        <v>9.3825710300271623E-3</v>
      </c>
      <c r="C2095" s="6">
        <f t="shared" si="288"/>
        <v>1.4683209749641549E-4</v>
      </c>
      <c r="D2095" s="7">
        <f t="shared" si="290"/>
        <v>3.0226194334766942E-5</v>
      </c>
      <c r="E2095" s="14">
        <f t="shared" si="289"/>
        <v>10.406088369928804</v>
      </c>
      <c r="H2095" s="5">
        <f t="shared" si="295"/>
        <v>0.54978354226701753</v>
      </c>
      <c r="J2095" s="16">
        <f t="shared" si="292"/>
        <v>2.1559664855196864E-8</v>
      </c>
      <c r="K2095" s="16">
        <f t="shared" si="293"/>
        <v>7.1327751738823383E-4</v>
      </c>
    </row>
    <row r="2096" spans="1:11" x14ac:dyDescent="0.2">
      <c r="A2096" s="3">
        <v>35179</v>
      </c>
      <c r="B2096" s="21">
        <v>9.3626083125275365E-3</v>
      </c>
      <c r="C2096" s="6">
        <f t="shared" si="288"/>
        <v>-2.1276383025227146E-3</v>
      </c>
      <c r="D2096" s="7">
        <f t="shared" si="290"/>
        <v>2.8913855484303063E-5</v>
      </c>
      <c r="E2096" s="14">
        <f t="shared" si="289"/>
        <v>10.294626483541929</v>
      </c>
      <c r="H2096" s="5">
        <f t="shared" si="295"/>
        <v>0.53771605410572465</v>
      </c>
      <c r="J2096" s="16">
        <f t="shared" si="292"/>
        <v>4.5268447463617389E-6</v>
      </c>
      <c r="K2096" s="16">
        <f t="shared" si="293"/>
        <v>0.15656316567049666</v>
      </c>
    </row>
    <row r="2097" spans="1:11" x14ac:dyDescent="0.2">
      <c r="A2097" s="3">
        <v>35180</v>
      </c>
      <c r="B2097" s="21">
        <v>9.3967602433482362E-3</v>
      </c>
      <c r="C2097" s="6">
        <f t="shared" si="288"/>
        <v>3.6476940699316702E-3</v>
      </c>
      <c r="D2097" s="7">
        <f t="shared" si="290"/>
        <v>2.8013203267770967E-5</v>
      </c>
      <c r="E2097" s="14">
        <f t="shared" si="289"/>
        <v>10.007856015147174</v>
      </c>
      <c r="H2097" s="5">
        <f t="shared" si="295"/>
        <v>0.52927500666261362</v>
      </c>
      <c r="J2097" s="16">
        <f t="shared" si="292"/>
        <v>1.3305672027814672E-5</v>
      </c>
      <c r="K2097" s="16">
        <f t="shared" si="293"/>
        <v>0.47497859850689667</v>
      </c>
    </row>
    <row r="2098" spans="1:11" x14ac:dyDescent="0.2">
      <c r="A2098" s="3">
        <v>35181</v>
      </c>
      <c r="B2098" s="21">
        <v>9.4745339791574932E-3</v>
      </c>
      <c r="C2098" s="6">
        <f t="shared" si="288"/>
        <v>8.2766542718072812E-3</v>
      </c>
      <c r="D2098" s="7">
        <f t="shared" si="290"/>
        <v>2.7746691192068561E-5</v>
      </c>
      <c r="E2098" s="14">
        <f t="shared" si="289"/>
        <v>8.0235227916341341</v>
      </c>
      <c r="H2098" s="5">
        <f t="shared" si="295"/>
        <v>0.52675128089135737</v>
      </c>
      <c r="J2098" s="16">
        <f t="shared" si="292"/>
        <v>6.850300593502571E-5</v>
      </c>
      <c r="K2098" s="16">
        <f t="shared" si="293"/>
        <v>2.4688711695687666</v>
      </c>
    </row>
    <row r="2099" spans="1:11" x14ac:dyDescent="0.2">
      <c r="A2099" s="3">
        <v>35184</v>
      </c>
      <c r="B2099" s="21">
        <v>9.569939820930573E-3</v>
      </c>
      <c r="C2099" s="6">
        <f t="shared" si="288"/>
        <v>1.0069713400464649E-2</v>
      </c>
      <c r="D2099" s="7">
        <f t="shared" si="290"/>
        <v>3.0919896194423786E-5</v>
      </c>
      <c r="E2099" s="14">
        <f t="shared" si="289"/>
        <v>7.1046970954622326</v>
      </c>
      <c r="H2099" s="5">
        <f t="shared" si="295"/>
        <v>0.55605661757076308</v>
      </c>
      <c r="J2099" s="16">
        <f t="shared" si="292"/>
        <v>1.0139912796749731E-4</v>
      </c>
      <c r="K2099" s="16">
        <f t="shared" si="293"/>
        <v>3.2794135960192525</v>
      </c>
    </row>
    <row r="2100" spans="1:11" x14ac:dyDescent="0.2">
      <c r="A2100" s="3">
        <v>35185</v>
      </c>
      <c r="B2100" s="21">
        <v>9.5563390627295443E-3</v>
      </c>
      <c r="C2100" s="6">
        <f t="shared" si="288"/>
        <v>-1.4211957917731441E-3</v>
      </c>
      <c r="D2100" s="7">
        <f t="shared" si="290"/>
        <v>3.5805039013989081E-5</v>
      </c>
      <c r="E2100" s="14">
        <f t="shared" si="289"/>
        <v>10.181010936004352</v>
      </c>
      <c r="H2100" s="5">
        <f t="shared" si="295"/>
        <v>0.59837311949977401</v>
      </c>
      <c r="J2100" s="16">
        <f t="shared" si="292"/>
        <v>2.0197974785536941E-6</v>
      </c>
      <c r="K2100" s="16">
        <f t="shared" si="293"/>
        <v>5.6410983877564165E-2</v>
      </c>
    </row>
    <row r="2101" spans="1:11" x14ac:dyDescent="0.2">
      <c r="A2101" s="3">
        <v>35186</v>
      </c>
      <c r="B2101" s="21">
        <v>9.5133230565954633E-3</v>
      </c>
      <c r="C2101" s="6">
        <f t="shared" si="288"/>
        <v>-4.5013059762442614E-3</v>
      </c>
      <c r="D2101" s="7">
        <f t="shared" si="290"/>
        <v>3.4050262114956965E-5</v>
      </c>
      <c r="E2101" s="14">
        <f t="shared" si="289"/>
        <v>9.6926185097128492</v>
      </c>
      <c r="H2101" s="5">
        <f t="shared" ref="H2101:H2116" si="296">SQRT(D2101)*100</f>
        <v>0.58352602439785806</v>
      </c>
      <c r="J2101" s="16">
        <f t="shared" si="292"/>
        <v>2.0261755491772303E-5</v>
      </c>
      <c r="K2101" s="16">
        <f t="shared" si="293"/>
        <v>0.59505431774259665</v>
      </c>
    </row>
    <row r="2102" spans="1:11" x14ac:dyDescent="0.2">
      <c r="A2102" s="3">
        <v>35187</v>
      </c>
      <c r="B2102" s="21">
        <v>9.5741556534508065E-3</v>
      </c>
      <c r="C2102" s="6">
        <f t="shared" si="288"/>
        <v>6.3944634796322536E-3</v>
      </c>
      <c r="D2102" s="7">
        <f t="shared" si="290"/>
        <v>3.3601353551622907E-5</v>
      </c>
      <c r="E2102" s="14">
        <f t="shared" si="289"/>
        <v>9.0840538483525481</v>
      </c>
      <c r="H2102" s="5">
        <f t="shared" si="296"/>
        <v>0.57966674522196726</v>
      </c>
      <c r="J2102" s="16">
        <f t="shared" si="292"/>
        <v>4.0889163192350625E-5</v>
      </c>
      <c r="K2102" s="16">
        <f t="shared" si="293"/>
        <v>1.216890359179466</v>
      </c>
    </row>
    <row r="2103" spans="1:11" x14ac:dyDescent="0.2">
      <c r="A2103" s="3">
        <v>35188</v>
      </c>
      <c r="B2103" s="21">
        <v>9.5377842993396907E-3</v>
      </c>
      <c r="C2103" s="6">
        <f t="shared" si="288"/>
        <v>-3.7989098389064153E-3</v>
      </c>
      <c r="D2103" s="7">
        <f t="shared" si="290"/>
        <v>3.4473315772828695E-5</v>
      </c>
      <c r="E2103" s="14">
        <f t="shared" si="289"/>
        <v>9.8566905861699485</v>
      </c>
      <c r="H2103" s="5">
        <f t="shared" si="296"/>
        <v>0.58713981105720214</v>
      </c>
      <c r="J2103" s="16">
        <f t="shared" si="292"/>
        <v>1.4431715964139966E-5</v>
      </c>
      <c r="K2103" s="16">
        <f t="shared" si="293"/>
        <v>0.41863440288835829</v>
      </c>
    </row>
    <row r="2104" spans="1:11" x14ac:dyDescent="0.2">
      <c r="A2104" s="3">
        <v>35191</v>
      </c>
      <c r="B2104" s="21">
        <v>9.5349688758696455E-3</v>
      </c>
      <c r="C2104" s="6">
        <f t="shared" si="288"/>
        <v>-2.9518632228243665E-4</v>
      </c>
      <c r="D2104" s="7">
        <f t="shared" si="290"/>
        <v>3.3621034568228192E-5</v>
      </c>
      <c r="E2104" s="14">
        <f t="shared" si="289"/>
        <v>10.297766977993822</v>
      </c>
      <c r="H2104" s="5">
        <f t="shared" si="296"/>
        <v>0.57983648184835856</v>
      </c>
      <c r="J2104" s="16">
        <f t="shared" si="292"/>
        <v>8.713496486263055E-8</v>
      </c>
      <c r="K2104" s="16">
        <f t="shared" si="293"/>
        <v>2.5916800592737533E-3</v>
      </c>
    </row>
    <row r="2105" spans="1:11" x14ac:dyDescent="0.2">
      <c r="A2105" s="3">
        <v>35192</v>
      </c>
      <c r="B2105" s="21">
        <v>9.5286885245901634E-3</v>
      </c>
      <c r="C2105" s="6">
        <f t="shared" si="288"/>
        <v>-6.5866510538654076E-4</v>
      </c>
      <c r="D2105" s="7">
        <f t="shared" si="290"/>
        <v>3.1968337974669846E-5</v>
      </c>
      <c r="E2105" s="14">
        <f t="shared" si="289"/>
        <v>10.337193664403589</v>
      </c>
      <c r="H2105" s="5">
        <f t="shared" si="296"/>
        <v>0.56540550027984204</v>
      </c>
      <c r="J2105" s="16">
        <f t="shared" si="292"/>
        <v>4.3383972105386284E-7</v>
      </c>
      <c r="K2105" s="16">
        <f t="shared" si="293"/>
        <v>1.3570918869714663E-2</v>
      </c>
    </row>
    <row r="2106" spans="1:11" x14ac:dyDescent="0.2">
      <c r="A2106" s="3">
        <v>35193</v>
      </c>
      <c r="B2106" s="21">
        <v>9.5095387764052332E-3</v>
      </c>
      <c r="C2106" s="6">
        <f t="shared" si="288"/>
        <v>-2.0096940030636459E-3</v>
      </c>
      <c r="D2106" s="7">
        <f t="shared" si="290"/>
        <v>3.0504745810380093E-5</v>
      </c>
      <c r="E2106" s="14">
        <f t="shared" si="289"/>
        <v>10.265226921060059</v>
      </c>
      <c r="H2106" s="5">
        <f t="shared" si="296"/>
        <v>0.55231101573642438</v>
      </c>
      <c r="J2106" s="16">
        <f t="shared" si="292"/>
        <v>4.0388699859499816E-6</v>
      </c>
      <c r="K2106" s="16">
        <f t="shared" si="293"/>
        <v>0.13240136505499558</v>
      </c>
    </row>
    <row r="2107" spans="1:11" x14ac:dyDescent="0.2">
      <c r="A2107" s="3">
        <v>35194</v>
      </c>
      <c r="B2107" s="21">
        <v>9.5429616087751388E-3</v>
      </c>
      <c r="C2107" s="6">
        <f t="shared" si="288"/>
        <v>3.5146638712734712E-3</v>
      </c>
      <c r="D2107" s="7">
        <f t="shared" si="290"/>
        <v>2.9412525227130606E-5</v>
      </c>
      <c r="E2107" s="14">
        <f t="shared" si="289"/>
        <v>10.014103493750088</v>
      </c>
      <c r="H2107" s="5">
        <f t="shared" si="296"/>
        <v>0.5423331561607736</v>
      </c>
      <c r="J2107" s="16">
        <f t="shared" si="292"/>
        <v>1.2352862128035023E-5</v>
      </c>
      <c r="K2107" s="16">
        <f t="shared" si="293"/>
        <v>0.41998645246007427</v>
      </c>
    </row>
    <row r="2108" spans="1:11" x14ac:dyDescent="0.2">
      <c r="A2108" s="3">
        <v>35195</v>
      </c>
      <c r="B2108" s="21">
        <v>9.4781526751079558E-3</v>
      </c>
      <c r="C2108" s="6">
        <f t="shared" si="288"/>
        <v>-6.7912809800668794E-3</v>
      </c>
      <c r="D2108" s="7">
        <f t="shared" si="290"/>
        <v>2.8945140400028194E-5</v>
      </c>
      <c r="E2108" s="14">
        <f t="shared" si="289"/>
        <v>8.8566974979494866</v>
      </c>
      <c r="H2108" s="5">
        <f t="shared" si="296"/>
        <v>0.53800688099715044</v>
      </c>
      <c r="J2108" s="16">
        <f t="shared" si="292"/>
        <v>4.6121497350218153E-5</v>
      </c>
      <c r="K2108" s="16">
        <f t="shared" si="293"/>
        <v>1.5934107319159256</v>
      </c>
    </row>
    <row r="2109" spans="1:11" x14ac:dyDescent="0.2">
      <c r="A2109" s="3">
        <v>35198</v>
      </c>
      <c r="B2109" s="21">
        <v>9.5300738142220266E-3</v>
      </c>
      <c r="C2109" s="6">
        <f t="shared" si="288"/>
        <v>5.4779808781123575E-3</v>
      </c>
      <c r="D2109" s="7">
        <f t="shared" si="290"/>
        <v>3.061298191458245E-5</v>
      </c>
      <c r="E2109" s="14">
        <f t="shared" si="289"/>
        <v>9.4138396933315676</v>
      </c>
      <c r="H2109" s="5">
        <f t="shared" si="296"/>
        <v>0.55328999552298475</v>
      </c>
      <c r="J2109" s="16">
        <f t="shared" si="292"/>
        <v>3.0008274500964634E-5</v>
      </c>
      <c r="K2109" s="16">
        <f t="shared" si="293"/>
        <v>0.98024670006649162</v>
      </c>
    </row>
    <row r="2110" spans="1:11" x14ac:dyDescent="0.2">
      <c r="A2110" s="3">
        <v>35199</v>
      </c>
      <c r="B2110" s="21">
        <v>9.4525547445255473E-3</v>
      </c>
      <c r="C2110" s="6">
        <f t="shared" si="288"/>
        <v>-8.1341520755899305E-3</v>
      </c>
      <c r="D2110" s="7">
        <f t="shared" si="290"/>
        <v>3.1115387885146978E-5</v>
      </c>
      <c r="E2110" s="14">
        <f t="shared" si="289"/>
        <v>8.251386567125012</v>
      </c>
      <c r="H2110" s="5">
        <f t="shared" si="296"/>
        <v>0.5578116876253757</v>
      </c>
      <c r="J2110" s="16">
        <f t="shared" si="292"/>
        <v>6.6164429988823978E-5</v>
      </c>
      <c r="K2110" s="16">
        <f t="shared" si="293"/>
        <v>2.1264215067171879</v>
      </c>
    </row>
    <row r="2111" spans="1:11" x14ac:dyDescent="0.2">
      <c r="A2111" s="3">
        <v>35200</v>
      </c>
      <c r="B2111" s="21">
        <v>9.3546736826719285E-3</v>
      </c>
      <c r="C2111" s="6">
        <f t="shared" si="288"/>
        <v>-1.0354984921965847E-2</v>
      </c>
      <c r="D2111" s="7">
        <f t="shared" si="290"/>
        <v>3.3802246276073766E-5</v>
      </c>
      <c r="E2111" s="14">
        <f t="shared" si="289"/>
        <v>7.1228357490720455</v>
      </c>
      <c r="H2111" s="5">
        <f t="shared" si="296"/>
        <v>0.5813969923905159</v>
      </c>
      <c r="J2111" s="16">
        <f t="shared" si="292"/>
        <v>1.0722571273414004E-4</v>
      </c>
      <c r="K2111" s="16">
        <f t="shared" si="293"/>
        <v>3.1721475507394779</v>
      </c>
    </row>
    <row r="2112" spans="1:11" x14ac:dyDescent="0.2">
      <c r="A2112" s="3">
        <v>35201</v>
      </c>
      <c r="B2112" s="21">
        <v>9.3713450292397648E-3</v>
      </c>
      <c r="C2112" s="6">
        <f t="shared" si="288"/>
        <v>1.7821408991226862E-3</v>
      </c>
      <c r="D2112" s="7">
        <f t="shared" si="290"/>
        <v>3.8755209558117093E-5</v>
      </c>
      <c r="E2112" s="14">
        <f t="shared" si="289"/>
        <v>10.07629442244729</v>
      </c>
      <c r="H2112" s="5">
        <f t="shared" si="296"/>
        <v>0.62253682267089305</v>
      </c>
      <c r="J2112" s="16">
        <f t="shared" si="292"/>
        <v>3.1760261843258166E-6</v>
      </c>
      <c r="K2112" s="16">
        <f t="shared" si="293"/>
        <v>8.1950948544428998E-2</v>
      </c>
    </row>
    <row r="2113" spans="1:11" x14ac:dyDescent="0.2">
      <c r="A2113" s="3">
        <v>35202</v>
      </c>
      <c r="B2113" s="21">
        <v>9.3882318586654984E-3</v>
      </c>
      <c r="C2113" s="6">
        <f t="shared" si="288"/>
        <v>1.8019643256165067E-3</v>
      </c>
      <c r="D2113" s="7">
        <f t="shared" si="290"/>
        <v>3.67726190770278E-5</v>
      </c>
      <c r="E2113" s="14">
        <f t="shared" si="289"/>
        <v>10.122455590737525</v>
      </c>
      <c r="H2113" s="5">
        <f t="shared" si="296"/>
        <v>0.60640431295487829</v>
      </c>
      <c r="J2113" s="16">
        <f t="shared" si="292"/>
        <v>3.2470754307945519E-6</v>
      </c>
      <c r="K2113" s="16">
        <f t="shared" si="293"/>
        <v>8.8301445811974549E-2</v>
      </c>
    </row>
    <row r="2114" spans="1:11" x14ac:dyDescent="0.2">
      <c r="A2114" s="3">
        <v>35206</v>
      </c>
      <c r="B2114" s="21">
        <v>9.3492676528455863E-3</v>
      </c>
      <c r="C2114" s="6">
        <f t="shared" si="288"/>
        <v>-4.150324193788156E-3</v>
      </c>
      <c r="D2114" s="7">
        <f t="shared" si="290"/>
        <v>3.4995558375882437E-5</v>
      </c>
      <c r="E2114" s="14">
        <f t="shared" si="289"/>
        <v>9.7680786329656417</v>
      </c>
      <c r="H2114" s="5">
        <f t="shared" si="296"/>
        <v>0.59157043854373281</v>
      </c>
      <c r="J2114" s="16">
        <f t="shared" si="292"/>
        <v>1.7225190913543307E-5</v>
      </c>
      <c r="K2114" s="16">
        <f t="shared" si="293"/>
        <v>0.49221077510837008</v>
      </c>
    </row>
    <row r="2115" spans="1:11" x14ac:dyDescent="0.2">
      <c r="A2115" s="3">
        <v>35207</v>
      </c>
      <c r="B2115" s="21">
        <v>9.3426614196181305E-3</v>
      </c>
      <c r="C2115" s="6">
        <f t="shared" ref="C2115:C2178" si="297">(B2115-B2114)/B2114</f>
        <v>-7.0660435370518244E-4</v>
      </c>
      <c r="D2115" s="7">
        <f t="shared" si="290"/>
        <v>3.4263006653657985E-5</v>
      </c>
      <c r="E2115" s="14">
        <f t="shared" si="289"/>
        <v>10.266872041114816</v>
      </c>
      <c r="H2115" s="5">
        <f t="shared" si="296"/>
        <v>0.58534610832957612</v>
      </c>
      <c r="J2115" s="16">
        <f t="shared" si="292"/>
        <v>4.9928971267511859E-7</v>
      </c>
      <c r="K2115" s="16">
        <f t="shared" si="293"/>
        <v>1.457226791921991E-2</v>
      </c>
    </row>
    <row r="2116" spans="1:11" x14ac:dyDescent="0.2">
      <c r="A2116" s="3">
        <v>35208</v>
      </c>
      <c r="B2116" s="21">
        <v>9.3665915206166839E-3</v>
      </c>
      <c r="C2116" s="6">
        <f t="shared" si="297"/>
        <v>2.5613794532148974E-3</v>
      </c>
      <c r="D2116" s="7">
        <f t="shared" si="290"/>
        <v>3.2570663191172079E-5</v>
      </c>
      <c r="E2116" s="14">
        <f t="shared" ref="E2116:E2179" si="298">-LN(D2116)-C2116*C2116/D2116</f>
        <v>10.130669927252447</v>
      </c>
      <c r="H2116" s="5">
        <f t="shared" si="296"/>
        <v>0.57070713322309263</v>
      </c>
      <c r="J2116" s="16">
        <f t="shared" si="292"/>
        <v>6.5606647033514468E-6</v>
      </c>
      <c r="K2116" s="16">
        <f t="shared" si="293"/>
        <v>0.20142864960544135</v>
      </c>
    </row>
    <row r="2117" spans="1:11" x14ac:dyDescent="0.2">
      <c r="A2117" s="3">
        <v>35209</v>
      </c>
      <c r="B2117" s="21">
        <v>9.2701739067161462E-3</v>
      </c>
      <c r="C2117" s="6">
        <f t="shared" si="297"/>
        <v>-1.0293778018216569E-2</v>
      </c>
      <c r="D2117" s="7">
        <f t="shared" ref="D2117:D2180" si="299">C$2426+C$2427*D2116+C$2428*C2116*C2116</f>
        <v>3.1424766633768501E-5</v>
      </c>
      <c r="E2117" s="14">
        <f t="shared" si="298"/>
        <v>6.9959921045546345</v>
      </c>
      <c r="H2117" s="5">
        <f t="shared" ref="H2117:H2132" si="300">SQRT(D2117)*100</f>
        <v>0.56057797525204733</v>
      </c>
      <c r="J2117" s="16">
        <f t="shared" ref="J2117:J2180" si="301">C2117*C2117</f>
        <v>1.0596186588831863E-4</v>
      </c>
      <c r="K2117" s="16">
        <f t="shared" ref="K2117:K2180" si="302">J2117/D2117</f>
        <v>3.3719221250939655</v>
      </c>
    </row>
    <row r="2118" spans="1:11" x14ac:dyDescent="0.2">
      <c r="A2118" s="3">
        <v>35212</v>
      </c>
      <c r="B2118" s="21">
        <v>9.2842059273283324E-3</v>
      </c>
      <c r="C2118" s="6">
        <f t="shared" si="297"/>
        <v>1.5136739346410903E-3</v>
      </c>
      <c r="D2118" s="7">
        <f t="shared" si="299"/>
        <v>3.6540789381138925E-5</v>
      </c>
      <c r="E2118" s="14">
        <f t="shared" si="298"/>
        <v>10.154378632174819</v>
      </c>
      <c r="H2118" s="5">
        <f t="shared" si="300"/>
        <v>0.604489779741055</v>
      </c>
      <c r="J2118" s="16">
        <f t="shared" si="301"/>
        <v>2.29120878041184E-6</v>
      </c>
      <c r="K2118" s="16">
        <f t="shared" si="302"/>
        <v>6.2702771867169396E-2</v>
      </c>
    </row>
    <row r="2119" spans="1:11" x14ac:dyDescent="0.2">
      <c r="A2119" s="3">
        <v>35213</v>
      </c>
      <c r="B2119" s="21">
        <v>9.2124382446963082E-3</v>
      </c>
      <c r="C2119" s="6">
        <f t="shared" si="297"/>
        <v>-7.7300830242006914E-3</v>
      </c>
      <c r="D2119" s="7">
        <f t="shared" si="299"/>
        <v>3.4728149925795571E-5</v>
      </c>
      <c r="E2119" s="14">
        <f t="shared" si="298"/>
        <v>8.5473332179946802</v>
      </c>
      <c r="H2119" s="5">
        <f t="shared" si="300"/>
        <v>0.58930594707499406</v>
      </c>
      <c r="J2119" s="16">
        <f t="shared" si="301"/>
        <v>5.9754183561035706E-5</v>
      </c>
      <c r="K2119" s="16">
        <f t="shared" si="302"/>
        <v>1.7206267448370798</v>
      </c>
    </row>
    <row r="2120" spans="1:11" x14ac:dyDescent="0.2">
      <c r="A2120" s="3">
        <v>35214</v>
      </c>
      <c r="B2120" s="21">
        <v>9.194312796208531E-3</v>
      </c>
      <c r="C2120" s="6">
        <f t="shared" si="297"/>
        <v>-1.9674974210233875E-3</v>
      </c>
      <c r="D2120" s="7">
        <f t="shared" si="299"/>
        <v>3.6652162192777723E-5</v>
      </c>
      <c r="E2120" s="14">
        <f t="shared" si="298"/>
        <v>10.108422371948331</v>
      </c>
      <c r="H2120" s="5">
        <f t="shared" si="300"/>
        <v>0.60541029222154563</v>
      </c>
      <c r="J2120" s="16">
        <f t="shared" si="301"/>
        <v>3.8710461017336806E-6</v>
      </c>
      <c r="K2120" s="16">
        <f t="shared" si="302"/>
        <v>0.10561576371329238</v>
      </c>
    </row>
    <row r="2121" spans="1:11" x14ac:dyDescent="0.2">
      <c r="A2121" s="3">
        <v>35215</v>
      </c>
      <c r="B2121" s="21">
        <v>9.2902565601929686E-3</v>
      </c>
      <c r="C2121" s="6">
        <f t="shared" si="297"/>
        <v>1.0435120722018727E-2</v>
      </c>
      <c r="D2121" s="7">
        <f t="shared" si="299"/>
        <v>3.4925900198737264E-5</v>
      </c>
      <c r="E2121" s="14">
        <f t="shared" si="298"/>
        <v>7.1444883819129448</v>
      </c>
      <c r="H2121" s="5">
        <f t="shared" si="300"/>
        <v>0.59098138886717289</v>
      </c>
      <c r="J2121" s="16">
        <f t="shared" si="301"/>
        <v>1.0889174448310464E-4</v>
      </c>
      <c r="K2121" s="16">
        <f t="shared" si="302"/>
        <v>3.1177934960439928</v>
      </c>
    </row>
    <row r="2122" spans="1:11" x14ac:dyDescent="0.2">
      <c r="A2122" s="3">
        <v>35216</v>
      </c>
      <c r="B2122" s="21">
        <v>9.2534481500401375E-3</v>
      </c>
      <c r="C2122" s="6">
        <f t="shared" si="297"/>
        <v>-3.9620445263641429E-3</v>
      </c>
      <c r="D2122" s="7">
        <f t="shared" si="299"/>
        <v>3.9867872510716301E-5</v>
      </c>
      <c r="E2122" s="14">
        <f t="shared" si="298"/>
        <v>9.7361942226996163</v>
      </c>
      <c r="H2122" s="5">
        <f t="shared" si="300"/>
        <v>0.6314101084930166</v>
      </c>
      <c r="J2122" s="16">
        <f t="shared" si="301"/>
        <v>1.5697796828892066E-5</v>
      </c>
      <c r="K2122" s="16">
        <f t="shared" si="302"/>
        <v>0.39374553594934292</v>
      </c>
    </row>
    <row r="2123" spans="1:11" x14ac:dyDescent="0.2">
      <c r="A2123" s="3">
        <v>35219</v>
      </c>
      <c r="B2123" s="21">
        <v>9.2263861494630735E-3</v>
      </c>
      <c r="C2123" s="6">
        <f t="shared" si="297"/>
        <v>-2.9245314976932817E-3</v>
      </c>
      <c r="D2123" s="7">
        <f t="shared" si="299"/>
        <v>3.854658258816828E-5</v>
      </c>
      <c r="E2123" s="14">
        <f t="shared" si="298"/>
        <v>9.9417587332342734</v>
      </c>
      <c r="H2123" s="5">
        <f t="shared" si="300"/>
        <v>0.62085894201636715</v>
      </c>
      <c r="J2123" s="16">
        <f t="shared" si="301"/>
        <v>8.5528844810001091E-6</v>
      </c>
      <c r="K2123" s="16">
        <f t="shared" si="302"/>
        <v>0.22188437746554951</v>
      </c>
    </row>
    <row r="2124" spans="1:11" x14ac:dyDescent="0.2">
      <c r="A2124" s="3">
        <v>35220</v>
      </c>
      <c r="B2124" s="21">
        <v>9.1599707815924036E-3</v>
      </c>
      <c r="C2124" s="6">
        <f t="shared" si="297"/>
        <v>-7.1984162373840092E-3</v>
      </c>
      <c r="D2124" s="7">
        <f t="shared" si="299"/>
        <v>3.6917592030308708E-5</v>
      </c>
      <c r="E2124" s="14">
        <f t="shared" si="298"/>
        <v>8.8032314689480806</v>
      </c>
      <c r="H2124" s="5">
        <f t="shared" si="300"/>
        <v>0.60759848609347855</v>
      </c>
      <c r="J2124" s="16">
        <f t="shared" si="301"/>
        <v>5.1817196326633758E-5</v>
      </c>
      <c r="K2124" s="16">
        <f t="shared" si="302"/>
        <v>1.4035909027894542</v>
      </c>
    </row>
    <row r="2125" spans="1:11" x14ac:dyDescent="0.2">
      <c r="A2125" s="3">
        <v>35221</v>
      </c>
      <c r="B2125" s="21">
        <v>9.1894266676429675E-3</v>
      </c>
      <c r="C2125" s="6">
        <f t="shared" si="297"/>
        <v>3.2157183415647541E-3</v>
      </c>
      <c r="D2125" s="7">
        <f t="shared" si="299"/>
        <v>3.8128762672045084E-5</v>
      </c>
      <c r="E2125" s="14">
        <f t="shared" si="298"/>
        <v>9.9033331369376825</v>
      </c>
      <c r="H2125" s="5">
        <f t="shared" si="300"/>
        <v>0.61748492023728874</v>
      </c>
      <c r="J2125" s="16">
        <f t="shared" si="301"/>
        <v>1.0340844452275973E-5</v>
      </c>
      <c r="K2125" s="16">
        <f t="shared" si="302"/>
        <v>0.27120849793160434</v>
      </c>
    </row>
    <row r="2126" spans="1:11" x14ac:dyDescent="0.2">
      <c r="A2126" s="3">
        <v>35222</v>
      </c>
      <c r="B2126" s="21">
        <v>9.1555490397302441E-3</v>
      </c>
      <c r="C2126" s="6">
        <f t="shared" si="297"/>
        <v>-3.6865877641758063E-3</v>
      </c>
      <c r="D2126" s="7">
        <f t="shared" si="299"/>
        <v>3.6652704612135363E-5</v>
      </c>
      <c r="E2126" s="14">
        <f t="shared" si="298"/>
        <v>9.8432204317522078</v>
      </c>
      <c r="H2126" s="5">
        <f t="shared" si="300"/>
        <v>0.60541477197154148</v>
      </c>
      <c r="J2126" s="16">
        <f t="shared" si="301"/>
        <v>1.3590929342970771E-5</v>
      </c>
      <c r="K2126" s="16">
        <f t="shared" si="302"/>
        <v>0.37080290490953138</v>
      </c>
    </row>
    <row r="2127" spans="1:11" x14ac:dyDescent="0.2">
      <c r="A2127" s="3">
        <v>35223</v>
      </c>
      <c r="B2127" s="21">
        <v>9.1607521767761765E-3</v>
      </c>
      <c r="C2127" s="6">
        <f t="shared" si="297"/>
        <v>5.6830420801128674E-4</v>
      </c>
      <c r="D2127" s="7">
        <f t="shared" si="299"/>
        <v>3.5527337653226492E-5</v>
      </c>
      <c r="E2127" s="14">
        <f t="shared" si="298"/>
        <v>10.236117346383056</v>
      </c>
      <c r="H2127" s="5">
        <f t="shared" si="300"/>
        <v>0.59604813273112844</v>
      </c>
      <c r="J2127" s="16">
        <f t="shared" si="301"/>
        <v>3.2296967284333587E-7</v>
      </c>
      <c r="K2127" s="16">
        <f t="shared" si="302"/>
        <v>9.0907367164903413E-3</v>
      </c>
    </row>
    <row r="2128" spans="1:11" x14ac:dyDescent="0.2">
      <c r="A2128" s="3">
        <v>35226</v>
      </c>
      <c r="B2128" s="21">
        <v>9.1728992520897501E-3</v>
      </c>
      <c r="C2128" s="6">
        <f t="shared" si="297"/>
        <v>1.3259910408195753E-3</v>
      </c>
      <c r="D2128" s="7">
        <f t="shared" si="299"/>
        <v>3.3695824437780104E-5</v>
      </c>
      <c r="E2128" s="14">
        <f t="shared" si="298"/>
        <v>10.245956509901044</v>
      </c>
      <c r="H2128" s="5">
        <f t="shared" si="300"/>
        <v>0.58048104566626557</v>
      </c>
      <c r="J2128" s="16">
        <f t="shared" si="301"/>
        <v>1.7582522403337805E-6</v>
      </c>
      <c r="K2128" s="16">
        <f t="shared" si="302"/>
        <v>5.2180122305077362E-2</v>
      </c>
    </row>
    <row r="2129" spans="1:11" x14ac:dyDescent="0.2">
      <c r="A2129" s="3">
        <v>35227</v>
      </c>
      <c r="B2129" s="21">
        <v>9.1335237676701091E-3</v>
      </c>
      <c r="C2129" s="6">
        <f t="shared" si="297"/>
        <v>-4.2925887810956386E-3</v>
      </c>
      <c r="D2129" s="7">
        <f t="shared" si="299"/>
        <v>3.2138860259320684E-5</v>
      </c>
      <c r="E2129" s="14">
        <f t="shared" si="298"/>
        <v>9.772110126858701</v>
      </c>
      <c r="H2129" s="5">
        <f t="shared" si="300"/>
        <v>0.56691145921846275</v>
      </c>
      <c r="J2129" s="16">
        <f t="shared" si="301"/>
        <v>1.8426318443588142E-5</v>
      </c>
      <c r="K2129" s="16">
        <f t="shared" si="302"/>
        <v>0.57333453317605665</v>
      </c>
    </row>
    <row r="2130" spans="1:11" x14ac:dyDescent="0.2">
      <c r="A2130" s="3">
        <v>35228</v>
      </c>
      <c r="B2130" s="21">
        <v>9.132152787940875E-3</v>
      </c>
      <c r="C2130" s="6">
        <f t="shared" si="297"/>
        <v>-1.5010413988157485E-4</v>
      </c>
      <c r="D2130" s="7">
        <f t="shared" si="299"/>
        <v>3.1770387172913314E-5</v>
      </c>
      <c r="E2130" s="14">
        <f t="shared" si="298"/>
        <v>10.356266732635811</v>
      </c>
      <c r="H2130" s="5">
        <f t="shared" si="300"/>
        <v>0.56365226135369417</v>
      </c>
      <c r="J2130" s="16">
        <f t="shared" si="301"/>
        <v>2.253125280958739E-8</v>
      </c>
      <c r="K2130" s="16">
        <f t="shared" si="302"/>
        <v>7.0919037552041571E-4</v>
      </c>
    </row>
    <row r="2131" spans="1:11" x14ac:dyDescent="0.2">
      <c r="A2131" s="3">
        <v>35229</v>
      </c>
      <c r="B2131" s="21">
        <v>9.1838971286622335E-3</v>
      </c>
      <c r="C2131" s="6">
        <f t="shared" si="297"/>
        <v>5.6661711562346591E-3</v>
      </c>
      <c r="D2131" s="7">
        <f t="shared" si="299"/>
        <v>3.0301447519474833E-5</v>
      </c>
      <c r="E2131" s="14">
        <f t="shared" si="298"/>
        <v>9.3447783782329612</v>
      </c>
      <c r="H2131" s="5">
        <f t="shared" si="300"/>
        <v>0.55046750602987304</v>
      </c>
      <c r="J2131" s="16">
        <f t="shared" si="301"/>
        <v>3.2105495571745612E-5</v>
      </c>
      <c r="K2131" s="16">
        <f t="shared" si="302"/>
        <v>1.0595366954371177</v>
      </c>
    </row>
    <row r="2132" spans="1:11" x14ac:dyDescent="0.2">
      <c r="A2132" s="3">
        <v>35230</v>
      </c>
      <c r="B2132" s="21">
        <v>9.1867359636922628E-3</v>
      </c>
      <c r="C2132" s="6">
        <f t="shared" si="297"/>
        <v>3.0911006408918841E-4</v>
      </c>
      <c r="D2132" s="7">
        <f t="shared" si="299"/>
        <v>3.0965123798330879E-5</v>
      </c>
      <c r="E2132" s="14">
        <f t="shared" si="298"/>
        <v>10.379563327213834</v>
      </c>
      <c r="H2132" s="5">
        <f t="shared" si="300"/>
        <v>0.55646315060685625</v>
      </c>
      <c r="J2132" s="16">
        <f t="shared" si="301"/>
        <v>9.5549031721222162E-8</v>
      </c>
      <c r="K2132" s="16">
        <f t="shared" si="302"/>
        <v>3.0856983599843566E-3</v>
      </c>
    </row>
    <row r="2133" spans="1:11" x14ac:dyDescent="0.2">
      <c r="A2133" s="3">
        <v>35233</v>
      </c>
      <c r="B2133" s="21">
        <v>9.1853912025177484E-3</v>
      </c>
      <c r="C2133" s="6">
        <f t="shared" si="297"/>
        <v>-1.4638073629514794E-4</v>
      </c>
      <c r="D2133" s="7">
        <f t="shared" si="299"/>
        <v>2.9582393884576636E-5</v>
      </c>
      <c r="E2133" s="14">
        <f t="shared" si="298"/>
        <v>10.427606848020433</v>
      </c>
      <c r="H2133" s="5">
        <f t="shared" ref="H2133:H2148" si="303">SQRT(D2133)*100</f>
        <v>0.5438969928633236</v>
      </c>
      <c r="J2133" s="16">
        <f t="shared" si="301"/>
        <v>2.1427319958309644E-8</v>
      </c>
      <c r="K2133" s="16">
        <f t="shared" si="302"/>
        <v>7.2432677497006757E-4</v>
      </c>
    </row>
    <row r="2134" spans="1:11" x14ac:dyDescent="0.2">
      <c r="A2134" s="3">
        <v>35234</v>
      </c>
      <c r="B2134" s="21">
        <v>9.2562828755113971E-3</v>
      </c>
      <c r="C2134" s="6">
        <f t="shared" si="297"/>
        <v>7.7178719371491771E-3</v>
      </c>
      <c r="D2134" s="7">
        <f t="shared" si="299"/>
        <v>2.8335361453689942E-5</v>
      </c>
      <c r="E2134" s="14">
        <f t="shared" si="298"/>
        <v>8.3692370543825199</v>
      </c>
      <c r="H2134" s="5">
        <f t="shared" si="303"/>
        <v>0.53230969795495875</v>
      </c>
      <c r="J2134" s="16">
        <f t="shared" si="301"/>
        <v>5.9565547238234792E-5</v>
      </c>
      <c r="K2134" s="16">
        <f t="shared" si="302"/>
        <v>2.1021629576028555</v>
      </c>
    </row>
    <row r="2135" spans="1:11" x14ac:dyDescent="0.2">
      <c r="A2135" s="3">
        <v>35235</v>
      </c>
      <c r="B2135" s="21">
        <v>9.2543859649122789E-3</v>
      </c>
      <c r="C2135" s="6">
        <f t="shared" si="297"/>
        <v>-2.0493222005311411E-4</v>
      </c>
      <c r="D2135" s="7">
        <f t="shared" si="299"/>
        <v>3.0896269705971231E-5</v>
      </c>
      <c r="E2135" s="14">
        <f t="shared" si="298"/>
        <v>10.383515805575652</v>
      </c>
      <c r="H2135" s="5">
        <f t="shared" si="303"/>
        <v>0.55584413018373446</v>
      </c>
      <c r="J2135" s="16">
        <f t="shared" si="301"/>
        <v>4.1997214815897986E-8</v>
      </c>
      <c r="K2135" s="16">
        <f t="shared" si="302"/>
        <v>1.3592972619533195E-3</v>
      </c>
    </row>
    <row r="2136" spans="1:11" x14ac:dyDescent="0.2">
      <c r="A2136" s="3">
        <v>35236</v>
      </c>
      <c r="B2136" s="21">
        <v>9.2524868344060849E-3</v>
      </c>
      <c r="C2136" s="6">
        <f t="shared" si="297"/>
        <v>-2.0521410209110998E-4</v>
      </c>
      <c r="D2136" s="7">
        <f t="shared" si="299"/>
        <v>2.9517214209985401E-5</v>
      </c>
      <c r="E2136" s="14">
        <f t="shared" si="298"/>
        <v>10.429110211322374</v>
      </c>
      <c r="H2136" s="5">
        <f t="shared" si="303"/>
        <v>0.54329747109650162</v>
      </c>
      <c r="J2136" s="16">
        <f t="shared" si="301"/>
        <v>4.2112827697060512E-8</v>
      </c>
      <c r="K2136" s="16">
        <f t="shared" si="302"/>
        <v>1.4267209431577772E-3</v>
      </c>
    </row>
    <row r="2137" spans="1:11" x14ac:dyDescent="0.2">
      <c r="A2137" s="3">
        <v>35237</v>
      </c>
      <c r="B2137" s="21">
        <v>9.1708174626428367E-3</v>
      </c>
      <c r="C2137" s="6">
        <f t="shared" si="297"/>
        <v>-8.8267482272500301E-3</v>
      </c>
      <c r="D2137" s="7">
        <f t="shared" si="299"/>
        <v>2.8278073283448709E-5</v>
      </c>
      <c r="E2137" s="14">
        <f t="shared" si="298"/>
        <v>7.7182331583581156</v>
      </c>
      <c r="H2137" s="5">
        <f t="shared" si="303"/>
        <v>0.53177131629534802</v>
      </c>
      <c r="J2137" s="16">
        <f t="shared" si="301"/>
        <v>7.7911484267261552E-5</v>
      </c>
      <c r="K2137" s="16">
        <f t="shared" si="302"/>
        <v>2.7551906909040906</v>
      </c>
    </row>
    <row r="2138" spans="1:11" x14ac:dyDescent="0.2">
      <c r="A2138" s="3">
        <v>35240</v>
      </c>
      <c r="B2138" s="21">
        <v>9.183748438762766E-3</v>
      </c>
      <c r="C2138" s="6">
        <f t="shared" si="297"/>
        <v>1.4100134663680003E-3</v>
      </c>
      <c r="D2138" s="7">
        <f t="shared" si="299"/>
        <v>3.1979065579177363E-5</v>
      </c>
      <c r="E2138" s="14">
        <f t="shared" si="298"/>
        <v>10.288259086524951</v>
      </c>
      <c r="H2138" s="5">
        <f t="shared" si="303"/>
        <v>0.56550035879013694</v>
      </c>
      <c r="J2138" s="16">
        <f t="shared" si="301"/>
        <v>1.988137975339104E-6</v>
      </c>
      <c r="K2138" s="16">
        <f t="shared" si="302"/>
        <v>6.2169983372924037E-2</v>
      </c>
    </row>
    <row r="2139" spans="1:11" x14ac:dyDescent="0.2">
      <c r="A2139" s="3">
        <v>35241</v>
      </c>
      <c r="B2139" s="21">
        <v>9.1724898859874959E-3</v>
      </c>
      <c r="C2139" s="6">
        <f t="shared" si="297"/>
        <v>-1.2259212945936108E-3</v>
      </c>
      <c r="D2139" s="7">
        <f t="shared" si="299"/>
        <v>3.0610482495175554E-5</v>
      </c>
      <c r="E2139" s="14">
        <f t="shared" si="298"/>
        <v>10.345071037191115</v>
      </c>
      <c r="H2139" s="5">
        <f t="shared" si="303"/>
        <v>0.55326740817777764</v>
      </c>
      <c r="J2139" s="16">
        <f t="shared" si="301"/>
        <v>1.5028830205380748E-6</v>
      </c>
      <c r="K2139" s="16">
        <f t="shared" si="302"/>
        <v>4.9097005275070091E-2</v>
      </c>
    </row>
    <row r="2140" spans="1:11" x14ac:dyDescent="0.2">
      <c r="A2140" s="3">
        <v>35242</v>
      </c>
      <c r="B2140" s="21">
        <v>9.133661547505327E-3</v>
      </c>
      <c r="C2140" s="6">
        <f t="shared" si="297"/>
        <v>-4.2331296043711698E-3</v>
      </c>
      <c r="D2140" s="7">
        <f t="shared" si="299"/>
        <v>2.9350742589078799E-5</v>
      </c>
      <c r="E2140" s="14">
        <f t="shared" si="298"/>
        <v>9.8256668887845269</v>
      </c>
      <c r="H2140" s="5">
        <f t="shared" si="303"/>
        <v>0.54176325631292854</v>
      </c>
      <c r="J2140" s="16">
        <f t="shared" si="301"/>
        <v>1.7919386247403618E-5</v>
      </c>
      <c r="K2140" s="16">
        <f t="shared" si="302"/>
        <v>0.61052582206459383</v>
      </c>
    </row>
    <row r="2141" spans="1:11" x14ac:dyDescent="0.2">
      <c r="A2141" s="3">
        <v>35243</v>
      </c>
      <c r="B2141" s="21">
        <v>9.1356031699442314E-3</v>
      </c>
      <c r="C2141" s="6">
        <f t="shared" si="297"/>
        <v>2.1257875922002474E-4</v>
      </c>
      <c r="D2141" s="7">
        <f t="shared" si="299"/>
        <v>2.9233786535315928E-5</v>
      </c>
      <c r="E2141" s="14">
        <f t="shared" si="298"/>
        <v>10.438639639610711</v>
      </c>
      <c r="H2141" s="5">
        <f t="shared" si="303"/>
        <v>0.54068277700807088</v>
      </c>
      <c r="J2141" s="16">
        <f t="shared" si="301"/>
        <v>4.5189728871525251E-8</v>
      </c>
      <c r="K2141" s="16">
        <f t="shared" si="302"/>
        <v>1.5458048452578566E-3</v>
      </c>
    </row>
    <row r="2142" spans="1:11" x14ac:dyDescent="0.2">
      <c r="A2142" s="3">
        <v>35244</v>
      </c>
      <c r="B2142" s="21">
        <v>9.134861914878032E-3</v>
      </c>
      <c r="C2142" s="6">
        <f t="shared" si="297"/>
        <v>-8.1139148933049904E-5</v>
      </c>
      <c r="D2142" s="7">
        <f t="shared" si="299"/>
        <v>2.8023590042236037E-5</v>
      </c>
      <c r="E2142" s="14">
        <f t="shared" si="298"/>
        <v>10.48222897171803</v>
      </c>
      <c r="H2142" s="5">
        <f t="shared" si="303"/>
        <v>0.52937312023029692</v>
      </c>
      <c r="J2142" s="16">
        <f t="shared" si="301"/>
        <v>6.5835614895796531E-9</v>
      </c>
      <c r="K2142" s="16">
        <f t="shared" si="302"/>
        <v>2.3492926779392548E-4</v>
      </c>
    </row>
    <row r="2143" spans="1:11" x14ac:dyDescent="0.2">
      <c r="A2143" s="3">
        <v>35248</v>
      </c>
      <c r="B2143" s="21">
        <v>9.08090662363383E-3</v>
      </c>
      <c r="C2143" s="6">
        <f t="shared" si="297"/>
        <v>-5.9065251064522959E-3</v>
      </c>
      <c r="D2143" s="7">
        <f t="shared" si="299"/>
        <v>2.6933783051411352E-5</v>
      </c>
      <c r="E2143" s="14">
        <f t="shared" si="298"/>
        <v>9.2268399640571985</v>
      </c>
      <c r="H2143" s="5">
        <f t="shared" si="303"/>
        <v>0.51897767824263263</v>
      </c>
      <c r="J2143" s="16">
        <f t="shared" si="301"/>
        <v>3.4887038833151308E-5</v>
      </c>
      <c r="K2143" s="16">
        <f t="shared" si="302"/>
        <v>1.2952892197341435</v>
      </c>
    </row>
    <row r="2144" spans="1:11" x14ac:dyDescent="0.2">
      <c r="A2144" s="3">
        <v>35249</v>
      </c>
      <c r="B2144" s="21">
        <v>9.0681951793062914E-3</v>
      </c>
      <c r="C2144" s="6">
        <f t="shared" si="297"/>
        <v>-1.3997990348734576E-3</v>
      </c>
      <c r="D2144" s="7">
        <f t="shared" si="299"/>
        <v>2.8111088508272884E-5</v>
      </c>
      <c r="E2144" s="14">
        <f t="shared" si="298"/>
        <v>10.4096430900666</v>
      </c>
      <c r="H2144" s="5">
        <f t="shared" si="303"/>
        <v>0.53019891086527982</v>
      </c>
      <c r="J2144" s="16">
        <f t="shared" si="301"/>
        <v>1.9594373380326632E-6</v>
      </c>
      <c r="K2144" s="16">
        <f t="shared" si="302"/>
        <v>6.9703360560229299E-2</v>
      </c>
    </row>
    <row r="2145" spans="1:11" x14ac:dyDescent="0.2">
      <c r="A2145" s="3">
        <v>35250</v>
      </c>
      <c r="B2145" s="21">
        <v>9.0567981165391408E-3</v>
      </c>
      <c r="C2145" s="6">
        <f t="shared" si="297"/>
        <v>-1.2568170999626095E-3</v>
      </c>
      <c r="D2145" s="7">
        <f t="shared" si="299"/>
        <v>2.7133143513902459E-5</v>
      </c>
      <c r="E2145" s="14">
        <f t="shared" si="298"/>
        <v>10.456538343160702</v>
      </c>
      <c r="H2145" s="5">
        <f t="shared" si="303"/>
        <v>0.52089484076829229</v>
      </c>
      <c r="J2145" s="16">
        <f t="shared" si="301"/>
        <v>1.5795892227584239E-6</v>
      </c>
      <c r="K2145" s="16">
        <f t="shared" si="302"/>
        <v>5.8216226289780071E-2</v>
      </c>
    </row>
    <row r="2146" spans="1:11" x14ac:dyDescent="0.2">
      <c r="A2146" s="3">
        <v>35251</v>
      </c>
      <c r="B2146" s="21">
        <v>9.0211272753856278E-3</v>
      </c>
      <c r="C2146" s="6">
        <f t="shared" si="297"/>
        <v>-3.9385708607518125E-3</v>
      </c>
      <c r="D2146" s="7">
        <f t="shared" si="299"/>
        <v>2.6230927804458273E-5</v>
      </c>
      <c r="E2146" s="14">
        <f t="shared" si="298"/>
        <v>9.9571954208925995</v>
      </c>
      <c r="H2146" s="5">
        <f t="shared" si="303"/>
        <v>0.51216137890764735</v>
      </c>
      <c r="J2146" s="16">
        <f t="shared" si="301"/>
        <v>1.5512340425163272E-5</v>
      </c>
      <c r="K2146" s="16">
        <f t="shared" si="302"/>
        <v>0.59137597193671343</v>
      </c>
    </row>
    <row r="2147" spans="1:11" x14ac:dyDescent="0.2">
      <c r="A2147" s="3">
        <v>35254</v>
      </c>
      <c r="B2147" s="21">
        <v>9.0166326232856715E-3</v>
      </c>
      <c r="C2147" s="6">
        <f t="shared" si="297"/>
        <v>-4.9823619185820846E-4</v>
      </c>
      <c r="D2147" s="7">
        <f t="shared" si="299"/>
        <v>2.6281661895667207E-5</v>
      </c>
      <c r="E2147" s="14">
        <f t="shared" si="298"/>
        <v>10.537193785625444</v>
      </c>
      <c r="H2147" s="5">
        <f t="shared" si="303"/>
        <v>0.51265643364408497</v>
      </c>
      <c r="J2147" s="16">
        <f t="shared" si="301"/>
        <v>2.482393028773695E-7</v>
      </c>
      <c r="K2147" s="16">
        <f t="shared" si="302"/>
        <v>9.4453426827735814E-3</v>
      </c>
    </row>
    <row r="2148" spans="1:11" x14ac:dyDescent="0.2">
      <c r="A2148" s="3">
        <v>35255</v>
      </c>
      <c r="B2148" s="21">
        <v>9.0703279047688601E-3</v>
      </c>
      <c r="C2148" s="6">
        <f t="shared" si="297"/>
        <v>5.955136881646843E-3</v>
      </c>
      <c r="D2148" s="7">
        <f t="shared" si="299"/>
        <v>2.5383517167256215E-5</v>
      </c>
      <c r="E2148" s="14">
        <f t="shared" si="298"/>
        <v>9.1842969947811657</v>
      </c>
      <c r="H2148" s="5">
        <f t="shared" si="303"/>
        <v>0.50382057488014731</v>
      </c>
      <c r="J2148" s="16">
        <f t="shared" si="301"/>
        <v>3.5463655279150483E-5</v>
      </c>
      <c r="K2148" s="16">
        <f t="shared" si="302"/>
        <v>1.397113530228083</v>
      </c>
    </row>
    <row r="2149" spans="1:11" x14ac:dyDescent="0.2">
      <c r="A2149" s="3">
        <v>35256</v>
      </c>
      <c r="B2149" s="21">
        <v>9.0802834392577983E-3</v>
      </c>
      <c r="C2149" s="6">
        <f t="shared" si="297"/>
        <v>1.0975936695413117E-3</v>
      </c>
      <c r="D2149" s="7">
        <f t="shared" si="299"/>
        <v>2.675375001412086E-5</v>
      </c>
      <c r="E2149" s="14">
        <f t="shared" si="298"/>
        <v>10.483806262083723</v>
      </c>
      <c r="H2149" s="5">
        <f t="shared" ref="H2149:H2164" si="304">SQRT(D2149)*100</f>
        <v>0.51724027312382459</v>
      </c>
      <c r="J2149" s="16">
        <f t="shared" si="301"/>
        <v>1.2047118634171623E-6</v>
      </c>
      <c r="K2149" s="16">
        <f t="shared" si="302"/>
        <v>4.5029644920106714E-2</v>
      </c>
    </row>
    <row r="2150" spans="1:11" x14ac:dyDescent="0.2">
      <c r="A2150" s="3">
        <v>35257</v>
      </c>
      <c r="B2150" s="21">
        <v>9.0783040210172944E-3</v>
      </c>
      <c r="C2150" s="6">
        <f t="shared" si="297"/>
        <v>-2.1799079882749763E-4</v>
      </c>
      <c r="D2150" s="7">
        <f t="shared" si="299"/>
        <v>2.5866846893978576E-5</v>
      </c>
      <c r="E2150" s="14">
        <f t="shared" si="298"/>
        <v>10.560711351764274</v>
      </c>
      <c r="H2150" s="5">
        <f t="shared" si="304"/>
        <v>0.50859460176036653</v>
      </c>
      <c r="J2150" s="16">
        <f t="shared" si="301"/>
        <v>4.7519988373450541E-8</v>
      </c>
      <c r="K2150" s="16">
        <f t="shared" si="302"/>
        <v>1.837100152493364E-3</v>
      </c>
    </row>
    <row r="2151" spans="1:11" x14ac:dyDescent="0.2">
      <c r="A2151" s="3">
        <v>35258</v>
      </c>
      <c r="B2151" s="21">
        <v>9.0338128971007084E-3</v>
      </c>
      <c r="C2151" s="6">
        <f t="shared" si="297"/>
        <v>-4.9008188989467681E-3</v>
      </c>
      <c r="D2151" s="7">
        <f t="shared" si="299"/>
        <v>2.4998375972521769E-5</v>
      </c>
      <c r="E2151" s="14">
        <f t="shared" si="298"/>
        <v>9.6359162475454578</v>
      </c>
      <c r="H2151" s="5">
        <f t="shared" si="304"/>
        <v>0.49998375946146256</v>
      </c>
      <c r="J2151" s="16">
        <f t="shared" si="301"/>
        <v>2.4018025880273811E-5</v>
      </c>
      <c r="K2151" s="16">
        <f t="shared" si="302"/>
        <v>0.96078344875980903</v>
      </c>
    </row>
    <row r="2152" spans="1:11" x14ac:dyDescent="0.2">
      <c r="A2152" s="3">
        <v>35261</v>
      </c>
      <c r="B2152" s="21">
        <v>9.0543994158451997E-3</v>
      </c>
      <c r="C2152" s="6">
        <f t="shared" si="297"/>
        <v>2.2788294354755033E-3</v>
      </c>
      <c r="D2152" s="7">
        <f t="shared" si="299"/>
        <v>2.5700034452791627E-5</v>
      </c>
      <c r="E2152" s="14">
        <f t="shared" si="298"/>
        <v>10.366953765009661</v>
      </c>
      <c r="H2152" s="5">
        <f t="shared" si="304"/>
        <v>0.50695201402885881</v>
      </c>
      <c r="J2152" s="16">
        <f t="shared" si="301"/>
        <v>5.1930635959896009E-6</v>
      </c>
      <c r="K2152" s="16">
        <f t="shared" si="302"/>
        <v>0.2020644604787879</v>
      </c>
    </row>
    <row r="2153" spans="1:11" x14ac:dyDescent="0.2">
      <c r="A2153" s="3">
        <v>35262</v>
      </c>
      <c r="B2153" s="21">
        <v>9.1658159544990517E-3</v>
      </c>
      <c r="C2153" s="6">
        <f t="shared" si="297"/>
        <v>1.2305237877939542E-2</v>
      </c>
      <c r="D2153" s="7">
        <f t="shared" si="299"/>
        <v>2.5166619836906762E-5</v>
      </c>
      <c r="E2153" s="14">
        <f t="shared" si="298"/>
        <v>4.5733366475402182</v>
      </c>
      <c r="H2153" s="5">
        <f t="shared" si="304"/>
        <v>0.50166343136516112</v>
      </c>
      <c r="J2153" s="16">
        <f t="shared" si="301"/>
        <v>1.5141887923267804E-4</v>
      </c>
      <c r="K2153" s="16">
        <f t="shared" si="302"/>
        <v>6.01665540362408</v>
      </c>
    </row>
    <row r="2154" spans="1:11" x14ac:dyDescent="0.2">
      <c r="A2154" s="3">
        <v>35263</v>
      </c>
      <c r="B2154" s="21">
        <v>9.2094717668488157E-3</v>
      </c>
      <c r="C2154" s="6">
        <f t="shared" si="297"/>
        <v>4.7628942765685165E-3</v>
      </c>
      <c r="D2154" s="7">
        <f t="shared" si="299"/>
        <v>3.3728007102772919E-5</v>
      </c>
      <c r="E2154" s="14">
        <f t="shared" si="298"/>
        <v>9.6245907612811905</v>
      </c>
      <c r="H2154" s="5">
        <f t="shared" si="304"/>
        <v>0.58075818636307586</v>
      </c>
      <c r="J2154" s="16">
        <f t="shared" si="301"/>
        <v>2.2685161889769132E-5</v>
      </c>
      <c r="K2154" s="16">
        <f t="shared" si="302"/>
        <v>0.67259123317440506</v>
      </c>
    </row>
    <row r="2155" spans="1:11" x14ac:dyDescent="0.2">
      <c r="A2155" s="3">
        <v>35264</v>
      </c>
      <c r="B2155" s="21">
        <v>9.2611558156547175E-3</v>
      </c>
      <c r="C2155" s="6">
        <f t="shared" si="297"/>
        <v>5.6120535590269147E-3</v>
      </c>
      <c r="D2155" s="7">
        <f t="shared" si="299"/>
        <v>3.3461623493165758E-5</v>
      </c>
      <c r="E2155" s="14">
        <f t="shared" si="298"/>
        <v>9.3638795121449157</v>
      </c>
      <c r="H2155" s="5">
        <f t="shared" si="304"/>
        <v>0.57846022761436033</v>
      </c>
      <c r="J2155" s="16">
        <f t="shared" si="301"/>
        <v>3.149514514938666E-5</v>
      </c>
      <c r="K2155" s="16">
        <f t="shared" si="302"/>
        <v>0.94123183102037078</v>
      </c>
    </row>
    <row r="2156" spans="1:11" x14ac:dyDescent="0.2">
      <c r="A2156" s="3">
        <v>35265</v>
      </c>
      <c r="B2156" s="21">
        <v>9.2371827689607267E-3</v>
      </c>
      <c r="C2156" s="6">
        <f t="shared" si="297"/>
        <v>-2.5885588333874679E-3</v>
      </c>
      <c r="D2156" s="7">
        <f t="shared" si="299"/>
        <v>3.3766958720284728E-5</v>
      </c>
      <c r="E2156" s="14">
        <f t="shared" si="298"/>
        <v>10.097590109657453</v>
      </c>
      <c r="H2156" s="5">
        <f t="shared" si="304"/>
        <v>0.58109344102549232</v>
      </c>
      <c r="J2156" s="16">
        <f t="shared" si="301"/>
        <v>6.7006368339082886E-6</v>
      </c>
      <c r="K2156" s="16">
        <f t="shared" si="302"/>
        <v>0.19843767658835779</v>
      </c>
    </row>
    <row r="2157" spans="1:11" x14ac:dyDescent="0.2">
      <c r="A2157" s="3">
        <v>35268</v>
      </c>
      <c r="B2157" s="21">
        <v>9.3096387304373272E-3</v>
      </c>
      <c r="C2157" s="6">
        <f t="shared" si="297"/>
        <v>7.8439458532823334E-3</v>
      </c>
      <c r="D2157" s="7">
        <f t="shared" si="299"/>
        <v>3.250835007735617E-5</v>
      </c>
      <c r="E2157" s="14">
        <f t="shared" si="298"/>
        <v>8.4413464182620217</v>
      </c>
      <c r="H2157" s="5">
        <f t="shared" si="304"/>
        <v>0.57016094286925834</v>
      </c>
      <c r="J2157" s="16">
        <f t="shared" si="301"/>
        <v>6.1527486549225113E-5</v>
      </c>
      <c r="K2157" s="16">
        <f t="shared" si="302"/>
        <v>1.8926671579091412</v>
      </c>
    </row>
    <row r="2158" spans="1:11" x14ac:dyDescent="0.2">
      <c r="A2158" s="3">
        <v>35269</v>
      </c>
      <c r="B2158" s="21">
        <v>9.2526430915056516E-3</v>
      </c>
      <c r="C2158" s="6">
        <f t="shared" si="297"/>
        <v>-6.1222181205949086E-3</v>
      </c>
      <c r="D2158" s="7">
        <f t="shared" si="299"/>
        <v>3.4767202439654918E-5</v>
      </c>
      <c r="E2158" s="14">
        <f t="shared" si="298"/>
        <v>9.1887638657465018</v>
      </c>
      <c r="H2158" s="5">
        <f t="shared" si="304"/>
        <v>0.58963719726332497</v>
      </c>
      <c r="J2158" s="16">
        <f t="shared" si="301"/>
        <v>3.7481554716140652E-5</v>
      </c>
      <c r="K2158" s="16">
        <f t="shared" si="302"/>
        <v>1.0780722084613223</v>
      </c>
    </row>
    <row r="2159" spans="1:11" x14ac:dyDescent="0.2">
      <c r="A2159" s="3">
        <v>35270</v>
      </c>
      <c r="B2159" s="21">
        <v>9.2367135671065116E-3</v>
      </c>
      <c r="C2159" s="6">
        <f t="shared" si="297"/>
        <v>-1.721618811144251E-3</v>
      </c>
      <c r="D2159" s="7">
        <f t="shared" si="299"/>
        <v>3.5310205592558202E-5</v>
      </c>
      <c r="E2159" s="14">
        <f t="shared" si="298"/>
        <v>10.167397600212711</v>
      </c>
      <c r="H2159" s="5">
        <f t="shared" si="304"/>
        <v>0.59422391059732871</v>
      </c>
      <c r="J2159" s="16">
        <f t="shared" si="301"/>
        <v>2.9639713308857444E-6</v>
      </c>
      <c r="K2159" s="16">
        <f t="shared" si="302"/>
        <v>8.3940925325861476E-2</v>
      </c>
    </row>
    <row r="2160" spans="1:11" x14ac:dyDescent="0.2">
      <c r="A2160" s="3">
        <v>35271</v>
      </c>
      <c r="B2160" s="21">
        <v>9.231329690346084E-3</v>
      </c>
      <c r="C2160" s="6">
        <f t="shared" si="297"/>
        <v>-5.8287795992726971E-4</v>
      </c>
      <c r="D2160" s="7">
        <f t="shared" si="299"/>
        <v>3.3664005672797953E-5</v>
      </c>
      <c r="E2160" s="14">
        <f t="shared" si="298"/>
        <v>10.288989088029551</v>
      </c>
      <c r="H2160" s="5">
        <f t="shared" si="304"/>
        <v>0.58020690854899304</v>
      </c>
      <c r="J2160" s="16">
        <f t="shared" si="301"/>
        <v>3.3974671616897583E-7</v>
      </c>
      <c r="K2160" s="16">
        <f t="shared" si="302"/>
        <v>1.0092284307197186E-2</v>
      </c>
    </row>
    <row r="2161" spans="1:11" x14ac:dyDescent="0.2">
      <c r="A2161" s="3">
        <v>35272</v>
      </c>
      <c r="B2161" s="21">
        <v>9.2331199068684516E-3</v>
      </c>
      <c r="C2161" s="6">
        <f t="shared" si="297"/>
        <v>1.9392834861479266E-4</v>
      </c>
      <c r="D2161" s="7">
        <f t="shared" si="299"/>
        <v>3.2022567787525858E-5</v>
      </c>
      <c r="E2161" s="14">
        <f t="shared" si="298"/>
        <v>10.347895232241854</v>
      </c>
      <c r="H2161" s="5">
        <f t="shared" si="304"/>
        <v>0.5658848627373404</v>
      </c>
      <c r="J2161" s="16">
        <f t="shared" si="301"/>
        <v>3.7608204396460554E-8</v>
      </c>
      <c r="K2161" s="16">
        <f t="shared" si="302"/>
        <v>1.1744281297488748E-3</v>
      </c>
    </row>
    <row r="2162" spans="1:11" x14ac:dyDescent="0.2">
      <c r="A2162" s="3">
        <v>35275</v>
      </c>
      <c r="B2162" s="21">
        <v>9.2406354758781516E-3</v>
      </c>
      <c r="C2162" s="6">
        <f t="shared" si="297"/>
        <v>8.1397935752023493E-4</v>
      </c>
      <c r="D2162" s="7">
        <f t="shared" si="299"/>
        <v>3.0528976161753924E-5</v>
      </c>
      <c r="E2162" s="14">
        <f t="shared" si="298"/>
        <v>10.375131548493966</v>
      </c>
      <c r="H2162" s="5">
        <f t="shared" si="304"/>
        <v>0.55253032642339117</v>
      </c>
      <c r="J2162" s="16">
        <f t="shared" si="301"/>
        <v>6.6256239446905442E-7</v>
      </c>
      <c r="K2162" s="16">
        <f t="shared" si="302"/>
        <v>2.170273876721418E-2</v>
      </c>
    </row>
    <row r="2163" spans="1:11" x14ac:dyDescent="0.2">
      <c r="A2163" s="3">
        <v>35276</v>
      </c>
      <c r="B2163" s="21">
        <v>9.2530576587070475E-3</v>
      </c>
      <c r="C2163" s="6">
        <f t="shared" si="297"/>
        <v>1.3442996275876147E-3</v>
      </c>
      <c r="D2163" s="7">
        <f t="shared" si="299"/>
        <v>2.9225550802309164E-5</v>
      </c>
      <c r="E2163" s="14">
        <f t="shared" si="298"/>
        <v>10.378632903390557</v>
      </c>
      <c r="H2163" s="5">
        <f t="shared" si="304"/>
        <v>0.54060661115370356</v>
      </c>
      <c r="J2163" s="16">
        <f t="shared" si="301"/>
        <v>1.8071414887321994E-6</v>
      </c>
      <c r="K2163" s="16">
        <f t="shared" si="302"/>
        <v>6.1834300436500719E-2</v>
      </c>
    </row>
    <row r="2164" spans="1:11" x14ac:dyDescent="0.2">
      <c r="A2164" s="3">
        <v>35277</v>
      </c>
      <c r="B2164" s="21">
        <v>9.368635437881875E-3</v>
      </c>
      <c r="C2164" s="6">
        <f t="shared" si="297"/>
        <v>1.2490766127029347E-2</v>
      </c>
      <c r="D2164" s="7">
        <f t="shared" si="299"/>
        <v>2.8125125819507153E-5</v>
      </c>
      <c r="E2164" s="14">
        <f t="shared" si="298"/>
        <v>4.9315213401930862</v>
      </c>
      <c r="H2164" s="5">
        <f t="shared" si="304"/>
        <v>0.5303312721262734</v>
      </c>
      <c r="J2164" s="16">
        <f t="shared" si="301"/>
        <v>1.5601923844014371E-4</v>
      </c>
      <c r="K2164" s="16">
        <f t="shared" si="302"/>
        <v>5.5473258836741337</v>
      </c>
    </row>
    <row r="2165" spans="1:11" x14ac:dyDescent="0.2">
      <c r="A2165" s="3">
        <v>35278</v>
      </c>
      <c r="B2165" s="21">
        <v>9.3713535589264874E-3</v>
      </c>
      <c r="C2165" s="6">
        <f t="shared" si="297"/>
        <v>2.9012987671840466E-4</v>
      </c>
      <c r="D2165" s="7">
        <f t="shared" si="299"/>
        <v>3.6670793706200447E-5</v>
      </c>
      <c r="E2165" s="14">
        <f t="shared" si="298"/>
        <v>10.211234498676889</v>
      </c>
      <c r="H2165" s="5">
        <f t="shared" ref="H2165:H2180" si="305">SQRT(D2165)*100</f>
        <v>0.60556414776801681</v>
      </c>
      <c r="J2165" s="16">
        <f t="shared" si="301"/>
        <v>8.4175345364636691E-8</v>
      </c>
      <c r="K2165" s="16">
        <f t="shared" si="302"/>
        <v>2.2954328733387624E-3</v>
      </c>
    </row>
    <row r="2166" spans="1:11" x14ac:dyDescent="0.2">
      <c r="A2166" s="3">
        <v>35279</v>
      </c>
      <c r="B2166" s="21">
        <v>9.3454545454545457E-3</v>
      </c>
      <c r="C2166" s="6">
        <f t="shared" si="297"/>
        <v>-2.763636363636298E-3</v>
      </c>
      <c r="D2166" s="7">
        <f t="shared" si="299"/>
        <v>3.4708511107237588E-5</v>
      </c>
      <c r="E2166" s="14">
        <f t="shared" si="298"/>
        <v>10.048473374592504</v>
      </c>
      <c r="H2166" s="5">
        <f t="shared" si="305"/>
        <v>0.58913929683257071</v>
      </c>
      <c r="J2166" s="16">
        <f t="shared" si="301"/>
        <v>7.6376859504128598E-6</v>
      </c>
      <c r="K2166" s="16">
        <f t="shared" si="302"/>
        <v>0.22005224962877223</v>
      </c>
    </row>
    <row r="2167" spans="1:11" x14ac:dyDescent="0.2">
      <c r="A2167" s="3">
        <v>35283</v>
      </c>
      <c r="B2167" s="21">
        <v>9.3581720273613733E-3</v>
      </c>
      <c r="C2167" s="6">
        <f t="shared" si="297"/>
        <v>1.3608200483959465E-3</v>
      </c>
      <c r="D2167" s="7">
        <f t="shared" si="299"/>
        <v>3.341231526854897E-5</v>
      </c>
      <c r="E2167" s="14">
        <f t="shared" si="298"/>
        <v>10.251162393128075</v>
      </c>
      <c r="H2167" s="5">
        <f t="shared" si="305"/>
        <v>0.57803386811283786</v>
      </c>
      <c r="J2167" s="16">
        <f t="shared" si="301"/>
        <v>1.8518312041163462E-6</v>
      </c>
      <c r="K2167" s="16">
        <f t="shared" si="302"/>
        <v>5.5423612199046735E-2</v>
      </c>
    </row>
    <row r="2168" spans="1:11" x14ac:dyDescent="0.2">
      <c r="A2168" s="3">
        <v>35284</v>
      </c>
      <c r="B2168" s="21">
        <v>9.2638483965014583E-3</v>
      </c>
      <c r="C2168" s="6">
        <f t="shared" si="297"/>
        <v>-1.0079279434501957E-2</v>
      </c>
      <c r="D2168" s="7">
        <f t="shared" si="299"/>
        <v>3.1889899251556905E-5</v>
      </c>
      <c r="E2168" s="14">
        <f t="shared" si="298"/>
        <v>7.1675142787238082</v>
      </c>
      <c r="H2168" s="5">
        <f t="shared" si="305"/>
        <v>0.56471142410577202</v>
      </c>
      <c r="J2168" s="16">
        <f t="shared" si="301"/>
        <v>1.015918739187741E-4</v>
      </c>
      <c r="K2168" s="16">
        <f t="shared" si="302"/>
        <v>3.185706957472255</v>
      </c>
    </row>
    <row r="2169" spans="1:11" x14ac:dyDescent="0.2">
      <c r="A2169" s="3">
        <v>35285</v>
      </c>
      <c r="B2169" s="21">
        <v>9.2413089424969019E-3</v>
      </c>
      <c r="C2169" s="6">
        <f t="shared" si="297"/>
        <v>-2.4330551451023914E-3</v>
      </c>
      <c r="D2169" s="7">
        <f t="shared" si="299"/>
        <v>3.6688550565409139E-5</v>
      </c>
      <c r="E2169" s="14">
        <f t="shared" si="298"/>
        <v>10.051694197914943</v>
      </c>
      <c r="H2169" s="5">
        <f t="shared" si="305"/>
        <v>0.60571074421219517</v>
      </c>
      <c r="J2169" s="16">
        <f t="shared" si="301"/>
        <v>5.919757339109219E-6</v>
      </c>
      <c r="K2169" s="16">
        <f t="shared" si="302"/>
        <v>0.16135162735729633</v>
      </c>
    </row>
    <row r="2170" spans="1:11" x14ac:dyDescent="0.2">
      <c r="A2170" s="3">
        <v>35286</v>
      </c>
      <c r="B2170" s="21">
        <v>9.2467002114781597E-3</v>
      </c>
      <c r="C2170" s="6">
        <f t="shared" si="297"/>
        <v>5.8338802596087289E-4</v>
      </c>
      <c r="D2170" s="7">
        <f t="shared" si="299"/>
        <v>3.5085262337692368E-5</v>
      </c>
      <c r="E2170" s="14">
        <f t="shared" si="298"/>
        <v>10.248028977546703</v>
      </c>
      <c r="H2170" s="5">
        <f t="shared" si="305"/>
        <v>0.59232813826199715</v>
      </c>
      <c r="J2170" s="16">
        <f t="shared" si="301"/>
        <v>3.403415888345241E-7</v>
      </c>
      <c r="K2170" s="16">
        <f t="shared" si="302"/>
        <v>9.7004145375562002E-3</v>
      </c>
    </row>
    <row r="2171" spans="1:11" x14ac:dyDescent="0.2">
      <c r="A2171" s="3">
        <v>35289</v>
      </c>
      <c r="B2171" s="21">
        <v>9.2911318553092186E-3</v>
      </c>
      <c r="C2171" s="6">
        <f t="shared" si="297"/>
        <v>4.805135109269016E-3</v>
      </c>
      <c r="D2171" s="7">
        <f t="shared" si="299"/>
        <v>3.3299672432900568E-5</v>
      </c>
      <c r="E2171" s="14">
        <f t="shared" si="298"/>
        <v>9.6165831015766567</v>
      </c>
      <c r="H2171" s="5">
        <f t="shared" si="305"/>
        <v>0.57705868360939316</v>
      </c>
      <c r="J2171" s="16">
        <f t="shared" si="301"/>
        <v>2.3089323418329758E-5</v>
      </c>
      <c r="K2171" s="16">
        <f t="shared" si="302"/>
        <v>0.69337989629943519</v>
      </c>
    </row>
    <row r="2172" spans="1:11" x14ac:dyDescent="0.2">
      <c r="A2172" s="3">
        <v>35290</v>
      </c>
      <c r="B2172" s="21">
        <v>9.2972501091226536E-3</v>
      </c>
      <c r="C2172" s="6">
        <f t="shared" si="297"/>
        <v>6.5850468045384623E-4</v>
      </c>
      <c r="D2172" s="7">
        <f t="shared" si="299"/>
        <v>3.310173211845981E-5</v>
      </c>
      <c r="E2172" s="14">
        <f t="shared" si="298"/>
        <v>10.302825076282399</v>
      </c>
      <c r="H2172" s="5">
        <f t="shared" si="305"/>
        <v>0.57534104771396077</v>
      </c>
      <c r="J2172" s="16">
        <f t="shared" si="301"/>
        <v>4.3362841417962214E-7</v>
      </c>
      <c r="K2172" s="16">
        <f t="shared" si="302"/>
        <v>1.3099870805183666E-2</v>
      </c>
    </row>
    <row r="2173" spans="1:11" x14ac:dyDescent="0.2">
      <c r="A2173" s="3">
        <v>35291</v>
      </c>
      <c r="B2173" s="21">
        <v>9.268825027282648E-3</v>
      </c>
      <c r="C2173" s="6">
        <f t="shared" si="297"/>
        <v>-3.0573644364062344E-3</v>
      </c>
      <c r="D2173" s="7">
        <f t="shared" si="299"/>
        <v>3.1523142211716784E-5</v>
      </c>
      <c r="E2173" s="14">
        <f t="shared" si="298"/>
        <v>10.068261148303074</v>
      </c>
      <c r="H2173" s="5">
        <f t="shared" si="305"/>
        <v>0.56145473737173857</v>
      </c>
      <c r="J2173" s="16">
        <f t="shared" si="301"/>
        <v>9.3474772970016119E-6</v>
      </c>
      <c r="K2173" s="16">
        <f t="shared" si="302"/>
        <v>0.29652746018216619</v>
      </c>
    </row>
    <row r="2174" spans="1:11" x14ac:dyDescent="0.2">
      <c r="A2174" s="3">
        <v>35292</v>
      </c>
      <c r="B2174" s="21">
        <v>9.2645030131416548E-3</v>
      </c>
      <c r="C2174" s="6">
        <f t="shared" si="297"/>
        <v>-4.6629579566681426E-4</v>
      </c>
      <c r="D2174" s="7">
        <f t="shared" si="299"/>
        <v>3.0655818290816451E-5</v>
      </c>
      <c r="E2174" s="14">
        <f t="shared" si="298"/>
        <v>10.385595408128502</v>
      </c>
      <c r="H2174" s="5">
        <f t="shared" si="305"/>
        <v>0.55367696620697937</v>
      </c>
      <c r="J2174" s="16">
        <f t="shared" si="301"/>
        <v>2.1743176905654741E-7</v>
      </c>
      <c r="K2174" s="16">
        <f t="shared" si="302"/>
        <v>7.0926754260441103E-3</v>
      </c>
    </row>
    <row r="2175" spans="1:11" x14ac:dyDescent="0.2">
      <c r="A2175" s="3">
        <v>35293</v>
      </c>
      <c r="B2175" s="21">
        <v>9.2589896637065086E-3</v>
      </c>
      <c r="C2175" s="6">
        <f t="shared" si="297"/>
        <v>-5.9510471606792951E-4</v>
      </c>
      <c r="D2175" s="7">
        <f t="shared" si="299"/>
        <v>2.9312003553014741E-5</v>
      </c>
      <c r="E2175" s="14">
        <f t="shared" si="298"/>
        <v>10.425431380158516</v>
      </c>
      <c r="H2175" s="5">
        <f t="shared" si="305"/>
        <v>0.54140561091491046</v>
      </c>
      <c r="J2175" s="16">
        <f t="shared" si="301"/>
        <v>3.5414962308629099E-7</v>
      </c>
      <c r="K2175" s="16">
        <f t="shared" si="302"/>
        <v>1.2082068100386359E-2</v>
      </c>
    </row>
    <row r="2176" spans="1:11" x14ac:dyDescent="0.2">
      <c r="A2176" s="3">
        <v>35296</v>
      </c>
      <c r="B2176" s="21">
        <v>9.2755733527484525E-3</v>
      </c>
      <c r="C2176" s="6">
        <f t="shared" si="297"/>
        <v>1.7910905664954779E-3</v>
      </c>
      <c r="D2176" s="7">
        <f t="shared" si="299"/>
        <v>2.8112973842974476E-5</v>
      </c>
      <c r="E2176" s="14">
        <f t="shared" si="298"/>
        <v>10.36516817716347</v>
      </c>
      <c r="H2176" s="5">
        <f t="shared" si="305"/>
        <v>0.53021669007090377</v>
      </c>
      <c r="J2176" s="16">
        <f t="shared" si="301"/>
        <v>3.2080054173890919E-6</v>
      </c>
      <c r="K2176" s="16">
        <f t="shared" si="302"/>
        <v>0.11411120841599555</v>
      </c>
    </row>
    <row r="2177" spans="1:11" x14ac:dyDescent="0.2">
      <c r="A2177" s="3">
        <v>35297</v>
      </c>
      <c r="B2177" s="21">
        <v>9.2332338163547672E-3</v>
      </c>
      <c r="C2177" s="6">
        <f t="shared" si="297"/>
        <v>-4.5646274126159144E-3</v>
      </c>
      <c r="D2177" s="7">
        <f t="shared" si="299"/>
        <v>2.7212032648392863E-5</v>
      </c>
      <c r="E2177" s="14">
        <f t="shared" si="298"/>
        <v>9.7461671069065883</v>
      </c>
      <c r="H2177" s="5">
        <f t="shared" si="305"/>
        <v>0.52165153741164094</v>
      </c>
      <c r="J2177" s="16">
        <f t="shared" si="301"/>
        <v>2.0835823416004658E-5</v>
      </c>
      <c r="K2177" s="16">
        <f t="shared" si="302"/>
        <v>0.76568419879634453</v>
      </c>
    </row>
    <row r="2178" spans="1:11" x14ac:dyDescent="0.2">
      <c r="A2178" s="3">
        <v>35298</v>
      </c>
      <c r="B2178" s="21">
        <v>9.2285298398835508E-3</v>
      </c>
      <c r="C2178" s="6">
        <f t="shared" si="297"/>
        <v>-5.0946142649222869E-4</v>
      </c>
      <c r="D2178" s="7">
        <f t="shared" si="299"/>
        <v>2.7492366407943968E-5</v>
      </c>
      <c r="E2178" s="14">
        <f t="shared" si="298"/>
        <v>10.492161340170208</v>
      </c>
      <c r="H2178" s="5">
        <f t="shared" si="305"/>
        <v>0.52433163558900353</v>
      </c>
      <c r="J2178" s="16">
        <f t="shared" si="301"/>
        <v>2.5955094508349654E-7</v>
      </c>
      <c r="K2178" s="16">
        <f t="shared" si="302"/>
        <v>9.4408368211075077E-3</v>
      </c>
    </row>
    <row r="2179" spans="1:11" x14ac:dyDescent="0.2">
      <c r="A2179" s="3">
        <v>35299</v>
      </c>
      <c r="B2179" s="21">
        <v>9.2387341402945904E-3</v>
      </c>
      <c r="C2179" s="6">
        <f t="shared" ref="C2179:C2242" si="306">(B2179-B2178)/B2178</f>
        <v>1.1057341297135931E-3</v>
      </c>
      <c r="D2179" s="7">
        <f t="shared" si="299"/>
        <v>2.6472093102544652E-5</v>
      </c>
      <c r="E2179" s="14">
        <f t="shared" si="298"/>
        <v>10.493233172902057</v>
      </c>
      <c r="H2179" s="5">
        <f t="shared" si="305"/>
        <v>0.51451037990058712</v>
      </c>
      <c r="J2179" s="16">
        <f t="shared" si="301"/>
        <v>1.2226479656134771E-6</v>
      </c>
      <c r="K2179" s="16">
        <f t="shared" si="302"/>
        <v>4.6186297429421971E-2</v>
      </c>
    </row>
    <row r="2180" spans="1:11" x14ac:dyDescent="0.2">
      <c r="A2180" s="3">
        <v>35300</v>
      </c>
      <c r="B2180" s="21">
        <v>9.213696429875155E-3</v>
      </c>
      <c r="C2180" s="6">
        <f t="shared" si="306"/>
        <v>-2.7100801948866391E-3</v>
      </c>
      <c r="D2180" s="7">
        <f t="shared" si="299"/>
        <v>2.5614873467118596E-5</v>
      </c>
      <c r="E2180" s="14">
        <f t="shared" ref="E2180:E2243" si="307">-LN(D2180)-C2180*C2180/D2180</f>
        <v>10.285608083352457</v>
      </c>
      <c r="H2180" s="5">
        <f t="shared" si="305"/>
        <v>0.50611138563678448</v>
      </c>
      <c r="J2180" s="16">
        <f t="shared" si="301"/>
        <v>7.3445346627168036E-6</v>
      </c>
      <c r="K2180" s="16">
        <f t="shared" si="302"/>
        <v>0.2867292970291212</v>
      </c>
    </row>
    <row r="2181" spans="1:11" x14ac:dyDescent="0.2">
      <c r="A2181" s="3">
        <v>35303</v>
      </c>
      <c r="B2181" s="21">
        <v>9.2879031081278263E-3</v>
      </c>
      <c r="C2181" s="6">
        <f t="shared" si="306"/>
        <v>8.0539530271540333E-3</v>
      </c>
      <c r="D2181" s="7">
        <f t="shared" ref="D2181:D2244" si="308">C$2426+C$2427*D2180+C$2428*C2180*C2180</f>
        <v>2.522311731725378E-5</v>
      </c>
      <c r="E2181" s="14">
        <f t="shared" si="307"/>
        <v>8.0160548412388195</v>
      </c>
      <c r="H2181" s="5">
        <f t="shared" ref="H2181:H2196" si="309">SQRT(D2181)*100</f>
        <v>0.50222621712982862</v>
      </c>
      <c r="J2181" s="16">
        <f t="shared" ref="J2181:J2244" si="310">C2181*C2181</f>
        <v>6.4866159363603611E-5</v>
      </c>
      <c r="K2181" s="16">
        <f t="shared" ref="K2181:K2244" si="311">J2181/D2181</f>
        <v>2.5716947888606994</v>
      </c>
    </row>
    <row r="2182" spans="1:11" x14ac:dyDescent="0.2">
      <c r="A2182" s="3">
        <v>35304</v>
      </c>
      <c r="B2182" s="21">
        <v>9.2723948811700187E-3</v>
      </c>
      <c r="C2182" s="6">
        <f t="shared" si="306"/>
        <v>-1.6697231632656006E-3</v>
      </c>
      <c r="D2182" s="7">
        <f t="shared" si="308"/>
        <v>2.8427488110633391E-5</v>
      </c>
      <c r="E2182" s="14">
        <f t="shared" si="307"/>
        <v>10.370080764531513</v>
      </c>
      <c r="H2182" s="5">
        <f t="shared" si="309"/>
        <v>0.53317434400609898</v>
      </c>
      <c r="J2182" s="16">
        <f t="shared" si="310"/>
        <v>2.7879754419456835E-6</v>
      </c>
      <c r="K2182" s="16">
        <f t="shared" si="311"/>
        <v>9.8073225150794544E-2</v>
      </c>
    </row>
    <row r="2183" spans="1:11" x14ac:dyDescent="0.2">
      <c r="A2183" s="3">
        <v>35305</v>
      </c>
      <c r="B2183" s="21">
        <v>9.22266139657444E-3</v>
      </c>
      <c r="C2183" s="6">
        <f t="shared" si="306"/>
        <v>-5.363607270067336E-3</v>
      </c>
      <c r="D2183" s="7">
        <f t="shared" si="308"/>
        <v>2.7468669789106738E-5</v>
      </c>
      <c r="E2183" s="14">
        <f t="shared" si="307"/>
        <v>9.4551519205801675</v>
      </c>
      <c r="H2183" s="5">
        <f t="shared" si="309"/>
        <v>0.52410561711459203</v>
      </c>
      <c r="J2183" s="16">
        <f t="shared" si="310"/>
        <v>2.8768282947519181E-5</v>
      </c>
      <c r="K2183" s="16">
        <f t="shared" si="311"/>
        <v>1.0473125625809456</v>
      </c>
    </row>
    <row r="2184" spans="1:11" x14ac:dyDescent="0.2">
      <c r="A2184" s="3">
        <v>35306</v>
      </c>
      <c r="B2184" s="21">
        <v>9.2199619493633835E-3</v>
      </c>
      <c r="C2184" s="6">
        <f t="shared" si="306"/>
        <v>-2.9269720474169606E-4</v>
      </c>
      <c r="D2184" s="7">
        <f t="shared" si="308"/>
        <v>2.8213406525082073E-5</v>
      </c>
      <c r="E2184" s="14">
        <f t="shared" si="307"/>
        <v>10.472676726003501</v>
      </c>
      <c r="H2184" s="5">
        <f t="shared" si="309"/>
        <v>0.53116293663133229</v>
      </c>
      <c r="J2184" s="16">
        <f t="shared" si="310"/>
        <v>8.5671653663602337E-8</v>
      </c>
      <c r="K2184" s="16">
        <f t="shared" si="311"/>
        <v>3.0365582967600583E-3</v>
      </c>
    </row>
    <row r="2185" spans="1:11" x14ac:dyDescent="0.2">
      <c r="A2185" s="3">
        <v>35307</v>
      </c>
      <c r="B2185" s="21">
        <v>9.2005261619409525E-3</v>
      </c>
      <c r="C2185" s="6">
        <f t="shared" si="306"/>
        <v>-2.1080116739281133E-3</v>
      </c>
      <c r="D2185" s="7">
        <f t="shared" si="308"/>
        <v>2.7109232113624458E-5</v>
      </c>
      <c r="E2185" s="14">
        <f t="shared" si="307"/>
        <v>10.351717404184742</v>
      </c>
      <c r="H2185" s="5">
        <f t="shared" si="309"/>
        <v>0.52066526784129219</v>
      </c>
      <c r="J2185" s="16">
        <f t="shared" si="310"/>
        <v>4.4437132174172064E-6</v>
      </c>
      <c r="K2185" s="16">
        <f t="shared" si="311"/>
        <v>0.16391881550875437</v>
      </c>
    </row>
    <row r="2186" spans="1:11" x14ac:dyDescent="0.2">
      <c r="A2186" s="3">
        <v>35311</v>
      </c>
      <c r="B2186" s="21">
        <v>9.1546211125711797E-3</v>
      </c>
      <c r="C2186" s="6">
        <f t="shared" si="306"/>
        <v>-4.9893939283238318E-3</v>
      </c>
      <c r="D2186" s="7">
        <f t="shared" si="308"/>
        <v>2.6386522107979332E-5</v>
      </c>
      <c r="E2186" s="14">
        <f t="shared" si="307"/>
        <v>9.5992190479637252</v>
      </c>
      <c r="H2186" s="5">
        <f t="shared" si="309"/>
        <v>0.51367812984377026</v>
      </c>
      <c r="J2186" s="16">
        <f t="shared" si="310"/>
        <v>2.4894051771994717E-5</v>
      </c>
      <c r="K2186" s="16">
        <f t="shared" si="311"/>
        <v>0.94343815642405982</v>
      </c>
    </row>
    <row r="2187" spans="1:11" x14ac:dyDescent="0.2">
      <c r="A2187" s="3">
        <v>35312</v>
      </c>
      <c r="B2187" s="21">
        <v>9.1904518577998404E-3</v>
      </c>
      <c r="C2187" s="6">
        <f t="shared" si="306"/>
        <v>3.9139517395709172E-3</v>
      </c>
      <c r="D2187" s="7">
        <f t="shared" si="308"/>
        <v>2.700151285519174E-5</v>
      </c>
      <c r="E2187" s="14">
        <f t="shared" si="307"/>
        <v>9.9522784056503006</v>
      </c>
      <c r="H2187" s="5">
        <f t="shared" si="309"/>
        <v>0.51962979952261923</v>
      </c>
      <c r="J2187" s="16">
        <f t="shared" si="310"/>
        <v>1.5319018219690209E-5</v>
      </c>
      <c r="K2187" s="16">
        <f t="shared" si="311"/>
        <v>0.56733925620559189</v>
      </c>
    </row>
    <row r="2188" spans="1:11" x14ac:dyDescent="0.2">
      <c r="A2188" s="3">
        <v>35313</v>
      </c>
      <c r="B2188" s="21">
        <v>9.1678832116788306E-3</v>
      </c>
      <c r="C2188" s="6">
        <f t="shared" si="306"/>
        <v>-2.4556622971541862E-3</v>
      </c>
      <c r="D2188" s="7">
        <f t="shared" si="308"/>
        <v>2.6962117331569682E-5</v>
      </c>
      <c r="E2188" s="14">
        <f t="shared" si="307"/>
        <v>10.297420329442378</v>
      </c>
      <c r="H2188" s="5">
        <f t="shared" si="309"/>
        <v>0.51925058817077596</v>
      </c>
      <c r="J2188" s="16">
        <f t="shared" si="310"/>
        <v>6.0302773176645747E-6</v>
      </c>
      <c r="K2188" s="16">
        <f t="shared" si="311"/>
        <v>0.22365740952413191</v>
      </c>
    </row>
    <row r="2189" spans="1:11" x14ac:dyDescent="0.2">
      <c r="A2189" s="3">
        <v>35314</v>
      </c>
      <c r="B2189" s="21">
        <v>9.1445212959592286E-3</v>
      </c>
      <c r="C2189" s="6">
        <f t="shared" si="306"/>
        <v>-2.5482344375680637E-3</v>
      </c>
      <c r="D2189" s="7">
        <f t="shared" si="308"/>
        <v>2.6352424669491166E-5</v>
      </c>
      <c r="E2189" s="14">
        <f t="shared" si="307"/>
        <v>10.297540353407877</v>
      </c>
      <c r="H2189" s="5">
        <f t="shared" si="309"/>
        <v>0.51334612757369824</v>
      </c>
      <c r="J2189" s="16">
        <f t="shared" si="310"/>
        <v>6.4934987488078262E-6</v>
      </c>
      <c r="K2189" s="16">
        <f t="shared" si="311"/>
        <v>0.24640991598490386</v>
      </c>
    </row>
    <row r="2190" spans="1:11" x14ac:dyDescent="0.2">
      <c r="A2190" s="3">
        <v>35317</v>
      </c>
      <c r="B2190" s="21">
        <v>9.1584699453551906E-3</v>
      </c>
      <c r="C2190" s="6">
        <f t="shared" si="306"/>
        <v>1.5253558873689435E-3</v>
      </c>
      <c r="D2190" s="7">
        <f t="shared" si="308"/>
        <v>2.5833225855220615E-5</v>
      </c>
      <c r="E2190" s="14">
        <f t="shared" si="307"/>
        <v>10.473782479886683</v>
      </c>
      <c r="H2190" s="5">
        <f t="shared" si="309"/>
        <v>0.50826396542761731</v>
      </c>
      <c r="J2190" s="16">
        <f t="shared" si="310"/>
        <v>2.326710583131097E-6</v>
      </c>
      <c r="K2190" s="16">
        <f t="shared" si="311"/>
        <v>9.0066590838127708E-2</v>
      </c>
    </row>
    <row r="2191" spans="1:11" x14ac:dyDescent="0.2">
      <c r="A2191" s="3">
        <v>35318</v>
      </c>
      <c r="B2191" s="21">
        <v>9.1041727458418438E-3</v>
      </c>
      <c r="C2191" s="6">
        <f t="shared" si="306"/>
        <v>-5.9286321664334561E-3</v>
      </c>
      <c r="D2191" s="7">
        <f t="shared" si="308"/>
        <v>2.5109081088461232E-5</v>
      </c>
      <c r="E2191" s="14">
        <f t="shared" si="307"/>
        <v>9.1924416462430756</v>
      </c>
      <c r="H2191" s="5">
        <f t="shared" si="309"/>
        <v>0.50108962360501164</v>
      </c>
      <c r="J2191" s="16">
        <f t="shared" si="310"/>
        <v>3.5148679364869458E-5</v>
      </c>
      <c r="K2191" s="16">
        <f t="shared" si="311"/>
        <v>1.399839334662943</v>
      </c>
    </row>
    <row r="2192" spans="1:11" x14ac:dyDescent="0.2">
      <c r="A2192" s="3">
        <v>35319</v>
      </c>
      <c r="B2192" s="21">
        <v>9.0696996208807241E-3</v>
      </c>
      <c r="C2192" s="6">
        <f t="shared" si="306"/>
        <v>-3.7865192064665794E-3</v>
      </c>
      <c r="D2192" s="7">
        <f t="shared" si="308"/>
        <v>2.6487681943195238E-5</v>
      </c>
      <c r="E2192" s="14">
        <f t="shared" si="307"/>
        <v>9.9975328242506052</v>
      </c>
      <c r="H2192" s="5">
        <f t="shared" si="309"/>
        <v>0.51466184959830896</v>
      </c>
      <c r="J2192" s="16">
        <f t="shared" si="310"/>
        <v>1.4337727700940295E-5</v>
      </c>
      <c r="K2192" s="16">
        <f t="shared" si="311"/>
        <v>0.5412979411217862</v>
      </c>
    </row>
    <row r="2193" spans="1:11" x14ac:dyDescent="0.2">
      <c r="A2193" s="3">
        <v>35320</v>
      </c>
      <c r="B2193" s="21">
        <v>9.0643914533654196E-3</v>
      </c>
      <c r="C2193" s="6">
        <f t="shared" si="306"/>
        <v>-5.8526387170350391E-4</v>
      </c>
      <c r="D2193" s="7">
        <f t="shared" si="308"/>
        <v>2.6439745268605684E-5</v>
      </c>
      <c r="E2193" s="14">
        <f t="shared" si="307"/>
        <v>10.527686916391845</v>
      </c>
      <c r="H2193" s="5">
        <f t="shared" si="309"/>
        <v>0.51419592830559913</v>
      </c>
      <c r="J2193" s="16">
        <f t="shared" si="310"/>
        <v>3.4253379952137546E-7</v>
      </c>
      <c r="K2193" s="16">
        <f t="shared" si="311"/>
        <v>1.2955260954351819E-2</v>
      </c>
    </row>
    <row r="2194" spans="1:11" x14ac:dyDescent="0.2">
      <c r="A2194" s="3">
        <v>35321</v>
      </c>
      <c r="B2194" s="21">
        <v>9.0564110048894399E-3</v>
      </c>
      <c r="C2194" s="6">
        <f t="shared" si="306"/>
        <v>-8.8041745737015605E-4</v>
      </c>
      <c r="D2194" s="7">
        <f t="shared" si="308"/>
        <v>2.5531392659697691E-5</v>
      </c>
      <c r="E2194" s="14">
        <f t="shared" si="307"/>
        <v>10.545241707059143</v>
      </c>
      <c r="H2194" s="5">
        <f t="shared" si="309"/>
        <v>0.50528598495997978</v>
      </c>
      <c r="J2194" s="16">
        <f t="shared" si="310"/>
        <v>7.7513489924213058E-7</v>
      </c>
      <c r="K2194" s="16">
        <f t="shared" si="311"/>
        <v>3.03600712101268E-2</v>
      </c>
    </row>
    <row r="2195" spans="1:11" x14ac:dyDescent="0.2">
      <c r="A2195" s="3">
        <v>35324</v>
      </c>
      <c r="B2195" s="21">
        <v>9.0776415645067131E-3</v>
      </c>
      <c r="C2195" s="6">
        <f t="shared" si="306"/>
        <v>2.3442575216397654E-3</v>
      </c>
      <c r="D2195" s="7">
        <f t="shared" si="308"/>
        <v>2.4741940276032622E-5</v>
      </c>
      <c r="E2195" s="14">
        <f t="shared" si="307"/>
        <v>10.38489628217599</v>
      </c>
      <c r="H2195" s="5">
        <f t="shared" si="309"/>
        <v>0.49741270868397219</v>
      </c>
      <c r="J2195" s="16">
        <f t="shared" si="310"/>
        <v>5.4955433277646153E-6</v>
      </c>
      <c r="K2195" s="16">
        <f t="shared" si="311"/>
        <v>0.22211448522038982</v>
      </c>
    </row>
    <row r="2196" spans="1:11" x14ac:dyDescent="0.2">
      <c r="A2196" s="3">
        <v>35325</v>
      </c>
      <c r="B2196" s="21">
        <v>9.0597417754759643E-3</v>
      </c>
      <c r="C2196" s="6">
        <f t="shared" si="306"/>
        <v>-1.9718545729693012E-3</v>
      </c>
      <c r="D2196" s="7">
        <f t="shared" si="308"/>
        <v>2.4324427249963713E-5</v>
      </c>
      <c r="E2196" s="14">
        <f t="shared" si="307"/>
        <v>10.464181500165811</v>
      </c>
      <c r="H2196" s="5">
        <f t="shared" si="309"/>
        <v>0.49319800536867253</v>
      </c>
      <c r="J2196" s="16">
        <f t="shared" si="310"/>
        <v>3.888210456939945E-6</v>
      </c>
      <c r="K2196" s="16">
        <f t="shared" si="311"/>
        <v>0.15984797573993217</v>
      </c>
    </row>
    <row r="2197" spans="1:11" x14ac:dyDescent="0.2">
      <c r="A2197" s="3">
        <v>35326</v>
      </c>
      <c r="B2197" s="21">
        <v>9.1558536229771111E-3</v>
      </c>
      <c r="C2197" s="6">
        <f t="shared" si="306"/>
        <v>1.0608674053085521E-2</v>
      </c>
      <c r="D2197" s="7">
        <f t="shared" si="308"/>
        <v>2.3849895220852619E-5</v>
      </c>
      <c r="E2197" s="14">
        <f t="shared" si="307"/>
        <v>5.9248854675978047</v>
      </c>
      <c r="H2197" s="5">
        <f t="shared" ref="H2197:H2212" si="312">SQRT(D2197)*100</f>
        <v>0.48836354512650332</v>
      </c>
      <c r="J2197" s="16">
        <f t="shared" si="310"/>
        <v>1.1254396516460997E-4</v>
      </c>
      <c r="K2197" s="16">
        <f t="shared" si="311"/>
        <v>4.7188452662974258</v>
      </c>
    </row>
    <row r="2198" spans="1:11" x14ac:dyDescent="0.2">
      <c r="A2198" s="3">
        <v>35327</v>
      </c>
      <c r="B2198" s="21">
        <v>9.1393143690736683E-3</v>
      </c>
      <c r="C2198" s="6">
        <f t="shared" si="306"/>
        <v>-1.8064130975113776E-3</v>
      </c>
      <c r="D2198" s="7">
        <f t="shared" si="308"/>
        <v>3.0141351653267427E-5</v>
      </c>
      <c r="E2198" s="14">
        <f t="shared" si="307"/>
        <v>10.301351672307645</v>
      </c>
      <c r="H2198" s="5">
        <f t="shared" si="312"/>
        <v>0.54901139927388964</v>
      </c>
      <c r="J2198" s="16">
        <f t="shared" si="310"/>
        <v>3.2631282788606499E-6</v>
      </c>
      <c r="K2198" s="16">
        <f t="shared" si="311"/>
        <v>0.10826084763544157</v>
      </c>
    </row>
    <row r="2199" spans="1:11" x14ac:dyDescent="0.2">
      <c r="A2199" s="3">
        <v>35328</v>
      </c>
      <c r="B2199" s="21">
        <v>9.1095189355168901E-3</v>
      </c>
      <c r="C2199" s="6">
        <f t="shared" si="306"/>
        <v>-3.2601388193410092E-3</v>
      </c>
      <c r="D2199" s="7">
        <f t="shared" si="308"/>
        <v>2.9038036307678125E-5</v>
      </c>
      <c r="E2199" s="14">
        <f t="shared" si="307"/>
        <v>10.080883884759469</v>
      </c>
      <c r="H2199" s="5">
        <f t="shared" si="312"/>
        <v>0.53886952323988524</v>
      </c>
      <c r="J2199" s="16">
        <f t="shared" si="310"/>
        <v>1.0628505121374189E-5</v>
      </c>
      <c r="K2199" s="16">
        <f t="shared" si="311"/>
        <v>0.36602010579358085</v>
      </c>
    </row>
    <row r="2200" spans="1:11" x14ac:dyDescent="0.2">
      <c r="A2200" s="3">
        <v>35331</v>
      </c>
      <c r="B2200" s="21">
        <v>9.1055482359830176E-3</v>
      </c>
      <c r="C2200" s="6">
        <f t="shared" si="306"/>
        <v>-4.3588465669589232E-4</v>
      </c>
      <c r="D2200" s="7">
        <f t="shared" si="308"/>
        <v>2.8502032374669561E-5</v>
      </c>
      <c r="E2200" s="14">
        <f t="shared" si="307"/>
        <v>10.458869130750111</v>
      </c>
      <c r="H2200" s="5">
        <f t="shared" si="312"/>
        <v>0.53387294719501899</v>
      </c>
      <c r="J2200" s="16">
        <f t="shared" si="310"/>
        <v>1.8999543394289591E-7</v>
      </c>
      <c r="K2200" s="16">
        <f t="shared" si="311"/>
        <v>6.6660310901811128E-3</v>
      </c>
    </row>
    <row r="2201" spans="1:11" x14ac:dyDescent="0.2">
      <c r="A2201" s="3">
        <v>35332</v>
      </c>
      <c r="B2201" s="21">
        <v>9.104204753199268E-3</v>
      </c>
      <c r="C2201" s="6">
        <f t="shared" si="306"/>
        <v>-1.4754551279410954E-4</v>
      </c>
      <c r="D2201" s="7">
        <f t="shared" si="308"/>
        <v>2.7375026415612246E-5</v>
      </c>
      <c r="E2201" s="14">
        <f t="shared" si="307"/>
        <v>10.505084166249947</v>
      </c>
      <c r="H2201" s="5">
        <f t="shared" si="312"/>
        <v>0.523211490848703</v>
      </c>
      <c r="J2201" s="16">
        <f t="shared" si="310"/>
        <v>2.1769678345676742E-8</v>
      </c>
      <c r="K2201" s="16">
        <f t="shared" si="311"/>
        <v>7.9523862425430502E-4</v>
      </c>
    </row>
    <row r="2202" spans="1:11" x14ac:dyDescent="0.2">
      <c r="A2202" s="3">
        <v>35333</v>
      </c>
      <c r="B2202" s="21">
        <v>9.0596414196853266E-3</v>
      </c>
      <c r="C2202" s="6">
        <f t="shared" si="306"/>
        <v>-4.8948079180975755E-3</v>
      </c>
      <c r="D2202" s="7">
        <f t="shared" si="308"/>
        <v>2.6351956169067435E-5</v>
      </c>
      <c r="E2202" s="14">
        <f t="shared" si="307"/>
        <v>9.6347700967673102</v>
      </c>
      <c r="H2202" s="5">
        <f t="shared" si="312"/>
        <v>0.5133415643513336</v>
      </c>
      <c r="J2202" s="16">
        <f t="shared" si="310"/>
        <v>2.3959144555070722E-5</v>
      </c>
      <c r="K2202" s="16">
        <f t="shared" si="311"/>
        <v>0.90919795104981793</v>
      </c>
    </row>
    <row r="2203" spans="1:11" x14ac:dyDescent="0.2">
      <c r="A2203" s="3">
        <v>35334</v>
      </c>
      <c r="B2203" s="21">
        <v>9.0523544896168474E-3</v>
      </c>
      <c r="C2203" s="6">
        <f t="shared" si="306"/>
        <v>-8.0432875109668256E-4</v>
      </c>
      <c r="D2203" s="7">
        <f t="shared" si="308"/>
        <v>2.6912651289719295E-5</v>
      </c>
      <c r="E2203" s="14">
        <f t="shared" si="307"/>
        <v>10.498875389009829</v>
      </c>
      <c r="H2203" s="5">
        <f t="shared" si="312"/>
        <v>0.51877404801820315</v>
      </c>
      <c r="J2203" s="16">
        <f t="shared" si="310"/>
        <v>6.4694473984074911E-7</v>
      </c>
      <c r="K2203" s="16">
        <f t="shared" si="311"/>
        <v>2.4038684738871632E-2</v>
      </c>
    </row>
    <row r="2204" spans="1:11" x14ac:dyDescent="0.2">
      <c r="A2204" s="3">
        <v>35335</v>
      </c>
      <c r="B2204" s="21">
        <v>9.0222254822856316E-3</v>
      </c>
      <c r="C2204" s="6">
        <f t="shared" si="306"/>
        <v>-3.3283061733578897E-3</v>
      </c>
      <c r="D2204" s="7">
        <f t="shared" si="308"/>
        <v>2.5975142375329972E-5</v>
      </c>
      <c r="E2204" s="14">
        <f t="shared" si="307"/>
        <v>10.131900423684334</v>
      </c>
      <c r="H2204" s="5">
        <f t="shared" si="312"/>
        <v>0.50965814400762766</v>
      </c>
      <c r="J2204" s="16">
        <f t="shared" si="310"/>
        <v>1.1077621983612239E-5</v>
      </c>
      <c r="K2204" s="16">
        <f t="shared" si="311"/>
        <v>0.42647011606501412</v>
      </c>
    </row>
    <row r="2205" spans="1:11" x14ac:dyDescent="0.2">
      <c r="A2205" s="3">
        <v>35338</v>
      </c>
      <c r="B2205" s="21">
        <v>8.9561004257818228E-3</v>
      </c>
      <c r="C2205" s="6">
        <f t="shared" si="306"/>
        <v>-7.3291292302148378E-3</v>
      </c>
      <c r="D2205" s="7">
        <f t="shared" si="308"/>
        <v>2.5777641504716183E-5</v>
      </c>
      <c r="E2205" s="14">
        <f t="shared" si="307"/>
        <v>8.4821764415531682</v>
      </c>
      <c r="H2205" s="5">
        <f t="shared" si="312"/>
        <v>0.50771686504109936</v>
      </c>
      <c r="J2205" s="16">
        <f t="shared" si="310"/>
        <v>5.371613527318954E-5</v>
      </c>
      <c r="K2205" s="16">
        <f t="shared" si="311"/>
        <v>2.0838266085499648</v>
      </c>
    </row>
    <row r="2206" spans="1:11" x14ac:dyDescent="0.2">
      <c r="A2206" s="3">
        <v>35339</v>
      </c>
      <c r="B2206" s="21">
        <v>8.9794419970631416E-3</v>
      </c>
      <c r="C2206" s="6">
        <f t="shared" si="306"/>
        <v>2.6062203606075757E-3</v>
      </c>
      <c r="D2206" s="7">
        <f t="shared" si="308"/>
        <v>2.8236383705454578E-5</v>
      </c>
      <c r="E2206" s="14">
        <f t="shared" si="307"/>
        <v>10.23434487206465</v>
      </c>
      <c r="H2206" s="5">
        <f t="shared" si="312"/>
        <v>0.53137918387395056</v>
      </c>
      <c r="J2206" s="16">
        <f t="shared" si="310"/>
        <v>6.7923845680454818E-6</v>
      </c>
      <c r="K2206" s="16">
        <f t="shared" si="311"/>
        <v>0.24055433723027922</v>
      </c>
    </row>
    <row r="2207" spans="1:11" x14ac:dyDescent="0.2">
      <c r="A2207" s="3">
        <v>35340</v>
      </c>
      <c r="B2207" s="21">
        <v>8.9520452375706841E-3</v>
      </c>
      <c r="C2207" s="6">
        <f t="shared" si="306"/>
        <v>-3.0510536736489857E-3</v>
      </c>
      <c r="D2207" s="7">
        <f t="shared" si="308"/>
        <v>2.7544533362939046E-5</v>
      </c>
      <c r="E2207" s="14">
        <f t="shared" si="307"/>
        <v>10.161747265911906</v>
      </c>
      <c r="H2207" s="5">
        <f t="shared" si="312"/>
        <v>0.52482886127707429</v>
      </c>
      <c r="J2207" s="16">
        <f t="shared" si="310"/>
        <v>9.3089285194869717E-6</v>
      </c>
      <c r="K2207" s="16">
        <f t="shared" si="311"/>
        <v>0.33795920217011416</v>
      </c>
    </row>
    <row r="2208" spans="1:11" x14ac:dyDescent="0.2">
      <c r="A2208" s="3">
        <v>35341</v>
      </c>
      <c r="B2208" s="21">
        <v>8.9726631393298069E-3</v>
      </c>
      <c r="C2208" s="6">
        <f t="shared" si="306"/>
        <v>2.3031498626248973E-3</v>
      </c>
      <c r="D2208" s="7">
        <f t="shared" si="308"/>
        <v>2.7078462425553968E-5</v>
      </c>
      <c r="E2208" s="14">
        <f t="shared" si="307"/>
        <v>10.320878223926613</v>
      </c>
      <c r="H2208" s="5">
        <f t="shared" si="312"/>
        <v>0.52036969959399026</v>
      </c>
      <c r="J2208" s="16">
        <f t="shared" si="310"/>
        <v>5.3044992897090835E-6</v>
      </c>
      <c r="K2208" s="16">
        <f t="shared" si="311"/>
        <v>0.19589366657329935</v>
      </c>
    </row>
    <row r="2209" spans="1:11" x14ac:dyDescent="0.2">
      <c r="A2209" s="3">
        <v>35342</v>
      </c>
      <c r="B2209" s="21">
        <v>8.9574264000590268E-3</v>
      </c>
      <c r="C2209" s="6">
        <f t="shared" si="306"/>
        <v>-1.6981289762225658E-3</v>
      </c>
      <c r="D2209" s="7">
        <f t="shared" si="308"/>
        <v>2.6412093772829126E-5</v>
      </c>
      <c r="E2209" s="14">
        <f t="shared" si="307"/>
        <v>10.432509705414633</v>
      </c>
      <c r="H2209" s="5">
        <f t="shared" si="312"/>
        <v>0.5139269770388506</v>
      </c>
      <c r="J2209" s="16">
        <f t="shared" si="310"/>
        <v>2.8836420198866994E-6</v>
      </c>
      <c r="K2209" s="16">
        <f t="shared" si="311"/>
        <v>0.10917884983632703</v>
      </c>
    </row>
    <row r="2210" spans="1:11" x14ac:dyDescent="0.2">
      <c r="A2210" s="3">
        <v>35345</v>
      </c>
      <c r="B2210" s="21">
        <v>8.9915035094200232E-3</v>
      </c>
      <c r="C2210" s="6">
        <f t="shared" si="306"/>
        <v>3.8043415417593394E-3</v>
      </c>
      <c r="D2210" s="7">
        <f t="shared" si="308"/>
        <v>2.5663655248650076E-5</v>
      </c>
      <c r="E2210" s="14">
        <f t="shared" si="307"/>
        <v>10.006484908139472</v>
      </c>
      <c r="H2210" s="5">
        <f t="shared" si="312"/>
        <v>0.5065930837333853</v>
      </c>
      <c r="J2210" s="16">
        <f t="shared" si="310"/>
        <v>1.4473014566355827E-5</v>
      </c>
      <c r="K2210" s="16">
        <f t="shared" si="311"/>
        <v>0.56394985149736676</v>
      </c>
    </row>
    <row r="2211" spans="1:11" x14ac:dyDescent="0.2">
      <c r="A2211" s="3">
        <v>35346</v>
      </c>
      <c r="B2211" s="21">
        <v>8.9835387908762093E-3</v>
      </c>
      <c r="C2211" s="6">
        <f t="shared" si="306"/>
        <v>-8.8580497527133441E-4</v>
      </c>
      <c r="D2211" s="7">
        <f t="shared" si="308"/>
        <v>2.5707681786452303E-5</v>
      </c>
      <c r="E2211" s="14">
        <f t="shared" si="307"/>
        <v>10.538198685550164</v>
      </c>
      <c r="H2211" s="5">
        <f t="shared" si="312"/>
        <v>0.50702743304926123</v>
      </c>
      <c r="J2211" s="16">
        <f t="shared" si="310"/>
        <v>7.8465045421544932E-7</v>
      </c>
      <c r="K2211" s="16">
        <f t="shared" si="311"/>
        <v>3.0522022978709516E-2</v>
      </c>
    </row>
    <row r="2212" spans="1:11" x14ac:dyDescent="0.2">
      <c r="A2212" s="3">
        <v>35347</v>
      </c>
      <c r="B2212" s="21">
        <v>8.9700996677740865E-3</v>
      </c>
      <c r="C2212" s="6">
        <f t="shared" si="306"/>
        <v>-1.4959720679084381E-3</v>
      </c>
      <c r="D2212" s="7">
        <f t="shared" si="308"/>
        <v>2.4900932901437834E-5</v>
      </c>
      <c r="E2212" s="14">
        <f t="shared" si="307"/>
        <v>10.510731852129524</v>
      </c>
      <c r="H2212" s="5">
        <f t="shared" si="312"/>
        <v>0.49900834563600072</v>
      </c>
      <c r="J2212" s="16">
        <f t="shared" si="310"/>
        <v>2.2379324279622487E-6</v>
      </c>
      <c r="K2212" s="16">
        <f t="shared" si="311"/>
        <v>8.9873437144719404E-2</v>
      </c>
    </row>
    <row r="2213" spans="1:11" x14ac:dyDescent="0.2">
      <c r="A2213" s="3">
        <v>35348</v>
      </c>
      <c r="B2213" s="21">
        <v>8.9920071047957361E-3</v>
      </c>
      <c r="C2213" s="6">
        <f t="shared" si="306"/>
        <v>2.4422735346357519E-3</v>
      </c>
      <c r="D2213" s="7">
        <f t="shared" si="308"/>
        <v>2.4265881893673325E-5</v>
      </c>
      <c r="E2213" s="14">
        <f t="shared" si="307"/>
        <v>10.380633204579585</v>
      </c>
      <c r="H2213" s="5">
        <f t="shared" ref="H2213:H2228" si="313">SQRT(D2213)*100</f>
        <v>0.49260411989419373</v>
      </c>
      <c r="J2213" s="16">
        <f t="shared" si="310"/>
        <v>5.9647000179822094E-6</v>
      </c>
      <c r="K2213" s="16">
        <f t="shared" si="311"/>
        <v>0.24580602691952211</v>
      </c>
    </row>
    <row r="2214" spans="1:11" x14ac:dyDescent="0.2">
      <c r="A2214" s="3">
        <v>35349</v>
      </c>
      <c r="B2214" s="21">
        <v>8.9531273103652213E-3</v>
      </c>
      <c r="C2214" s="6">
        <f t="shared" si="306"/>
        <v>-4.3238171386429276E-3</v>
      </c>
      <c r="D2214" s="7">
        <f t="shared" si="308"/>
        <v>2.3925672259093738E-5</v>
      </c>
      <c r="E2214" s="14">
        <f t="shared" si="307"/>
        <v>9.8591637742993949</v>
      </c>
      <c r="H2214" s="5">
        <f t="shared" si="313"/>
        <v>0.48913875596903728</v>
      </c>
      <c r="J2214" s="16">
        <f t="shared" si="310"/>
        <v>1.8695394648422313E-5</v>
      </c>
      <c r="K2214" s="16">
        <f t="shared" si="311"/>
        <v>0.78139474811691079</v>
      </c>
    </row>
    <row r="2215" spans="1:11" x14ac:dyDescent="0.2">
      <c r="A2215" s="3">
        <v>35353</v>
      </c>
      <c r="B2215" s="21">
        <v>8.9076002658985149E-3</v>
      </c>
      <c r="C2215" s="6">
        <f t="shared" si="306"/>
        <v>-5.0850437940270126E-3</v>
      </c>
      <c r="D2215" s="7">
        <f t="shared" si="308"/>
        <v>2.4407076586810121E-5</v>
      </c>
      <c r="E2215" s="14">
        <f t="shared" si="307"/>
        <v>9.5612041151703515</v>
      </c>
      <c r="H2215" s="5">
        <f t="shared" si="313"/>
        <v>0.49403518687245473</v>
      </c>
      <c r="J2215" s="16">
        <f t="shared" si="310"/>
        <v>2.5857670387172634E-5</v>
      </c>
      <c r="K2215" s="16">
        <f t="shared" si="311"/>
        <v>1.0594333284940167</v>
      </c>
    </row>
    <row r="2216" spans="1:11" x14ac:dyDescent="0.2">
      <c r="A2216" s="3">
        <v>35354</v>
      </c>
      <c r="B2216" s="21">
        <v>8.9124981555260448E-3</v>
      </c>
      <c r="C2216" s="6">
        <f t="shared" si="306"/>
        <v>5.4985512161796713E-4</v>
      </c>
      <c r="D2216" s="7">
        <f t="shared" si="308"/>
        <v>2.5282462832811427E-5</v>
      </c>
      <c r="E2216" s="14">
        <f t="shared" si="307"/>
        <v>10.573441058471857</v>
      </c>
      <c r="H2216" s="5">
        <f t="shared" si="313"/>
        <v>0.50281669455987066</v>
      </c>
      <c r="J2216" s="16">
        <f t="shared" si="310"/>
        <v>3.023406547695094E-7</v>
      </c>
      <c r="K2216" s="16">
        <f t="shared" si="311"/>
        <v>1.1958512774994908E-2</v>
      </c>
    </row>
    <row r="2217" spans="1:11" x14ac:dyDescent="0.2">
      <c r="A2217" s="3">
        <v>35355</v>
      </c>
      <c r="B2217" s="21">
        <v>8.9114036385150117E-3</v>
      </c>
      <c r="C2217" s="6">
        <f t="shared" si="306"/>
        <v>-1.2280698317501494E-4</v>
      </c>
      <c r="D2217" s="7">
        <f t="shared" si="308"/>
        <v>2.4489033391184087E-5</v>
      </c>
      <c r="E2217" s="14">
        <f t="shared" si="307"/>
        <v>10.616669307967541</v>
      </c>
      <c r="H2217" s="5">
        <f t="shared" si="313"/>
        <v>0.49486395495311725</v>
      </c>
      <c r="J2217" s="16">
        <f t="shared" si="310"/>
        <v>1.5081555116548404E-8</v>
      </c>
      <c r="K2217" s="16">
        <f t="shared" si="311"/>
        <v>6.1584934266853007E-4</v>
      </c>
    </row>
    <row r="2218" spans="1:11" x14ac:dyDescent="0.2">
      <c r="A2218" s="3">
        <v>35356</v>
      </c>
      <c r="B2218" s="21">
        <v>8.8874064190942112E-3</v>
      </c>
      <c r="C2218" s="6">
        <f t="shared" si="306"/>
        <v>-2.692866398407177E-3</v>
      </c>
      <c r="D2218" s="7">
        <f t="shared" si="308"/>
        <v>2.3758338321811991E-5</v>
      </c>
      <c r="E2218" s="14">
        <f t="shared" si="307"/>
        <v>10.34235660549637</v>
      </c>
      <c r="H2218" s="5">
        <f t="shared" si="313"/>
        <v>0.48742525910966072</v>
      </c>
      <c r="J2218" s="16">
        <f t="shared" si="310"/>
        <v>7.2515294396704407E-6</v>
      </c>
      <c r="K2218" s="16">
        <f t="shared" si="311"/>
        <v>0.30522039636976533</v>
      </c>
    </row>
    <row r="2219" spans="1:11" x14ac:dyDescent="0.2">
      <c r="A2219" s="3">
        <v>35359</v>
      </c>
      <c r="B2219" s="21">
        <v>8.8709078761784587E-3</v>
      </c>
      <c r="C2219" s="6">
        <f t="shared" si="306"/>
        <v>-1.8563956837065628E-3</v>
      </c>
      <c r="D2219" s="7">
        <f t="shared" si="308"/>
        <v>2.3549180457032832E-5</v>
      </c>
      <c r="E2219" s="14">
        <f t="shared" si="307"/>
        <v>10.51007877954871</v>
      </c>
      <c r="H2219" s="5">
        <f t="shared" si="313"/>
        <v>0.48527497830645289</v>
      </c>
      <c r="J2219" s="16">
        <f t="shared" si="310"/>
        <v>3.4462049344843568E-6</v>
      </c>
      <c r="K2219" s="16">
        <f t="shared" si="311"/>
        <v>0.14634075868466864</v>
      </c>
    </row>
    <row r="2220" spans="1:11" x14ac:dyDescent="0.2">
      <c r="A2220" s="3">
        <v>35360</v>
      </c>
      <c r="B2220" s="21">
        <v>8.8576528335564484E-3</v>
      </c>
      <c r="C2220" s="6">
        <f t="shared" si="306"/>
        <v>-1.4942148883774118E-3</v>
      </c>
      <c r="D2220" s="7">
        <f t="shared" si="308"/>
        <v>2.3125970652246953E-5</v>
      </c>
      <c r="E2220" s="14">
        <f t="shared" si="307"/>
        <v>10.578010110081937</v>
      </c>
      <c r="H2220" s="5">
        <f t="shared" si="313"/>
        <v>0.48089469379737337</v>
      </c>
      <c r="J2220" s="16">
        <f t="shared" si="310"/>
        <v>2.232678132648721E-6</v>
      </c>
      <c r="K2220" s="16">
        <f t="shared" si="311"/>
        <v>9.6544191213517372E-2</v>
      </c>
    </row>
    <row r="2221" spans="1:11" x14ac:dyDescent="0.2">
      <c r="A2221" s="3">
        <v>35361</v>
      </c>
      <c r="B2221" s="21">
        <v>8.8480428635213555E-3</v>
      </c>
      <c r="C2221" s="6">
        <f t="shared" si="306"/>
        <v>-1.0849341485462544E-3</v>
      </c>
      <c r="D2221" s="7">
        <f t="shared" si="308"/>
        <v>2.2670667592841913E-5</v>
      </c>
      <c r="E2221" s="14">
        <f t="shared" si="307"/>
        <v>10.642517717280123</v>
      </c>
      <c r="H2221" s="5">
        <f t="shared" si="313"/>
        <v>0.47613724484482323</v>
      </c>
      <c r="J2221" s="16">
        <f t="shared" si="310"/>
        <v>1.1770821066817859E-6</v>
      </c>
      <c r="K2221" s="16">
        <f t="shared" si="311"/>
        <v>5.1920928303559988E-2</v>
      </c>
    </row>
    <row r="2222" spans="1:11" x14ac:dyDescent="0.2">
      <c r="A2222" s="3">
        <v>35362</v>
      </c>
      <c r="B2222" s="21">
        <v>8.8659334126040424E-3</v>
      </c>
      <c r="C2222" s="6">
        <f t="shared" si="306"/>
        <v>2.0219781208843253E-3</v>
      </c>
      <c r="D2222" s="7">
        <f t="shared" si="308"/>
        <v>2.2196291558945764E-5</v>
      </c>
      <c r="E2222" s="14">
        <f t="shared" si="307"/>
        <v>10.531392600690392</v>
      </c>
      <c r="H2222" s="5">
        <f t="shared" si="313"/>
        <v>0.47112940429297939</v>
      </c>
      <c r="J2222" s="16">
        <f t="shared" si="310"/>
        <v>4.0883955213349074E-6</v>
      </c>
      <c r="K2222" s="16">
        <f t="shared" si="311"/>
        <v>0.18419272924387059</v>
      </c>
    </row>
    <row r="2223" spans="1:11" x14ac:dyDescent="0.2">
      <c r="A2223" s="3">
        <v>35363</v>
      </c>
      <c r="B2223" s="21">
        <v>8.8230918018152062E-3</v>
      </c>
      <c r="C2223" s="6">
        <f t="shared" si="306"/>
        <v>-4.8321602244306826E-3</v>
      </c>
      <c r="D2223" s="7">
        <f t="shared" si="308"/>
        <v>2.1950039172729783E-5</v>
      </c>
      <c r="E2223" s="14">
        <f t="shared" si="307"/>
        <v>9.6629725785101979</v>
      </c>
      <c r="H2223" s="5">
        <f t="shared" si="313"/>
        <v>0.46850868906275134</v>
      </c>
      <c r="J2223" s="16">
        <f t="shared" si="310"/>
        <v>2.3349772434569984E-5</v>
      </c>
      <c r="K2223" s="16">
        <f t="shared" si="311"/>
        <v>1.0637690552998738</v>
      </c>
    </row>
    <row r="2224" spans="1:11" x14ac:dyDescent="0.2">
      <c r="A2224" s="3">
        <v>35366</v>
      </c>
      <c r="B2224" s="21">
        <v>8.7671029149315877E-3</v>
      </c>
      <c r="C2224" s="6">
        <f t="shared" si="306"/>
        <v>-6.3457219012613818E-3</v>
      </c>
      <c r="D2224" s="7">
        <f t="shared" si="308"/>
        <v>2.2919640349578411E-5</v>
      </c>
      <c r="E2224" s="14">
        <f t="shared" si="307"/>
        <v>8.926587111351191</v>
      </c>
      <c r="H2224" s="5">
        <f t="shared" si="313"/>
        <v>0.47874461197572143</v>
      </c>
      <c r="J2224" s="16">
        <f t="shared" si="310"/>
        <v>4.0268186448148365E-5</v>
      </c>
      <c r="K2224" s="16">
        <f t="shared" si="311"/>
        <v>1.7569292464438284</v>
      </c>
    </row>
    <row r="2225" spans="1:11" x14ac:dyDescent="0.2">
      <c r="A2225" s="3">
        <v>35367</v>
      </c>
      <c r="B2225" s="21">
        <v>8.7577131811761213E-3</v>
      </c>
      <c r="C2225" s="6">
        <f t="shared" si="306"/>
        <v>-1.0710189952799992E-3</v>
      </c>
      <c r="D2225" s="7">
        <f t="shared" si="308"/>
        <v>2.4836886680998946E-5</v>
      </c>
      <c r="E2225" s="14">
        <f t="shared" si="307"/>
        <v>10.556996043188704</v>
      </c>
      <c r="H2225" s="5">
        <f t="shared" si="313"/>
        <v>0.49836619749937838</v>
      </c>
      <c r="J2225" s="16">
        <f t="shared" si="310"/>
        <v>1.1470816882505791E-6</v>
      </c>
      <c r="K2225" s="16">
        <f t="shared" si="311"/>
        <v>4.6184600468791248E-2</v>
      </c>
    </row>
    <row r="2226" spans="1:11" x14ac:dyDescent="0.2">
      <c r="A2226" s="3">
        <v>35368</v>
      </c>
      <c r="B2226" s="21">
        <v>8.7763776004772202E-3</v>
      </c>
      <c r="C2226" s="6">
        <f t="shared" si="306"/>
        <v>2.131197826987106E-3</v>
      </c>
      <c r="D2226" s="7">
        <f t="shared" si="308"/>
        <v>2.4140889367523917E-5</v>
      </c>
      <c r="E2226" s="14">
        <f t="shared" si="307"/>
        <v>10.443457815441807</v>
      </c>
      <c r="H2226" s="5">
        <f t="shared" si="313"/>
        <v>0.49133379048793213</v>
      </c>
      <c r="J2226" s="16">
        <f t="shared" si="310"/>
        <v>4.5420041777545625E-6</v>
      </c>
      <c r="K2226" s="16">
        <f t="shared" si="311"/>
        <v>0.18814568546363489</v>
      </c>
    </row>
    <row r="2227" spans="1:11" x14ac:dyDescent="0.2">
      <c r="A2227" s="3">
        <v>35369</v>
      </c>
      <c r="B2227" s="21">
        <v>8.785799522673032E-3</v>
      </c>
      <c r="C2227" s="6">
        <f t="shared" si="306"/>
        <v>1.0735547881735954E-3</v>
      </c>
      <c r="D2227" s="7">
        <f t="shared" si="308"/>
        <v>2.3725399581466087E-5</v>
      </c>
      <c r="E2227" s="14">
        <f t="shared" si="307"/>
        <v>10.600386901533403</v>
      </c>
      <c r="H2227" s="5">
        <f t="shared" si="313"/>
        <v>0.48708725687977189</v>
      </c>
      <c r="J2227" s="16">
        <f t="shared" si="310"/>
        <v>1.1525198832104534E-6</v>
      </c>
      <c r="K2227" s="16">
        <f t="shared" si="311"/>
        <v>4.8577469865282434E-2</v>
      </c>
    </row>
    <row r="2228" spans="1:11" x14ac:dyDescent="0.2">
      <c r="A2228" s="3">
        <v>35370</v>
      </c>
      <c r="B2228" s="21">
        <v>8.8314606741573039E-3</v>
      </c>
      <c r="C2228" s="6">
        <f t="shared" si="306"/>
        <v>5.1971538124033828E-3</v>
      </c>
      <c r="D2228" s="7">
        <f t="shared" si="308"/>
        <v>2.3142500667386289E-5</v>
      </c>
      <c r="E2228" s="14">
        <f t="shared" si="307"/>
        <v>9.506705413241912</v>
      </c>
      <c r="H2228" s="5">
        <f t="shared" si="313"/>
        <v>0.48106653040287772</v>
      </c>
      <c r="J2228" s="16">
        <f t="shared" si="310"/>
        <v>2.7010407749779017E-5</v>
      </c>
      <c r="K2228" s="16">
        <f t="shared" si="311"/>
        <v>1.1671343619250101</v>
      </c>
    </row>
    <row r="2229" spans="1:11" x14ac:dyDescent="0.2">
      <c r="A2229" s="3">
        <v>35373</v>
      </c>
      <c r="B2229" s="21">
        <v>8.7744253949240091E-3</v>
      </c>
      <c r="C2229" s="6">
        <f t="shared" si="306"/>
        <v>-6.4581931956275386E-3</v>
      </c>
      <c r="D2229" s="7">
        <f t="shared" si="308"/>
        <v>2.4217450351483694E-5</v>
      </c>
      <c r="E2229" s="14">
        <f t="shared" si="307"/>
        <v>8.9061971924348242</v>
      </c>
      <c r="H2229" s="5">
        <f t="shared" ref="H2229:H2244" si="314">SQRT(D2229)*100</f>
        <v>0.49211228750645614</v>
      </c>
      <c r="J2229" s="16">
        <f t="shared" si="310"/>
        <v>4.170825935204984E-5</v>
      </c>
      <c r="K2229" s="16">
        <f t="shared" si="311"/>
        <v>1.722239903322216</v>
      </c>
    </row>
    <row r="2230" spans="1:11" x14ac:dyDescent="0.2">
      <c r="A2230" s="3">
        <v>35374</v>
      </c>
      <c r="B2230" s="21">
        <v>8.7560024009603835E-3</v>
      </c>
      <c r="C2230" s="6">
        <f t="shared" si="306"/>
        <v>-2.0996239792845234E-3</v>
      </c>
      <c r="D2230" s="7">
        <f t="shared" si="308"/>
        <v>2.6092066964918782E-5</v>
      </c>
      <c r="E2230" s="14">
        <f t="shared" si="307"/>
        <v>10.384922870063308</v>
      </c>
      <c r="H2230" s="5">
        <f t="shared" si="314"/>
        <v>0.5108039444338579</v>
      </c>
      <c r="J2230" s="16">
        <f t="shared" si="310"/>
        <v>4.408420854386577E-6</v>
      </c>
      <c r="K2230" s="16">
        <f t="shared" si="311"/>
        <v>0.16895636747804504</v>
      </c>
    </row>
    <row r="2231" spans="1:11" x14ac:dyDescent="0.2">
      <c r="A2231" s="3">
        <v>35375</v>
      </c>
      <c r="B2231" s="21">
        <v>8.7779948895235233E-3</v>
      </c>
      <c r="C2231" s="6">
        <f t="shared" si="306"/>
        <v>2.5117042636634717E-3</v>
      </c>
      <c r="D2231" s="7">
        <f t="shared" si="308"/>
        <v>2.5470368000092925E-5</v>
      </c>
      <c r="E2231" s="14">
        <f t="shared" si="307"/>
        <v>10.330308634618758</v>
      </c>
      <c r="H2231" s="5">
        <f t="shared" si="314"/>
        <v>0.50468176111380247</v>
      </c>
      <c r="J2231" s="16">
        <f t="shared" si="310"/>
        <v>6.3086583081052627E-6</v>
      </c>
      <c r="K2231" s="16">
        <f t="shared" si="311"/>
        <v>0.24768618608424686</v>
      </c>
    </row>
    <row r="2232" spans="1:11" x14ac:dyDescent="0.2">
      <c r="A2232" s="3">
        <v>35376</v>
      </c>
      <c r="B2232" s="21">
        <v>8.9632910442158983E-3</v>
      </c>
      <c r="C2232" s="6">
        <f t="shared" si="306"/>
        <v>2.1109166389869358E-2</v>
      </c>
      <c r="D2232" s="7">
        <f t="shared" si="308"/>
        <v>2.5029227160620765E-5</v>
      </c>
      <c r="E2232" s="14">
        <f t="shared" si="307"/>
        <v>-7.2075965783210201</v>
      </c>
      <c r="H2232" s="5">
        <f t="shared" si="314"/>
        <v>0.50029218623341265</v>
      </c>
      <c r="J2232" s="16">
        <f t="shared" si="310"/>
        <v>4.4559690567519015E-4</v>
      </c>
      <c r="K2232" s="16">
        <f t="shared" si="311"/>
        <v>17.803062907841642</v>
      </c>
    </row>
    <row r="2233" spans="1:11" x14ac:dyDescent="0.2">
      <c r="A2233" s="3">
        <v>35377</v>
      </c>
      <c r="B2233" s="21">
        <v>8.9591468909582458E-3</v>
      </c>
      <c r="C2233" s="6">
        <f t="shared" si="306"/>
        <v>-4.6234728262301472E-4</v>
      </c>
      <c r="D2233" s="7">
        <f t="shared" si="308"/>
        <v>5.1792662969484617E-5</v>
      </c>
      <c r="E2233" s="14">
        <f t="shared" si="307"/>
        <v>9.864134738006566</v>
      </c>
      <c r="H2233" s="5">
        <f t="shared" si="314"/>
        <v>0.71967119554338577</v>
      </c>
      <c r="J2233" s="16">
        <f t="shared" si="310"/>
        <v>2.1376500974888585E-7</v>
      </c>
      <c r="K2233" s="16">
        <f t="shared" si="311"/>
        <v>4.127322240117923E-3</v>
      </c>
    </row>
    <row r="2234" spans="1:11" x14ac:dyDescent="0.2">
      <c r="A2234" s="3">
        <v>35381</v>
      </c>
      <c r="B2234" s="21">
        <v>8.9764723512662965E-3</v>
      </c>
      <c r="C2234" s="6">
        <f t="shared" si="306"/>
        <v>1.9338292494719437E-3</v>
      </c>
      <c r="D2234" s="7">
        <f t="shared" si="308"/>
        <v>4.8304254280741418E-5</v>
      </c>
      <c r="E2234" s="14">
        <f t="shared" si="307"/>
        <v>9.8605713307460103</v>
      </c>
      <c r="H2234" s="5">
        <f t="shared" si="314"/>
        <v>0.69501262061016866</v>
      </c>
      <c r="J2234" s="16">
        <f t="shared" si="310"/>
        <v>3.7396955661132214E-6</v>
      </c>
      <c r="K2234" s="16">
        <f t="shared" si="311"/>
        <v>7.7419590091968624E-2</v>
      </c>
    </row>
    <row r="2235" spans="1:11" x14ac:dyDescent="0.2">
      <c r="A2235" s="3">
        <v>35382</v>
      </c>
      <c r="B2235" s="21">
        <v>8.9757048590281951E-3</v>
      </c>
      <c r="C2235" s="6">
        <f t="shared" si="306"/>
        <v>-8.5500429129398579E-5</v>
      </c>
      <c r="D2235" s="7">
        <f t="shared" si="308"/>
        <v>4.5387747612139687E-5</v>
      </c>
      <c r="E2235" s="14">
        <f t="shared" si="307"/>
        <v>10.000107301918632</v>
      </c>
      <c r="H2235" s="5">
        <f t="shared" si="314"/>
        <v>0.67370429427264067</v>
      </c>
      <c r="J2235" s="16">
        <f t="shared" si="310"/>
        <v>7.3103233813113094E-9</v>
      </c>
      <c r="K2235" s="16">
        <f t="shared" si="311"/>
        <v>1.6106380611308514E-4</v>
      </c>
    </row>
    <row r="2236" spans="1:11" x14ac:dyDescent="0.2">
      <c r="A2236" s="3">
        <v>35383</v>
      </c>
      <c r="B2236" s="21">
        <v>8.9818563502774024E-3</v>
      </c>
      <c r="C2236" s="6">
        <f t="shared" si="306"/>
        <v>6.8534910024585895E-4</v>
      </c>
      <c r="D2236" s="7">
        <f t="shared" si="308"/>
        <v>4.2536363547069362E-5</v>
      </c>
      <c r="E2236" s="14">
        <f t="shared" si="307"/>
        <v>10.054108838554303</v>
      </c>
      <c r="H2236" s="5">
        <f t="shared" si="314"/>
        <v>0.65219907656381548</v>
      </c>
      <c r="J2236" s="16">
        <f t="shared" si="310"/>
        <v>4.6970338920780841E-7</v>
      </c>
      <c r="K2236" s="16">
        <f t="shared" si="311"/>
        <v>1.104239643541813E-2</v>
      </c>
    </row>
    <row r="2237" spans="1:11" x14ac:dyDescent="0.2">
      <c r="A2237" s="3">
        <v>35384</v>
      </c>
      <c r="B2237" s="21">
        <v>8.9875878570360394E-3</v>
      </c>
      <c r="C2237" s="6">
        <f t="shared" si="306"/>
        <v>6.3812051040650541E-4</v>
      </c>
      <c r="D2237" s="7">
        <f t="shared" si="308"/>
        <v>4.0002845350847985E-5</v>
      </c>
      <c r="E2237" s="14">
        <f t="shared" si="307"/>
        <v>10.116380752050334</v>
      </c>
      <c r="H2237" s="5">
        <f t="shared" si="314"/>
        <v>0.63247802610721571</v>
      </c>
      <c r="J2237" s="16">
        <f t="shared" si="310"/>
        <v>4.0719778580145898E-7</v>
      </c>
      <c r="K2237" s="16">
        <f t="shared" si="311"/>
        <v>1.0179220558690262E-2</v>
      </c>
    </row>
    <row r="2238" spans="1:11" x14ac:dyDescent="0.2">
      <c r="A2238" s="3">
        <v>35387</v>
      </c>
      <c r="B2238" s="21">
        <v>8.9811433256316627E-3</v>
      </c>
      <c r="C2238" s="6">
        <f t="shared" si="306"/>
        <v>-7.1704794510926186E-4</v>
      </c>
      <c r="D2238" s="7">
        <f t="shared" si="308"/>
        <v>3.7722492166891195E-5</v>
      </c>
      <c r="E2238" s="14">
        <f t="shared" si="307"/>
        <v>10.171624027242915</v>
      </c>
      <c r="H2238" s="5">
        <f t="shared" si="314"/>
        <v>0.61418639000625197</v>
      </c>
      <c r="J2238" s="16">
        <f t="shared" si="310"/>
        <v>5.1415775558541502E-7</v>
      </c>
      <c r="K2238" s="16">
        <f t="shared" si="311"/>
        <v>1.3630004966551182E-2</v>
      </c>
    </row>
    <row r="2239" spans="1:11" x14ac:dyDescent="0.2">
      <c r="A2239" s="3">
        <v>35388</v>
      </c>
      <c r="B2239" s="21">
        <v>8.9635645629982871E-3</v>
      </c>
      <c r="C2239" s="6">
        <f t="shared" si="306"/>
        <v>-1.9572967489792548E-3</v>
      </c>
      <c r="D2239" s="7">
        <f t="shared" si="308"/>
        <v>3.56800975210589E-5</v>
      </c>
      <c r="E2239" s="14">
        <f t="shared" si="307"/>
        <v>10.133546438213534</v>
      </c>
      <c r="H2239" s="5">
        <f t="shared" si="314"/>
        <v>0.59732819723380626</v>
      </c>
      <c r="J2239" s="16">
        <f t="shared" si="310"/>
        <v>3.8310105635647598E-6</v>
      </c>
      <c r="K2239" s="16">
        <f t="shared" si="311"/>
        <v>0.10737107882913277</v>
      </c>
    </row>
    <row r="2240" spans="1:11" x14ac:dyDescent="0.2">
      <c r="A2240" s="3">
        <v>35389</v>
      </c>
      <c r="B2240" s="21">
        <v>8.992028607613797E-3</v>
      </c>
      <c r="C2240" s="6">
        <f t="shared" si="306"/>
        <v>3.1755273714443658E-3</v>
      </c>
      <c r="D2240" s="7">
        <f t="shared" si="308"/>
        <v>3.4049977795420151E-5</v>
      </c>
      <c r="E2240" s="14">
        <f t="shared" si="307"/>
        <v>9.9915290288007839</v>
      </c>
      <c r="H2240" s="5">
        <f t="shared" si="314"/>
        <v>0.58352358817292171</v>
      </c>
      <c r="J2240" s="16">
        <f t="shared" si="310"/>
        <v>1.0083974086792363E-5</v>
      </c>
      <c r="K2240" s="16">
        <f t="shared" si="311"/>
        <v>0.29615214868506301</v>
      </c>
    </row>
    <row r="2241" spans="1:11" x14ac:dyDescent="0.2">
      <c r="A2241" s="3">
        <v>35390</v>
      </c>
      <c r="B2241" s="21">
        <v>8.9768483943241228E-3</v>
      </c>
      <c r="C2241" s="6">
        <f t="shared" si="306"/>
        <v>-1.6881856088425552E-3</v>
      </c>
      <c r="D2241" s="7">
        <f t="shared" si="308"/>
        <v>3.2971837597029882E-5</v>
      </c>
      <c r="E2241" s="14">
        <f t="shared" si="307"/>
        <v>10.233420254588648</v>
      </c>
      <c r="H2241" s="5">
        <f t="shared" si="314"/>
        <v>0.57421109007950977</v>
      </c>
      <c r="J2241" s="16">
        <f t="shared" si="310"/>
        <v>2.8499706499031086E-6</v>
      </c>
      <c r="K2241" s="16">
        <f t="shared" si="311"/>
        <v>8.6436512418095718E-2</v>
      </c>
    </row>
    <row r="2242" spans="1:11" x14ac:dyDescent="0.2">
      <c r="A2242" s="3">
        <v>35391</v>
      </c>
      <c r="B2242" s="21">
        <v>8.9748376017322485E-3</v>
      </c>
      <c r="C2242" s="6">
        <f t="shared" si="306"/>
        <v>-2.2399761069215183E-4</v>
      </c>
      <c r="D2242" s="7">
        <f t="shared" si="308"/>
        <v>3.1555820604460433E-5</v>
      </c>
      <c r="E2242" s="14">
        <f t="shared" si="307"/>
        <v>10.362162460507072</v>
      </c>
      <c r="H2242" s="5">
        <f t="shared" si="314"/>
        <v>0.56174567737064462</v>
      </c>
      <c r="J2242" s="16">
        <f t="shared" si="310"/>
        <v>5.0174929595792809E-8</v>
      </c>
      <c r="K2242" s="16">
        <f t="shared" si="311"/>
        <v>1.5900372303644214E-3</v>
      </c>
    </row>
    <row r="2243" spans="1:11" x14ac:dyDescent="0.2">
      <c r="A2243" s="3">
        <v>35394</v>
      </c>
      <c r="B2243" s="21">
        <v>8.8739746457867277E-3</v>
      </c>
      <c r="C2243" s="6">
        <f t="shared" ref="C2243:C2306" si="315">(B2243-B2242)/B2242</f>
        <v>-1.123841571529418E-2</v>
      </c>
      <c r="D2243" s="7">
        <f t="shared" si="308"/>
        <v>3.0110358200444408E-5</v>
      </c>
      <c r="E2243" s="14">
        <f t="shared" si="307"/>
        <v>6.2160054749305633</v>
      </c>
      <c r="H2243" s="5">
        <f t="shared" si="314"/>
        <v>0.5487290606523807</v>
      </c>
      <c r="J2243" s="16">
        <f t="shared" si="310"/>
        <v>1.263019877897712E-4</v>
      </c>
      <c r="K2243" s="16">
        <f t="shared" si="311"/>
        <v>4.1946358442161298</v>
      </c>
    </row>
    <row r="2244" spans="1:11" x14ac:dyDescent="0.2">
      <c r="A2244" s="3">
        <v>35395</v>
      </c>
      <c r="B2244" s="21">
        <v>8.874152447656658E-3</v>
      </c>
      <c r="C2244" s="6">
        <f t="shared" si="315"/>
        <v>2.0036328367780476E-5</v>
      </c>
      <c r="D2244" s="7">
        <f t="shared" si="308"/>
        <v>3.6617296115959232E-5</v>
      </c>
      <c r="E2244" s="14">
        <f t="shared" ref="E2244:E2307" si="316">-LN(D2244)-C2244*C2244/D2244</f>
        <v>10.214978894189496</v>
      </c>
      <c r="H2244" s="5">
        <f t="shared" si="314"/>
        <v>0.60512226959482529</v>
      </c>
      <c r="J2244" s="16">
        <f t="shared" si="310"/>
        <v>4.0145445446152464E-10</v>
      </c>
      <c r="K2244" s="16">
        <f t="shared" si="311"/>
        <v>1.0963519894811548E-5</v>
      </c>
    </row>
    <row r="2245" spans="1:11" x14ac:dyDescent="0.2">
      <c r="A2245" s="3">
        <v>35396</v>
      </c>
      <c r="B2245" s="21">
        <v>8.8289893814509531E-3</v>
      </c>
      <c r="C2245" s="6">
        <f t="shared" si="315"/>
        <v>-5.0892822128191951E-3</v>
      </c>
      <c r="D2245" s="7">
        <f t="shared" ref="D2245:D2308" si="317">C$2426+C$2427*D2244+C$2428*C2244*C2244</f>
        <v>3.4655261456092771E-5</v>
      </c>
      <c r="E2245" s="14">
        <f t="shared" si="316"/>
        <v>9.5226768389820826</v>
      </c>
      <c r="H2245" s="5">
        <f t="shared" ref="H2245:H2260" si="318">SQRT(D2245)*100</f>
        <v>0.58868719585271068</v>
      </c>
      <c r="J2245" s="16">
        <f t="shared" ref="J2245:J2308" si="319">C2245*C2245</f>
        <v>2.5900793441717841E-5</v>
      </c>
      <c r="K2245" s="16">
        <f t="shared" ref="K2245:K2308" si="320">J2245/D2245</f>
        <v>0.7473841590989988</v>
      </c>
    </row>
    <row r="2246" spans="1:11" x14ac:dyDescent="0.2">
      <c r="A2246" s="3">
        <v>35397</v>
      </c>
      <c r="B2246" s="21">
        <v>8.7885985748218532E-3</v>
      </c>
      <c r="C2246" s="6">
        <f t="shared" si="315"/>
        <v>-4.5747938845591895E-3</v>
      </c>
      <c r="D2246" s="7">
        <f t="shared" si="317"/>
        <v>3.4493618854553604E-5</v>
      </c>
      <c r="E2246" s="14">
        <f t="shared" si="316"/>
        <v>9.6679938698202115</v>
      </c>
      <c r="H2246" s="5">
        <f t="shared" si="318"/>
        <v>0.58731268379419155</v>
      </c>
      <c r="J2246" s="16">
        <f t="shared" si="319"/>
        <v>2.092873908620016E-5</v>
      </c>
      <c r="K2246" s="16">
        <f t="shared" si="320"/>
        <v>0.60674234195167076</v>
      </c>
    </row>
    <row r="2247" spans="1:11" x14ac:dyDescent="0.2">
      <c r="A2247" s="3">
        <v>35398</v>
      </c>
      <c r="B2247" s="21">
        <v>8.7855871886120991E-3</v>
      </c>
      <c r="C2247" s="6">
        <f t="shared" si="315"/>
        <v>-3.4264691738012797E-4</v>
      </c>
      <c r="D2247" s="7">
        <f t="shared" si="317"/>
        <v>3.404096854471316E-5</v>
      </c>
      <c r="E2247" s="14">
        <f t="shared" si="316"/>
        <v>10.284496813001025</v>
      </c>
      <c r="H2247" s="5">
        <f t="shared" si="318"/>
        <v>0.58344638609484223</v>
      </c>
      <c r="J2247" s="16">
        <f t="shared" si="319"/>
        <v>1.1740690999010424E-7</v>
      </c>
      <c r="K2247" s="16">
        <f t="shared" si="320"/>
        <v>3.4489885279230248E-3</v>
      </c>
    </row>
    <row r="2248" spans="1:11" x14ac:dyDescent="0.2">
      <c r="A2248" s="3">
        <v>35401</v>
      </c>
      <c r="B2248" s="21">
        <v>8.7860843819393044E-3</v>
      </c>
      <c r="C2248" s="6">
        <f t="shared" si="315"/>
        <v>5.659192909151786E-5</v>
      </c>
      <c r="D2248" s="7">
        <f t="shared" si="317"/>
        <v>3.2347540586664978E-5</v>
      </c>
      <c r="E2248" s="14">
        <f t="shared" si="316"/>
        <v>10.3388735576322</v>
      </c>
      <c r="H2248" s="5">
        <f t="shared" si="318"/>
        <v>0.56874898317856337</v>
      </c>
      <c r="J2248" s="16">
        <f t="shared" si="319"/>
        <v>3.2026464382993855E-9</v>
      </c>
      <c r="K2248" s="16">
        <f t="shared" si="320"/>
        <v>9.900741695396934E-5</v>
      </c>
    </row>
    <row r="2249" spans="1:11" x14ac:dyDescent="0.2">
      <c r="A2249" s="3">
        <v>35402</v>
      </c>
      <c r="B2249" s="21">
        <v>8.801720302535964E-3</v>
      </c>
      <c r="C2249" s="6">
        <f t="shared" si="315"/>
        <v>1.7796233130654717E-3</v>
      </c>
      <c r="D2249" s="7">
        <f t="shared" si="317"/>
        <v>3.0818852753900197E-5</v>
      </c>
      <c r="E2249" s="14">
        <f t="shared" si="316"/>
        <v>10.284620259409108</v>
      </c>
      <c r="H2249" s="5">
        <f t="shared" si="318"/>
        <v>0.55514730255942157</v>
      </c>
      <c r="J2249" s="16">
        <f t="shared" si="319"/>
        <v>3.1670591364061257E-6</v>
      </c>
      <c r="K2249" s="16">
        <f t="shared" si="320"/>
        <v>0.10276369343454315</v>
      </c>
    </row>
    <row r="2250" spans="1:11" x14ac:dyDescent="0.2">
      <c r="A2250" s="3">
        <v>35403</v>
      </c>
      <c r="B2250" s="21">
        <v>8.8387573964497038E-3</v>
      </c>
      <c r="C2250" s="6">
        <f t="shared" si="315"/>
        <v>4.2079380667286864E-3</v>
      </c>
      <c r="D2250" s="7">
        <f t="shared" si="317"/>
        <v>2.9640864165062026E-5</v>
      </c>
      <c r="E2250" s="14">
        <f t="shared" si="316"/>
        <v>9.8289805384282385</v>
      </c>
      <c r="H2250" s="5">
        <f t="shared" si="318"/>
        <v>0.54443423996899776</v>
      </c>
      <c r="J2250" s="16">
        <f t="shared" si="319"/>
        <v>1.7706742773424354E-5</v>
      </c>
      <c r="K2250" s="16">
        <f t="shared" si="320"/>
        <v>0.59737606416669398</v>
      </c>
    </row>
    <row r="2251" spans="1:11" x14ac:dyDescent="0.2">
      <c r="A2251" s="3">
        <v>35404</v>
      </c>
      <c r="B2251" s="21">
        <v>8.9027982326951392E-3</v>
      </c>
      <c r="C2251" s="6">
        <f t="shared" si="315"/>
        <v>7.2454569542952773E-3</v>
      </c>
      <c r="D2251" s="7">
        <f t="shared" si="317"/>
        <v>2.9481327723116715E-5</v>
      </c>
      <c r="E2251" s="14">
        <f t="shared" si="316"/>
        <v>8.6510790222863339</v>
      </c>
      <c r="H2251" s="5">
        <f t="shared" si="318"/>
        <v>0.5429671051096624</v>
      </c>
      <c r="J2251" s="16">
        <f t="shared" si="319"/>
        <v>5.2496646476545799E-5</v>
      </c>
      <c r="K2251" s="16">
        <f t="shared" si="320"/>
        <v>1.7806744312734075</v>
      </c>
    </row>
    <row r="2252" spans="1:11" x14ac:dyDescent="0.2">
      <c r="A2252" s="3">
        <v>35405</v>
      </c>
      <c r="B2252" s="21">
        <v>8.8588036200426754E-3</v>
      </c>
      <c r="C2252" s="6">
        <f t="shared" si="315"/>
        <v>-4.941661206124554E-3</v>
      </c>
      <c r="D2252" s="7">
        <f t="shared" si="317"/>
        <v>3.1488927748640316E-5</v>
      </c>
      <c r="E2252" s="14">
        <f t="shared" si="316"/>
        <v>9.5903633952102876</v>
      </c>
      <c r="H2252" s="5">
        <f t="shared" si="318"/>
        <v>0.56114995989165251</v>
      </c>
      <c r="J2252" s="16">
        <f t="shared" si="319"/>
        <v>2.442001547611638E-5</v>
      </c>
      <c r="K2252" s="16">
        <f t="shared" si="320"/>
        <v>0.77551117875618458</v>
      </c>
    </row>
    <row r="2253" spans="1:11" x14ac:dyDescent="0.2">
      <c r="A2253" s="3">
        <v>35408</v>
      </c>
      <c r="B2253" s="21">
        <v>8.8313413014608228E-3</v>
      </c>
      <c r="C2253" s="6">
        <f t="shared" si="315"/>
        <v>-3.1000030884215765E-3</v>
      </c>
      <c r="D2253" s="7">
        <f t="shared" si="317"/>
        <v>3.1556962964945482E-5</v>
      </c>
      <c r="E2253" s="14">
        <f t="shared" si="316"/>
        <v>10.059187019111944</v>
      </c>
      <c r="H2253" s="5">
        <f t="shared" si="318"/>
        <v>0.56175584522945088</v>
      </c>
      <c r="J2253" s="16">
        <f t="shared" si="319"/>
        <v>9.6100191482233134E-6</v>
      </c>
      <c r="K2253" s="16">
        <f t="shared" si="320"/>
        <v>0.30452927802014534</v>
      </c>
    </row>
    <row r="2254" spans="1:11" x14ac:dyDescent="0.2">
      <c r="A2254" s="3">
        <v>35409</v>
      </c>
      <c r="B2254" s="21">
        <v>8.8302498710105398E-3</v>
      </c>
      <c r="C2254" s="6">
        <f t="shared" si="315"/>
        <v>-1.2358603444557833E-4</v>
      </c>
      <c r="D2254" s="7">
        <f t="shared" si="317"/>
        <v>3.0702440017452886E-5</v>
      </c>
      <c r="E2254" s="14">
        <f t="shared" si="316"/>
        <v>10.39067095827113</v>
      </c>
      <c r="H2254" s="5">
        <f t="shared" si="318"/>
        <v>0.55409782545551367</v>
      </c>
      <c r="J2254" s="16">
        <f t="shared" si="319"/>
        <v>1.5273507909983672E-8</v>
      </c>
      <c r="K2254" s="16">
        <f t="shared" si="320"/>
        <v>4.9746886245202022E-4</v>
      </c>
    </row>
    <row r="2255" spans="1:11" x14ac:dyDescent="0.2">
      <c r="A2255" s="3">
        <v>35410</v>
      </c>
      <c r="B2255" s="21">
        <v>8.8619676945668139E-3</v>
      </c>
      <c r="C2255" s="6">
        <f t="shared" si="315"/>
        <v>3.5919508529880669E-3</v>
      </c>
      <c r="D2255" s="7">
        <f t="shared" si="317"/>
        <v>2.9341396614954596E-5</v>
      </c>
      <c r="E2255" s="14">
        <f t="shared" si="316"/>
        <v>9.9967873678282455</v>
      </c>
      <c r="H2255" s="5">
        <f t="shared" si="318"/>
        <v>0.54167699429599736</v>
      </c>
      <c r="J2255" s="16">
        <f t="shared" si="319"/>
        <v>1.2902110930281702E-5</v>
      </c>
      <c r="K2255" s="16">
        <f t="shared" si="320"/>
        <v>0.43972381749905559</v>
      </c>
    </row>
    <row r="2256" spans="1:11" x14ac:dyDescent="0.2">
      <c r="A2256" s="3">
        <v>35411</v>
      </c>
      <c r="B2256" s="21">
        <v>8.8142088584272985E-3</v>
      </c>
      <c r="C2256" s="6">
        <f t="shared" si="315"/>
        <v>-5.3891909545998361E-3</v>
      </c>
      <c r="D2256" s="7">
        <f t="shared" si="317"/>
        <v>2.8915186241497776E-5</v>
      </c>
      <c r="E2256" s="14">
        <f t="shared" si="316"/>
        <v>9.4467102144137218</v>
      </c>
      <c r="H2256" s="5">
        <f t="shared" si="318"/>
        <v>0.53772842812611066</v>
      </c>
      <c r="J2256" s="16">
        <f t="shared" si="319"/>
        <v>2.9043379145140694E-5</v>
      </c>
      <c r="K2256" s="16">
        <f t="shared" si="320"/>
        <v>1.0044334109617092</v>
      </c>
    </row>
    <row r="2257" spans="1:11" x14ac:dyDescent="0.2">
      <c r="A2257" s="3">
        <v>35412</v>
      </c>
      <c r="B2257" s="21">
        <v>8.7879010351662873E-3</v>
      </c>
      <c r="C2257" s="6">
        <f t="shared" si="315"/>
        <v>-2.9847061356911408E-3</v>
      </c>
      <c r="D2257" s="7">
        <f t="shared" si="317"/>
        <v>2.9530179872208277E-5</v>
      </c>
      <c r="E2257" s="14">
        <f t="shared" si="316"/>
        <v>10.128424338827935</v>
      </c>
      <c r="H2257" s="5">
        <f t="shared" si="318"/>
        <v>0.54341678178179476</v>
      </c>
      <c r="J2257" s="16">
        <f t="shared" si="319"/>
        <v>8.908470716432343E-6</v>
      </c>
      <c r="K2257" s="16">
        <f t="shared" si="320"/>
        <v>0.30167343223047438</v>
      </c>
    </row>
    <row r="2258" spans="1:11" x14ac:dyDescent="0.2">
      <c r="A2258" s="3">
        <v>35415</v>
      </c>
      <c r="B2258" s="21">
        <v>8.7561314883959299E-3</v>
      </c>
      <c r="C2258" s="6">
        <f t="shared" si="315"/>
        <v>-3.6151461700838559E-3</v>
      </c>
      <c r="D2258" s="7">
        <f t="shared" si="317"/>
        <v>2.8837902812226106E-5</v>
      </c>
      <c r="E2258" s="14">
        <f t="shared" si="316"/>
        <v>10.000621898512525</v>
      </c>
      <c r="H2258" s="5">
        <f t="shared" si="318"/>
        <v>0.53700933709039089</v>
      </c>
      <c r="J2258" s="16">
        <f t="shared" si="319"/>
        <v>1.3069281831071972E-5</v>
      </c>
      <c r="K2258" s="16">
        <f t="shared" si="320"/>
        <v>0.45319806770175824</v>
      </c>
    </row>
    <row r="2259" spans="1:11" x14ac:dyDescent="0.2">
      <c r="A2259" s="3">
        <v>35416</v>
      </c>
      <c r="B2259" s="21">
        <v>8.8007028847561872E-3</v>
      </c>
      <c r="C2259" s="6">
        <f t="shared" si="315"/>
        <v>5.0903068803073125E-3</v>
      </c>
      <c r="D2259" s="7">
        <f t="shared" si="317"/>
        <v>2.8473108358780634E-5</v>
      </c>
      <c r="E2259" s="14">
        <f t="shared" si="316"/>
        <v>9.5565260549043458</v>
      </c>
      <c r="H2259" s="5">
        <f t="shared" si="318"/>
        <v>0.53360198986492391</v>
      </c>
      <c r="J2259" s="16">
        <f t="shared" si="319"/>
        <v>2.5911224135703964E-5</v>
      </c>
      <c r="K2259" s="16">
        <f t="shared" si="320"/>
        <v>0.91002442758285551</v>
      </c>
    </row>
    <row r="2260" spans="1:11" x14ac:dyDescent="0.2">
      <c r="A2260" s="3">
        <v>35417</v>
      </c>
      <c r="B2260" s="21">
        <v>8.8022243359918047E-3</v>
      </c>
      <c r="C2260" s="6">
        <f t="shared" si="315"/>
        <v>1.7287837750468328E-4</v>
      </c>
      <c r="D2260" s="7">
        <f t="shared" si="317"/>
        <v>2.8939300134176523E-5</v>
      </c>
      <c r="E2260" s="14">
        <f t="shared" si="316"/>
        <v>10.449277274842974</v>
      </c>
      <c r="H2260" s="5">
        <f t="shared" si="318"/>
        <v>0.53795260138953249</v>
      </c>
      <c r="J2260" s="16">
        <f t="shared" si="319"/>
        <v>2.9886933408651783E-8</v>
      </c>
      <c r="K2260" s="16">
        <f t="shared" si="320"/>
        <v>1.0327455491349678E-3</v>
      </c>
    </row>
    <row r="2261" spans="1:11" x14ac:dyDescent="0.2">
      <c r="A2261" s="3">
        <v>35418</v>
      </c>
      <c r="B2261" s="21">
        <v>8.7760321519912317E-3</v>
      </c>
      <c r="C2261" s="6">
        <f t="shared" si="315"/>
        <v>-2.9756324084441489E-3</v>
      </c>
      <c r="D2261" s="7">
        <f t="shared" si="317"/>
        <v>2.7758033641010954E-5</v>
      </c>
      <c r="E2261" s="14">
        <f t="shared" si="316"/>
        <v>10.173000552008878</v>
      </c>
      <c r="H2261" s="5">
        <f t="shared" ref="H2261:H2276" si="321">SQRT(D2261)*100</f>
        <v>0.52685893407069551</v>
      </c>
      <c r="J2261" s="16">
        <f t="shared" si="319"/>
        <v>8.8543882301831262E-6</v>
      </c>
      <c r="K2261" s="16">
        <f t="shared" si="320"/>
        <v>0.31898470708318688</v>
      </c>
    </row>
    <row r="2262" spans="1:11" x14ac:dyDescent="0.2">
      <c r="A2262" s="3">
        <v>35419</v>
      </c>
      <c r="B2262" s="21">
        <v>8.759871307399825E-3</v>
      </c>
      <c r="C2262" s="6">
        <f t="shared" si="315"/>
        <v>-1.8414750893705266E-3</v>
      </c>
      <c r="D2262" s="7">
        <f t="shared" si="317"/>
        <v>2.7242199945035637E-5</v>
      </c>
      <c r="E2262" s="14">
        <f t="shared" si="316"/>
        <v>10.386266201566885</v>
      </c>
      <c r="H2262" s="5">
        <f t="shared" si="321"/>
        <v>0.52194060912172402</v>
      </c>
      <c r="J2262" s="16">
        <f t="shared" si="319"/>
        <v>3.391030504772189E-6</v>
      </c>
      <c r="K2262" s="16">
        <f t="shared" si="320"/>
        <v>0.12447711681193128</v>
      </c>
    </row>
    <row r="2263" spans="1:11" x14ac:dyDescent="0.2">
      <c r="A2263" s="3">
        <v>35422</v>
      </c>
      <c r="B2263" s="21">
        <v>8.7624341720304276E-3</v>
      </c>
      <c r="C2263" s="6">
        <f t="shared" si="315"/>
        <v>2.9256875365710276E-4</v>
      </c>
      <c r="D2263" s="7">
        <f t="shared" si="317"/>
        <v>2.6440916047977532E-5</v>
      </c>
      <c r="E2263" s="14">
        <f t="shared" si="316"/>
        <v>10.537360623834505</v>
      </c>
      <c r="H2263" s="5">
        <f t="shared" si="321"/>
        <v>0.51420731274435927</v>
      </c>
      <c r="J2263" s="16">
        <f t="shared" si="319"/>
        <v>8.5596475616470483E-8</v>
      </c>
      <c r="K2263" s="16">
        <f t="shared" si="320"/>
        <v>3.2372734538075039E-3</v>
      </c>
    </row>
    <row r="2264" spans="1:11" x14ac:dyDescent="0.2">
      <c r="A2264" s="3">
        <v>35423</v>
      </c>
      <c r="B2264" s="21">
        <v>8.7373663395342027E-3</v>
      </c>
      <c r="C2264" s="6">
        <f t="shared" si="315"/>
        <v>-2.8608297653454633E-3</v>
      </c>
      <c r="D2264" s="7">
        <f t="shared" si="317"/>
        <v>2.5516559028250721E-5</v>
      </c>
      <c r="E2264" s="14">
        <f t="shared" si="316"/>
        <v>10.255436445013789</v>
      </c>
      <c r="H2264" s="5">
        <f t="shared" si="321"/>
        <v>0.5051391791204749</v>
      </c>
      <c r="J2264" s="16">
        <f t="shared" si="319"/>
        <v>8.1843469462865787E-6</v>
      </c>
      <c r="K2264" s="16">
        <f t="shared" si="320"/>
        <v>0.32074649788105281</v>
      </c>
    </row>
    <row r="2265" spans="1:11" x14ac:dyDescent="0.2">
      <c r="A2265" s="3">
        <v>35426</v>
      </c>
      <c r="B2265" s="21">
        <v>8.6162833150784952E-3</v>
      </c>
      <c r="C2265" s="6">
        <f t="shared" si="315"/>
        <v>-1.3858068867713586E-2</v>
      </c>
      <c r="D2265" s="7">
        <f t="shared" si="317"/>
        <v>2.5186700012116604E-5</v>
      </c>
      <c r="E2265" s="14">
        <f t="shared" si="316"/>
        <v>2.9642943284037564</v>
      </c>
      <c r="H2265" s="5">
        <f t="shared" si="321"/>
        <v>0.50186352738684448</v>
      </c>
      <c r="J2265" s="16">
        <f t="shared" si="319"/>
        <v>1.9204607274229252E-4</v>
      </c>
      <c r="K2265" s="16">
        <f t="shared" si="320"/>
        <v>7.6249001516635619</v>
      </c>
    </row>
    <row r="2266" spans="1:11" x14ac:dyDescent="0.2">
      <c r="A2266" s="3">
        <v>35429</v>
      </c>
      <c r="B2266" s="21">
        <v>8.6311481400277706E-3</v>
      </c>
      <c r="C2266" s="6">
        <f t="shared" si="315"/>
        <v>1.7252015057654807E-3</v>
      </c>
      <c r="D2266" s="7">
        <f t="shared" si="317"/>
        <v>3.6257902769916807E-5</v>
      </c>
      <c r="E2266" s="14">
        <f t="shared" si="316"/>
        <v>10.142765702855076</v>
      </c>
      <c r="H2266" s="5">
        <f t="shared" si="321"/>
        <v>0.60214535429509719</v>
      </c>
      <c r="J2266" s="16">
        <f t="shared" si="319"/>
        <v>2.9763202354954821E-6</v>
      </c>
      <c r="K2266" s="16">
        <f t="shared" si="320"/>
        <v>8.2087490122703291E-2</v>
      </c>
    </row>
    <row r="2267" spans="1:11" x14ac:dyDescent="0.2">
      <c r="A2267" s="3">
        <v>35430</v>
      </c>
      <c r="B2267" s="21">
        <v>8.6375584112149545E-3</v>
      </c>
      <c r="C2267" s="6">
        <f t="shared" si="315"/>
        <v>7.4269043737711722E-4</v>
      </c>
      <c r="D2267" s="7">
        <f t="shared" si="317"/>
        <v>3.4516320925464242E-5</v>
      </c>
      <c r="E2267" s="14">
        <f t="shared" si="316"/>
        <v>10.258097745957429</v>
      </c>
      <c r="H2267" s="5">
        <f t="shared" si="321"/>
        <v>0.58750592274005409</v>
      </c>
      <c r="J2267" s="16">
        <f t="shared" si="319"/>
        <v>5.515890857714137E-7</v>
      </c>
      <c r="K2267" s="16">
        <f t="shared" si="320"/>
        <v>1.5980529528698453E-2</v>
      </c>
    </row>
    <row r="2268" spans="1:11" x14ac:dyDescent="0.2">
      <c r="A2268" s="3">
        <v>35432</v>
      </c>
      <c r="B2268" s="21">
        <v>8.6554560675547784E-3</v>
      </c>
      <c r="C2268" s="6">
        <f t="shared" si="315"/>
        <v>2.0720735522419915E-3</v>
      </c>
      <c r="D2268" s="7">
        <f t="shared" si="317"/>
        <v>3.2801511825505108E-5</v>
      </c>
      <c r="E2268" s="14">
        <f t="shared" si="316"/>
        <v>10.194142935587424</v>
      </c>
      <c r="H2268" s="5">
        <f t="shared" si="321"/>
        <v>0.57272604118815051</v>
      </c>
      <c r="J2268" s="16">
        <f t="shared" si="319"/>
        <v>4.2934888059007454E-6</v>
      </c>
      <c r="K2268" s="16">
        <f t="shared" si="320"/>
        <v>0.13089301580795751</v>
      </c>
    </row>
    <row r="2269" spans="1:11" x14ac:dyDescent="0.2">
      <c r="A2269" s="3">
        <v>35433</v>
      </c>
      <c r="B2269" s="21">
        <v>8.5965933905954289E-3</v>
      </c>
      <c r="C2269" s="6">
        <f t="shared" si="315"/>
        <v>-6.8006441832681582E-3</v>
      </c>
      <c r="D2269" s="7">
        <f t="shared" si="317"/>
        <v>3.1492022884536953E-5</v>
      </c>
      <c r="E2269" s="14">
        <f t="shared" si="316"/>
        <v>8.8971897338403103</v>
      </c>
      <c r="H2269" s="5">
        <f t="shared" si="321"/>
        <v>0.56117753772346368</v>
      </c>
      <c r="J2269" s="16">
        <f t="shared" si="319"/>
        <v>4.6248761307419038E-5</v>
      </c>
      <c r="K2269" s="16">
        <f t="shared" si="320"/>
        <v>1.4685865521242163</v>
      </c>
    </row>
    <row r="2270" spans="1:11" x14ac:dyDescent="0.2">
      <c r="A2270" s="3">
        <v>35436</v>
      </c>
      <c r="B2270" s="21">
        <v>8.633672052050588E-3</v>
      </c>
      <c r="C2270" s="6">
        <f t="shared" si="315"/>
        <v>4.3131807880692338E-3</v>
      </c>
      <c r="D2270" s="7">
        <f t="shared" si="317"/>
        <v>3.2909347365092304E-5</v>
      </c>
      <c r="E2270" s="14">
        <f t="shared" si="316"/>
        <v>9.7564576412802495</v>
      </c>
      <c r="H2270" s="5">
        <f t="shared" si="321"/>
        <v>0.57366669212263233</v>
      </c>
      <c r="J2270" s="16">
        <f t="shared" si="319"/>
        <v>1.8603528510569538E-5</v>
      </c>
      <c r="K2270" s="16">
        <f t="shared" si="320"/>
        <v>0.56529618482506661</v>
      </c>
    </row>
    <row r="2271" spans="1:11" x14ac:dyDescent="0.2">
      <c r="A2271" s="3">
        <v>35437</v>
      </c>
      <c r="B2271" s="21">
        <v>8.6674528301886791E-3</v>
      </c>
      <c r="C2271" s="6">
        <f t="shared" si="315"/>
        <v>3.912677935232407E-3</v>
      </c>
      <c r="D2271" s="7">
        <f t="shared" si="317"/>
        <v>3.2473663455243955E-5</v>
      </c>
      <c r="E2271" s="14">
        <f t="shared" si="316"/>
        <v>9.8636514768716648</v>
      </c>
      <c r="H2271" s="5">
        <f t="shared" si="321"/>
        <v>0.56985667895747216</v>
      </c>
      <c r="J2271" s="16">
        <f t="shared" si="319"/>
        <v>1.5309048624854531E-5</v>
      </c>
      <c r="K2271" s="16">
        <f t="shared" si="320"/>
        <v>0.47142967549546294</v>
      </c>
    </row>
    <row r="2272" spans="1:11" x14ac:dyDescent="0.2">
      <c r="A2272" s="3">
        <v>35438</v>
      </c>
      <c r="B2272" s="21">
        <v>8.6307544520800999E-3</v>
      </c>
      <c r="C2272" s="6">
        <f t="shared" si="315"/>
        <v>-4.2340441681734805E-3</v>
      </c>
      <c r="D2272" s="7">
        <f t="shared" si="317"/>
        <v>3.1878492970332804E-5</v>
      </c>
      <c r="E2272" s="14">
        <f t="shared" si="316"/>
        <v>9.7912208369420011</v>
      </c>
      <c r="H2272" s="5">
        <f t="shared" si="321"/>
        <v>0.56461042294960162</v>
      </c>
      <c r="J2272" s="16">
        <f t="shared" si="319"/>
        <v>1.792713001804386E-5</v>
      </c>
      <c r="K2272" s="16">
        <f t="shared" si="320"/>
        <v>0.56235814016451313</v>
      </c>
    </row>
    <row r="2273" spans="1:11" x14ac:dyDescent="0.2">
      <c r="A2273" s="3">
        <v>35439</v>
      </c>
      <c r="B2273" s="21">
        <v>8.6046167505179055E-3</v>
      </c>
      <c r="C2273" s="6">
        <f t="shared" si="315"/>
        <v>-3.0284376304895375E-3</v>
      </c>
      <c r="D2273" s="7">
        <f t="shared" si="317"/>
        <v>3.1505571305190707E-5</v>
      </c>
      <c r="E2273" s="14">
        <f t="shared" si="316"/>
        <v>10.07424099757343</v>
      </c>
      <c r="H2273" s="5">
        <f t="shared" si="321"/>
        <v>0.56129823895314968</v>
      </c>
      <c r="J2273" s="16">
        <f t="shared" si="319"/>
        <v>9.1714344817650842E-6</v>
      </c>
      <c r="K2273" s="16">
        <f t="shared" si="320"/>
        <v>0.29110516336690084</v>
      </c>
    </row>
    <row r="2274" spans="1:11" x14ac:dyDescent="0.2">
      <c r="A2274" s="3">
        <v>35440</v>
      </c>
      <c r="B2274" s="21">
        <v>8.6140376910520851E-3</v>
      </c>
      <c r="C2274" s="6">
        <f t="shared" si="315"/>
        <v>1.0948704407564207E-3</v>
      </c>
      <c r="D2274" s="7">
        <f t="shared" si="317"/>
        <v>3.0629145803127737E-5</v>
      </c>
      <c r="E2274" s="14">
        <f t="shared" si="316"/>
        <v>10.354421250759934</v>
      </c>
      <c r="H2274" s="5">
        <f t="shared" si="321"/>
        <v>0.55343604692075976</v>
      </c>
      <c r="J2274" s="16">
        <f t="shared" si="319"/>
        <v>1.1987412820421588E-6</v>
      </c>
      <c r="K2274" s="16">
        <f t="shared" si="320"/>
        <v>3.9137274338213755E-2</v>
      </c>
    </row>
    <row r="2275" spans="1:11" x14ac:dyDescent="0.2">
      <c r="A2275" s="3">
        <v>35443</v>
      </c>
      <c r="B2275" s="21">
        <v>8.5934603692444569E-3</v>
      </c>
      <c r="C2275" s="6">
        <f t="shared" si="315"/>
        <v>-2.3888126039897763E-3</v>
      </c>
      <c r="D2275" s="7">
        <f t="shared" si="317"/>
        <v>2.9348708339033419E-5</v>
      </c>
      <c r="E2275" s="14">
        <f t="shared" si="316"/>
        <v>10.241826696115686</v>
      </c>
      <c r="H2275" s="5">
        <f t="shared" si="321"/>
        <v>0.54174448164271516</v>
      </c>
      <c r="J2275" s="16">
        <f t="shared" si="319"/>
        <v>5.7064256569804161E-6</v>
      </c>
      <c r="K2275" s="16">
        <f t="shared" si="320"/>
        <v>0.19443532543443967</v>
      </c>
    </row>
    <row r="2276" spans="1:11" x14ac:dyDescent="0.2">
      <c r="A2276" s="3">
        <v>35444</v>
      </c>
      <c r="B2276" s="21">
        <v>8.5610605050729476E-3</v>
      </c>
      <c r="C2276" s="6">
        <f t="shared" si="315"/>
        <v>-3.7702930809417278E-3</v>
      </c>
      <c r="D2276" s="7">
        <f t="shared" si="317"/>
        <v>2.8476869402203417E-5</v>
      </c>
      <c r="E2276" s="14">
        <f t="shared" si="316"/>
        <v>9.9672374784071671</v>
      </c>
      <c r="H2276" s="5">
        <f t="shared" si="321"/>
        <v>0.53363723073079727</v>
      </c>
      <c r="J2276" s="16">
        <f t="shared" si="319"/>
        <v>1.4215109916197065E-5</v>
      </c>
      <c r="K2276" s="16">
        <f t="shared" si="320"/>
        <v>0.49918092173071388</v>
      </c>
    </row>
    <row r="2277" spans="1:11" x14ac:dyDescent="0.2">
      <c r="A2277" s="3">
        <v>35445</v>
      </c>
      <c r="B2277" s="21">
        <v>8.532677546762053E-3</v>
      </c>
      <c r="C2277" s="6">
        <f t="shared" si="315"/>
        <v>-3.3153554158478339E-3</v>
      </c>
      <c r="D2277" s="7">
        <f t="shared" si="317"/>
        <v>2.8219545351658843E-5</v>
      </c>
      <c r="E2277" s="14">
        <f t="shared" si="316"/>
        <v>10.085993290915141</v>
      </c>
      <c r="H2277" s="5">
        <f t="shared" ref="H2277:H2292" si="322">SQRT(D2277)*100</f>
        <v>0.53122072014990951</v>
      </c>
      <c r="J2277" s="16">
        <f t="shared" si="319"/>
        <v>1.0991581533391564E-5</v>
      </c>
      <c r="K2277" s="16">
        <f t="shared" si="320"/>
        <v>0.38950243160970843</v>
      </c>
    </row>
    <row r="2278" spans="1:11" x14ac:dyDescent="0.2">
      <c r="A2278" s="3">
        <v>35446</v>
      </c>
      <c r="B2278" s="21">
        <v>8.5816715213981633E-3</v>
      </c>
      <c r="C2278" s="6">
        <f t="shared" si="315"/>
        <v>5.7419226693621343E-3</v>
      </c>
      <c r="D2278" s="7">
        <f t="shared" si="317"/>
        <v>2.7789026538561321E-5</v>
      </c>
      <c r="E2278" s="14">
        <f t="shared" si="316"/>
        <v>9.3044414605128374</v>
      </c>
      <c r="H2278" s="5">
        <f t="shared" si="322"/>
        <v>0.52715298100799279</v>
      </c>
      <c r="J2278" s="16">
        <f t="shared" si="319"/>
        <v>3.2969675940934778E-5</v>
      </c>
      <c r="K2278" s="16">
        <f t="shared" si="320"/>
        <v>1.1864278835095052</v>
      </c>
    </row>
    <row r="2279" spans="1:11" x14ac:dyDescent="0.2">
      <c r="A2279" s="3">
        <v>35447</v>
      </c>
      <c r="B2279" s="21">
        <v>8.5405001866368062E-3</v>
      </c>
      <c r="C2279" s="6">
        <f t="shared" si="315"/>
        <v>-4.7975892177529161E-3</v>
      </c>
      <c r="D2279" s="7">
        <f t="shared" si="317"/>
        <v>2.8761021586248283E-5</v>
      </c>
      <c r="E2279" s="14">
        <f t="shared" si="316"/>
        <v>9.6562097846508195</v>
      </c>
      <c r="H2279" s="5">
        <f t="shared" si="322"/>
        <v>0.53629303171165932</v>
      </c>
      <c r="J2279" s="16">
        <f t="shared" si="319"/>
        <v>2.3016862302299038E-5</v>
      </c>
      <c r="K2279" s="16">
        <f t="shared" si="320"/>
        <v>0.80027972001190173</v>
      </c>
    </row>
    <row r="2280" spans="1:11" x14ac:dyDescent="0.2">
      <c r="A2280" s="3">
        <v>35450</v>
      </c>
      <c r="B2280" s="21">
        <v>8.4679832435667259E-3</v>
      </c>
      <c r="C2280" s="6">
        <f t="shared" si="315"/>
        <v>-8.4909480106968964E-3</v>
      </c>
      <c r="D2280" s="7">
        <f t="shared" si="317"/>
        <v>2.9019054732133232E-5</v>
      </c>
      <c r="E2280" s="14">
        <f t="shared" si="316"/>
        <v>7.9631145144510498</v>
      </c>
      <c r="H2280" s="5">
        <f t="shared" si="322"/>
        <v>0.53869337040781584</v>
      </c>
      <c r="J2280" s="16">
        <f t="shared" si="319"/>
        <v>7.2096198120357585E-5</v>
      </c>
      <c r="K2280" s="16">
        <f t="shared" si="320"/>
        <v>2.4844433695672516</v>
      </c>
    </row>
    <row r="2281" spans="1:11" x14ac:dyDescent="0.2">
      <c r="A2281" s="3">
        <v>35451</v>
      </c>
      <c r="B2281" s="21">
        <v>8.4939489018377411E-3</v>
      </c>
      <c r="C2281" s="6">
        <f t="shared" si="315"/>
        <v>3.0663332134887849E-3</v>
      </c>
      <c r="D2281" s="7">
        <f t="shared" si="317"/>
        <v>3.2285332250999743E-5</v>
      </c>
      <c r="E2281" s="14">
        <f t="shared" si="316"/>
        <v>10.049669335228817</v>
      </c>
      <c r="H2281" s="5">
        <f t="shared" si="322"/>
        <v>0.56820183254720102</v>
      </c>
      <c r="J2281" s="16">
        <f t="shared" si="319"/>
        <v>9.4023993761444575E-6</v>
      </c>
      <c r="K2281" s="16">
        <f t="shared" si="320"/>
        <v>0.29122820552213163</v>
      </c>
    </row>
    <row r="2282" spans="1:11" x14ac:dyDescent="0.2">
      <c r="A2282" s="3">
        <v>35452</v>
      </c>
      <c r="B2282" s="21">
        <v>8.4100951097131737E-3</v>
      </c>
      <c r="C2282" s="6">
        <f t="shared" si="315"/>
        <v>-9.8721799593619961E-3</v>
      </c>
      <c r="D2282" s="7">
        <f t="shared" si="317"/>
        <v>3.1344078572667636E-5</v>
      </c>
      <c r="E2282" s="14">
        <f t="shared" si="316"/>
        <v>7.2611279656458931</v>
      </c>
      <c r="H2282" s="5">
        <f t="shared" si="322"/>
        <v>0.55985782635118742</v>
      </c>
      <c r="J2282" s="16">
        <f t="shared" si="319"/>
        <v>9.745993715002863E-5</v>
      </c>
      <c r="K2282" s="16">
        <f t="shared" si="320"/>
        <v>3.1093572243343823</v>
      </c>
    </row>
    <row r="2283" spans="1:11" x14ac:dyDescent="0.2">
      <c r="A2283" s="3">
        <v>35453</v>
      </c>
      <c r="B2283" s="21">
        <v>8.3643954077829152E-3</v>
      </c>
      <c r="C2283" s="6">
        <f t="shared" si="315"/>
        <v>-5.4339102393120304E-3</v>
      </c>
      <c r="D2283" s="7">
        <f t="shared" si="317"/>
        <v>3.5942639518636123E-5</v>
      </c>
      <c r="E2283" s="14">
        <f t="shared" si="316"/>
        <v>9.4120722667819088</v>
      </c>
      <c r="H2283" s="5">
        <f t="shared" si="322"/>
        <v>0.59952180543026223</v>
      </c>
      <c r="J2283" s="16">
        <f t="shared" si="319"/>
        <v>2.9527380488900126E-5</v>
      </c>
      <c r="K2283" s="16">
        <f t="shared" si="320"/>
        <v>0.82151397015765326</v>
      </c>
    </row>
    <row r="2284" spans="1:11" x14ac:dyDescent="0.2">
      <c r="A2284" s="3">
        <v>35454</v>
      </c>
      <c r="B2284" s="21">
        <v>8.401928068223952E-3</v>
      </c>
      <c r="C2284" s="6">
        <f t="shared" si="315"/>
        <v>4.4871934684141456E-3</v>
      </c>
      <c r="D2284" s="7">
        <f t="shared" si="317"/>
        <v>3.5874610886048997E-5</v>
      </c>
      <c r="E2284" s="14">
        <f t="shared" si="316"/>
        <v>9.6742229291762563</v>
      </c>
      <c r="H2284" s="5">
        <f t="shared" si="322"/>
        <v>0.59895417926623573</v>
      </c>
      <c r="J2284" s="16">
        <f t="shared" si="319"/>
        <v>2.013490522297857E-5</v>
      </c>
      <c r="K2284" s="16">
        <f t="shared" si="320"/>
        <v>0.56125780114896462</v>
      </c>
    </row>
    <row r="2285" spans="1:11" x14ac:dyDescent="0.2">
      <c r="A2285" s="3">
        <v>35457</v>
      </c>
      <c r="B2285" s="21">
        <v>8.3711585683458583E-3</v>
      </c>
      <c r="C2285" s="6">
        <f t="shared" si="315"/>
        <v>-3.6621951090564323E-3</v>
      </c>
      <c r="D2285" s="7">
        <f t="shared" si="317"/>
        <v>3.523277641827584E-5</v>
      </c>
      <c r="E2285" s="14">
        <f t="shared" si="316"/>
        <v>9.8728747723353774</v>
      </c>
      <c r="H2285" s="5">
        <f t="shared" si="322"/>
        <v>0.59357203790505364</v>
      </c>
      <c r="J2285" s="16">
        <f t="shared" si="319"/>
        <v>1.3411673016796855E-5</v>
      </c>
      <c r="K2285" s="16">
        <f t="shared" si="320"/>
        <v>0.38065898802797704</v>
      </c>
    </row>
    <row r="2286" spans="1:11" x14ac:dyDescent="0.2">
      <c r="A2286" s="3">
        <v>35458</v>
      </c>
      <c r="B2286" s="21">
        <v>8.2817279713496977E-3</v>
      </c>
      <c r="C2286" s="6">
        <f t="shared" si="315"/>
        <v>-1.068318038250135E-2</v>
      </c>
      <c r="D2286" s="7">
        <f t="shared" si="317"/>
        <v>3.4240380622916259E-5</v>
      </c>
      <c r="E2286" s="14">
        <f t="shared" si="316"/>
        <v>6.9488959421419008</v>
      </c>
      <c r="H2286" s="5">
        <f t="shared" si="322"/>
        <v>0.58515280587993646</v>
      </c>
      <c r="J2286" s="16">
        <f t="shared" si="319"/>
        <v>1.141303430850617E-4</v>
      </c>
      <c r="K2286" s="16">
        <f t="shared" si="320"/>
        <v>3.3332089482871292</v>
      </c>
    </row>
    <row r="2287" spans="1:11" x14ac:dyDescent="0.2">
      <c r="A2287" s="3">
        <v>35460</v>
      </c>
      <c r="B2287" s="21">
        <v>8.2276133244305952E-3</v>
      </c>
      <c r="C2287" s="6">
        <f t="shared" si="315"/>
        <v>-6.5342217356462312E-3</v>
      </c>
      <c r="D2287" s="7">
        <f t="shared" si="317"/>
        <v>3.9575786222398837E-5</v>
      </c>
      <c r="E2287" s="14">
        <f t="shared" si="316"/>
        <v>9.0584502435484691</v>
      </c>
      <c r="H2287" s="5">
        <f t="shared" si="322"/>
        <v>0.62909288839088651</v>
      </c>
      <c r="J2287" s="16">
        <f t="shared" si="319"/>
        <v>4.2696053690591645E-5</v>
      </c>
      <c r="K2287" s="16">
        <f t="shared" si="320"/>
        <v>1.0788428422030141</v>
      </c>
    </row>
    <row r="2288" spans="1:11" x14ac:dyDescent="0.2">
      <c r="A2288" s="3">
        <v>35461</v>
      </c>
      <c r="B2288" s="21">
        <v>8.246121873376382E-3</v>
      </c>
      <c r="C2288" s="6">
        <f t="shared" si="315"/>
        <v>2.249564754195315E-3</v>
      </c>
      <c r="D2288" s="7">
        <f t="shared" si="317"/>
        <v>3.9953346942636941E-5</v>
      </c>
      <c r="E2288" s="14">
        <f t="shared" si="316"/>
        <v>10.00113684300446</v>
      </c>
      <c r="H2288" s="5">
        <f t="shared" si="322"/>
        <v>0.63208659962569169</v>
      </c>
      <c r="J2288" s="16">
        <f t="shared" si="319"/>
        <v>5.0605415833178286E-6</v>
      </c>
      <c r="K2288" s="16">
        <f t="shared" si="320"/>
        <v>0.12666126796795038</v>
      </c>
    </row>
    <row r="2289" spans="1:11" x14ac:dyDescent="0.2">
      <c r="A2289" s="3">
        <v>35464</v>
      </c>
      <c r="B2289" s="21">
        <v>8.21917808219178E-3</v>
      </c>
      <c r="C2289" s="6">
        <f t="shared" si="315"/>
        <v>-3.2674500326745483E-3</v>
      </c>
      <c r="D2289" s="7">
        <f t="shared" si="317"/>
        <v>3.7965717185849011E-5</v>
      </c>
      <c r="E2289" s="14">
        <f t="shared" si="316"/>
        <v>9.8976198719449897</v>
      </c>
      <c r="H2289" s="5">
        <f t="shared" si="322"/>
        <v>0.61616326720966585</v>
      </c>
      <c r="J2289" s="16">
        <f t="shared" si="319"/>
        <v>1.0676229716024906E-5</v>
      </c>
      <c r="K2289" s="16">
        <f t="shared" si="320"/>
        <v>0.28120711282136046</v>
      </c>
    </row>
    <row r="2290" spans="1:11" x14ac:dyDescent="0.2">
      <c r="A2290" s="3">
        <v>35465</v>
      </c>
      <c r="B2290" s="21">
        <v>8.175117266026358E-3</v>
      </c>
      <c r="C2290" s="6">
        <f t="shared" si="315"/>
        <v>-5.3607326334596753E-3</v>
      </c>
      <c r="D2290" s="7">
        <f t="shared" si="317"/>
        <v>3.6526936180303732E-5</v>
      </c>
      <c r="E2290" s="14">
        <f t="shared" si="316"/>
        <v>9.4307136766438617</v>
      </c>
      <c r="H2290" s="5">
        <f t="shared" si="322"/>
        <v>0.60437518298076842</v>
      </c>
      <c r="J2290" s="16">
        <f t="shared" si="319"/>
        <v>2.8737454367439506E-5</v>
      </c>
      <c r="K2290" s="16">
        <f t="shared" si="320"/>
        <v>0.78674691536092978</v>
      </c>
    </row>
    <row r="2291" spans="1:11" x14ac:dyDescent="0.2">
      <c r="A2291" s="3">
        <v>35466</v>
      </c>
      <c r="B2291" s="21">
        <v>8.0932171841262748E-3</v>
      </c>
      <c r="C2291" s="6">
        <f t="shared" si="315"/>
        <v>-1.0018214936247889E-2</v>
      </c>
      <c r="D2291" s="7">
        <f t="shared" si="317"/>
        <v>3.6350791033417503E-5</v>
      </c>
      <c r="E2291" s="14">
        <f t="shared" si="316"/>
        <v>7.4612919389006755</v>
      </c>
      <c r="H2291" s="5">
        <f t="shared" si="322"/>
        <v>0.60291617189637159</v>
      </c>
      <c r="J2291" s="16">
        <f t="shared" si="319"/>
        <v>1.0036463050886029E-4</v>
      </c>
      <c r="K2291" s="16">
        <f t="shared" si="320"/>
        <v>2.7610026537412757</v>
      </c>
    </row>
    <row r="2292" spans="1:11" x14ac:dyDescent="0.2">
      <c r="A2292" s="3">
        <v>35467</v>
      </c>
      <c r="B2292" s="21">
        <v>8.077436582109479E-3</v>
      </c>
      <c r="C2292" s="6">
        <f t="shared" si="315"/>
        <v>-1.9498552501157657E-3</v>
      </c>
      <c r="D2292" s="7">
        <f t="shared" si="317"/>
        <v>4.062100099339367E-5</v>
      </c>
      <c r="E2292" s="14">
        <f t="shared" si="316"/>
        <v>10.017630041468131</v>
      </c>
      <c r="H2292" s="5">
        <f t="shared" si="322"/>
        <v>0.63734606763824686</v>
      </c>
      <c r="J2292" s="16">
        <f t="shared" si="319"/>
        <v>3.8019354964040152E-6</v>
      </c>
      <c r="K2292" s="16">
        <f t="shared" si="320"/>
        <v>9.3595317777184675E-2</v>
      </c>
    </row>
    <row r="2293" spans="1:11" x14ac:dyDescent="0.2">
      <c r="A2293" s="3">
        <v>35468</v>
      </c>
      <c r="B2293" s="21">
        <v>8.0269789504891793E-3</v>
      </c>
      <c r="C2293" s="6">
        <f t="shared" si="315"/>
        <v>-6.2467381956371089E-3</v>
      </c>
      <c r="D2293" s="7">
        <f t="shared" si="317"/>
        <v>3.8487820959252076E-5</v>
      </c>
      <c r="E2293" s="14">
        <f t="shared" si="316"/>
        <v>9.1512963397827249</v>
      </c>
      <c r="H2293" s="5">
        <f t="shared" ref="H2293:H2308" si="323">SQRT(D2293)*100</f>
        <v>0.62038553302968047</v>
      </c>
      <c r="J2293" s="16">
        <f t="shared" si="319"/>
        <v>3.9021738084831566E-5</v>
      </c>
      <c r="K2293" s="16">
        <f t="shared" si="320"/>
        <v>1.0138723656541835</v>
      </c>
    </row>
    <row r="2294" spans="1:11" x14ac:dyDescent="0.2">
      <c r="A2294" s="3">
        <v>35471</v>
      </c>
      <c r="B2294" s="21">
        <v>8.1446959609409696E-3</v>
      </c>
      <c r="C2294" s="6">
        <f t="shared" si="315"/>
        <v>1.4665169944741962E-2</v>
      </c>
      <c r="D2294" s="7">
        <f t="shared" si="317"/>
        <v>3.8748586050019707E-5</v>
      </c>
      <c r="E2294" s="14">
        <f t="shared" si="316"/>
        <v>4.6080922302169753</v>
      </c>
      <c r="H2294" s="5">
        <f t="shared" si="323"/>
        <v>0.62248362267628943</v>
      </c>
      <c r="J2294" s="16">
        <f t="shared" si="319"/>
        <v>2.1506720950816295E-4</v>
      </c>
      <c r="K2294" s="16">
        <f t="shared" si="320"/>
        <v>5.5503240616454335</v>
      </c>
    </row>
    <row r="2295" spans="1:11" x14ac:dyDescent="0.2">
      <c r="A2295" s="3">
        <v>35472</v>
      </c>
      <c r="B2295" s="21">
        <v>8.1366184715255235E-3</v>
      </c>
      <c r="C2295" s="6">
        <f t="shared" si="315"/>
        <v>-9.9174842795640662E-4</v>
      </c>
      <c r="D2295" s="7">
        <f t="shared" si="317"/>
        <v>4.9867238510188456E-5</v>
      </c>
      <c r="E2295" s="14">
        <f t="shared" si="316"/>
        <v>9.88642264394473</v>
      </c>
      <c r="H2295" s="5">
        <f t="shared" si="323"/>
        <v>0.70616739170106446</v>
      </c>
      <c r="J2295" s="16">
        <f t="shared" si="319"/>
        <v>9.8356494435400375E-7</v>
      </c>
      <c r="K2295" s="16">
        <f t="shared" si="320"/>
        <v>1.972366976272508E-2</v>
      </c>
    </row>
    <row r="2296" spans="1:11" x14ac:dyDescent="0.2">
      <c r="A2296" s="3">
        <v>35473</v>
      </c>
      <c r="B2296" s="21">
        <v>8.0640401357532834E-3</v>
      </c>
      <c r="C2296" s="6">
        <f t="shared" si="315"/>
        <v>-8.9199630075112134E-3</v>
      </c>
      <c r="D2296" s="7">
        <f t="shared" si="317"/>
        <v>4.6621761591207281E-5</v>
      </c>
      <c r="E2296" s="14">
        <f t="shared" si="316"/>
        <v>8.2668207947475008</v>
      </c>
      <c r="H2296" s="5">
        <f t="shared" si="323"/>
        <v>0.68280130046161513</v>
      </c>
      <c r="J2296" s="16">
        <f t="shared" si="319"/>
        <v>7.9565740055368496E-5</v>
      </c>
      <c r="K2296" s="16">
        <f t="shared" si="320"/>
        <v>1.7066223441538586</v>
      </c>
    </row>
    <row r="2297" spans="1:11" x14ac:dyDescent="0.2">
      <c r="A2297" s="3">
        <v>35474</v>
      </c>
      <c r="B2297" s="21">
        <v>8.0419838864661097E-3</v>
      </c>
      <c r="C2297" s="6">
        <f t="shared" si="315"/>
        <v>-2.7351363480178623E-3</v>
      </c>
      <c r="D2297" s="7">
        <f t="shared" si="317"/>
        <v>4.8564034369618633E-5</v>
      </c>
      <c r="E2297" s="14">
        <f t="shared" si="316"/>
        <v>9.7785838960540499</v>
      </c>
      <c r="H2297" s="5">
        <f t="shared" si="323"/>
        <v>0.69687900219204935</v>
      </c>
      <c r="J2297" s="16">
        <f t="shared" si="319"/>
        <v>7.4809708422484889E-6</v>
      </c>
      <c r="K2297" s="16">
        <f t="shared" si="320"/>
        <v>0.15404343851071275</v>
      </c>
    </row>
    <row r="2298" spans="1:11" x14ac:dyDescent="0.2">
      <c r="A2298" s="3">
        <v>35475</v>
      </c>
      <c r="B2298" s="21">
        <v>8.0604534005037781E-3</v>
      </c>
      <c r="C2298" s="6">
        <f t="shared" si="315"/>
        <v>2.2966365387464757E-3</v>
      </c>
      <c r="D2298" s="7">
        <f t="shared" si="317"/>
        <v>4.5852483970049442E-5</v>
      </c>
      <c r="E2298" s="14">
        <f t="shared" si="316"/>
        <v>9.8750483896684766</v>
      </c>
      <c r="H2298" s="5">
        <f t="shared" si="323"/>
        <v>0.67714462244080065</v>
      </c>
      <c r="J2298" s="16">
        <f t="shared" si="319"/>
        <v>5.2745393911053924E-6</v>
      </c>
      <c r="K2298" s="16">
        <f t="shared" si="320"/>
        <v>0.11503279505098761</v>
      </c>
    </row>
    <row r="2299" spans="1:11" x14ac:dyDescent="0.2">
      <c r="A2299" s="3">
        <v>35478</v>
      </c>
      <c r="B2299" s="21">
        <v>8.0349215744303058E-3</v>
      </c>
      <c r="C2299" s="6">
        <f t="shared" si="315"/>
        <v>-3.1675421722401564E-3</v>
      </c>
      <c r="D2299" s="7">
        <f t="shared" si="317"/>
        <v>4.3279607990879014E-5</v>
      </c>
      <c r="E2299" s="14">
        <f t="shared" si="316"/>
        <v>9.8160033273125009</v>
      </c>
      <c r="H2299" s="5">
        <f t="shared" si="323"/>
        <v>0.65787238877216159</v>
      </c>
      <c r="J2299" s="16">
        <f t="shared" si="319"/>
        <v>1.0033323412919889E-5</v>
      </c>
      <c r="K2299" s="16">
        <f t="shared" si="320"/>
        <v>0.23182565366660363</v>
      </c>
    </row>
    <row r="2300" spans="1:11" x14ac:dyDescent="0.2">
      <c r="A2300" s="3">
        <v>35479</v>
      </c>
      <c r="B2300" s="21">
        <v>8.0736648250460397E-3</v>
      </c>
      <c r="C2300" s="6">
        <f t="shared" si="315"/>
        <v>4.821857967976597E-3</v>
      </c>
      <c r="D2300" s="7">
        <f t="shared" si="317"/>
        <v>4.1261975234930874E-5</v>
      </c>
      <c r="E2300" s="14">
        <f t="shared" si="316"/>
        <v>9.5320887797243437</v>
      </c>
      <c r="H2300" s="5">
        <f t="shared" si="323"/>
        <v>0.64235484924557762</v>
      </c>
      <c r="J2300" s="16">
        <f t="shared" si="319"/>
        <v>2.3250314263339397E-5</v>
      </c>
      <c r="K2300" s="16">
        <f t="shared" si="320"/>
        <v>0.56348039886506773</v>
      </c>
    </row>
    <row r="2301" spans="1:11" x14ac:dyDescent="0.2">
      <c r="A2301" s="3">
        <v>35480</v>
      </c>
      <c r="B2301" s="21">
        <v>8.054431776388378E-3</v>
      </c>
      <c r="C2301" s="6">
        <f t="shared" si="315"/>
        <v>-2.3821955796328219E-3</v>
      </c>
      <c r="D2301" s="7">
        <f t="shared" si="317"/>
        <v>4.026619992180178E-5</v>
      </c>
      <c r="E2301" s="14">
        <f t="shared" si="316"/>
        <v>9.9790646701043997</v>
      </c>
      <c r="H2301" s="5">
        <f t="shared" si="323"/>
        <v>0.63455653744801799</v>
      </c>
      <c r="J2301" s="16">
        <f t="shared" si="319"/>
        <v>5.6748557796221562E-6</v>
      </c>
      <c r="K2301" s="16">
        <f t="shared" si="320"/>
        <v>0.14093348244043152</v>
      </c>
    </row>
    <row r="2302" spans="1:11" x14ac:dyDescent="0.2">
      <c r="A2302" s="3">
        <v>35481</v>
      </c>
      <c r="B2302" s="21">
        <v>8.1421006178287736E-3</v>
      </c>
      <c r="C2302" s="6">
        <f t="shared" si="315"/>
        <v>1.0884547026321263E-2</v>
      </c>
      <c r="D2302" s="7">
        <f t="shared" si="317"/>
        <v>3.8284811852502842E-5</v>
      </c>
      <c r="E2302" s="14">
        <f t="shared" si="316"/>
        <v>7.0759308201851026</v>
      </c>
      <c r="H2302" s="5">
        <f t="shared" si="323"/>
        <v>0.6187472169836632</v>
      </c>
      <c r="J2302" s="16">
        <f t="shared" si="319"/>
        <v>1.1847336396819903E-4</v>
      </c>
      <c r="K2302" s="16">
        <f t="shared" si="320"/>
        <v>3.0945264776181451</v>
      </c>
    </row>
    <row r="2303" spans="1:11" x14ac:dyDescent="0.2">
      <c r="A2303" s="3">
        <v>35482</v>
      </c>
      <c r="B2303" s="21">
        <v>8.1118778446630443E-3</v>
      </c>
      <c r="C2303" s="6">
        <f t="shared" si="315"/>
        <v>-3.7119134955849575E-3</v>
      </c>
      <c r="D2303" s="7">
        <f t="shared" si="317"/>
        <v>4.3478418765582709E-5</v>
      </c>
      <c r="E2303" s="14">
        <f t="shared" si="316"/>
        <v>9.726346072795188</v>
      </c>
      <c r="H2303" s="5">
        <f t="shared" si="323"/>
        <v>0.65938167070053366</v>
      </c>
      <c r="J2303" s="16">
        <f t="shared" si="319"/>
        <v>1.3778301798705738E-5</v>
      </c>
      <c r="K2303" s="16">
        <f t="shared" si="320"/>
        <v>0.31689979051429001</v>
      </c>
    </row>
    <row r="2304" spans="1:11" x14ac:dyDescent="0.2">
      <c r="A2304" s="3">
        <v>35485</v>
      </c>
      <c r="B2304" s="21">
        <v>8.1870915632572139E-3</v>
      </c>
      <c r="C2304" s="6">
        <f t="shared" si="315"/>
        <v>9.2720477347491264E-3</v>
      </c>
      <c r="D2304" s="7">
        <f t="shared" si="317"/>
        <v>4.1672156666403947E-5</v>
      </c>
      <c r="E2304" s="14">
        <f t="shared" si="316"/>
        <v>8.0226483220175542</v>
      </c>
      <c r="H2304" s="5">
        <f t="shared" si="323"/>
        <v>0.64553974832231631</v>
      </c>
      <c r="J2304" s="16">
        <f t="shared" si="319"/>
        <v>8.5970869195466407E-5</v>
      </c>
      <c r="K2304" s="16">
        <f t="shared" si="320"/>
        <v>2.0630290359984187</v>
      </c>
    </row>
    <row r="2305" spans="1:11" x14ac:dyDescent="0.2">
      <c r="A2305" s="3">
        <v>35486</v>
      </c>
      <c r="B2305" s="21">
        <v>8.1862312444836716E-3</v>
      </c>
      <c r="C2305" s="6">
        <f t="shared" si="315"/>
        <v>-1.0508234418720805E-4</v>
      </c>
      <c r="D2305" s="7">
        <f t="shared" si="317"/>
        <v>4.4512584066209192E-5</v>
      </c>
      <c r="E2305" s="14">
        <f t="shared" si="316"/>
        <v>10.019490549364079</v>
      </c>
      <c r="H2305" s="5">
        <f t="shared" si="323"/>
        <v>0.66717751810300974</v>
      </c>
      <c r="J2305" s="16">
        <f t="shared" si="319"/>
        <v>1.1042299059878858E-8</v>
      </c>
      <c r="K2305" s="16">
        <f t="shared" si="320"/>
        <v>2.4807140029107838E-4</v>
      </c>
    </row>
    <row r="2306" spans="1:11" x14ac:dyDescent="0.2">
      <c r="A2306" s="3">
        <v>35487</v>
      </c>
      <c r="B2306" s="21">
        <v>8.2070429753276237E-3</v>
      </c>
      <c r="C2306" s="6">
        <f t="shared" si="315"/>
        <v>2.5422847489161991E-3</v>
      </c>
      <c r="D2306" s="7">
        <f t="shared" si="317"/>
        <v>4.1750217501704816E-5</v>
      </c>
      <c r="E2306" s="14">
        <f t="shared" si="316"/>
        <v>9.9289992366075861</v>
      </c>
      <c r="H2306" s="5">
        <f t="shared" si="323"/>
        <v>0.64614408224253528</v>
      </c>
      <c r="J2306" s="16">
        <f t="shared" si="319"/>
        <v>6.4632117445719019E-6</v>
      </c>
      <c r="K2306" s="16">
        <f t="shared" si="320"/>
        <v>0.15480666045172065</v>
      </c>
    </row>
    <row r="2307" spans="1:11" x14ac:dyDescent="0.2">
      <c r="A2307" s="3">
        <v>35488</v>
      </c>
      <c r="B2307" s="21">
        <v>8.278484715518503E-3</v>
      </c>
      <c r="C2307" s="6">
        <f t="shared" ref="C2307:C2370" si="324">(B2307-B2306)/B2306</f>
        <v>8.7049306803498663E-3</v>
      </c>
      <c r="D2307" s="7">
        <f t="shared" si="317"/>
        <v>3.9667015027358818E-5</v>
      </c>
      <c r="E2307" s="14">
        <f t="shared" si="316"/>
        <v>8.224692604710679</v>
      </c>
      <c r="H2307" s="5">
        <f t="shared" si="323"/>
        <v>0.6298175531640795</v>
      </c>
      <c r="J2307" s="16">
        <f t="shared" si="319"/>
        <v>7.5775818149696387E-5</v>
      </c>
      <c r="K2307" s="16">
        <f t="shared" si="320"/>
        <v>1.9102979666464162</v>
      </c>
    </row>
    <row r="2308" spans="1:11" x14ac:dyDescent="0.2">
      <c r="A2308" s="3">
        <v>35489</v>
      </c>
      <c r="B2308" s="21">
        <v>8.2766190998902305E-3</v>
      </c>
      <c r="C2308" s="6">
        <f t="shared" si="324"/>
        <v>-2.2535713870139941E-4</v>
      </c>
      <c r="D2308" s="7">
        <f t="shared" si="317"/>
        <v>4.2080539097667674E-5</v>
      </c>
      <c r="E2308" s="14">
        <f t="shared" ref="E2308:E2371" si="325">-LN(D2308)-C2308*C2308/D2308</f>
        <v>10.074718305990237</v>
      </c>
      <c r="H2308" s="5">
        <f t="shared" si="323"/>
        <v>0.64869514486904922</v>
      </c>
      <c r="J2308" s="16">
        <f t="shared" si="319"/>
        <v>5.0785839963681773E-8</v>
      </c>
      <c r="K2308" s="16">
        <f t="shared" si="320"/>
        <v>1.2068723702852132E-3</v>
      </c>
    </row>
    <row r="2309" spans="1:11" x14ac:dyDescent="0.2">
      <c r="A2309" s="3">
        <v>35492</v>
      </c>
      <c r="B2309" s="21">
        <v>8.2504388531304852E-3</v>
      </c>
      <c r="C2309" s="6">
        <f t="shared" si="324"/>
        <v>-3.1631571350302259E-3</v>
      </c>
      <c r="D2309" s="7">
        <f t="shared" ref="D2309:D2372" si="326">C$2426+C$2427*D2308+C$2428*C2308*C2308</f>
        <v>3.9567364667231222E-5</v>
      </c>
      <c r="E2309" s="14">
        <f t="shared" si="325"/>
        <v>9.8846317703997659</v>
      </c>
      <c r="H2309" s="5">
        <f t="shared" ref="H2309:H2324" si="327">SQRT(D2309)*100</f>
        <v>0.62902595071452516</v>
      </c>
      <c r="J2309" s="16">
        <f t="shared" ref="J2309:J2372" si="328">C2309*C2309</f>
        <v>1.0005563060892628E-5</v>
      </c>
      <c r="K2309" s="16">
        <f t="shared" ref="K2309:K2372" si="329">J2309/D2309</f>
        <v>0.25287413364628258</v>
      </c>
    </row>
    <row r="2310" spans="1:11" x14ac:dyDescent="0.2">
      <c r="A2310" s="3">
        <v>35493</v>
      </c>
      <c r="B2310" s="21">
        <v>8.1976786626761083E-3</v>
      </c>
      <c r="C2310" s="6">
        <f t="shared" si="324"/>
        <v>-6.3948344316688008E-3</v>
      </c>
      <c r="D2310" s="7">
        <f t="shared" si="326"/>
        <v>3.7924628694045166E-5</v>
      </c>
      <c r="E2310" s="14">
        <f t="shared" si="325"/>
        <v>9.1016156167047786</v>
      </c>
      <c r="H2310" s="5">
        <f t="shared" si="327"/>
        <v>0.61582975483525615</v>
      </c>
      <c r="J2310" s="16">
        <f t="shared" si="328"/>
        <v>4.0893907408456835E-5</v>
      </c>
      <c r="K2310" s="16">
        <f t="shared" si="329"/>
        <v>1.0782942066055849</v>
      </c>
    </row>
    <row r="2311" spans="1:11" x14ac:dyDescent="0.2">
      <c r="A2311" s="3">
        <v>35494</v>
      </c>
      <c r="B2311" s="21">
        <v>8.230392515167018E-3</v>
      </c>
      <c r="C2311" s="6">
        <f t="shared" si="324"/>
        <v>3.9906239116025933E-3</v>
      </c>
      <c r="D2311" s="7">
        <f t="shared" si="326"/>
        <v>3.8358280945459335E-5</v>
      </c>
      <c r="E2311" s="14">
        <f t="shared" si="325"/>
        <v>9.7533734673620227</v>
      </c>
      <c r="H2311" s="5">
        <f t="shared" si="327"/>
        <v>0.61934062474101703</v>
      </c>
      <c r="J2311" s="16">
        <f t="shared" si="328"/>
        <v>1.5925079203854383E-5</v>
      </c>
      <c r="K2311" s="16">
        <f t="shared" si="329"/>
        <v>0.41516665531747493</v>
      </c>
    </row>
    <row r="2312" spans="1:11" x14ac:dyDescent="0.2">
      <c r="A2312" s="3">
        <v>35495</v>
      </c>
      <c r="B2312" s="21">
        <v>8.25271181471709E-3</v>
      </c>
      <c r="C2312" s="6">
        <f t="shared" si="324"/>
        <v>2.711814717091793E-3</v>
      </c>
      <c r="D2312" s="7">
        <f t="shared" si="326"/>
        <v>3.7204193701115624E-5</v>
      </c>
      <c r="E2312" s="14">
        <f t="shared" si="325"/>
        <v>10.001424818733682</v>
      </c>
      <c r="H2312" s="5">
        <f t="shared" si="327"/>
        <v>0.60995240552944485</v>
      </c>
      <c r="J2312" s="16">
        <f t="shared" si="328"/>
        <v>7.3539390598356407E-6</v>
      </c>
      <c r="K2312" s="16">
        <f t="shared" si="329"/>
        <v>0.19766425040452151</v>
      </c>
    </row>
    <row r="2313" spans="1:11" x14ac:dyDescent="0.2">
      <c r="A2313" s="3">
        <v>35496</v>
      </c>
      <c r="B2313" s="21">
        <v>8.2017543859649114E-3</v>
      </c>
      <c r="C2313" s="6">
        <f t="shared" si="324"/>
        <v>-6.1746284004860165E-3</v>
      </c>
      <c r="D2313" s="7">
        <f t="shared" si="326"/>
        <v>3.5637263621774554E-5</v>
      </c>
      <c r="E2313" s="14">
        <f t="shared" si="325"/>
        <v>9.1722825031342659</v>
      </c>
      <c r="H2313" s="5">
        <f t="shared" si="327"/>
        <v>0.59696954379410805</v>
      </c>
      <c r="J2313" s="16">
        <f t="shared" si="328"/>
        <v>3.81260358840885E-5</v>
      </c>
      <c r="K2313" s="16">
        <f t="shared" si="329"/>
        <v>1.0698362334641567</v>
      </c>
    </row>
    <row r="2314" spans="1:11" x14ac:dyDescent="0.2">
      <c r="A2314" s="3">
        <v>35499</v>
      </c>
      <c r="B2314" s="21">
        <v>8.2129832239241432E-3</v>
      </c>
      <c r="C2314" s="6">
        <f t="shared" si="324"/>
        <v>1.3690775693608822E-3</v>
      </c>
      <c r="D2314" s="7">
        <f t="shared" si="326"/>
        <v>3.6131843914104881E-5</v>
      </c>
      <c r="E2314" s="14">
        <f t="shared" si="325"/>
        <v>10.176460037902917</v>
      </c>
      <c r="H2314" s="5">
        <f t="shared" si="327"/>
        <v>0.60109769517196521</v>
      </c>
      <c r="J2314" s="16">
        <f t="shared" si="328"/>
        <v>1.8743733909271013E-6</v>
      </c>
      <c r="K2314" s="16">
        <f t="shared" si="329"/>
        <v>5.187594066284E-2</v>
      </c>
    </row>
    <row r="2315" spans="1:11" x14ac:dyDescent="0.2">
      <c r="A2315" s="3">
        <v>35500</v>
      </c>
      <c r="B2315" s="21">
        <v>8.2101565930045375E-3</v>
      </c>
      <c r="C2315" s="6">
        <f t="shared" si="324"/>
        <v>-3.4416616259141811E-4</v>
      </c>
      <c r="D2315" s="7">
        <f t="shared" si="326"/>
        <v>3.4334921009035869E-5</v>
      </c>
      <c r="E2315" s="14">
        <f t="shared" si="325"/>
        <v>10.275897765901103</v>
      </c>
      <c r="H2315" s="5">
        <f t="shared" si="327"/>
        <v>0.58596007550886842</v>
      </c>
      <c r="J2315" s="16">
        <f t="shared" si="328"/>
        <v>1.1845034747290245E-7</v>
      </c>
      <c r="K2315" s="16">
        <f t="shared" si="329"/>
        <v>3.4498505891925615E-3</v>
      </c>
    </row>
    <row r="2316" spans="1:11" x14ac:dyDescent="0.2">
      <c r="A2316" s="3">
        <v>35501</v>
      </c>
      <c r="B2316" s="21">
        <v>8.1548841302434734E-3</v>
      </c>
      <c r="C2316" s="6">
        <f t="shared" si="324"/>
        <v>-6.7322056692754248E-3</v>
      </c>
      <c r="D2316" s="7">
        <f t="shared" si="326"/>
        <v>3.2611735608202318E-5</v>
      </c>
      <c r="E2316" s="14">
        <f t="shared" si="325"/>
        <v>8.9410750501972487</v>
      </c>
      <c r="H2316" s="5">
        <f t="shared" si="327"/>
        <v>0.57106685780390298</v>
      </c>
      <c r="J2316" s="16">
        <f t="shared" si="328"/>
        <v>4.5322593173424168E-5</v>
      </c>
      <c r="K2316" s="16">
        <f t="shared" si="329"/>
        <v>1.3897632961928248</v>
      </c>
    </row>
    <row r="2317" spans="1:11" x14ac:dyDescent="0.2">
      <c r="A2317" s="3">
        <v>35502</v>
      </c>
      <c r="B2317" s="21">
        <v>8.1138581175262282E-3</v>
      </c>
      <c r="C2317" s="6">
        <f t="shared" si="324"/>
        <v>-5.0308517033485238E-3</v>
      </c>
      <c r="D2317" s="7">
        <f t="shared" si="326"/>
        <v>3.3858201326054237E-5</v>
      </c>
      <c r="E2317" s="14">
        <f t="shared" si="325"/>
        <v>9.5458156179765297</v>
      </c>
      <c r="H2317" s="5">
        <f t="shared" si="327"/>
        <v>0.5818780054792777</v>
      </c>
      <c r="J2317" s="16">
        <f t="shared" si="328"/>
        <v>2.5309468861084744E-5</v>
      </c>
      <c r="K2317" s="16">
        <f t="shared" si="329"/>
        <v>0.74751368560174658</v>
      </c>
    </row>
    <row r="2318" spans="1:11" x14ac:dyDescent="0.2">
      <c r="A2318" s="3">
        <v>35503</v>
      </c>
      <c r="B2318" s="21">
        <v>8.0985915492957743E-3</v>
      </c>
      <c r="C2318" s="6">
        <f t="shared" si="324"/>
        <v>-1.8815424190715829E-3</v>
      </c>
      <c r="D2318" s="7">
        <f t="shared" si="326"/>
        <v>3.374086201570289E-5</v>
      </c>
      <c r="E2318" s="14">
        <f t="shared" si="325"/>
        <v>10.191877653521523</v>
      </c>
      <c r="H2318" s="5">
        <f t="shared" si="327"/>
        <v>0.58086884936018812</v>
      </c>
      <c r="J2318" s="16">
        <f t="shared" si="328"/>
        <v>3.5402018747657443E-6</v>
      </c>
      <c r="K2318" s="16">
        <f t="shared" si="329"/>
        <v>0.10492327887527431</v>
      </c>
    </row>
    <row r="2319" spans="1:11" x14ac:dyDescent="0.2">
      <c r="A2319" s="3">
        <v>35506</v>
      </c>
      <c r="B2319" s="21">
        <v>8.0838323353293415E-3</v>
      </c>
      <c r="C2319" s="6">
        <f t="shared" si="324"/>
        <v>-1.8224420723769097E-3</v>
      </c>
      <c r="D2319" s="7">
        <f t="shared" si="326"/>
        <v>3.228950108975302E-5</v>
      </c>
      <c r="E2319" s="14">
        <f t="shared" si="325"/>
        <v>10.237908516367513</v>
      </c>
      <c r="H2319" s="5">
        <f t="shared" si="327"/>
        <v>0.56823851585186491</v>
      </c>
      <c r="J2319" s="16">
        <f t="shared" si="328"/>
        <v>3.3212951071694451E-6</v>
      </c>
      <c r="K2319" s="16">
        <f t="shared" si="329"/>
        <v>0.10285990786718748</v>
      </c>
    </row>
    <row r="2320" spans="1:11" x14ac:dyDescent="0.2">
      <c r="A2320" s="3">
        <v>35507</v>
      </c>
      <c r="B2320" s="21">
        <v>8.166533226581266E-3</v>
      </c>
      <c r="C2320" s="6">
        <f t="shared" si="324"/>
        <v>1.0230406547460286E-2</v>
      </c>
      <c r="D2320" s="7">
        <f t="shared" si="326"/>
        <v>3.0971848765987756E-5</v>
      </c>
      <c r="E2320" s="14">
        <f t="shared" si="325"/>
        <v>7.0031948439711593</v>
      </c>
      <c r="H2320" s="5">
        <f t="shared" si="327"/>
        <v>0.55652357331911606</v>
      </c>
      <c r="J2320" s="16">
        <f t="shared" si="328"/>
        <v>1.046612181263183E-4</v>
      </c>
      <c r="K2320" s="16">
        <f t="shared" si="329"/>
        <v>3.3792370264074689</v>
      </c>
    </row>
    <row r="2321" spans="1:11" x14ac:dyDescent="0.2">
      <c r="A2321" s="3">
        <v>35508</v>
      </c>
      <c r="B2321" s="21">
        <v>8.1465360899528466E-3</v>
      </c>
      <c r="C2321" s="6">
        <f t="shared" si="324"/>
        <v>-2.4486689851858671E-3</v>
      </c>
      <c r="D2321" s="7">
        <f t="shared" si="326"/>
        <v>3.6053405772778342E-5</v>
      </c>
      <c r="E2321" s="14">
        <f t="shared" si="325"/>
        <v>10.064200947972047</v>
      </c>
      <c r="H2321" s="5">
        <f t="shared" si="327"/>
        <v>0.60044488317228861</v>
      </c>
      <c r="J2321" s="16">
        <f t="shared" si="328"/>
        <v>5.9959797990111842E-6</v>
      </c>
      <c r="K2321" s="16">
        <f t="shared" si="329"/>
        <v>0.16630827713753388</v>
      </c>
    </row>
    <row r="2322" spans="1:11" x14ac:dyDescent="0.2">
      <c r="A2322" s="3">
        <v>35509</v>
      </c>
      <c r="B2322" s="21">
        <v>8.0939947780678846E-3</v>
      </c>
      <c r="C2322" s="6">
        <f t="shared" si="324"/>
        <v>-6.4495279103668852E-3</v>
      </c>
      <c r="D2322" s="7">
        <f t="shared" si="326"/>
        <v>3.4519266613541011E-5</v>
      </c>
      <c r="E2322" s="14">
        <f t="shared" si="325"/>
        <v>9.0689728326013253</v>
      </c>
      <c r="H2322" s="5">
        <f t="shared" si="327"/>
        <v>0.58753099163823697</v>
      </c>
      <c r="J2322" s="16">
        <f t="shared" si="328"/>
        <v>4.1596410266601439E-5</v>
      </c>
      <c r="K2322" s="16">
        <f t="shared" si="329"/>
        <v>1.205020104635834</v>
      </c>
    </row>
    <row r="2323" spans="1:11" x14ac:dyDescent="0.2">
      <c r="A2323" s="3">
        <v>35510</v>
      </c>
      <c r="B2323" s="21">
        <v>8.13827088919487E-3</v>
      </c>
      <c r="C2323" s="6">
        <f t="shared" si="324"/>
        <v>5.4702421166565873E-3</v>
      </c>
      <c r="D2323" s="7">
        <f t="shared" si="326"/>
        <v>3.5341831943413627E-5</v>
      </c>
      <c r="E2323" s="14">
        <f t="shared" si="325"/>
        <v>9.4037540151247594</v>
      </c>
      <c r="H2323" s="5">
        <f t="shared" si="327"/>
        <v>0.59448996579768809</v>
      </c>
      <c r="J2323" s="16">
        <f t="shared" si="328"/>
        <v>2.9923548814843541E-5</v>
      </c>
      <c r="K2323" s="16">
        <f t="shared" si="329"/>
        <v>0.84668923961708076</v>
      </c>
    </row>
    <row r="2324" spans="1:11" x14ac:dyDescent="0.2">
      <c r="A2324" s="3">
        <v>35513</v>
      </c>
      <c r="B2324" s="21">
        <v>8.1349782293178522E-3</v>
      </c>
      <c r="C2324" s="6">
        <f t="shared" si="324"/>
        <v>-4.0458961391780164E-4</v>
      </c>
      <c r="D2324" s="7">
        <f t="shared" si="326"/>
        <v>3.5359250067776231E-5</v>
      </c>
      <c r="E2324" s="14">
        <f t="shared" si="325"/>
        <v>10.245321110713393</v>
      </c>
      <c r="H2324" s="5">
        <f t="shared" si="327"/>
        <v>0.59463644412175265</v>
      </c>
      <c r="J2324" s="16">
        <f t="shared" si="328"/>
        <v>1.6369275569015579E-7</v>
      </c>
      <c r="K2324" s="16">
        <f t="shared" si="329"/>
        <v>4.6294181968336793E-3</v>
      </c>
    </row>
    <row r="2325" spans="1:11" x14ac:dyDescent="0.2">
      <c r="A2325" s="3">
        <v>35514</v>
      </c>
      <c r="B2325" s="21">
        <v>8.0725952813067159E-3</v>
      </c>
      <c r="C2325" s="6">
        <f t="shared" si="324"/>
        <v>-7.6684837073457491E-3</v>
      </c>
      <c r="D2325" s="7">
        <f t="shared" si="326"/>
        <v>3.3534942016066458E-5</v>
      </c>
      <c r="E2325" s="14">
        <f t="shared" si="325"/>
        <v>8.5493593537670005</v>
      </c>
      <c r="H2325" s="5">
        <f t="shared" ref="H2325:H2340" si="330">SQRT(D2325)*100</f>
        <v>0.57909361951299776</v>
      </c>
      <c r="J2325" s="16">
        <f t="shared" si="328"/>
        <v>5.8805642369827202E-5</v>
      </c>
      <c r="K2325" s="16">
        <f t="shared" si="329"/>
        <v>1.7535632637042775</v>
      </c>
    </row>
    <row r="2326" spans="1:11" x14ac:dyDescent="0.2">
      <c r="A2326" s="3">
        <v>35515</v>
      </c>
      <c r="B2326" s="21">
        <v>8.0483190219764224E-3</v>
      </c>
      <c r="C2326" s="6">
        <f t="shared" si="324"/>
        <v>-3.0072434557085709E-3</v>
      </c>
      <c r="D2326" s="7">
        <f t="shared" si="326"/>
        <v>3.5521361821478317E-5</v>
      </c>
      <c r="E2326" s="14">
        <f t="shared" si="325"/>
        <v>9.990782649801659</v>
      </c>
      <c r="H2326" s="5">
        <f t="shared" si="330"/>
        <v>0.5959980018546901</v>
      </c>
      <c r="J2326" s="16">
        <f t="shared" si="328"/>
        <v>9.0435132019020272E-6</v>
      </c>
      <c r="K2326" s="16">
        <f t="shared" si="329"/>
        <v>0.25459365120494293</v>
      </c>
    </row>
    <row r="2327" spans="1:11" x14ac:dyDescent="0.2">
      <c r="A2327" s="3">
        <v>35516</v>
      </c>
      <c r="B2327" s="21">
        <v>8.0894633650424805E-3</v>
      </c>
      <c r="C2327" s="6">
        <f t="shared" si="324"/>
        <v>5.1121660254409623E-3</v>
      </c>
      <c r="D2327" s="7">
        <f t="shared" si="326"/>
        <v>3.4229618870872355E-5</v>
      </c>
      <c r="E2327" s="14">
        <f t="shared" si="325"/>
        <v>9.5189213589511112</v>
      </c>
      <c r="H2327" s="5">
        <f t="shared" si="330"/>
        <v>0.58506084188631491</v>
      </c>
      <c r="J2327" s="16">
        <f t="shared" si="328"/>
        <v>2.6134241471672845E-5</v>
      </c>
      <c r="K2327" s="16">
        <f t="shared" si="329"/>
        <v>0.76349788089261317</v>
      </c>
    </row>
    <row r="2328" spans="1:11" x14ac:dyDescent="0.2">
      <c r="A2328" s="3">
        <v>35520</v>
      </c>
      <c r="B2328" s="21">
        <v>8.0835079101350855E-3</v>
      </c>
      <c r="C2328" s="6">
        <f t="shared" si="324"/>
        <v>-7.361990083459216E-4</v>
      </c>
      <c r="D2328" s="7">
        <f t="shared" si="326"/>
        <v>3.4125591764973357E-5</v>
      </c>
      <c r="E2328" s="14">
        <f t="shared" si="325"/>
        <v>10.269580777976779</v>
      </c>
      <c r="H2328" s="5">
        <f t="shared" si="330"/>
        <v>0.58417113729602699</v>
      </c>
      <c r="J2328" s="16">
        <f t="shared" si="328"/>
        <v>5.4198897988951832E-7</v>
      </c>
      <c r="K2328" s="16">
        <f t="shared" si="329"/>
        <v>1.5882185534605672E-2</v>
      </c>
    </row>
    <row r="2329" spans="1:11" x14ac:dyDescent="0.2">
      <c r="A2329" s="3">
        <v>35521</v>
      </c>
      <c r="B2329" s="21">
        <v>8.1517818496609426E-3</v>
      </c>
      <c r="C2329" s="6">
        <f t="shared" si="324"/>
        <v>8.4460781488511112E-3</v>
      </c>
      <c r="D2329" s="7">
        <f t="shared" si="326"/>
        <v>3.2449829228799491E-5</v>
      </c>
      <c r="E2329" s="14">
        <f t="shared" si="325"/>
        <v>8.1374606312847604</v>
      </c>
      <c r="H2329" s="5">
        <f t="shared" si="330"/>
        <v>0.56964751582710771</v>
      </c>
      <c r="J2329" s="16">
        <f t="shared" si="328"/>
        <v>7.1336236096500216E-5</v>
      </c>
      <c r="K2329" s="16">
        <f t="shared" si="329"/>
        <v>2.1983547461380386</v>
      </c>
    </row>
    <row r="2330" spans="1:11" x14ac:dyDescent="0.2">
      <c r="A2330" s="3">
        <v>35522</v>
      </c>
      <c r="B2330" s="21">
        <v>8.1513513513513519E-3</v>
      </c>
      <c r="C2330" s="6">
        <f t="shared" si="324"/>
        <v>-5.2810332456160309E-5</v>
      </c>
      <c r="D2330" s="7">
        <f t="shared" si="326"/>
        <v>3.5321063017284089E-5</v>
      </c>
      <c r="E2330" s="14">
        <f t="shared" si="325"/>
        <v>10.250952126493333</v>
      </c>
      <c r="H2330" s="5">
        <f t="shared" si="330"/>
        <v>0.59431526160182102</v>
      </c>
      <c r="J2330" s="16">
        <f t="shared" si="328"/>
        <v>2.788931214130179E-9</v>
      </c>
      <c r="K2330" s="16">
        <f t="shared" si="329"/>
        <v>7.8959435982021184E-5</v>
      </c>
    </row>
    <row r="2331" spans="1:11" x14ac:dyDescent="0.2">
      <c r="A2331" s="3">
        <v>35523</v>
      </c>
      <c r="B2331" s="21">
        <v>8.1448941379806995E-3</v>
      </c>
      <c r="C2331" s="6">
        <f t="shared" si="324"/>
        <v>-7.9216477027234183E-4</v>
      </c>
      <c r="D2331" s="7">
        <f t="shared" si="326"/>
        <v>3.3490680922304896E-5</v>
      </c>
      <c r="E2331" s="14">
        <f t="shared" si="325"/>
        <v>10.285506036640513</v>
      </c>
      <c r="H2331" s="5">
        <f t="shared" si="330"/>
        <v>0.57871133497025007</v>
      </c>
      <c r="J2331" s="16">
        <f t="shared" si="328"/>
        <v>6.275250232606321E-7</v>
      </c>
      <c r="K2331" s="16">
        <f t="shared" si="329"/>
        <v>1.8737302616104724E-2</v>
      </c>
    </row>
    <row r="2332" spans="1:11" x14ac:dyDescent="0.2">
      <c r="A2332" s="3">
        <v>35524</v>
      </c>
      <c r="B2332" s="21">
        <v>8.0531609195402306E-3</v>
      </c>
      <c r="C2332" s="6">
        <f t="shared" si="324"/>
        <v>-1.1262665528420439E-2</v>
      </c>
      <c r="D2332" s="7">
        <f t="shared" si="326"/>
        <v>3.1884619549823338E-5</v>
      </c>
      <c r="E2332" s="14">
        <f t="shared" si="325"/>
        <v>6.3750537895934904</v>
      </c>
      <c r="H2332" s="5">
        <f t="shared" si="330"/>
        <v>0.56466467527040631</v>
      </c>
      <c r="J2332" s="16">
        <f t="shared" si="328"/>
        <v>1.2684763480507006E-4</v>
      </c>
      <c r="K2332" s="16">
        <f t="shared" si="329"/>
        <v>3.9783330206231948</v>
      </c>
    </row>
    <row r="2333" spans="1:11" x14ac:dyDescent="0.2">
      <c r="A2333" s="3">
        <v>35527</v>
      </c>
      <c r="B2333" s="21">
        <v>7.9536457208666238E-3</v>
      </c>
      <c r="C2333" s="6">
        <f t="shared" si="324"/>
        <v>-1.2357284259916199E-2</v>
      </c>
      <c r="D2333" s="7">
        <f t="shared" si="326"/>
        <v>3.8245291420793778E-5</v>
      </c>
      <c r="E2333" s="14">
        <f t="shared" si="325"/>
        <v>6.1787770521495551</v>
      </c>
      <c r="H2333" s="5">
        <f t="shared" si="330"/>
        <v>0.61842777606438237</v>
      </c>
      <c r="J2333" s="16">
        <f t="shared" si="328"/>
        <v>1.5270247428037265E-4</v>
      </c>
      <c r="K2333" s="16">
        <f t="shared" si="329"/>
        <v>3.9927130532295818</v>
      </c>
    </row>
    <row r="2334" spans="1:11" x14ac:dyDescent="0.2">
      <c r="A2334" s="3">
        <v>35528</v>
      </c>
      <c r="B2334" s="21">
        <v>7.9334198011240826E-3</v>
      </c>
      <c r="C2334" s="6">
        <f t="shared" si="324"/>
        <v>-2.5429746876300969E-3</v>
      </c>
      <c r="D2334" s="7">
        <f t="shared" si="326"/>
        <v>4.5559186875794633E-5</v>
      </c>
      <c r="E2334" s="14">
        <f t="shared" si="325"/>
        <v>9.8545571852721441</v>
      </c>
      <c r="H2334" s="5">
        <f t="shared" si="330"/>
        <v>0.67497545789306024</v>
      </c>
      <c r="J2334" s="16">
        <f t="shared" si="328"/>
        <v>6.4667202619273892E-6</v>
      </c>
      <c r="K2334" s="16">
        <f t="shared" si="329"/>
        <v>0.14194108159913463</v>
      </c>
    </row>
    <row r="2335" spans="1:11" x14ac:dyDescent="0.2">
      <c r="A2335" s="3">
        <v>35529</v>
      </c>
      <c r="B2335" s="21">
        <v>7.8769097722686653E-3</v>
      </c>
      <c r="C2335" s="6">
        <f t="shared" si="324"/>
        <v>-7.1230352448272529E-3</v>
      </c>
      <c r="D2335" s="7">
        <f t="shared" si="326"/>
        <v>4.3089775188362848E-5</v>
      </c>
      <c r="E2335" s="14">
        <f t="shared" si="325"/>
        <v>8.8747382649694213</v>
      </c>
      <c r="H2335" s="5">
        <f t="shared" si="330"/>
        <v>0.65642802490724639</v>
      </c>
      <c r="J2335" s="16">
        <f t="shared" si="328"/>
        <v>5.0737631099051245E-5</v>
      </c>
      <c r="K2335" s="16">
        <f t="shared" si="329"/>
        <v>1.1774865586384826</v>
      </c>
    </row>
    <row r="2336" spans="1:11" x14ac:dyDescent="0.2">
      <c r="A2336" s="3">
        <v>35530</v>
      </c>
      <c r="B2336" s="21">
        <v>7.9488285180393855E-3</v>
      </c>
      <c r="C2336" s="6">
        <f t="shared" si="324"/>
        <v>9.1303249434081697E-3</v>
      </c>
      <c r="D2336" s="7">
        <f t="shared" si="326"/>
        <v>4.3608021666128113E-5</v>
      </c>
      <c r="E2336" s="14">
        <f t="shared" si="325"/>
        <v>8.1286295552333563</v>
      </c>
      <c r="H2336" s="5">
        <f t="shared" si="330"/>
        <v>0.66036370029043923</v>
      </c>
      <c r="J2336" s="16">
        <f t="shared" si="328"/>
        <v>8.3362833572221399E-5</v>
      </c>
      <c r="K2336" s="16">
        <f t="shared" si="329"/>
        <v>1.9116398861306807</v>
      </c>
    </row>
    <row r="2337" spans="1:11" x14ac:dyDescent="0.2">
      <c r="A2337" s="3">
        <v>35531</v>
      </c>
      <c r="B2337" s="21">
        <v>7.9350314825415002E-3</v>
      </c>
      <c r="C2337" s="6">
        <f t="shared" si="324"/>
        <v>-1.735731934155299E-3</v>
      </c>
      <c r="D2337" s="7">
        <f t="shared" si="326"/>
        <v>4.6090805707210477E-5</v>
      </c>
      <c r="E2337" s="14">
        <f t="shared" si="325"/>
        <v>9.9195312060015119</v>
      </c>
      <c r="H2337" s="5">
        <f t="shared" si="330"/>
        <v>0.67890209682405955</v>
      </c>
      <c r="J2337" s="16">
        <f t="shared" si="328"/>
        <v>3.0127653472464954E-6</v>
      </c>
      <c r="K2337" s="16">
        <f t="shared" si="329"/>
        <v>6.536586421129055E-2</v>
      </c>
    </row>
    <row r="2338" spans="1:11" x14ac:dyDescent="0.2">
      <c r="A2338" s="3">
        <v>35534</v>
      </c>
      <c r="B2338" s="21">
        <v>7.9084733643189128E-3</v>
      </c>
      <c r="C2338" s="6">
        <f t="shared" si="324"/>
        <v>-3.3469455390340995E-3</v>
      </c>
      <c r="D2338" s="7">
        <f t="shared" si="326"/>
        <v>4.3353913165806612E-5</v>
      </c>
      <c r="E2338" s="14">
        <f t="shared" si="325"/>
        <v>9.7877275843068752</v>
      </c>
      <c r="H2338" s="5">
        <f t="shared" si="330"/>
        <v>0.65843688509838671</v>
      </c>
      <c r="J2338" s="16">
        <f t="shared" si="328"/>
        <v>1.120204444126026E-5</v>
      </c>
      <c r="K2338" s="16">
        <f t="shared" si="329"/>
        <v>0.25838600539744017</v>
      </c>
    </row>
    <row r="2339" spans="1:11" x14ac:dyDescent="0.2">
      <c r="A2339" s="3">
        <v>35535</v>
      </c>
      <c r="B2339" s="21">
        <v>7.9120721752828291E-3</v>
      </c>
      <c r="C2339" s="6">
        <f t="shared" si="324"/>
        <v>4.5505760696536602E-4</v>
      </c>
      <c r="D2339" s="7">
        <f t="shared" si="326"/>
        <v>4.140100040503031E-5</v>
      </c>
      <c r="E2339" s="14">
        <f t="shared" si="325"/>
        <v>10.087203763731427</v>
      </c>
      <c r="H2339" s="5">
        <f t="shared" si="330"/>
        <v>0.64343609165969473</v>
      </c>
      <c r="J2339" s="16">
        <f t="shared" si="328"/>
        <v>2.0707742565704552E-7</v>
      </c>
      <c r="K2339" s="16">
        <f t="shared" si="329"/>
        <v>5.0017493208179865E-3</v>
      </c>
    </row>
    <row r="2340" spans="1:11" x14ac:dyDescent="0.2">
      <c r="A2340" s="3">
        <v>35536</v>
      </c>
      <c r="B2340" s="21">
        <v>7.9570661896243289E-3</v>
      </c>
      <c r="C2340" s="6">
        <f t="shared" si="324"/>
        <v>5.6867547899853961E-3</v>
      </c>
      <c r="D2340" s="7">
        <f t="shared" si="326"/>
        <v>3.8966429300694778E-5</v>
      </c>
      <c r="E2340" s="14">
        <f t="shared" si="325"/>
        <v>9.322885936995883</v>
      </c>
      <c r="H2340" s="5">
        <f t="shared" si="330"/>
        <v>0.62423096126910249</v>
      </c>
      <c r="J2340" s="16">
        <f t="shared" si="328"/>
        <v>3.2339180041421845E-5</v>
      </c>
      <c r="K2340" s="16">
        <f t="shared" si="329"/>
        <v>0.8299241326904242</v>
      </c>
    </row>
    <row r="2341" spans="1:11" x14ac:dyDescent="0.2">
      <c r="A2341" s="3">
        <v>35537</v>
      </c>
      <c r="B2341" s="21">
        <v>7.9438917913118162E-3</v>
      </c>
      <c r="C2341" s="6">
        <f t="shared" si="324"/>
        <v>-1.6556853994367303E-3</v>
      </c>
      <c r="D2341" s="7">
        <f t="shared" si="326"/>
        <v>3.8765477076431534E-5</v>
      </c>
      <c r="E2341" s="14">
        <f t="shared" si="325"/>
        <v>10.087265642952326</v>
      </c>
      <c r="H2341" s="5">
        <f t="shared" ref="H2341:H2356" si="331">SQRT(D2341)*100</f>
        <v>0.62261928235826047</v>
      </c>
      <c r="J2341" s="16">
        <f t="shared" si="328"/>
        <v>2.7412941419079653E-6</v>
      </c>
      <c r="K2341" s="16">
        <f t="shared" si="329"/>
        <v>7.0714830530864414E-2</v>
      </c>
    </row>
    <row r="2342" spans="1:11" x14ac:dyDescent="0.2">
      <c r="A2342" s="3">
        <v>35538</v>
      </c>
      <c r="B2342" s="21">
        <v>7.9396841277781741E-3</v>
      </c>
      <c r="C2342" s="6">
        <f t="shared" si="324"/>
        <v>-5.2967281581604419E-4</v>
      </c>
      <c r="D2342" s="7">
        <f t="shared" si="326"/>
        <v>3.6754966812669319E-5</v>
      </c>
      <c r="E2342" s="14">
        <f t="shared" si="325"/>
        <v>10.203604118513814</v>
      </c>
      <c r="H2342" s="5">
        <f t="shared" si="331"/>
        <v>0.60625874684551417</v>
      </c>
      <c r="J2342" s="16">
        <f t="shared" si="328"/>
        <v>2.8055329181449707E-7</v>
      </c>
      <c r="K2342" s="16">
        <f t="shared" si="329"/>
        <v>7.6330715585843289E-3</v>
      </c>
    </row>
    <row r="2343" spans="1:11" x14ac:dyDescent="0.2">
      <c r="A2343" s="3">
        <v>35541</v>
      </c>
      <c r="B2343" s="21">
        <v>7.9564968517458496E-3</v>
      </c>
      <c r="C2343" s="6">
        <f t="shared" si="324"/>
        <v>2.1175557738945354E-3</v>
      </c>
      <c r="D2343" s="7">
        <f t="shared" si="326"/>
        <v>3.4796286151173019E-5</v>
      </c>
      <c r="E2343" s="14">
        <f t="shared" si="325"/>
        <v>10.137134349468221</v>
      </c>
      <c r="H2343" s="5">
        <f t="shared" si="331"/>
        <v>0.58988376949338939</v>
      </c>
      <c r="J2343" s="16">
        <f t="shared" si="328"/>
        <v>4.484042455554085E-6</v>
      </c>
      <c r="K2343" s="16">
        <f t="shared" si="329"/>
        <v>0.12886554720446577</v>
      </c>
    </row>
    <row r="2344" spans="1:11" x14ac:dyDescent="0.2">
      <c r="A2344" s="3">
        <v>35542</v>
      </c>
      <c r="B2344" s="21">
        <v>7.9183088498745984E-3</v>
      </c>
      <c r="C2344" s="6">
        <f t="shared" si="324"/>
        <v>-4.7995999474155261E-3</v>
      </c>
      <c r="D2344" s="7">
        <f t="shared" si="326"/>
        <v>3.3296205450552778E-5</v>
      </c>
      <c r="E2344" s="14">
        <f t="shared" si="325"/>
        <v>9.6182117144580275</v>
      </c>
      <c r="H2344" s="5">
        <f t="shared" si="331"/>
        <v>0.57702864270807885</v>
      </c>
      <c r="J2344" s="16">
        <f t="shared" si="328"/>
        <v>2.3036159655231121E-5</v>
      </c>
      <c r="K2344" s="16">
        <f t="shared" si="329"/>
        <v>0.69185540344654139</v>
      </c>
    </row>
    <row r="2345" spans="1:11" x14ac:dyDescent="0.2">
      <c r="A2345" s="3">
        <v>35543</v>
      </c>
      <c r="B2345" s="21">
        <v>7.9268292682926848E-3</v>
      </c>
      <c r="C2345" s="6">
        <f t="shared" si="324"/>
        <v>1.07604017216647E-3</v>
      </c>
      <c r="D2345" s="7">
        <f t="shared" si="326"/>
        <v>3.309532991745171E-5</v>
      </c>
      <c r="E2345" s="14">
        <f t="shared" si="325"/>
        <v>10.281132700775359</v>
      </c>
      <c r="H2345" s="5">
        <f t="shared" si="331"/>
        <v>0.57528540671089257</v>
      </c>
      <c r="J2345" s="16">
        <f t="shared" si="328"/>
        <v>1.1578624521160464E-6</v>
      </c>
      <c r="K2345" s="16">
        <f t="shared" si="329"/>
        <v>3.4985674867241211E-2</v>
      </c>
    </row>
    <row r="2346" spans="1:11" x14ac:dyDescent="0.2">
      <c r="A2346" s="3">
        <v>35544</v>
      </c>
      <c r="B2346" s="21">
        <v>7.941408774323257E-3</v>
      </c>
      <c r="C2346" s="6">
        <f t="shared" si="324"/>
        <v>1.839260760779888E-3</v>
      </c>
      <c r="D2346" s="7">
        <f t="shared" si="326"/>
        <v>3.1562166656083743E-5</v>
      </c>
      <c r="E2346" s="14">
        <f t="shared" si="325"/>
        <v>10.256369919324205</v>
      </c>
      <c r="H2346" s="5">
        <f t="shared" si="331"/>
        <v>0.56180215962635582</v>
      </c>
      <c r="J2346" s="16">
        <f t="shared" si="328"/>
        <v>3.3828801461446123E-6</v>
      </c>
      <c r="K2346" s="16">
        <f t="shared" si="329"/>
        <v>0.10718149305166753</v>
      </c>
    </row>
    <row r="2347" spans="1:11" x14ac:dyDescent="0.2">
      <c r="A2347" s="3">
        <v>35545</v>
      </c>
      <c r="B2347" s="21">
        <v>7.9341210168277828E-3</v>
      </c>
      <c r="C2347" s="6">
        <f t="shared" si="324"/>
        <v>-9.1769076527549627E-4</v>
      </c>
      <c r="D2347" s="7">
        <f t="shared" si="326"/>
        <v>3.0322111203636596E-5</v>
      </c>
      <c r="E2347" s="14">
        <f t="shared" si="325"/>
        <v>10.375859697884879</v>
      </c>
      <c r="H2347" s="5">
        <f t="shared" si="331"/>
        <v>0.55065516617604338</v>
      </c>
      <c r="J2347" s="16">
        <f t="shared" si="328"/>
        <v>8.4215634067192601E-7</v>
      </c>
      <c r="K2347" s="16">
        <f t="shared" si="329"/>
        <v>2.7773671002529809E-2</v>
      </c>
    </row>
    <row r="2348" spans="1:11" x14ac:dyDescent="0.2">
      <c r="A2348" s="3">
        <v>35548</v>
      </c>
      <c r="B2348" s="21">
        <v>7.8885316184351545E-3</v>
      </c>
      <c r="C2348" s="6">
        <f t="shared" si="324"/>
        <v>-5.74599231546078E-3</v>
      </c>
      <c r="D2348" s="7">
        <f t="shared" si="326"/>
        <v>2.9050776363952847E-5</v>
      </c>
      <c r="E2348" s="14">
        <f t="shared" si="325"/>
        <v>9.3099577648766125</v>
      </c>
      <c r="H2348" s="5">
        <f t="shared" si="331"/>
        <v>0.53898772123261629</v>
      </c>
      <c r="J2348" s="16">
        <f t="shared" si="328"/>
        <v>3.3016427689334337E-5</v>
      </c>
      <c r="K2348" s="16">
        <f t="shared" si="329"/>
        <v>1.1365075850538096</v>
      </c>
    </row>
    <row r="2349" spans="1:11" x14ac:dyDescent="0.2">
      <c r="A2349" s="3">
        <v>35549</v>
      </c>
      <c r="B2349" s="21">
        <v>7.8849456210646832E-3</v>
      </c>
      <c r="C2349" s="6">
        <f t="shared" si="324"/>
        <v>-4.5458363405567244E-4</v>
      </c>
      <c r="D2349" s="7">
        <f t="shared" si="326"/>
        <v>2.9897655355899484E-5</v>
      </c>
      <c r="E2349" s="14">
        <f t="shared" si="325"/>
        <v>10.410818708002356</v>
      </c>
      <c r="H2349" s="5">
        <f t="shared" si="331"/>
        <v>0.54678748482293815</v>
      </c>
      <c r="J2349" s="16">
        <f t="shared" si="328"/>
        <v>2.0664628035126151E-7</v>
      </c>
      <c r="K2349" s="16">
        <f t="shared" si="329"/>
        <v>6.9117888306410467E-3</v>
      </c>
    </row>
    <row r="2350" spans="1:11" x14ac:dyDescent="0.2">
      <c r="A2350" s="3">
        <v>35550</v>
      </c>
      <c r="B2350" s="21">
        <v>7.88117394416607E-3</v>
      </c>
      <c r="C2350" s="6">
        <f t="shared" si="324"/>
        <v>-4.7833898670615133E-4</v>
      </c>
      <c r="D2350" s="7">
        <f t="shared" si="326"/>
        <v>2.8630090646970889E-5</v>
      </c>
      <c r="E2350" s="14">
        <f t="shared" si="325"/>
        <v>10.453060394893686</v>
      </c>
      <c r="H2350" s="5">
        <f t="shared" si="331"/>
        <v>0.535070935923181</v>
      </c>
      <c r="J2350" s="16">
        <f t="shared" si="328"/>
        <v>2.2880818620306761E-7</v>
      </c>
      <c r="K2350" s="16">
        <f t="shared" si="329"/>
        <v>7.9918778122092977E-3</v>
      </c>
    </row>
    <row r="2351" spans="1:11" x14ac:dyDescent="0.2">
      <c r="A2351" s="3">
        <v>35551</v>
      </c>
      <c r="B2351" s="21">
        <v>7.8939786804955326E-3</v>
      </c>
      <c r="C2351" s="6">
        <f t="shared" si="324"/>
        <v>1.6247244915766831E-3</v>
      </c>
      <c r="D2351" s="7">
        <f t="shared" si="326"/>
        <v>2.7492492639468909E-5</v>
      </c>
      <c r="E2351" s="14">
        <f t="shared" si="325"/>
        <v>10.405581203558226</v>
      </c>
      <c r="H2351" s="5">
        <f t="shared" si="331"/>
        <v>0.52433283932506947</v>
      </c>
      <c r="J2351" s="16">
        <f t="shared" si="328"/>
        <v>2.6397296735291117E-6</v>
      </c>
      <c r="K2351" s="16">
        <f t="shared" si="329"/>
        <v>9.6016381931824171E-2</v>
      </c>
    </row>
    <row r="2352" spans="1:11" x14ac:dyDescent="0.2">
      <c r="A2352" s="3">
        <v>35552</v>
      </c>
      <c r="B2352" s="21">
        <v>7.9025377774564389E-3</v>
      </c>
      <c r="C2352" s="6">
        <f t="shared" si="324"/>
        <v>1.0842564069819644E-3</v>
      </c>
      <c r="D2352" s="7">
        <f t="shared" si="326"/>
        <v>2.6619365554670519E-5</v>
      </c>
      <c r="E2352" s="14">
        <f t="shared" si="325"/>
        <v>10.489707792980068</v>
      </c>
      <c r="H2352" s="5">
        <f t="shared" si="331"/>
        <v>0.51593958517127292</v>
      </c>
      <c r="J2352" s="16">
        <f t="shared" si="328"/>
        <v>1.1756119560814392E-6</v>
      </c>
      <c r="K2352" s="16">
        <f t="shared" si="329"/>
        <v>4.4163785709579823E-2</v>
      </c>
    </row>
    <row r="2353" spans="1:11" x14ac:dyDescent="0.2">
      <c r="A2353" s="3">
        <v>35555</v>
      </c>
      <c r="B2353" s="21">
        <v>7.8922597929186877E-3</v>
      </c>
      <c r="C2353" s="6">
        <f t="shared" si="324"/>
        <v>-1.3005929015703255E-3</v>
      </c>
      <c r="D2353" s="7">
        <f t="shared" si="326"/>
        <v>2.5744296799848492E-5</v>
      </c>
      <c r="E2353" s="14">
        <f t="shared" si="325"/>
        <v>10.501591938799926</v>
      </c>
      <c r="H2353" s="5">
        <f t="shared" si="331"/>
        <v>0.50738837984179819</v>
      </c>
      <c r="J2353" s="16">
        <f t="shared" si="328"/>
        <v>1.6915418956151184E-6</v>
      </c>
      <c r="K2353" s="16">
        <f t="shared" si="329"/>
        <v>6.5705500086724961E-2</v>
      </c>
    </row>
    <row r="2354" spans="1:11" x14ac:dyDescent="0.2">
      <c r="A2354" s="3">
        <v>35556</v>
      </c>
      <c r="B2354" s="21">
        <v>7.9692263028015679E-3</v>
      </c>
      <c r="C2354" s="6">
        <f t="shared" si="324"/>
        <v>9.7521510824996188E-3</v>
      </c>
      <c r="D2354" s="7">
        <f t="shared" si="326"/>
        <v>2.4989903531438372E-5</v>
      </c>
      <c r="E2354" s="14">
        <f t="shared" si="325"/>
        <v>6.7913236727011359</v>
      </c>
      <c r="H2354" s="5">
        <f t="shared" si="331"/>
        <v>0.49989902511845707</v>
      </c>
      <c r="J2354" s="16">
        <f t="shared" si="328"/>
        <v>9.5104450735898491E-5</v>
      </c>
      <c r="K2354" s="16">
        <f t="shared" si="329"/>
        <v>3.8057150007103071</v>
      </c>
    </row>
    <row r="2355" spans="1:11" x14ac:dyDescent="0.2">
      <c r="A2355" s="3">
        <v>35557</v>
      </c>
      <c r="B2355" s="21">
        <v>7.9979733642154029E-3</v>
      </c>
      <c r="C2355" s="6">
        <f t="shared" si="324"/>
        <v>3.6072587628398693E-3</v>
      </c>
      <c r="D2355" s="7">
        <f t="shared" si="326"/>
        <v>3.0087473484650527E-5</v>
      </c>
      <c r="E2355" s="14">
        <f t="shared" si="325"/>
        <v>9.9789188027434985</v>
      </c>
      <c r="H2355" s="5">
        <f t="shared" si="331"/>
        <v>0.54852049628660671</v>
      </c>
      <c r="J2355" s="16">
        <f t="shared" si="328"/>
        <v>1.3012315782085024E-5</v>
      </c>
      <c r="K2355" s="16">
        <f t="shared" si="329"/>
        <v>0.43248283338657223</v>
      </c>
    </row>
    <row r="2356" spans="1:11" x14ac:dyDescent="0.2">
      <c r="A2356" s="3">
        <v>35558</v>
      </c>
      <c r="B2356" s="21">
        <v>8.0760610223411175E-3</v>
      </c>
      <c r="C2356" s="6">
        <f t="shared" si="324"/>
        <v>9.7634306304513422E-3</v>
      </c>
      <c r="D2356" s="7">
        <f t="shared" si="326"/>
        <v>2.9592386022411933E-5</v>
      </c>
      <c r="E2356" s="14">
        <f t="shared" si="325"/>
        <v>7.2067399374880576</v>
      </c>
      <c r="H2356" s="5">
        <f t="shared" si="331"/>
        <v>0.54398884200332576</v>
      </c>
      <c r="J2356" s="16">
        <f t="shared" si="328"/>
        <v>9.5324577675635487E-5</v>
      </c>
      <c r="K2356" s="16">
        <f t="shared" si="329"/>
        <v>3.221253521207819</v>
      </c>
    </row>
    <row r="2357" spans="1:11" x14ac:dyDescent="0.2">
      <c r="A2357" s="3">
        <v>35559</v>
      </c>
      <c r="B2357" s="21">
        <v>8.3501006036217299E-3</v>
      </c>
      <c r="C2357" s="6">
        <f t="shared" si="324"/>
        <v>3.3932331680323641E-2</v>
      </c>
      <c r="D2357" s="7">
        <f t="shared" si="326"/>
        <v>3.4236636408545114E-5</v>
      </c>
      <c r="E2357" s="14">
        <f t="shared" si="325"/>
        <v>-23.348517449751292</v>
      </c>
      <c r="H2357" s="5">
        <f t="shared" ref="H2357:H2372" si="332">SQRT(D2357)*100</f>
        <v>0.58512081152993622</v>
      </c>
      <c r="J2357" s="16">
        <f t="shared" si="328"/>
        <v>1.1514031332634954E-3</v>
      </c>
      <c r="K2357" s="16">
        <f t="shared" si="329"/>
        <v>33.630731696999213</v>
      </c>
    </row>
    <row r="2358" spans="1:11" x14ac:dyDescent="0.2">
      <c r="A2358" s="3">
        <v>35562</v>
      </c>
      <c r="B2358" s="21">
        <v>8.4124928036845136E-3</v>
      </c>
      <c r="C2358" s="6">
        <f t="shared" si="324"/>
        <v>7.4720297424586751E-3</v>
      </c>
      <c r="D2358" s="7">
        <f t="shared" si="326"/>
        <v>1.0370376322405722E-4</v>
      </c>
      <c r="E2358" s="14">
        <f t="shared" si="325"/>
        <v>8.6355999025884316</v>
      </c>
      <c r="H2358" s="5">
        <f t="shared" si="332"/>
        <v>1.0183504466737234</v>
      </c>
      <c r="J2358" s="16">
        <f t="shared" si="328"/>
        <v>5.5831228472187053E-5</v>
      </c>
      <c r="K2358" s="16">
        <f t="shared" si="329"/>
        <v>0.5383722512707747</v>
      </c>
    </row>
    <row r="2359" spans="1:11" x14ac:dyDescent="0.2">
      <c r="A2359" s="3">
        <v>35563</v>
      </c>
      <c r="B2359" s="21">
        <v>8.4205209611083048E-3</v>
      </c>
      <c r="C2359" s="6">
        <f t="shared" si="324"/>
        <v>9.5431373448248734E-4</v>
      </c>
      <c r="D2359" s="7">
        <f t="shared" si="326"/>
        <v>9.8387543337501135E-5</v>
      </c>
      <c r="E2359" s="14">
        <f t="shared" si="325"/>
        <v>9.2173399515007706</v>
      </c>
      <c r="H2359" s="5">
        <f t="shared" si="332"/>
        <v>0.99190495178470162</v>
      </c>
      <c r="J2359" s="16">
        <f t="shared" si="328"/>
        <v>9.1071470382191132E-7</v>
      </c>
      <c r="K2359" s="16">
        <f t="shared" si="329"/>
        <v>9.2564025173173092E-3</v>
      </c>
    </row>
    <row r="2360" spans="1:11" x14ac:dyDescent="0.2">
      <c r="A2360" s="3">
        <v>35564</v>
      </c>
      <c r="B2360" s="21">
        <v>8.4530426622392262E-3</v>
      </c>
      <c r="C2360" s="6">
        <f t="shared" si="324"/>
        <v>3.8621958523859341E-3</v>
      </c>
      <c r="D2360" s="7">
        <f t="shared" si="326"/>
        <v>9.0215098529930121E-5</v>
      </c>
      <c r="E2360" s="14">
        <f t="shared" si="325"/>
        <v>9.1479694057074745</v>
      </c>
      <c r="H2360" s="5">
        <f t="shared" si="332"/>
        <v>0.94981629028949666</v>
      </c>
      <c r="J2360" s="16">
        <f t="shared" si="328"/>
        <v>1.4916556802187112E-5</v>
      </c>
      <c r="K2360" s="16">
        <f t="shared" si="329"/>
        <v>0.1653443497292012</v>
      </c>
    </row>
    <row r="2361" spans="1:11" x14ac:dyDescent="0.2">
      <c r="A2361" s="3">
        <v>35565</v>
      </c>
      <c r="B2361" s="21">
        <v>8.6004350978970273E-3</v>
      </c>
      <c r="C2361" s="6">
        <f t="shared" si="324"/>
        <v>1.7436613246520235E-2</v>
      </c>
      <c r="D2361" s="7">
        <f t="shared" si="326"/>
        <v>8.3737699063545266E-5</v>
      </c>
      <c r="E2361" s="14">
        <f t="shared" si="325"/>
        <v>5.7570135872177151</v>
      </c>
      <c r="H2361" s="5">
        <f t="shared" si="332"/>
        <v>0.91508305122292199</v>
      </c>
      <c r="J2361" s="16">
        <f t="shared" si="328"/>
        <v>3.040354815087249E-4</v>
      </c>
      <c r="K2361" s="16">
        <f t="shared" si="329"/>
        <v>3.6308076876820352</v>
      </c>
    </row>
    <row r="2362" spans="1:11" x14ac:dyDescent="0.2">
      <c r="A2362" s="3">
        <v>35566</v>
      </c>
      <c r="B2362" s="21">
        <v>8.6569343065693426E-3</v>
      </c>
      <c r="C2362" s="6">
        <f t="shared" si="324"/>
        <v>6.5693430656933241E-3</v>
      </c>
      <c r="D2362" s="7">
        <f t="shared" si="326"/>
        <v>9.5792763652532452E-5</v>
      </c>
      <c r="E2362" s="14">
        <f t="shared" si="325"/>
        <v>8.8028064137857154</v>
      </c>
      <c r="H2362" s="5">
        <f t="shared" si="332"/>
        <v>0.97873777720353905</v>
      </c>
      <c r="J2362" s="16">
        <f t="shared" si="328"/>
        <v>4.3156268314772959E-5</v>
      </c>
      <c r="K2362" s="16">
        <f t="shared" si="329"/>
        <v>0.45051699804082274</v>
      </c>
    </row>
    <row r="2363" spans="1:11" x14ac:dyDescent="0.2">
      <c r="A2363" s="3">
        <v>35570</v>
      </c>
      <c r="B2363" s="21">
        <v>8.7901701323251421E-3</v>
      </c>
      <c r="C2363" s="6">
        <f t="shared" si="324"/>
        <v>1.5390647663191001E-2</v>
      </c>
      <c r="D2363" s="7">
        <f t="shared" si="326"/>
        <v>9.0495474277072673E-5</v>
      </c>
      <c r="E2363" s="14">
        <f t="shared" si="325"/>
        <v>6.6927092625872708</v>
      </c>
      <c r="H2363" s="5">
        <f t="shared" si="332"/>
        <v>0.95129109255302435</v>
      </c>
      <c r="J2363" s="16">
        <f t="shared" si="328"/>
        <v>2.3687203549248661E-4</v>
      </c>
      <c r="K2363" s="16">
        <f t="shared" si="329"/>
        <v>2.6175014539097115</v>
      </c>
    </row>
    <row r="2364" spans="1:11" x14ac:dyDescent="0.2">
      <c r="A2364" s="3">
        <v>35571</v>
      </c>
      <c r="B2364" s="21">
        <v>8.77167312897798E-3</v>
      </c>
      <c r="C2364" s="6">
        <f t="shared" si="324"/>
        <v>-2.1042827463760741E-3</v>
      </c>
      <c r="D2364" s="7">
        <f t="shared" si="326"/>
        <v>9.7712445202975115E-5</v>
      </c>
      <c r="E2364" s="14">
        <f t="shared" si="325"/>
        <v>9.1881649220319854</v>
      </c>
      <c r="H2364" s="5">
        <f t="shared" si="332"/>
        <v>0.98849605564703746</v>
      </c>
      <c r="J2364" s="16">
        <f t="shared" si="328"/>
        <v>4.4280058766960327E-6</v>
      </c>
      <c r="K2364" s="16">
        <f t="shared" si="329"/>
        <v>4.5316703184511142E-2</v>
      </c>
    </row>
    <row r="2365" spans="1:11" x14ac:dyDescent="0.2">
      <c r="A2365" s="3">
        <v>35572</v>
      </c>
      <c r="B2365" s="21">
        <v>8.6249635462233888E-3</v>
      </c>
      <c r="C2365" s="6">
        <f t="shared" si="324"/>
        <v>-1.6725381873832417E-2</v>
      </c>
      <c r="D2365" s="7">
        <f t="shared" si="326"/>
        <v>8.9825953341173651E-5</v>
      </c>
      <c r="E2365" s="14">
        <f t="shared" si="325"/>
        <v>6.2034097271531294</v>
      </c>
      <c r="H2365" s="5">
        <f t="shared" si="332"/>
        <v>0.94776554770245602</v>
      </c>
      <c r="J2365" s="16">
        <f t="shared" si="328"/>
        <v>2.79738398825522E-4</v>
      </c>
      <c r="K2365" s="16">
        <f t="shared" si="329"/>
        <v>3.1142268845511705</v>
      </c>
    </row>
    <row r="2366" spans="1:11" x14ac:dyDescent="0.2">
      <c r="A2366" s="3">
        <v>35573</v>
      </c>
      <c r="B2366" s="21">
        <v>8.6479016655756774E-3</v>
      </c>
      <c r="C2366" s="6">
        <f t="shared" si="324"/>
        <v>2.6595033392729532E-3</v>
      </c>
      <c r="D2366" s="7">
        <f t="shared" si="326"/>
        <v>9.9761141798754022E-5</v>
      </c>
      <c r="E2366" s="14">
        <f t="shared" si="325"/>
        <v>9.1418328831811451</v>
      </c>
      <c r="H2366" s="5">
        <f t="shared" si="332"/>
        <v>0.99880499497526554</v>
      </c>
      <c r="J2366" s="16">
        <f t="shared" si="328"/>
        <v>7.0729580116039888E-6</v>
      </c>
      <c r="K2366" s="16">
        <f t="shared" si="329"/>
        <v>7.0898928020211652E-2</v>
      </c>
    </row>
    <row r="2367" spans="1:11" x14ac:dyDescent="0.2">
      <c r="A2367" s="3">
        <v>35576</v>
      </c>
      <c r="B2367" s="21">
        <v>8.5923881464264971E-3</v>
      </c>
      <c r="C2367" s="6">
        <f t="shared" si="324"/>
        <v>-6.419305086476707E-3</v>
      </c>
      <c r="D2367" s="7">
        <f t="shared" si="326"/>
        <v>9.1830335478423246E-5</v>
      </c>
      <c r="E2367" s="14">
        <f t="shared" si="325"/>
        <v>8.8468329480039376</v>
      </c>
      <c r="H2367" s="5">
        <f t="shared" si="332"/>
        <v>0.95828145906316708</v>
      </c>
      <c r="J2367" s="16">
        <f t="shared" si="328"/>
        <v>4.120747779326572E-5</v>
      </c>
      <c r="K2367" s="16">
        <f t="shared" si="329"/>
        <v>0.44873491508639823</v>
      </c>
    </row>
    <row r="2368" spans="1:11" x14ac:dyDescent="0.2">
      <c r="A2368" s="3">
        <v>35577</v>
      </c>
      <c r="B2368" s="21">
        <v>8.5732889596295755E-3</v>
      </c>
      <c r="C2368" s="6">
        <f t="shared" si="324"/>
        <v>-2.2228030754016539E-3</v>
      </c>
      <c r="D2368" s="7">
        <f t="shared" si="326"/>
        <v>8.6814553241754342E-5</v>
      </c>
      <c r="E2368" s="14">
        <f t="shared" si="325"/>
        <v>9.2948235530132717</v>
      </c>
      <c r="H2368" s="5">
        <f t="shared" si="332"/>
        <v>0.93174327602486262</v>
      </c>
      <c r="J2368" s="16">
        <f t="shared" si="328"/>
        <v>4.9408535120150504E-6</v>
      </c>
      <c r="K2368" s="16">
        <f t="shared" si="329"/>
        <v>5.6912733263236981E-2</v>
      </c>
    </row>
    <row r="2369" spans="1:11" x14ac:dyDescent="0.2">
      <c r="A2369" s="3">
        <v>35578</v>
      </c>
      <c r="B2369" s="21">
        <v>8.6579460865794603E-3</v>
      </c>
      <c r="C2369" s="6">
        <f t="shared" si="324"/>
        <v>9.874521592416096E-3</v>
      </c>
      <c r="D2369" s="7">
        <f t="shared" si="326"/>
        <v>8.0065378001628045E-5</v>
      </c>
      <c r="E2369" s="14">
        <f t="shared" si="325"/>
        <v>8.2148350662809264</v>
      </c>
      <c r="H2369" s="5">
        <f t="shared" si="332"/>
        <v>0.89479259050144144</v>
      </c>
      <c r="J2369" s="16">
        <f t="shared" si="328"/>
        <v>9.7506176679091711E-5</v>
      </c>
      <c r="K2369" s="16">
        <f t="shared" si="329"/>
        <v>1.2178319657356644</v>
      </c>
    </row>
    <row r="2370" spans="1:11" x14ac:dyDescent="0.2">
      <c r="A2370" s="3">
        <v>35579</v>
      </c>
      <c r="B2370" s="21">
        <v>8.6024619840695156E-3</v>
      </c>
      <c r="C2370" s="6">
        <f t="shared" si="324"/>
        <v>-6.4084601538406108E-3</v>
      </c>
      <c r="D2370" s="7">
        <f t="shared" si="326"/>
        <v>7.9723942779002973E-5</v>
      </c>
      <c r="E2370" s="14">
        <f t="shared" si="325"/>
        <v>8.9218085125335485</v>
      </c>
      <c r="H2370" s="5">
        <f t="shared" si="332"/>
        <v>0.89288265062662608</v>
      </c>
      <c r="J2370" s="16">
        <f t="shared" si="328"/>
        <v>4.1068361543362828E-5</v>
      </c>
      <c r="K2370" s="16">
        <f t="shared" si="329"/>
        <v>0.51513209346915378</v>
      </c>
    </row>
    <row r="2371" spans="1:11" x14ac:dyDescent="0.2">
      <c r="A2371" s="3">
        <v>35580</v>
      </c>
      <c r="B2371" s="21">
        <v>8.5886016366138029E-3</v>
      </c>
      <c r="C2371" s="6">
        <f t="shared" ref="C2371:C2424" si="333">(B2371-B2370)/B2370</f>
        <v>-1.6112070569309152E-3</v>
      </c>
      <c r="D2371" s="7">
        <f t="shared" si="326"/>
        <v>7.5927772634546423E-5</v>
      </c>
      <c r="E2371" s="14">
        <f t="shared" si="325"/>
        <v>9.4515377973820573</v>
      </c>
      <c r="H2371" s="5">
        <f t="shared" si="332"/>
        <v>0.87136543788783827</v>
      </c>
      <c r="J2371" s="16">
        <f t="shared" si="328"/>
        <v>2.5959881803039816E-6</v>
      </c>
      <c r="K2371" s="16">
        <f t="shared" si="329"/>
        <v>3.419023224609688E-2</v>
      </c>
    </row>
    <row r="2372" spans="1:11" x14ac:dyDescent="0.2">
      <c r="A2372" s="3">
        <v>35583</v>
      </c>
      <c r="B2372" s="21">
        <v>8.5801393728223013E-3</v>
      </c>
      <c r="C2372" s="6">
        <f t="shared" si="333"/>
        <v>-9.8529005646580772E-4</v>
      </c>
      <c r="D2372" s="7">
        <f t="shared" si="326"/>
        <v>7.0138103271636182E-5</v>
      </c>
      <c r="E2372" s="14">
        <f t="shared" ref="E2372:E2424" si="334">-LN(D2372)-C2372*C2372/D2372</f>
        <v>9.5512031416756304</v>
      </c>
      <c r="H2372" s="5">
        <f t="shared" si="332"/>
        <v>0.83748494476997126</v>
      </c>
      <c r="J2372" s="16">
        <f t="shared" si="328"/>
        <v>9.7079649537039457E-7</v>
      </c>
      <c r="K2372" s="16">
        <f t="shared" si="329"/>
        <v>1.3841213977666605E-2</v>
      </c>
    </row>
    <row r="2373" spans="1:11" x14ac:dyDescent="0.2">
      <c r="A2373" s="3">
        <v>35584</v>
      </c>
      <c r="B2373" s="21">
        <v>8.6111515504440246E-3</v>
      </c>
      <c r="C2373" s="6">
        <f t="shared" si="333"/>
        <v>3.6144142040343478E-3</v>
      </c>
      <c r="D2373" s="7">
        <f t="shared" ref="D2373:D2424" si="335">C$2426+C$2427*D2372+C$2428*C2372*C2372</f>
        <v>6.4835324742719937E-5</v>
      </c>
      <c r="E2373" s="14">
        <f t="shared" si="334"/>
        <v>9.4421650256066556</v>
      </c>
      <c r="H2373" s="5">
        <f t="shared" ref="H2373:H2388" si="336">SQRT(D2373)*100</f>
        <v>0.80520385457795685</v>
      </c>
      <c r="J2373" s="16">
        <f t="shared" ref="J2373:J2424" si="337">C2373*C2373</f>
        <v>1.3063990038325247E-5</v>
      </c>
      <c r="K2373" s="16">
        <f t="shared" ref="K2373:K2424" si="338">J2373/D2373</f>
        <v>0.2014949426129333</v>
      </c>
    </row>
    <row r="2374" spans="1:11" x14ac:dyDescent="0.2">
      <c r="A2374" s="3">
        <v>35585</v>
      </c>
      <c r="B2374" s="21">
        <v>8.5992585592789134E-3</v>
      </c>
      <c r="C2374" s="6">
        <f t="shared" si="333"/>
        <v>-1.3811150686922936E-3</v>
      </c>
      <c r="D2374" s="7">
        <f t="shared" si="335"/>
        <v>6.0818206152289215E-5</v>
      </c>
      <c r="E2374" s="14">
        <f t="shared" si="334"/>
        <v>9.6762577550252615</v>
      </c>
      <c r="H2374" s="5">
        <f t="shared" si="336"/>
        <v>0.7798602833347088</v>
      </c>
      <c r="J2374" s="16">
        <f t="shared" si="337"/>
        <v>1.9074788329689191E-6</v>
      </c>
      <c r="K2374" s="16">
        <f t="shared" si="338"/>
        <v>3.136361549685597E-2</v>
      </c>
    </row>
    <row r="2375" spans="1:11" x14ac:dyDescent="0.2">
      <c r="A2375" s="3">
        <v>35586</v>
      </c>
      <c r="B2375" s="21">
        <v>8.6476273526633236E-3</v>
      </c>
      <c r="C2375" s="6">
        <f t="shared" si="333"/>
        <v>5.6247632340602882E-3</v>
      </c>
      <c r="D2375" s="7">
        <f t="shared" si="335"/>
        <v>5.6518858481303769E-5</v>
      </c>
      <c r="E2375" s="14">
        <f t="shared" si="334"/>
        <v>9.2211591193090854</v>
      </c>
      <c r="H2375" s="5">
        <f t="shared" si="336"/>
        <v>0.75179025320433468</v>
      </c>
      <c r="J2375" s="16">
        <f t="shared" si="337"/>
        <v>3.1637961439236352E-5</v>
      </c>
      <c r="K2375" s="16">
        <f t="shared" si="338"/>
        <v>0.55977707776426644</v>
      </c>
    </row>
    <row r="2376" spans="1:11" x14ac:dyDescent="0.2">
      <c r="A2376" s="3">
        <v>35587</v>
      </c>
      <c r="B2376" s="21">
        <v>8.6711467591589E-3</v>
      </c>
      <c r="C2376" s="6">
        <f t="shared" si="333"/>
        <v>2.7197525444170329E-3</v>
      </c>
      <c r="D2376" s="7">
        <f t="shared" si="335"/>
        <v>5.449382962939749E-5</v>
      </c>
      <c r="E2376" s="14">
        <f t="shared" si="334"/>
        <v>9.6816819525152233</v>
      </c>
      <c r="H2376" s="5">
        <f t="shared" si="336"/>
        <v>0.73819936080572091</v>
      </c>
      <c r="J2376" s="16">
        <f t="shared" si="337"/>
        <v>7.3970539028629247E-6</v>
      </c>
      <c r="K2376" s="16">
        <f t="shared" si="338"/>
        <v>0.13574112799869137</v>
      </c>
    </row>
    <row r="2377" spans="1:11" x14ac:dyDescent="0.2">
      <c r="A2377" s="3">
        <v>35590</v>
      </c>
      <c r="B2377" s="21">
        <v>8.878470970068518E-3</v>
      </c>
      <c r="C2377" s="6">
        <f t="shared" si="333"/>
        <v>2.3909664623151687E-2</v>
      </c>
      <c r="D2377" s="7">
        <f t="shared" si="335"/>
        <v>5.1175503540322378E-5</v>
      </c>
      <c r="E2377" s="14">
        <f t="shared" si="334"/>
        <v>-1.2905650186021056</v>
      </c>
      <c r="H2377" s="5">
        <f t="shared" si="336"/>
        <v>0.71537055810483552</v>
      </c>
      <c r="J2377" s="16">
        <f t="shared" si="337"/>
        <v>5.7167206239159131E-4</v>
      </c>
      <c r="K2377" s="16">
        <f t="shared" si="338"/>
        <v>11.170814605491033</v>
      </c>
    </row>
    <row r="2378" spans="1:11" x14ac:dyDescent="0.2">
      <c r="A2378" s="3">
        <v>35591</v>
      </c>
      <c r="B2378" s="21">
        <v>8.8941787491884881E-3</v>
      </c>
      <c r="C2378" s="6">
        <f t="shared" si="333"/>
        <v>1.769198679921902E-3</v>
      </c>
      <c r="D2378" s="7">
        <f t="shared" si="335"/>
        <v>8.3081190825504635E-5</v>
      </c>
      <c r="E2378" s="14">
        <f t="shared" si="334"/>
        <v>9.3580174650475758</v>
      </c>
      <c r="H2378" s="5">
        <f t="shared" si="336"/>
        <v>0.91148884154170873</v>
      </c>
      <c r="J2378" s="16">
        <f t="shared" si="337"/>
        <v>3.1300639690374007E-6</v>
      </c>
      <c r="K2378" s="16">
        <f t="shared" si="338"/>
        <v>3.7674760531676441E-2</v>
      </c>
    </row>
    <row r="2379" spans="1:11" x14ac:dyDescent="0.2">
      <c r="A2379" s="3">
        <v>35592</v>
      </c>
      <c r="B2379" s="21">
        <v>8.9840651813396788E-3</v>
      </c>
      <c r="C2379" s="6">
        <f t="shared" si="333"/>
        <v>1.0106209318020729E-2</v>
      </c>
      <c r="D2379" s="7">
        <f t="shared" si="335"/>
        <v>7.6598815800807646E-5</v>
      </c>
      <c r="E2379" s="14">
        <f t="shared" si="334"/>
        <v>8.143547142301907</v>
      </c>
      <c r="H2379" s="5">
        <f t="shared" si="336"/>
        <v>0.8752074942595478</v>
      </c>
      <c r="J2379" s="16">
        <f t="shared" si="337"/>
        <v>1.0213546677964902E-4</v>
      </c>
      <c r="K2379" s="16">
        <f t="shared" si="338"/>
        <v>1.3333817985548038</v>
      </c>
    </row>
    <row r="2380" spans="1:11" x14ac:dyDescent="0.2">
      <c r="A2380" s="3">
        <v>35593</v>
      </c>
      <c r="B2380" s="21">
        <v>8.7752296896476886E-3</v>
      </c>
      <c r="C2380" s="6">
        <f t="shared" si="333"/>
        <v>-2.3245099793549051E-2</v>
      </c>
      <c r="D2380" s="7">
        <f t="shared" si="335"/>
        <v>7.6895283515852181E-5</v>
      </c>
      <c r="E2380" s="14">
        <f t="shared" si="334"/>
        <v>2.4461764630333214</v>
      </c>
      <c r="H2380" s="5">
        <f t="shared" si="336"/>
        <v>0.87689955819268262</v>
      </c>
      <c r="J2380" s="16">
        <f t="shared" si="337"/>
        <v>5.4033466441205419E-4</v>
      </c>
      <c r="K2380" s="16">
        <f t="shared" si="338"/>
        <v>7.0268895529940103</v>
      </c>
    </row>
    <row r="2381" spans="1:11" x14ac:dyDescent="0.2">
      <c r="A2381" s="3">
        <v>35594</v>
      </c>
      <c r="B2381" s="21">
        <v>8.7051142546245922E-3</v>
      </c>
      <c r="C2381" s="6">
        <f t="shared" si="333"/>
        <v>-7.9901538196559159E-3</v>
      </c>
      <c r="D2381" s="7">
        <f t="shared" si="335"/>
        <v>1.0425416374418639E-4</v>
      </c>
      <c r="E2381" s="14">
        <f t="shared" si="334"/>
        <v>8.5563045778285982</v>
      </c>
      <c r="H2381" s="5">
        <f t="shared" si="336"/>
        <v>1.021049282572523</v>
      </c>
      <c r="J2381" s="16">
        <f t="shared" si="337"/>
        <v>6.384255806176202E-5</v>
      </c>
      <c r="K2381" s="16">
        <f t="shared" si="338"/>
        <v>0.61237418026214918</v>
      </c>
    </row>
    <row r="2382" spans="1:11" x14ac:dyDescent="0.2">
      <c r="A2382" s="3">
        <v>35597</v>
      </c>
      <c r="B2382" s="21">
        <v>8.8209796272215001E-3</v>
      </c>
      <c r="C2382" s="6">
        <f t="shared" si="333"/>
        <v>1.3310034677069796E-2</v>
      </c>
      <c r="D2382" s="7">
        <f t="shared" si="335"/>
        <v>9.9377420351449158E-5</v>
      </c>
      <c r="E2382" s="14">
        <f t="shared" si="334"/>
        <v>7.433916865574945</v>
      </c>
      <c r="H2382" s="5">
        <f t="shared" si="336"/>
        <v>0.99688224154836447</v>
      </c>
      <c r="J2382" s="16">
        <f t="shared" si="337"/>
        <v>1.7715702310480046E-4</v>
      </c>
      <c r="K2382" s="16">
        <f t="shared" si="338"/>
        <v>1.782668763973577</v>
      </c>
    </row>
    <row r="2383" spans="1:11" x14ac:dyDescent="0.2">
      <c r="A2383" s="3">
        <v>35598</v>
      </c>
      <c r="B2383" s="21">
        <v>8.8258641841668477E-3</v>
      </c>
      <c r="C2383" s="6">
        <f t="shared" si="333"/>
        <v>5.5374313871827785E-4</v>
      </c>
      <c r="D2383" s="7">
        <f t="shared" si="335"/>
        <v>1.0200131044755387E-4</v>
      </c>
      <c r="E2383" s="14">
        <f t="shared" si="334"/>
        <v>9.1875187450387408</v>
      </c>
      <c r="H2383" s="5">
        <f t="shared" si="336"/>
        <v>1.0099569814974987</v>
      </c>
      <c r="J2383" s="16">
        <f t="shared" si="337"/>
        <v>3.0663146367756992E-7</v>
      </c>
      <c r="K2383" s="16">
        <f t="shared" si="338"/>
        <v>3.0061521987526912E-3</v>
      </c>
    </row>
    <row r="2384" spans="1:11" x14ac:dyDescent="0.2">
      <c r="A2384" s="3">
        <v>35599</v>
      </c>
      <c r="B2384" s="21">
        <v>8.811017376883697E-3</v>
      </c>
      <c r="C2384" s="6">
        <f t="shared" si="333"/>
        <v>-1.6821930377973774E-3</v>
      </c>
      <c r="D2384" s="7">
        <f t="shared" si="335"/>
        <v>9.3424894510563038E-5</v>
      </c>
      <c r="E2384" s="14">
        <f t="shared" si="334"/>
        <v>9.2480634250105247</v>
      </c>
      <c r="H2384" s="5">
        <f t="shared" si="336"/>
        <v>0.96656554102948977</v>
      </c>
      <c r="J2384" s="16">
        <f t="shared" si="337"/>
        <v>2.8297734164139688E-6</v>
      </c>
      <c r="K2384" s="16">
        <f t="shared" si="338"/>
        <v>3.0289286717835383E-2</v>
      </c>
    </row>
    <row r="2385" spans="1:11" x14ac:dyDescent="0.2">
      <c r="A2385" s="3">
        <v>35600</v>
      </c>
      <c r="B2385" s="21">
        <v>8.7667483071603505E-3</v>
      </c>
      <c r="C2385" s="6">
        <f t="shared" si="333"/>
        <v>-5.0242858264573807E-3</v>
      </c>
      <c r="D2385" s="7">
        <f t="shared" si="335"/>
        <v>8.5874567906994053E-5</v>
      </c>
      <c r="E2385" s="14">
        <f t="shared" si="334"/>
        <v>9.0686656328808546</v>
      </c>
      <c r="H2385" s="5">
        <f t="shared" si="336"/>
        <v>0.92668531825530753</v>
      </c>
      <c r="J2385" s="16">
        <f t="shared" si="337"/>
        <v>2.5243448065940527E-5</v>
      </c>
      <c r="K2385" s="16">
        <f t="shared" si="338"/>
        <v>0.29395720620428967</v>
      </c>
    </row>
    <row r="2386" spans="1:11" x14ac:dyDescent="0.2">
      <c r="A2386" s="3">
        <v>35601</v>
      </c>
      <c r="B2386" s="21">
        <v>8.7246876346402397E-3</v>
      </c>
      <c r="C2386" s="6">
        <f t="shared" si="333"/>
        <v>-4.797750664948054E-3</v>
      </c>
      <c r="D2386" s="7">
        <f t="shared" si="335"/>
        <v>8.047600180425826E-5</v>
      </c>
      <c r="E2386" s="14">
        <f t="shared" si="334"/>
        <v>9.1415232638276152</v>
      </c>
      <c r="H2386" s="5">
        <f t="shared" si="336"/>
        <v>0.89708417556134745</v>
      </c>
      <c r="J2386" s="16">
        <f t="shared" si="337"/>
        <v>2.3018411443009493E-5</v>
      </c>
      <c r="K2386" s="16">
        <f t="shared" si="338"/>
        <v>0.2860282683898383</v>
      </c>
    </row>
    <row r="2387" spans="1:11" x14ac:dyDescent="0.2">
      <c r="A2387" s="3">
        <v>35604</v>
      </c>
      <c r="B2387" s="21">
        <v>8.674057011229485E-3</v>
      </c>
      <c r="C2387" s="6">
        <f t="shared" si="333"/>
        <v>-5.8031445400672475E-3</v>
      </c>
      <c r="D2387" s="7">
        <f t="shared" si="335"/>
        <v>7.5487561932508369E-5</v>
      </c>
      <c r="E2387" s="14">
        <f t="shared" si="334"/>
        <v>9.0454229834657429</v>
      </c>
      <c r="H2387" s="5">
        <f t="shared" si="336"/>
        <v>0.86883578386544569</v>
      </c>
      <c r="J2387" s="16">
        <f t="shared" si="337"/>
        <v>3.3676486552912307E-5</v>
      </c>
      <c r="K2387" s="16">
        <f t="shared" si="338"/>
        <v>0.44611967443089035</v>
      </c>
    </row>
    <row r="2388" spans="1:11" x14ac:dyDescent="0.2">
      <c r="A2388" s="3">
        <v>35605</v>
      </c>
      <c r="B2388" s="21">
        <v>8.7072188668392281E-3</v>
      </c>
      <c r="C2388" s="6">
        <f t="shared" si="333"/>
        <v>3.8231078683033264E-3</v>
      </c>
      <c r="D2388" s="7">
        <f t="shared" si="335"/>
        <v>7.1664162934999243E-5</v>
      </c>
      <c r="E2388" s="14">
        <f t="shared" si="334"/>
        <v>9.3395662979185587</v>
      </c>
      <c r="H2388" s="5">
        <f t="shared" si="336"/>
        <v>0.84654688550014312</v>
      </c>
      <c r="J2388" s="16">
        <f t="shared" si="337"/>
        <v>1.4616153772682805E-5</v>
      </c>
      <c r="K2388" s="16">
        <f t="shared" si="338"/>
        <v>0.20395345698714062</v>
      </c>
    </row>
    <row r="2389" spans="1:11" x14ac:dyDescent="0.2">
      <c r="A2389" s="3">
        <v>35606</v>
      </c>
      <c r="B2389" s="21">
        <v>8.7682821909951247E-3</v>
      </c>
      <c r="C2389" s="6">
        <f t="shared" si="333"/>
        <v>7.0129538592915838E-3</v>
      </c>
      <c r="D2389" s="7">
        <f t="shared" si="335"/>
        <v>6.7050213053450211E-5</v>
      </c>
      <c r="E2389" s="14">
        <f t="shared" si="334"/>
        <v>8.87656592869366</v>
      </c>
      <c r="H2389" s="5">
        <f t="shared" ref="H2389:H2404" si="339">SQRT(D2389)*100</f>
        <v>0.81884194478208194</v>
      </c>
      <c r="J2389" s="16">
        <f t="shared" si="337"/>
        <v>4.9181521832552717E-5</v>
      </c>
      <c r="K2389" s="16">
        <f t="shared" si="338"/>
        <v>0.73350284201702443</v>
      </c>
    </row>
    <row r="2390" spans="1:11" x14ac:dyDescent="0.2">
      <c r="A2390" s="3">
        <v>35607</v>
      </c>
      <c r="B2390" s="21">
        <v>8.8250199087815829E-3</v>
      </c>
      <c r="C2390" s="6">
        <f t="shared" si="333"/>
        <v>6.4707905779682615E-3</v>
      </c>
      <c r="D2390" s="7">
        <f t="shared" si="335"/>
        <v>6.5041424784141418E-5</v>
      </c>
      <c r="E2390" s="14">
        <f t="shared" si="334"/>
        <v>8.9967252167708782</v>
      </c>
      <c r="H2390" s="5">
        <f t="shared" si="339"/>
        <v>0.80648263951644628</v>
      </c>
      <c r="J2390" s="16">
        <f t="shared" si="337"/>
        <v>4.1871130703922829E-5</v>
      </c>
      <c r="K2390" s="16">
        <f t="shared" si="338"/>
        <v>0.64376096991854281</v>
      </c>
    </row>
    <row r="2391" spans="1:11" x14ac:dyDescent="0.2">
      <c r="A2391" s="3">
        <v>35608</v>
      </c>
      <c r="B2391" s="21">
        <v>8.7170576310454679E-3</v>
      </c>
      <c r="C2391" s="6">
        <f t="shared" si="333"/>
        <v>-1.223365826389628E-2</v>
      </c>
      <c r="D2391" s="7">
        <f t="shared" si="335"/>
        <v>6.2784452667316161E-5</v>
      </c>
      <c r="E2391" s="14">
        <f t="shared" si="334"/>
        <v>7.2920537933510126</v>
      </c>
      <c r="H2391" s="5">
        <f t="shared" si="339"/>
        <v>0.79236640935438551</v>
      </c>
      <c r="J2391" s="16">
        <f t="shared" si="337"/>
        <v>1.4966239451779772E-4</v>
      </c>
      <c r="K2391" s="16">
        <f t="shared" si="338"/>
        <v>2.3837492907811524</v>
      </c>
    </row>
    <row r="2392" spans="1:11" x14ac:dyDescent="0.2">
      <c r="A2392" s="3">
        <v>35611</v>
      </c>
      <c r="B2392" s="21">
        <v>8.7249294040981831E-3</v>
      </c>
      <c r="C2392" s="6">
        <f t="shared" si="333"/>
        <v>9.0303097511712494E-4</v>
      </c>
      <c r="D2392" s="7">
        <f t="shared" si="335"/>
        <v>6.7420851680326024E-5</v>
      </c>
      <c r="E2392" s="14">
        <f t="shared" si="334"/>
        <v>9.5924610713002902</v>
      </c>
      <c r="H2392" s="5">
        <f t="shared" si="339"/>
        <v>0.82110201363975488</v>
      </c>
      <c r="J2392" s="16">
        <f t="shared" si="337"/>
        <v>8.1546494202098551E-7</v>
      </c>
      <c r="K2392" s="16">
        <f t="shared" si="338"/>
        <v>1.209514447974476E-2</v>
      </c>
    </row>
    <row r="2393" spans="1:11" x14ac:dyDescent="0.2">
      <c r="A2393" s="3">
        <v>35613</v>
      </c>
      <c r="B2393" s="21">
        <v>8.7344805053365289E-3</v>
      </c>
      <c r="C2393" s="6">
        <f t="shared" si="333"/>
        <v>1.0946909477410319E-3</v>
      </c>
      <c r="D2393" s="7">
        <f t="shared" si="335"/>
        <v>6.2384139076269955E-5</v>
      </c>
      <c r="E2393" s="14">
        <f t="shared" si="334"/>
        <v>9.6629903145346283</v>
      </c>
      <c r="H2393" s="5">
        <f t="shared" si="339"/>
        <v>0.78983630630827528</v>
      </c>
      <c r="J2393" s="16">
        <f t="shared" si="337"/>
        <v>1.1983482710661585E-6</v>
      </c>
      <c r="K2393" s="16">
        <f t="shared" si="338"/>
        <v>1.9209181833880484E-2</v>
      </c>
    </row>
    <row r="2394" spans="1:11" x14ac:dyDescent="0.2">
      <c r="A2394" s="3">
        <v>35614</v>
      </c>
      <c r="B2394" s="21">
        <v>8.8115351004951943E-3</v>
      </c>
      <c r="C2394" s="6">
        <f t="shared" si="333"/>
        <v>8.8218864432277524E-3</v>
      </c>
      <c r="D2394" s="7">
        <f t="shared" si="335"/>
        <v>5.7882081634152894E-5</v>
      </c>
      <c r="E2394" s="14">
        <f t="shared" si="334"/>
        <v>8.4125470331715082</v>
      </c>
      <c r="H2394" s="5">
        <f t="shared" si="339"/>
        <v>0.76080274469899811</v>
      </c>
      <c r="J2394" s="16">
        <f t="shared" si="337"/>
        <v>7.7825680417205605E-5</v>
      </c>
      <c r="K2394" s="16">
        <f t="shared" si="338"/>
        <v>1.344555659022552</v>
      </c>
    </row>
    <row r="2395" spans="1:11" x14ac:dyDescent="0.2">
      <c r="A2395" s="3">
        <v>35615</v>
      </c>
      <c r="B2395" s="21">
        <v>8.7832920972202005E-3</v>
      </c>
      <c r="C2395" s="6">
        <f t="shared" si="333"/>
        <v>-3.2052307518364905E-3</v>
      </c>
      <c r="D2395" s="7">
        <f t="shared" si="335"/>
        <v>5.8574394182481386E-5</v>
      </c>
      <c r="E2395" s="14">
        <f t="shared" si="334"/>
        <v>9.569820506004703</v>
      </c>
      <c r="H2395" s="5">
        <f t="shared" si="339"/>
        <v>0.76533910250608117</v>
      </c>
      <c r="J2395" s="16">
        <f t="shared" si="337"/>
        <v>1.0273504172518314E-5</v>
      </c>
      <c r="K2395" s="16">
        <f t="shared" si="338"/>
        <v>0.1753924102144781</v>
      </c>
    </row>
    <row r="2396" spans="1:11" x14ac:dyDescent="0.2">
      <c r="A2396" s="3">
        <v>35618</v>
      </c>
      <c r="B2396" s="21">
        <v>8.8874355061405418E-3</v>
      </c>
      <c r="C2396" s="6">
        <f t="shared" si="333"/>
        <v>1.1856990268296022E-2</v>
      </c>
      <c r="D2396" s="7">
        <f t="shared" si="335"/>
        <v>5.50199301358139E-5</v>
      </c>
      <c r="E2396" s="14">
        <f t="shared" si="334"/>
        <v>7.2525915764255711</v>
      </c>
      <c r="H2396" s="5">
        <f t="shared" si="339"/>
        <v>0.74175420548732918</v>
      </c>
      <c r="J2396" s="16">
        <f t="shared" si="337"/>
        <v>1.4058821822246658E-4</v>
      </c>
      <c r="K2396" s="16">
        <f t="shared" si="338"/>
        <v>2.5552234958392659</v>
      </c>
    </row>
    <row r="2397" spans="1:11" x14ac:dyDescent="0.2">
      <c r="A2397" s="3">
        <v>35619</v>
      </c>
      <c r="B2397" s="21">
        <v>8.8699701666302838E-3</v>
      </c>
      <c r="C2397" s="6">
        <f t="shared" si="333"/>
        <v>-1.9651720114526538E-3</v>
      </c>
      <c r="D2397" s="7">
        <f t="shared" si="335"/>
        <v>5.9883024561474242E-5</v>
      </c>
      <c r="E2397" s="14">
        <f t="shared" si="334"/>
        <v>9.658626741508094</v>
      </c>
      <c r="H2397" s="5">
        <f t="shared" si="339"/>
        <v>0.77384122765250907</v>
      </c>
      <c r="J2397" s="16">
        <f t="shared" si="337"/>
        <v>3.8619010345968689E-6</v>
      </c>
      <c r="K2397" s="16">
        <f t="shared" si="338"/>
        <v>6.4490747801697113E-2</v>
      </c>
    </row>
    <row r="2398" spans="1:11" x14ac:dyDescent="0.2">
      <c r="A2398" s="3">
        <v>35620</v>
      </c>
      <c r="B2398" s="21">
        <v>8.8505244755244742E-3</v>
      </c>
      <c r="C2398" s="6">
        <f t="shared" si="333"/>
        <v>-2.1923062581389787E-3</v>
      </c>
      <c r="D2398" s="7">
        <f t="shared" si="335"/>
        <v>5.5799388411717461E-5</v>
      </c>
      <c r="E2398" s="14">
        <f t="shared" si="334"/>
        <v>9.7076139678567337</v>
      </c>
      <c r="H2398" s="5">
        <f t="shared" si="339"/>
        <v>0.746989882205358</v>
      </c>
      <c r="J2398" s="16">
        <f t="shared" si="337"/>
        <v>4.8062067294753303E-6</v>
      </c>
      <c r="K2398" s="16">
        <f t="shared" si="338"/>
        <v>8.6133681143825261E-2</v>
      </c>
    </row>
    <row r="2399" spans="1:11" x14ac:dyDescent="0.2">
      <c r="A2399" s="3">
        <v>35621</v>
      </c>
      <c r="B2399" s="21">
        <v>8.8393767292849861E-3</v>
      </c>
      <c r="C2399" s="6">
        <f t="shared" si="333"/>
        <v>-1.2595576985653775E-3</v>
      </c>
      <c r="D2399" s="7">
        <f t="shared" si="335"/>
        <v>5.2188427262364197E-5</v>
      </c>
      <c r="E2399" s="14">
        <f t="shared" si="334"/>
        <v>9.8302506037436608</v>
      </c>
      <c r="H2399" s="5">
        <f t="shared" si="339"/>
        <v>0.72241558165895203</v>
      </c>
      <c r="J2399" s="16">
        <f t="shared" si="337"/>
        <v>1.5864855960153106E-6</v>
      </c>
      <c r="K2399" s="16">
        <f t="shared" si="338"/>
        <v>3.0399183865795633E-2</v>
      </c>
    </row>
    <row r="2400" spans="1:11" x14ac:dyDescent="0.2">
      <c r="A2400" s="3">
        <v>35622</v>
      </c>
      <c r="B2400" s="21">
        <v>8.7784588441330996E-3</v>
      </c>
      <c r="C2400" s="6">
        <f t="shared" si="333"/>
        <v>-6.891649379538782E-3</v>
      </c>
      <c r="D2400" s="7">
        <f t="shared" si="335"/>
        <v>4.8744738675196029E-5</v>
      </c>
      <c r="E2400" s="14">
        <f t="shared" si="334"/>
        <v>8.9545551866492001</v>
      </c>
      <c r="H2400" s="5">
        <f t="shared" si="339"/>
        <v>0.69817432404232704</v>
      </c>
      <c r="J2400" s="16">
        <f t="shared" si="337"/>
        <v>4.7494831170497279E-5</v>
      </c>
      <c r="K2400" s="16">
        <f t="shared" si="338"/>
        <v>0.97435810430685987</v>
      </c>
    </row>
    <row r="2401" spans="1:11" x14ac:dyDescent="0.2">
      <c r="A2401" s="3">
        <v>35625</v>
      </c>
      <c r="B2401" s="21">
        <v>8.7906466934599935E-3</v>
      </c>
      <c r="C2401" s="6">
        <f t="shared" si="333"/>
        <v>1.3883814395324462E-3</v>
      </c>
      <c r="D2401" s="7">
        <f t="shared" si="335"/>
        <v>4.8488787710854945E-5</v>
      </c>
      <c r="E2401" s="14">
        <f t="shared" si="334"/>
        <v>9.8944243854864169</v>
      </c>
      <c r="H2401" s="5">
        <f t="shared" si="339"/>
        <v>0.69633890966148759</v>
      </c>
      <c r="J2401" s="16">
        <f t="shared" si="337"/>
        <v>1.9276030216381875E-6</v>
      </c>
      <c r="K2401" s="16">
        <f t="shared" si="338"/>
        <v>3.9753582480402255E-2</v>
      </c>
    </row>
    <row r="2402" spans="1:11" x14ac:dyDescent="0.2">
      <c r="A2402" s="3">
        <v>35626</v>
      </c>
      <c r="B2402" s="21">
        <v>8.6325160537069467E-3</v>
      </c>
      <c r="C2402" s="6">
        <f t="shared" si="333"/>
        <v>-1.7988510432422652E-2</v>
      </c>
      <c r="D2402" s="7">
        <f t="shared" si="335"/>
        <v>4.5441523795741394E-5</v>
      </c>
      <c r="E2402" s="14">
        <f t="shared" si="334"/>
        <v>2.8781411003488042</v>
      </c>
      <c r="H2402" s="5">
        <f t="shared" si="339"/>
        <v>0.67410328433958389</v>
      </c>
      <c r="J2402" s="16">
        <f t="shared" si="337"/>
        <v>3.2358650757737862E-4</v>
      </c>
      <c r="K2402" s="16">
        <f t="shared" si="338"/>
        <v>7.1209431495275677</v>
      </c>
    </row>
    <row r="2403" spans="1:11" x14ac:dyDescent="0.2">
      <c r="A2403" s="3">
        <v>35627</v>
      </c>
      <c r="B2403" s="21">
        <v>8.5984710593374584E-3</v>
      </c>
      <c r="C2403" s="6">
        <f t="shared" si="333"/>
        <v>-3.9438089842727527E-3</v>
      </c>
      <c r="D2403" s="7">
        <f t="shared" si="335"/>
        <v>6.2590576571046883E-5</v>
      </c>
      <c r="E2403" s="14">
        <f t="shared" si="334"/>
        <v>9.4303978857877748</v>
      </c>
      <c r="H2403" s="5">
        <f t="shared" si="339"/>
        <v>0.79114206417714183</v>
      </c>
      <c r="J2403" s="16">
        <f t="shared" si="337"/>
        <v>1.5553629304430481E-5</v>
      </c>
      <c r="K2403" s="16">
        <f t="shared" si="338"/>
        <v>0.24849793941066314</v>
      </c>
    </row>
    <row r="2404" spans="1:11" x14ac:dyDescent="0.2">
      <c r="A2404" s="3">
        <v>35628</v>
      </c>
      <c r="B2404" s="21">
        <v>8.6133081779261305E-3</v>
      </c>
      <c r="C2404" s="6">
        <f t="shared" si="333"/>
        <v>1.7255531229077954E-3</v>
      </c>
      <c r="D2404" s="7">
        <f t="shared" si="335"/>
        <v>5.8955117961681934E-5</v>
      </c>
      <c r="E2404" s="14">
        <f t="shared" si="334"/>
        <v>9.6882290253594299</v>
      </c>
      <c r="H2404" s="5">
        <f t="shared" si="339"/>
        <v>0.76782236201924947</v>
      </c>
      <c r="J2404" s="16">
        <f t="shared" si="337"/>
        <v>2.9775335799768452E-6</v>
      </c>
      <c r="K2404" s="16">
        <f t="shared" si="338"/>
        <v>5.0505090701575772E-2</v>
      </c>
    </row>
    <row r="2405" spans="1:11" x14ac:dyDescent="0.2">
      <c r="A2405" s="3">
        <v>35629</v>
      </c>
      <c r="B2405" s="21">
        <v>8.6662300807683907E-3</v>
      </c>
      <c r="C2405" s="6">
        <f t="shared" si="333"/>
        <v>6.1442017107766452E-3</v>
      </c>
      <c r="D2405" s="7">
        <f t="shared" si="335"/>
        <v>5.4910941763239137E-5</v>
      </c>
      <c r="E2405" s="14">
        <f t="shared" si="334"/>
        <v>9.1222989783919743</v>
      </c>
      <c r="H2405" s="5">
        <f t="shared" ref="H2405:H2420" si="340">SQRT(D2405)*100</f>
        <v>0.7410191749424514</v>
      </c>
      <c r="J2405" s="16">
        <f t="shared" si="337"/>
        <v>3.7751214662710653E-5</v>
      </c>
      <c r="K2405" s="16">
        <f t="shared" si="338"/>
        <v>0.68749894739528417</v>
      </c>
    </row>
    <row r="2406" spans="1:11" x14ac:dyDescent="0.2">
      <c r="A2406" s="3">
        <v>35632</v>
      </c>
      <c r="B2406" s="21">
        <v>8.6431429610767541E-3</v>
      </c>
      <c r="C2406" s="6">
        <f t="shared" si="333"/>
        <v>-2.6640326273901041E-3</v>
      </c>
      <c r="D2406" s="7">
        <f t="shared" si="335"/>
        <v>5.3427002055299251E-5</v>
      </c>
      <c r="E2406" s="14">
        <f t="shared" si="334"/>
        <v>9.7043575235153057</v>
      </c>
      <c r="H2406" s="5">
        <f t="shared" si="340"/>
        <v>0.73093776790708553</v>
      </c>
      <c r="J2406" s="16">
        <f t="shared" si="337"/>
        <v>7.0970698397990212E-6</v>
      </c>
      <c r="K2406" s="16">
        <f t="shared" si="338"/>
        <v>0.13283675981769008</v>
      </c>
    </row>
    <row r="2407" spans="1:11" x14ac:dyDescent="0.2">
      <c r="A2407" s="3">
        <v>35633</v>
      </c>
      <c r="B2407" s="21">
        <v>8.6560034739813271E-3</v>
      </c>
      <c r="C2407" s="6">
        <f t="shared" si="333"/>
        <v>1.4879440225029883E-3</v>
      </c>
      <c r="D2407" s="7">
        <f t="shared" si="335"/>
        <v>5.0198360278577746E-5</v>
      </c>
      <c r="E2407" s="14">
        <f t="shared" si="334"/>
        <v>9.8554236192124378</v>
      </c>
      <c r="H2407" s="5">
        <f t="shared" si="340"/>
        <v>0.70850801180069767</v>
      </c>
      <c r="J2407" s="16">
        <f t="shared" si="337"/>
        <v>2.2139774141023736E-6</v>
      </c>
      <c r="K2407" s="16">
        <f t="shared" si="338"/>
        <v>4.4104576360977137E-2</v>
      </c>
    </row>
    <row r="2408" spans="1:11" x14ac:dyDescent="0.2">
      <c r="A2408" s="3">
        <v>35634</v>
      </c>
      <c r="B2408" s="21">
        <v>8.6380421403229306E-3</v>
      </c>
      <c r="C2408" s="6">
        <f t="shared" si="333"/>
        <v>-2.0750146083450107E-3</v>
      </c>
      <c r="D2408" s="7">
        <f t="shared" si="335"/>
        <v>4.6995363083360693E-5</v>
      </c>
      <c r="E2408" s="14">
        <f t="shared" si="334"/>
        <v>9.8738422475128402</v>
      </c>
      <c r="H2408" s="5">
        <f t="shared" si="340"/>
        <v>0.68553164101564779</v>
      </c>
      <c r="J2408" s="16">
        <f t="shared" si="337"/>
        <v>4.3056856248451979E-6</v>
      </c>
      <c r="K2408" s="16">
        <f t="shared" si="338"/>
        <v>9.1619371409212086E-2</v>
      </c>
    </row>
    <row r="2409" spans="1:11" x14ac:dyDescent="0.2">
      <c r="A2409" s="3">
        <v>35635</v>
      </c>
      <c r="B2409" s="21">
        <v>8.6321573163678431E-3</v>
      </c>
      <c r="C2409" s="6">
        <f t="shared" si="333"/>
        <v>-6.8126826189199253E-4</v>
      </c>
      <c r="D2409" s="7">
        <f t="shared" si="335"/>
        <v>4.4246638954098279E-5</v>
      </c>
      <c r="E2409" s="14">
        <f t="shared" si="334"/>
        <v>10.015241615280974</v>
      </c>
      <c r="H2409" s="5">
        <f t="shared" si="340"/>
        <v>0.66518147113474446</v>
      </c>
      <c r="J2409" s="16">
        <f t="shared" si="337"/>
        <v>4.6412644466133652E-7</v>
      </c>
      <c r="K2409" s="16">
        <f t="shared" si="338"/>
        <v>1.0489529953740079E-2</v>
      </c>
    </row>
    <row r="2410" spans="1:11" x14ac:dyDescent="0.2">
      <c r="A2410" s="3">
        <v>35636</v>
      </c>
      <c r="B2410" s="21">
        <v>8.5637952198714708E-3</v>
      </c>
      <c r="C2410" s="6">
        <f t="shared" si="333"/>
        <v>-7.919468331137533E-3</v>
      </c>
      <c r="D2410" s="7">
        <f t="shared" si="335"/>
        <v>4.1539265733013295E-5</v>
      </c>
      <c r="E2410" s="14">
        <f t="shared" si="334"/>
        <v>8.5790233830892646</v>
      </c>
      <c r="H2410" s="5">
        <f t="shared" si="340"/>
        <v>0.64450962547516144</v>
      </c>
      <c r="J2410" s="16">
        <f t="shared" si="337"/>
        <v>6.2717978647890309E-5</v>
      </c>
      <c r="K2410" s="16">
        <f t="shared" si="338"/>
        <v>1.5098480327264248</v>
      </c>
    </row>
    <row r="2411" spans="1:11" x14ac:dyDescent="0.2">
      <c r="A2411" s="3">
        <v>35639</v>
      </c>
      <c r="B2411" s="21">
        <v>8.4962134871979806E-3</v>
      </c>
      <c r="C2411" s="6">
        <f t="shared" si="333"/>
        <v>-7.8915633709541778E-3</v>
      </c>
      <c r="D2411" s="7">
        <f t="shared" si="335"/>
        <v>4.2955521437287986E-5</v>
      </c>
      <c r="E2411" s="14">
        <f t="shared" si="334"/>
        <v>8.6055486811581794</v>
      </c>
      <c r="H2411" s="5">
        <f t="shared" si="340"/>
        <v>0.65540461882174728</v>
      </c>
      <c r="J2411" s="16">
        <f t="shared" si="337"/>
        <v>6.2276772437785662E-5</v>
      </c>
      <c r="K2411" s="16">
        <f t="shared" si="338"/>
        <v>1.4497966816374313</v>
      </c>
    </row>
    <row r="2412" spans="1:11" x14ac:dyDescent="0.2">
      <c r="A2412" s="3">
        <v>35640</v>
      </c>
      <c r="B2412" s="21">
        <v>8.4674799682379273E-3</v>
      </c>
      <c r="C2412" s="6">
        <f t="shared" si="333"/>
        <v>-3.3819205465291918E-3</v>
      </c>
      <c r="D2412" s="7">
        <f t="shared" si="335"/>
        <v>4.420081729465737E-5</v>
      </c>
      <c r="E2412" s="14">
        <f t="shared" si="334"/>
        <v>9.7680076605710191</v>
      </c>
      <c r="H2412" s="5">
        <f t="shared" si="340"/>
        <v>0.66483695215185934</v>
      </c>
      <c r="J2412" s="16">
        <f t="shared" si="337"/>
        <v>1.1437386583036306E-5</v>
      </c>
      <c r="K2412" s="16">
        <f t="shared" si="338"/>
        <v>0.25875961765120492</v>
      </c>
    </row>
    <row r="2413" spans="1:11" x14ac:dyDescent="0.2">
      <c r="A2413" s="3">
        <v>35641</v>
      </c>
      <c r="B2413" s="21">
        <v>8.456414711844773E-3</v>
      </c>
      <c r="C2413" s="6">
        <f t="shared" si="333"/>
        <v>-1.3067945167465188E-3</v>
      </c>
      <c r="D2413" s="7">
        <f t="shared" si="335"/>
        <v>4.2176535204117513E-5</v>
      </c>
      <c r="E2413" s="14">
        <f t="shared" si="334"/>
        <v>10.033156908777213</v>
      </c>
      <c r="H2413" s="5">
        <f t="shared" si="340"/>
        <v>0.64943464031507836</v>
      </c>
      <c r="J2413" s="16">
        <f t="shared" si="337"/>
        <v>1.7077119089987676E-6</v>
      </c>
      <c r="K2413" s="16">
        <f t="shared" si="338"/>
        <v>4.048962060857126E-2</v>
      </c>
    </row>
    <row r="2414" spans="1:11" x14ac:dyDescent="0.2">
      <c r="A2414" s="3">
        <v>35642</v>
      </c>
      <c r="B2414" s="21">
        <v>8.447951353699145E-3</v>
      </c>
      <c r="C2414" s="6">
        <f t="shared" si="333"/>
        <v>-1.0008210848237444E-3</v>
      </c>
      <c r="D2414" s="7">
        <f t="shared" si="335"/>
        <v>3.9756064383548389E-5</v>
      </c>
      <c r="E2414" s="14">
        <f t="shared" si="334"/>
        <v>10.107553447068026</v>
      </c>
      <c r="H2414" s="5">
        <f t="shared" si="340"/>
        <v>0.63052410250162827</v>
      </c>
      <c r="J2414" s="16">
        <f t="shared" si="337"/>
        <v>1.0016428438277767E-6</v>
      </c>
      <c r="K2414" s="16">
        <f t="shared" si="338"/>
        <v>2.5194718324338724E-2</v>
      </c>
    </row>
    <row r="2415" spans="1:11" x14ac:dyDescent="0.2">
      <c r="A2415" s="3">
        <v>35643</v>
      </c>
      <c r="B2415" s="21">
        <v>8.4457010294330878E-3</v>
      </c>
      <c r="C2415" s="6">
        <f t="shared" si="333"/>
        <v>-2.6637514491272132E-4</v>
      </c>
      <c r="D2415" s="7">
        <f t="shared" si="335"/>
        <v>3.7537500213682212E-5</v>
      </c>
      <c r="E2415" s="14">
        <f t="shared" si="334"/>
        <v>10.188279856759905</v>
      </c>
      <c r="H2415" s="5">
        <f t="shared" si="340"/>
        <v>0.61267854714917358</v>
      </c>
      <c r="J2415" s="16">
        <f t="shared" si="337"/>
        <v>7.0955717827273279E-8</v>
      </c>
      <c r="K2415" s="16">
        <f t="shared" si="338"/>
        <v>1.890262202420456E-3</v>
      </c>
    </row>
    <row r="2416" spans="1:11" x14ac:dyDescent="0.2">
      <c r="A2416" s="3">
        <v>35647</v>
      </c>
      <c r="B2416" s="21">
        <v>8.391253982044598E-3</v>
      </c>
      <c r="C2416" s="6">
        <f t="shared" si="333"/>
        <v>-6.4467173534491738E-3</v>
      </c>
      <c r="D2416" s="7">
        <f t="shared" si="335"/>
        <v>3.5486471502526955E-5</v>
      </c>
      <c r="E2416" s="14">
        <f t="shared" si="334"/>
        <v>9.0752038465767271</v>
      </c>
      <c r="H2416" s="5">
        <f t="shared" si="340"/>
        <v>0.59570522494373801</v>
      </c>
      <c r="J2416" s="16">
        <f t="shared" si="337"/>
        <v>4.156016463526272E-5</v>
      </c>
      <c r="K2416" s="16">
        <f t="shared" si="338"/>
        <v>1.1711551719731634</v>
      </c>
    </row>
    <row r="2417" spans="1:15" x14ac:dyDescent="0.2">
      <c r="A2417" s="3">
        <v>35648</v>
      </c>
      <c r="B2417" s="21">
        <v>8.42287445013341E-3</v>
      </c>
      <c r="C2417" s="6">
        <f t="shared" si="333"/>
        <v>3.7682649287547223E-3</v>
      </c>
      <c r="D2417" s="7">
        <f t="shared" si="335"/>
        <v>3.6208671370065346E-5</v>
      </c>
      <c r="E2417" s="14">
        <f t="shared" si="334"/>
        <v>9.8340456301311043</v>
      </c>
      <c r="H2417" s="5">
        <f t="shared" si="340"/>
        <v>0.60173641546831236</v>
      </c>
      <c r="J2417" s="16">
        <f t="shared" si="337"/>
        <v>1.4199820573282833E-5</v>
      </c>
      <c r="K2417" s="16">
        <f t="shared" si="338"/>
        <v>0.3921662970771746</v>
      </c>
    </row>
    <row r="2418" spans="1:15" x14ac:dyDescent="0.2">
      <c r="A2418" s="3">
        <v>35649</v>
      </c>
      <c r="B2418" s="21">
        <v>8.4552728321199457E-3</v>
      </c>
      <c r="C2418" s="6">
        <f t="shared" si="333"/>
        <v>3.8464757106788467E-3</v>
      </c>
      <c r="D2418" s="7">
        <f t="shared" si="335"/>
        <v>3.5165998150894098E-5</v>
      </c>
      <c r="E2418" s="14">
        <f t="shared" si="334"/>
        <v>9.8347013306336706</v>
      </c>
      <c r="H2418" s="5">
        <f t="shared" si="340"/>
        <v>0.59300925921012482</v>
      </c>
      <c r="J2418" s="16">
        <f t="shared" si="337"/>
        <v>1.479537539284234E-5</v>
      </c>
      <c r="K2418" s="16">
        <f t="shared" si="338"/>
        <v>0.42072957319046456</v>
      </c>
    </row>
    <row r="2419" spans="1:15" x14ac:dyDescent="0.2">
      <c r="A2419" s="3">
        <v>35650</v>
      </c>
      <c r="B2419" s="21">
        <v>8.7025202843397723E-3</v>
      </c>
      <c r="C2419" s="6">
        <f t="shared" si="333"/>
        <v>2.9241806518718282E-2</v>
      </c>
      <c r="D2419" s="7">
        <f t="shared" si="335"/>
        <v>3.4265927121434513E-5</v>
      </c>
      <c r="E2419" s="14">
        <f t="shared" si="334"/>
        <v>-14.672970787924131</v>
      </c>
      <c r="H2419" s="5">
        <f t="shared" si="340"/>
        <v>0.5853710543017524</v>
      </c>
      <c r="J2419" s="16">
        <f t="shared" si="337"/>
        <v>8.5508324847815502E-4</v>
      </c>
      <c r="K2419" s="16">
        <f t="shared" si="338"/>
        <v>24.954329863827649</v>
      </c>
    </row>
    <row r="2420" spans="1:15" x14ac:dyDescent="0.2">
      <c r="A2420" s="3">
        <v>35653</v>
      </c>
      <c r="B2420" s="21">
        <v>8.6360373295046658E-3</v>
      </c>
      <c r="C2420" s="6">
        <f t="shared" si="333"/>
        <v>-7.6395058744928033E-3</v>
      </c>
      <c r="D2420" s="7">
        <f t="shared" si="335"/>
        <v>8.5409548092961419E-5</v>
      </c>
      <c r="E2420" s="14">
        <f t="shared" si="334"/>
        <v>8.6847326871107633</v>
      </c>
      <c r="H2420" s="5">
        <f t="shared" si="340"/>
        <v>0.92417286312118807</v>
      </c>
      <c r="J2420" s="16">
        <f t="shared" si="337"/>
        <v>5.8362050006410052E-5</v>
      </c>
      <c r="K2420" s="16">
        <f t="shared" si="338"/>
        <v>0.68331997194140004</v>
      </c>
    </row>
    <row r="2421" spans="1:15" x14ac:dyDescent="0.2">
      <c r="A2421" s="3">
        <v>35654</v>
      </c>
      <c r="B2421" s="21">
        <v>8.6138827076304644E-3</v>
      </c>
      <c r="C2421" s="6">
        <f t="shared" si="333"/>
        <v>-2.5653689335629675E-3</v>
      </c>
      <c r="D2421" s="7">
        <f t="shared" si="335"/>
        <v>8.2105778867110131E-5</v>
      </c>
      <c r="E2421" s="14">
        <f t="shared" si="334"/>
        <v>9.3273480198380767</v>
      </c>
      <c r="H2421" s="5">
        <f>SQRT(D2421)*100</f>
        <v>0.90612239166191089</v>
      </c>
      <c r="J2421" s="16">
        <f t="shared" si="337"/>
        <v>6.5811177652899973E-6</v>
      </c>
      <c r="K2421" s="16">
        <f t="shared" si="338"/>
        <v>8.0154135995003109E-2</v>
      </c>
    </row>
    <row r="2422" spans="1:15" x14ac:dyDescent="0.2">
      <c r="A2422" s="3">
        <v>35655</v>
      </c>
      <c r="B2422" s="21">
        <v>8.6429493616410839E-3</v>
      </c>
      <c r="C2422" s="6">
        <f t="shared" si="333"/>
        <v>3.374396308516161E-3</v>
      </c>
      <c r="D2422" s="7">
        <f t="shared" si="335"/>
        <v>7.5935728863316351E-5</v>
      </c>
      <c r="E2422" s="14">
        <f>-LN(D2422)-C2422*C2422/D2422</f>
        <v>9.335673407606329</v>
      </c>
      <c r="H2422" s="5">
        <f>SQRT(D2422)*100</f>
        <v>0.87141109049240562</v>
      </c>
      <c r="J2422" s="16">
        <f t="shared" si="337"/>
        <v>1.1386550446927494E-5</v>
      </c>
      <c r="K2422" s="16">
        <f t="shared" si="338"/>
        <v>0.14994984070572609</v>
      </c>
    </row>
    <row r="2423" spans="1:15" x14ac:dyDescent="0.2">
      <c r="A2423" s="3">
        <v>35656</v>
      </c>
      <c r="B2423" s="21">
        <v>8.4933477166486866E-3</v>
      </c>
      <c r="C2423" s="6">
        <f t="shared" si="333"/>
        <v>-1.730909655173446E-2</v>
      </c>
      <c r="D2423" s="7">
        <f t="shared" si="335"/>
        <v>7.0688745375217967E-5</v>
      </c>
      <c r="E2423" s="14">
        <f t="shared" si="334"/>
        <v>5.3188575007149401</v>
      </c>
      <c r="H2423" s="5">
        <f>SQRT(D2423)*100</f>
        <v>0.8407659922666828</v>
      </c>
      <c r="J2423" s="16">
        <f t="shared" si="337"/>
        <v>2.9960482343726577E-4</v>
      </c>
      <c r="K2423" s="16">
        <f t="shared" si="338"/>
        <v>4.2383666854879722</v>
      </c>
    </row>
    <row r="2424" spans="1:15" x14ac:dyDescent="0.2">
      <c r="A2424" s="3">
        <v>35657</v>
      </c>
      <c r="B2424" s="21">
        <v>8.4945695173703501E-3</v>
      </c>
      <c r="C2424" s="6">
        <f t="shared" si="333"/>
        <v>1.4385384449391026E-4</v>
      </c>
      <c r="D2424" s="7">
        <f t="shared" si="335"/>
        <v>8.3793713755205861E-5</v>
      </c>
      <c r="E2424" s="14">
        <f t="shared" si="334"/>
        <v>9.3869056053633813</v>
      </c>
      <c r="H2424" s="5">
        <f>SQRT(D2424)*100</f>
        <v>0.91538906348724669</v>
      </c>
      <c r="J2424" s="16">
        <f t="shared" si="337"/>
        <v>2.0693928575678114E-8</v>
      </c>
      <c r="K2424" s="16">
        <f t="shared" si="338"/>
        <v>2.4696278095673329E-4</v>
      </c>
      <c r="N2424" s="9" t="s">
        <v>7</v>
      </c>
      <c r="O2424" s="9" t="s">
        <v>7</v>
      </c>
    </row>
    <row r="2425" spans="1:15" x14ac:dyDescent="0.2">
      <c r="D2425"/>
      <c r="E2425" s="8"/>
      <c r="F2425"/>
      <c r="H2425"/>
      <c r="I2425" s="31" t="s">
        <v>2</v>
      </c>
      <c r="J2425" s="17"/>
      <c r="K2425"/>
      <c r="L2425"/>
      <c r="M2425" s="30" t="s">
        <v>8</v>
      </c>
      <c r="N2425" s="30" t="s">
        <v>9</v>
      </c>
      <c r="O2425" s="9" t="s">
        <v>10</v>
      </c>
    </row>
    <row r="2426" spans="1:15" x14ac:dyDescent="0.2">
      <c r="B2426" s="22">
        <v>1.7528247250069464</v>
      </c>
      <c r="C2426" s="26">
        <f>0.000001*B2426</f>
        <v>1.7528247250069463E-6</v>
      </c>
      <c r="D2426"/>
      <c r="E2426" s="8">
        <f>SUM(E2:E2424)</f>
        <v>22063.583293494077</v>
      </c>
      <c r="F2426"/>
      <c r="H2426"/>
      <c r="I2426">
        <v>1</v>
      </c>
      <c r="J2426" s="24">
        <f>CORREL(J$4:J2423,J5:J$2424)</f>
        <v>7.2017443806540363E-2</v>
      </c>
      <c r="K2426" s="24">
        <f>CORREL(K$4:K2423,K5:K$2424)</f>
        <v>2.8918516067025056E-4</v>
      </c>
      <c r="L2426"/>
      <c r="M2426">
        <f>2423/(2421-I2426)</f>
        <v>1.0012396694214876</v>
      </c>
      <c r="N2426" s="17">
        <f>$M2426*J2426*J2426</f>
        <v>5.1929417730221172E-3</v>
      </c>
      <c r="O2426" s="17">
        <f>$M2426*K2426*K2426</f>
        <v>8.3731728297108219E-8</v>
      </c>
    </row>
    <row r="2427" spans="1:15" x14ac:dyDescent="0.2">
      <c r="B2427" s="22">
        <v>0.89854837468648863</v>
      </c>
      <c r="C2427" s="11">
        <f>B2427</f>
        <v>0.89854837468648863</v>
      </c>
      <c r="E2427" s="8"/>
      <c r="F2427"/>
      <c r="H2427"/>
      <c r="I2427">
        <v>2</v>
      </c>
      <c r="J2427" s="24">
        <f>CORREL(J$4:J2422,J6:J$2424)</f>
        <v>4.1259171727755853E-2</v>
      </c>
      <c r="K2427" s="24">
        <f>CORREL(K$4:K2422,K6:K$2424)</f>
        <v>-1.0044433461791926E-2</v>
      </c>
      <c r="L2427"/>
      <c r="M2427">
        <f t="shared" ref="M2427:M2440" si="341">2423/(2421-I2427)</f>
        <v>1.0016535758577925</v>
      </c>
      <c r="N2427" s="17">
        <f t="shared" ref="N2427:N2440" si="342">$M2427*J2427*J2427</f>
        <v>1.7051341656772489E-3</v>
      </c>
      <c r="O2427" s="17">
        <f t="shared" ref="O2427:O2440" si="343">$M2427*K2427*K2427</f>
        <v>1.0105747390084713E-4</v>
      </c>
    </row>
    <row r="2428" spans="1:15" x14ac:dyDescent="0.2">
      <c r="B2428" s="22">
        <v>0.61826880996621958</v>
      </c>
      <c r="C2428" s="11">
        <f>0.1*B2428</f>
        <v>6.1826880996621959E-2</v>
      </c>
      <c r="E2428" s="8"/>
      <c r="F2428"/>
      <c r="H2428"/>
      <c r="I2428">
        <v>3</v>
      </c>
      <c r="J2428" s="24">
        <f>CORREL(J$4:J2421,J7:J$2424)</f>
        <v>5.6677808937446318E-2</v>
      </c>
      <c r="K2428" s="24">
        <f>CORREL(K$4:K2421,K7:K$2424)</f>
        <v>4.9760594440547389E-3</v>
      </c>
      <c r="L2428"/>
      <c r="M2428">
        <f t="shared" si="341"/>
        <v>1.0020678246484698</v>
      </c>
      <c r="N2428" s="17">
        <f t="shared" si="342"/>
        <v>3.2190166521406326E-3</v>
      </c>
      <c r="O2428" s="17">
        <f t="shared" si="343"/>
        <v>2.4812369343435436E-5</v>
      </c>
    </row>
    <row r="2429" spans="1:15" x14ac:dyDescent="0.2">
      <c r="D2429"/>
      <c r="E2429"/>
      <c r="F2429"/>
      <c r="H2429"/>
      <c r="I2429">
        <v>4</v>
      </c>
      <c r="J2429" s="24">
        <f>CORREL(J$4:J2420,J8:J$2424)</f>
        <v>0.10697119126994789</v>
      </c>
      <c r="K2429" s="24">
        <f>CORREL(K$4:K2420,K8:K$2424)</f>
        <v>3.1886517070650681E-4</v>
      </c>
      <c r="L2429"/>
      <c r="M2429">
        <f t="shared" si="341"/>
        <v>1.0024824162184527</v>
      </c>
      <c r="N2429" s="17">
        <f t="shared" si="342"/>
        <v>1.1471241642791738E-2</v>
      </c>
      <c r="O2429" s="17">
        <f t="shared" si="343"/>
        <v>1.0192739675147631E-7</v>
      </c>
    </row>
    <row r="2430" spans="1:15" x14ac:dyDescent="0.2">
      <c r="A2430" s="5" t="s">
        <v>4</v>
      </c>
      <c r="C2430" s="27">
        <f>C2426/(1-C2427-C2428)</f>
        <v>4.4235609723791522E-5</v>
      </c>
      <c r="E2430" s="8"/>
      <c r="F2430"/>
      <c r="H2430"/>
      <c r="I2430">
        <v>5</v>
      </c>
      <c r="J2430" s="24">
        <f>CORREL(J$4:J2419,J9:J$2424)</f>
        <v>7.528943137590477E-2</v>
      </c>
      <c r="K2430" s="24">
        <f>CORREL(K$4:K2419,K9:K$2424)</f>
        <v>1.1476761502425499E-2</v>
      </c>
      <c r="L2430"/>
      <c r="M2430">
        <f t="shared" si="341"/>
        <v>1.0028973509933774</v>
      </c>
      <c r="N2430" s="17">
        <f t="shared" si="342"/>
        <v>5.6849221066000988E-3</v>
      </c>
      <c r="O2430" s="17">
        <f t="shared" si="343"/>
        <v>1.3209768222514741E-4</v>
      </c>
    </row>
    <row r="2431" spans="1:15" x14ac:dyDescent="0.2">
      <c r="A2431" s="5" t="s">
        <v>5</v>
      </c>
      <c r="C2431" s="28">
        <f>SQRT(C2430)</f>
        <v>6.650985620476977E-3</v>
      </c>
      <c r="E2431" s="8"/>
      <c r="F2431"/>
      <c r="H2431"/>
      <c r="I2431">
        <v>6</v>
      </c>
      <c r="J2431" s="24">
        <f>CORREL(J$4:J2418,J10:J$2424)</f>
        <v>6.6347175907817274E-2</v>
      </c>
      <c r="K2431" s="24">
        <f>CORREL(K$4:K2418,K10:K$2424)</f>
        <v>8.5485662948405552E-3</v>
      </c>
      <c r="L2431"/>
      <c r="M2431">
        <f t="shared" si="341"/>
        <v>1.003312629399586</v>
      </c>
      <c r="N2431" s="17">
        <f t="shared" si="342"/>
        <v>4.4165297724780639E-3</v>
      </c>
      <c r="O2431" s="17">
        <f t="shared" si="343"/>
        <v>7.332006598116733E-5</v>
      </c>
    </row>
    <row r="2432" spans="1:15" x14ac:dyDescent="0.2">
      <c r="A2432" s="5" t="s">
        <v>6</v>
      </c>
      <c r="C2432" s="29">
        <f>C2431*SQRT(252)</f>
        <v>0.10558112355149221</v>
      </c>
      <c r="E2432" s="8"/>
      <c r="F2432"/>
      <c r="H2432"/>
      <c r="I2432">
        <v>7</v>
      </c>
      <c r="J2432" s="24">
        <f>CORREL(J$4:J2417,J11:J$2424)</f>
        <v>1.9426416575360254E-2</v>
      </c>
      <c r="K2432" s="24">
        <f>CORREL(K$4:K2417,K11:K$2424)</f>
        <v>-3.3945159139266178E-2</v>
      </c>
      <c r="L2432"/>
      <c r="M2432">
        <f t="shared" si="341"/>
        <v>1.003728251864126</v>
      </c>
      <c r="N2432" s="17">
        <f t="shared" si="342"/>
        <v>3.7879264975339803E-4</v>
      </c>
      <c r="O2432" s="17">
        <f t="shared" si="343"/>
        <v>1.156569796041022E-3</v>
      </c>
    </row>
    <row r="2433" spans="2:15" x14ac:dyDescent="0.2">
      <c r="C2433"/>
      <c r="D2433"/>
      <c r="E2433"/>
      <c r="F2433"/>
      <c r="H2433"/>
      <c r="I2433">
        <v>8</v>
      </c>
      <c r="J2433" s="24">
        <f>CORREL(J$4:J2416,J12:J$2424)</f>
        <v>8.473524980011829E-2</v>
      </c>
      <c r="K2433" s="24">
        <f>CORREL(K$4:K2416,K12:K$2424)</f>
        <v>1.4866246244818675E-2</v>
      </c>
      <c r="L2433"/>
      <c r="M2433">
        <f t="shared" si="341"/>
        <v>1.0041442188147534</v>
      </c>
      <c r="N2433" s="17">
        <f t="shared" si="342"/>
        <v>7.2098183090352702E-3</v>
      </c>
      <c r="O2433" s="17">
        <f t="shared" si="343"/>
        <v>2.2192117164039426E-4</v>
      </c>
    </row>
    <row r="2434" spans="2:15" x14ac:dyDescent="0.2">
      <c r="C2434"/>
      <c r="D2434"/>
      <c r="E2434"/>
      <c r="F2434"/>
      <c r="H2434"/>
      <c r="I2434" s="9">
        <v>9</v>
      </c>
      <c r="J2434" s="24">
        <f>CORREL(J$4:J2415,J13:J$2424)</f>
        <v>5.3949257511589618E-2</v>
      </c>
      <c r="K2434" s="24">
        <f>CORREL(K$4:K2415,K13:K$2424)</f>
        <v>9.0921757773365225E-3</v>
      </c>
      <c r="M2434">
        <f t="shared" si="341"/>
        <v>1.0045605306799337</v>
      </c>
      <c r="N2434" s="17">
        <f t="shared" si="342"/>
        <v>2.9237959126880318E-3</v>
      </c>
      <c r="O2434" s="17">
        <f t="shared" si="343"/>
        <v>8.3044668767322417E-5</v>
      </c>
    </row>
    <row r="2435" spans="2:15" x14ac:dyDescent="0.2">
      <c r="C2435"/>
      <c r="D2435"/>
      <c r="E2435"/>
      <c r="F2435"/>
      <c r="H2435"/>
      <c r="I2435" s="9">
        <v>10</v>
      </c>
      <c r="J2435" s="24">
        <f>CORREL(J$4:J2414,J14:J$2424)</f>
        <v>2.9721942749988163E-2</v>
      </c>
      <c r="K2435" s="24">
        <f>CORREL(K$4:K2414,K14:K$2424)</f>
        <v>-2.1706040314286228E-2</v>
      </c>
      <c r="M2435">
        <f t="shared" si="341"/>
        <v>1.0049771878888427</v>
      </c>
      <c r="N2435" s="17">
        <f t="shared" si="342"/>
        <v>8.8779069815833654E-4</v>
      </c>
      <c r="O2435" s="17">
        <f t="shared" si="343"/>
        <v>4.7349719908000419E-4</v>
      </c>
    </row>
    <row r="2436" spans="2:15" x14ac:dyDescent="0.2">
      <c r="C2436"/>
      <c r="D2436"/>
      <c r="E2436"/>
      <c r="F2436"/>
      <c r="H2436"/>
      <c r="I2436" s="9">
        <v>11</v>
      </c>
      <c r="J2436" s="24">
        <f>CORREL(J$4:J2413,J15:J$2424)</f>
        <v>3.8465143490883057E-2</v>
      </c>
      <c r="K2436" s="24">
        <f>CORREL(K$4:K2413,K15:K$2424)</f>
        <v>-3.5715460519484608E-3</v>
      </c>
      <c r="M2436">
        <f t="shared" si="341"/>
        <v>1.0053941908713693</v>
      </c>
      <c r="N2436" s="17">
        <f t="shared" si="342"/>
        <v>1.4875483320020508E-3</v>
      </c>
      <c r="O2436" s="17">
        <f t="shared" si="343"/>
        <v>1.2824749182771812E-5</v>
      </c>
    </row>
    <row r="2437" spans="2:15" x14ac:dyDescent="0.2">
      <c r="C2437"/>
      <c r="D2437"/>
      <c r="E2437"/>
      <c r="F2437"/>
      <c r="H2437"/>
      <c r="I2437" s="9">
        <v>12</v>
      </c>
      <c r="J2437" s="24">
        <f>CORREL(J$4:J2412,J16:J$2424)</f>
        <v>3.8168928903828121E-2</v>
      </c>
      <c r="K2437" s="24">
        <f>CORREL(K$4:K2412,K16:K$2424)</f>
        <v>-2.0884325767664223E-2</v>
      </c>
      <c r="M2437">
        <f t="shared" si="341"/>
        <v>1.0058115400581153</v>
      </c>
      <c r="N2437" s="17">
        <f t="shared" si="342"/>
        <v>1.4653337753721344E-3</v>
      </c>
      <c r="O2437" s="17">
        <f t="shared" si="343"/>
        <v>4.3868979538876101E-4</v>
      </c>
    </row>
    <row r="2438" spans="2:15" x14ac:dyDescent="0.2">
      <c r="C2438"/>
      <c r="D2438"/>
      <c r="E2438"/>
      <c r="F2438"/>
      <c r="H2438"/>
      <c r="I2438" s="9">
        <v>13</v>
      </c>
      <c r="J2438" s="24">
        <f>CORREL(J$4:J2411,J17:J$2424)</f>
        <v>5.69466979576604E-2</v>
      </c>
      <c r="K2438" s="24">
        <f>CORREL(K$4:K2411,K17:K$2424)</f>
        <v>-1.4949756189609387E-3</v>
      </c>
      <c r="M2438">
        <f t="shared" si="341"/>
        <v>1.0062292358803986</v>
      </c>
      <c r="N2438" s="17">
        <f t="shared" si="342"/>
        <v>3.2631273618209593E-3</v>
      </c>
      <c r="O2438" s="17">
        <f t="shared" si="343"/>
        <v>2.2488741451079551E-6</v>
      </c>
    </row>
    <row r="2439" spans="2:15" x14ac:dyDescent="0.2">
      <c r="C2439"/>
      <c r="D2439"/>
      <c r="E2439"/>
      <c r="F2439"/>
      <c r="H2439"/>
      <c r="I2439" s="9">
        <v>14</v>
      </c>
      <c r="J2439" s="24">
        <f>CORREL(J$4:J2410,J18:J$2424)</f>
        <v>3.9666654526622373E-2</v>
      </c>
      <c r="K2439" s="24">
        <f>CORREL(K$4:K2410,K18:K$2424)</f>
        <v>3.6201085058458651E-3</v>
      </c>
      <c r="M2439">
        <f t="shared" si="341"/>
        <v>1.0066472787702534</v>
      </c>
      <c r="N2439" s="17">
        <f t="shared" si="342"/>
        <v>1.5839025987840791E-3</v>
      </c>
      <c r="O2439" s="17">
        <f t="shared" si="343"/>
        <v>1.3192299416077457E-5</v>
      </c>
    </row>
    <row r="2440" spans="2:15" x14ac:dyDescent="0.2">
      <c r="C2440"/>
      <c r="D2440"/>
      <c r="E2440"/>
      <c r="F2440"/>
      <c r="H2440"/>
      <c r="I2440" s="9">
        <v>15</v>
      </c>
      <c r="J2440" s="24">
        <f>CORREL(J$4:J2409,J19:J$2424)</f>
        <v>6.9144144506903425E-3</v>
      </c>
      <c r="K2440" s="24">
        <f>CORREL(K$4:K2409,K19:K$2424)</f>
        <v>-2.5563659448690133E-2</v>
      </c>
      <c r="M2440">
        <f t="shared" si="341"/>
        <v>1.0070656691604323</v>
      </c>
      <c r="N2440" s="17">
        <f t="shared" si="342"/>
        <v>4.8146930671530797E-5</v>
      </c>
      <c r="O2440" s="17">
        <f t="shared" si="343"/>
        <v>6.5811810404075156E-4</v>
      </c>
    </row>
    <row r="2441" spans="2:15" x14ac:dyDescent="0.2">
      <c r="C2441"/>
      <c r="D2441"/>
      <c r="E2441"/>
      <c r="F2441"/>
      <c r="H2441"/>
    </row>
    <row r="2442" spans="2:15" x14ac:dyDescent="0.2">
      <c r="C2442"/>
      <c r="D2442"/>
      <c r="E2442"/>
      <c r="F2442"/>
      <c r="H2442"/>
      <c r="N2442" s="18">
        <f>2420*SUM(N2426:N2440)</f>
        <v>123.27006328800957</v>
      </c>
      <c r="O2442" s="18">
        <f>2420*SUM(O2426:O2440)</f>
        <v>8.2076233780324177</v>
      </c>
    </row>
    <row r="2443" spans="2:15" x14ac:dyDescent="0.2">
      <c r="C2443"/>
      <c r="D2443"/>
      <c r="E2443"/>
      <c r="F2443"/>
      <c r="H2443"/>
    </row>
    <row r="2444" spans="2:15" x14ac:dyDescent="0.2">
      <c r="C2444"/>
      <c r="D2444"/>
      <c r="E2444"/>
      <c r="F2444"/>
      <c r="H2444"/>
    </row>
    <row r="2445" spans="2:15" x14ac:dyDescent="0.2">
      <c r="C2445"/>
      <c r="D2445"/>
      <c r="E2445"/>
      <c r="F2445"/>
      <c r="H2445"/>
    </row>
    <row r="2446" spans="2:15" x14ac:dyDescent="0.2">
      <c r="C2446"/>
      <c r="D2446"/>
      <c r="E2446"/>
      <c r="F2446"/>
      <c r="H2446"/>
    </row>
    <row r="2447" spans="2:15" x14ac:dyDescent="0.2">
      <c r="B2447" s="22" t="s">
        <v>3</v>
      </c>
      <c r="C2447"/>
      <c r="D2447"/>
      <c r="E2447"/>
      <c r="F2447"/>
      <c r="H2447"/>
    </row>
    <row r="2448" spans="2:15" x14ac:dyDescent="0.2">
      <c r="C2448"/>
      <c r="D2448"/>
      <c r="E2448"/>
      <c r="F2448"/>
      <c r="H2448"/>
    </row>
    <row r="2449" spans="3:10" x14ac:dyDescent="0.2">
      <c r="C2449"/>
      <c r="D2449"/>
      <c r="E2449"/>
      <c r="F2449"/>
      <c r="H2449"/>
      <c r="J2449"/>
    </row>
    <row r="2450" spans="3:10" x14ac:dyDescent="0.2">
      <c r="C2450"/>
      <c r="D2450"/>
      <c r="E2450"/>
      <c r="F2450"/>
      <c r="H2450"/>
      <c r="J2450"/>
    </row>
    <row r="2451" spans="3:10" x14ac:dyDescent="0.2">
      <c r="C2451"/>
      <c r="D2451"/>
      <c r="E2451"/>
      <c r="F2451"/>
      <c r="H2451"/>
    </row>
    <row r="2452" spans="3:10" x14ac:dyDescent="0.2">
      <c r="C2452"/>
      <c r="D2452"/>
      <c r="E2452"/>
      <c r="F2452"/>
      <c r="H2452"/>
    </row>
    <row r="2453" spans="3:10" x14ac:dyDescent="0.2">
      <c r="C2453"/>
      <c r="D2453"/>
      <c r="E2453"/>
      <c r="F2453"/>
      <c r="H2453"/>
    </row>
    <row r="2454" spans="3:10" x14ac:dyDescent="0.2">
      <c r="C2454"/>
      <c r="D2454"/>
      <c r="E2454"/>
      <c r="F2454"/>
      <c r="H2454"/>
      <c r="J2454" s="25"/>
    </row>
    <row r="2455" spans="3:10" x14ac:dyDescent="0.2">
      <c r="C2455"/>
      <c r="D2455"/>
      <c r="E2455"/>
      <c r="F2455"/>
      <c r="H2455"/>
    </row>
    <row r="2456" spans="3:10" x14ac:dyDescent="0.2">
      <c r="C2456"/>
      <c r="D2456"/>
      <c r="E2456"/>
      <c r="F2456"/>
      <c r="H2456"/>
      <c r="I2456" s="25"/>
    </row>
    <row r="2457" spans="3:10" x14ac:dyDescent="0.2">
      <c r="C2457"/>
      <c r="D2457"/>
      <c r="E2457"/>
      <c r="F2457"/>
      <c r="H2457"/>
    </row>
    <row r="2458" spans="3:10" x14ac:dyDescent="0.2">
      <c r="C2458"/>
      <c r="D2458"/>
      <c r="E2458"/>
      <c r="F2458"/>
      <c r="H2458"/>
    </row>
    <row r="2459" spans="3:10" x14ac:dyDescent="0.2">
      <c r="C2459" s="23"/>
    </row>
    <row r="2460" spans="3:10" x14ac:dyDescent="0.2">
      <c r="C2460" s="23"/>
    </row>
  </sheetData>
  <phoneticPr fontId="0" type="noConversion"/>
  <printOptions gridLines="1" gridLinesSet="0"/>
  <pageMargins left="0.75" right="0.75" top="1" bottom="1" header="0.5" footer="0.5"/>
  <pageSetup orientation="portrait" horizontalDpi="300" verticalDpi="4294967292" r:id="rId1"/>
  <headerFooter alignWithMargins="0">
    <oddHeader>&amp;F</oddHeader>
    <oddFooter>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Chart</vt:lpstr>
      <vt:lpstr>EWMA</vt:lpstr>
      <vt:lpstr>EWMA_ex</vt:lpstr>
      <vt:lpstr>Variance Targeting</vt:lpstr>
      <vt:lpstr>Variance_ex</vt:lpstr>
      <vt:lpstr>Full GARCH</vt:lpstr>
    </vt:vector>
  </TitlesOfParts>
  <Company>A-J Financial Systems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Alan White</dc:creator>
  <cp:lastModifiedBy>all</cp:lastModifiedBy>
  <cp:lastPrinted>1997-12-11T19:32:00Z</cp:lastPrinted>
  <dcterms:created xsi:type="dcterms:W3CDTF">1997-08-29T18:20:24Z</dcterms:created>
  <dcterms:modified xsi:type="dcterms:W3CDTF">2018-12-22T05:38:22Z</dcterms:modified>
</cp:coreProperties>
</file>